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17169476770\Downloads\"/>
    </mc:Choice>
  </mc:AlternateContent>
  <bookViews>
    <workbookView xWindow="0" yWindow="0" windowWidth="9660" windowHeight="5490" tabRatio="777" firstSheet="2" activeTab="7"/>
  </bookViews>
  <sheets>
    <sheet name="Base Móvel" sheetId="1" r:id="rId1"/>
    <sheet name="Série Encadeada" sheetId="2" r:id="rId2"/>
    <sheet name="Taxa Trimestral" sheetId="3" r:id="rId3"/>
    <sheet name="Acum. em 4 trimestres" sheetId="4" r:id="rId4"/>
    <sheet name="Tx. Acumulada ao Longo do Ano" sheetId="5" r:id="rId5"/>
    <sheet name="Tx. Acumulada ao Longo do A (2" sheetId="15" r:id="rId6"/>
    <sheet name="Valores Correntes 2022" sheetId="9" r:id="rId7"/>
    <sheet name="Plan1" sheetId="17" r:id="rId8"/>
    <sheet name="Valores Correntes (2)" sheetId="14" r:id="rId9"/>
    <sheet name="Tx. Acum. no Semestre" sheetId="6" r:id="rId10"/>
    <sheet name="Série com Ajuste Sazonal" sheetId="7" r:id="rId11"/>
    <sheet name="Trimestre contra Trimestre Ant." sheetId="8" r:id="rId12"/>
    <sheet name="Valores Encadeados a Preços 95" sheetId="10" r:id="rId13"/>
    <sheet name="Val encad preços 95 com ajuste" sheetId="11" r:id="rId14"/>
    <sheet name="CEI" sheetId="12" r:id="rId15"/>
    <sheet name="Financeiro" sheetId="13" r:id="rId16"/>
    <sheet name="Relatório de Compatibilidade" sheetId="16" r:id="rId17"/>
  </sheets>
  <definedNames>
    <definedName name="_xlnm._FilterDatabase" localSheetId="7" hidden="1">Plan1!$A$1:$B$138</definedName>
  </definedNames>
  <calcPr calcId="152511"/>
</workbook>
</file>

<file path=xl/calcChain.xml><?xml version="1.0" encoding="utf-8"?>
<calcChain xmlns="http://schemas.openxmlformats.org/spreadsheetml/2006/main">
  <c r="C139" i="17" l="1"/>
  <c r="D139" i="17"/>
  <c r="D137" i="17"/>
  <c r="D136" i="17"/>
  <c r="D135" i="17"/>
  <c r="D134" i="17"/>
  <c r="D132" i="17"/>
  <c r="D131" i="17"/>
  <c r="D130" i="17"/>
  <c r="D129" i="17"/>
  <c r="D127" i="17"/>
  <c r="D126" i="17"/>
  <c r="D125" i="17"/>
  <c r="D124" i="17"/>
  <c r="D122" i="17"/>
  <c r="D121" i="17"/>
  <c r="D120" i="17"/>
  <c r="D119" i="17"/>
  <c r="D117" i="17"/>
  <c r="D116" i="17"/>
  <c r="D115" i="17"/>
  <c r="D114" i="17"/>
  <c r="D112" i="17"/>
  <c r="D111" i="17"/>
  <c r="D110" i="17"/>
  <c r="D109" i="17"/>
  <c r="D107" i="17"/>
  <c r="D106" i="17"/>
  <c r="D105" i="17"/>
  <c r="D104" i="17"/>
  <c r="D102" i="17"/>
  <c r="D101" i="17"/>
  <c r="D100" i="17"/>
  <c r="D99" i="17"/>
  <c r="D97" i="17"/>
  <c r="D96" i="17"/>
  <c r="D95" i="17"/>
  <c r="D94" i="17"/>
  <c r="D92" i="17"/>
  <c r="D91" i="17"/>
  <c r="D90" i="17"/>
  <c r="D89" i="17"/>
  <c r="D87" i="17"/>
  <c r="D86" i="17"/>
  <c r="D85" i="17"/>
  <c r="D84" i="17"/>
  <c r="D82" i="17"/>
  <c r="D81" i="17"/>
  <c r="D80" i="17"/>
  <c r="D79" i="17"/>
  <c r="D77" i="17"/>
  <c r="D76" i="17"/>
  <c r="D75" i="17"/>
  <c r="D74" i="17"/>
  <c r="D72" i="17"/>
  <c r="D71" i="17"/>
  <c r="D70" i="17"/>
  <c r="D69" i="17"/>
  <c r="D67" i="17"/>
  <c r="D66" i="17"/>
  <c r="D65" i="17"/>
  <c r="D64" i="17"/>
  <c r="D62" i="17"/>
  <c r="D61" i="17"/>
  <c r="D60" i="17"/>
  <c r="D59" i="17"/>
  <c r="D57" i="17"/>
  <c r="D56" i="17"/>
  <c r="D55" i="17"/>
  <c r="D54" i="17"/>
  <c r="D52" i="17"/>
  <c r="D51" i="17"/>
  <c r="D50" i="17"/>
  <c r="D49" i="17"/>
  <c r="D47" i="17"/>
  <c r="D46" i="17"/>
  <c r="D45" i="17"/>
  <c r="D44" i="17"/>
  <c r="D42" i="17"/>
  <c r="D41" i="17"/>
  <c r="D40" i="17"/>
  <c r="D39" i="17"/>
  <c r="D37" i="17"/>
  <c r="D36" i="17"/>
  <c r="D35" i="17"/>
  <c r="D34" i="17"/>
  <c r="D32" i="17"/>
  <c r="D31" i="17"/>
  <c r="D30" i="17"/>
  <c r="D29" i="17"/>
  <c r="D27" i="17"/>
  <c r="D26" i="17"/>
  <c r="D25" i="17"/>
  <c r="D24" i="17"/>
  <c r="D22" i="17"/>
  <c r="D21" i="17"/>
  <c r="D20" i="17"/>
  <c r="D19" i="17"/>
  <c r="D17" i="17"/>
  <c r="D16" i="17"/>
  <c r="D15" i="17"/>
  <c r="D14" i="17"/>
  <c r="D12" i="17"/>
  <c r="D11" i="17"/>
  <c r="D10" i="17"/>
  <c r="D9" i="17"/>
  <c r="D7" i="17"/>
  <c r="C137" i="17"/>
  <c r="C136" i="17"/>
  <c r="C135" i="17"/>
  <c r="C134" i="17"/>
  <c r="C132" i="17"/>
  <c r="C131" i="17"/>
  <c r="C130" i="17"/>
  <c r="C129" i="17"/>
  <c r="C127" i="17"/>
  <c r="C126" i="17"/>
  <c r="C125" i="17"/>
  <c r="C124" i="17"/>
  <c r="C122" i="17"/>
  <c r="C121" i="17"/>
  <c r="C120" i="17"/>
  <c r="C119" i="17"/>
  <c r="C117" i="17"/>
  <c r="C116" i="17"/>
  <c r="C115" i="17"/>
  <c r="C114" i="17"/>
  <c r="C112" i="17"/>
  <c r="C111" i="17"/>
  <c r="C110" i="17"/>
  <c r="C109" i="17"/>
  <c r="C107" i="17"/>
  <c r="C106" i="17"/>
  <c r="C105" i="17"/>
  <c r="C104" i="17"/>
  <c r="C102" i="17"/>
  <c r="C101" i="17"/>
  <c r="C100" i="17"/>
  <c r="C99" i="17"/>
  <c r="C97" i="17"/>
  <c r="C96" i="17"/>
  <c r="C95" i="17"/>
  <c r="C94" i="17"/>
  <c r="C92" i="17"/>
  <c r="C91" i="17"/>
  <c r="C90" i="17"/>
  <c r="C89" i="17"/>
  <c r="C87" i="17"/>
  <c r="C86" i="17"/>
  <c r="C85" i="17"/>
  <c r="C84" i="17"/>
  <c r="C82" i="17"/>
  <c r="C81" i="17"/>
  <c r="C80" i="17"/>
  <c r="C79" i="17"/>
  <c r="C77" i="17"/>
  <c r="C76" i="17"/>
  <c r="C75" i="17"/>
  <c r="C74" i="17"/>
  <c r="C72" i="17"/>
  <c r="C71" i="17"/>
  <c r="C70" i="17"/>
  <c r="C69" i="17"/>
  <c r="C67" i="17"/>
  <c r="C66" i="17"/>
  <c r="C65" i="17"/>
  <c r="C64" i="17"/>
  <c r="C62" i="17"/>
  <c r="C61" i="17"/>
  <c r="C60" i="17"/>
  <c r="C59" i="17"/>
  <c r="C57" i="17"/>
  <c r="C56" i="17"/>
  <c r="C55" i="17"/>
  <c r="C54" i="17"/>
  <c r="C52" i="17"/>
  <c r="C51" i="17"/>
  <c r="C50" i="17"/>
  <c r="C49" i="17"/>
  <c r="C47" i="17"/>
  <c r="C46" i="17"/>
  <c r="C45" i="17"/>
  <c r="C44" i="17"/>
  <c r="C42" i="17"/>
  <c r="C41" i="17"/>
  <c r="C40" i="17"/>
  <c r="C39" i="17"/>
  <c r="C37" i="17"/>
  <c r="C36" i="17"/>
  <c r="C35" i="17"/>
  <c r="C34" i="17"/>
  <c r="C32" i="17"/>
  <c r="C31" i="17"/>
  <c r="C30" i="17"/>
  <c r="C29" i="17"/>
  <c r="C27" i="17"/>
  <c r="C26" i="17"/>
  <c r="C25" i="17"/>
  <c r="C24" i="17"/>
  <c r="C22" i="17"/>
  <c r="C21" i="17"/>
  <c r="C20" i="17"/>
  <c r="C19" i="17"/>
  <c r="C17" i="17"/>
  <c r="C16" i="17"/>
  <c r="C15" i="17"/>
  <c r="C14" i="17"/>
  <c r="C12" i="17"/>
  <c r="C11" i="17"/>
  <c r="C10" i="17"/>
  <c r="C9" i="17"/>
  <c r="C7" i="17"/>
  <c r="C6" i="17"/>
  <c r="D6" i="17"/>
  <c r="B40" i="14"/>
  <c r="D35" i="14"/>
  <c r="C46" i="14"/>
  <c r="D46" i="14"/>
  <c r="E46" i="14"/>
  <c r="F46" i="14"/>
  <c r="H46" i="14"/>
  <c r="I46" i="14"/>
  <c r="J46" i="14"/>
  <c r="K46" i="14"/>
  <c r="L46" i="14"/>
  <c r="M46" i="14"/>
  <c r="N46" i="14"/>
  <c r="C35" i="14"/>
  <c r="E35" i="14"/>
  <c r="F35" i="14"/>
  <c r="G35" i="14"/>
  <c r="H35" i="14"/>
  <c r="I35" i="14"/>
  <c r="J35" i="14"/>
  <c r="K35" i="14"/>
  <c r="L35" i="14"/>
  <c r="M35" i="14"/>
  <c r="N35" i="14"/>
  <c r="O35" i="14"/>
  <c r="C36" i="14"/>
  <c r="B45" i="14" s="1"/>
  <c r="D36" i="14"/>
  <c r="E36" i="14"/>
  <c r="E47" i="14" s="1"/>
  <c r="F36" i="14"/>
  <c r="G36" i="14"/>
  <c r="B44" i="14" s="1"/>
  <c r="H36" i="14"/>
  <c r="I36" i="14"/>
  <c r="I47" i="14" s="1"/>
  <c r="J36" i="14"/>
  <c r="K36" i="14"/>
  <c r="L36" i="14"/>
  <c r="M36" i="14"/>
  <c r="M47" i="14" s="1"/>
  <c r="N36" i="14"/>
  <c r="O36" i="14"/>
  <c r="C37" i="14"/>
  <c r="D37" i="14"/>
  <c r="E37" i="14"/>
  <c r="F37" i="14"/>
  <c r="G37" i="14"/>
  <c r="H37" i="14"/>
  <c r="I37" i="14"/>
  <c r="J37" i="14"/>
  <c r="K37" i="14"/>
  <c r="L37" i="14"/>
  <c r="M37" i="14"/>
  <c r="N37" i="14"/>
  <c r="O37" i="14"/>
  <c r="C38" i="14"/>
  <c r="D38" i="14"/>
  <c r="E38" i="14"/>
  <c r="F38" i="14"/>
  <c r="G38" i="14"/>
  <c r="H38" i="14"/>
  <c r="I38" i="14"/>
  <c r="J38" i="14"/>
  <c r="K38" i="14"/>
  <c r="L38" i="14"/>
  <c r="M38" i="14"/>
  <c r="N38" i="14"/>
  <c r="O38" i="14"/>
  <c r="C39" i="14"/>
  <c r="D39" i="14"/>
  <c r="E39" i="14"/>
  <c r="F39" i="14"/>
  <c r="G39" i="14"/>
  <c r="H39" i="14"/>
  <c r="I39" i="14"/>
  <c r="J39" i="14"/>
  <c r="K39" i="14"/>
  <c r="L39" i="14"/>
  <c r="M39" i="14"/>
  <c r="N39" i="14"/>
  <c r="O39" i="14"/>
  <c r="C40" i="14"/>
  <c r="D40" i="14"/>
  <c r="E40" i="14"/>
  <c r="F40" i="14"/>
  <c r="G40" i="14"/>
  <c r="H40" i="14"/>
  <c r="I40" i="14"/>
  <c r="J40" i="14"/>
  <c r="K40" i="14"/>
  <c r="L40" i="14"/>
  <c r="M40" i="14"/>
  <c r="N40" i="14"/>
  <c r="O40" i="14"/>
  <c r="B37" i="14"/>
  <c r="J47" i="14"/>
  <c r="L47" i="14"/>
  <c r="N47" i="14"/>
  <c r="H47" i="14"/>
  <c r="D47" i="14"/>
  <c r="F47" i="14"/>
  <c r="B47" i="14"/>
  <c r="B46" i="14"/>
  <c r="O34" i="14"/>
  <c r="N34" i="14"/>
  <c r="M34" i="14"/>
  <c r="L34" i="14"/>
  <c r="K34" i="14"/>
  <c r="J34" i="14"/>
  <c r="I34" i="14"/>
  <c r="H34" i="14"/>
  <c r="G34" i="14"/>
  <c r="F34" i="14"/>
  <c r="E34" i="14"/>
  <c r="D34" i="14"/>
  <c r="C34" i="14"/>
  <c r="B39" i="14"/>
  <c r="B38" i="14"/>
  <c r="B36" i="14"/>
  <c r="B35" i="14"/>
  <c r="R46" i="14" l="1"/>
  <c r="C47" i="14"/>
  <c r="K47" i="14"/>
  <c r="P34" i="14"/>
  <c r="Q34" i="14"/>
  <c r="B34" i="14"/>
  <c r="Z5" i="15"/>
  <c r="C37" i="15"/>
  <c r="Y5" i="15"/>
  <c r="X5" i="15"/>
  <c r="AG85" i="14"/>
  <c r="AG86" i="14"/>
  <c r="AG87" i="14"/>
  <c r="AG88" i="14"/>
  <c r="AG89" i="14"/>
  <c r="AG90" i="14"/>
  <c r="AG91" i="14"/>
  <c r="AG92" i="14"/>
  <c r="AG93" i="14"/>
  <c r="AG94" i="14"/>
  <c r="AG95" i="14"/>
  <c r="AG96" i="14"/>
  <c r="AG97" i="14"/>
  <c r="AG98" i="14"/>
  <c r="AG99" i="14"/>
  <c r="AG100" i="14"/>
  <c r="E108" i="14" s="1"/>
  <c r="AG101" i="14"/>
  <c r="AG102" i="14"/>
  <c r="AG103" i="14"/>
  <c r="AG104" i="14"/>
  <c r="AG105" i="14"/>
  <c r="AG106" i="14"/>
  <c r="AG84" i="14"/>
  <c r="AG54" i="14"/>
  <c r="AG55" i="14"/>
  <c r="AG56" i="14"/>
  <c r="AG57" i="14"/>
  <c r="AG58" i="14"/>
  <c r="AG59" i="14"/>
  <c r="AG60" i="14"/>
  <c r="AG61" i="14"/>
  <c r="AG62" i="14"/>
  <c r="AG63" i="14"/>
  <c r="AG64" i="14"/>
  <c r="AG65" i="14"/>
  <c r="AG66" i="14"/>
  <c r="AG67" i="14"/>
  <c r="AG68" i="14"/>
  <c r="AG69" i="14"/>
  <c r="Z10" i="14" s="1"/>
  <c r="AG70" i="14"/>
  <c r="AG71" i="14"/>
  <c r="AG72" i="14"/>
  <c r="AG73" i="14"/>
  <c r="AG74" i="14"/>
  <c r="AG75" i="14"/>
  <c r="AG53" i="14"/>
  <c r="D108" i="14"/>
  <c r="H108" i="14"/>
  <c r="L108" i="14"/>
  <c r="P108" i="14"/>
  <c r="T108" i="14"/>
  <c r="X108" i="14"/>
  <c r="AB108" i="14"/>
  <c r="D107" i="14"/>
  <c r="H107" i="14"/>
  <c r="L107" i="14"/>
  <c r="P107" i="14"/>
  <c r="T107" i="14"/>
  <c r="X107" i="14"/>
  <c r="AB107" i="14"/>
  <c r="AD106" i="14"/>
  <c r="AC106" i="14"/>
  <c r="AB106" i="14"/>
  <c r="AA106" i="14"/>
  <c r="Z106" i="14"/>
  <c r="Y106" i="14"/>
  <c r="X106" i="14"/>
  <c r="W106" i="14"/>
  <c r="V106" i="14"/>
  <c r="U106" i="14"/>
  <c r="T106" i="14"/>
  <c r="S106" i="14"/>
  <c r="R106" i="14"/>
  <c r="Q106" i="14"/>
  <c r="P106" i="14"/>
  <c r="O106" i="14"/>
  <c r="N106" i="14"/>
  <c r="M106" i="14"/>
  <c r="L106" i="14"/>
  <c r="K106" i="14"/>
  <c r="J106" i="14"/>
  <c r="I106" i="14"/>
  <c r="H106" i="14"/>
  <c r="G106" i="14"/>
  <c r="F106" i="14"/>
  <c r="E106" i="14"/>
  <c r="D106" i="14"/>
  <c r="C106" i="14"/>
  <c r="AD105" i="14"/>
  <c r="AC105" i="14"/>
  <c r="AB105" i="14"/>
  <c r="AA105" i="14"/>
  <c r="Z105" i="14"/>
  <c r="Y105" i="14"/>
  <c r="X105" i="14"/>
  <c r="W105" i="14"/>
  <c r="V105" i="14"/>
  <c r="U105" i="14"/>
  <c r="T105" i="14"/>
  <c r="S105" i="14"/>
  <c r="R105" i="14"/>
  <c r="Q105" i="14"/>
  <c r="P105" i="14"/>
  <c r="O105" i="14"/>
  <c r="N105" i="14"/>
  <c r="M105" i="14"/>
  <c r="L105" i="14"/>
  <c r="K105" i="14"/>
  <c r="J105" i="14"/>
  <c r="I105" i="14"/>
  <c r="H105" i="14"/>
  <c r="G105" i="14"/>
  <c r="F105" i="14"/>
  <c r="E105" i="14"/>
  <c r="D105" i="14"/>
  <c r="C105" i="14"/>
  <c r="AF105" i="14" s="1"/>
  <c r="AD104" i="14"/>
  <c r="AC104" i="14"/>
  <c r="AB104" i="14"/>
  <c r="AA104" i="14"/>
  <c r="Z104" i="14"/>
  <c r="Y104" i="14"/>
  <c r="X104" i="14"/>
  <c r="W104" i="14"/>
  <c r="V104" i="14"/>
  <c r="U104" i="14"/>
  <c r="T104" i="14"/>
  <c r="S104" i="14"/>
  <c r="R104" i="14"/>
  <c r="Q104" i="14"/>
  <c r="P104" i="14"/>
  <c r="O104" i="14"/>
  <c r="N104" i="14"/>
  <c r="M104" i="14"/>
  <c r="L104" i="14"/>
  <c r="K104" i="14"/>
  <c r="J104" i="14"/>
  <c r="I104" i="14"/>
  <c r="H104" i="14"/>
  <c r="G104" i="14"/>
  <c r="F104" i="14"/>
  <c r="E104" i="14"/>
  <c r="D104" i="14"/>
  <c r="C104" i="14"/>
  <c r="AE104" i="14" s="1"/>
  <c r="AD103" i="14"/>
  <c r="AC103" i="14"/>
  <c r="AB103" i="14"/>
  <c r="AA103" i="14"/>
  <c r="Z103" i="14"/>
  <c r="Y103" i="14"/>
  <c r="X103" i="14"/>
  <c r="W103" i="14"/>
  <c r="V103" i="14"/>
  <c r="U103" i="14"/>
  <c r="T103" i="14"/>
  <c r="S103" i="14"/>
  <c r="R103" i="14"/>
  <c r="Q103" i="14"/>
  <c r="P103" i="14"/>
  <c r="O103" i="14"/>
  <c r="N103" i="14"/>
  <c r="M103" i="14"/>
  <c r="L103" i="14"/>
  <c r="K103" i="14"/>
  <c r="J103" i="14"/>
  <c r="I103" i="14"/>
  <c r="H103" i="14"/>
  <c r="G103" i="14"/>
  <c r="F103" i="14"/>
  <c r="E103" i="14"/>
  <c r="D103" i="14"/>
  <c r="C103" i="14"/>
  <c r="AF103" i="14" s="1"/>
  <c r="AD102" i="14"/>
  <c r="AC102" i="14"/>
  <c r="AB102" i="14"/>
  <c r="AA102" i="14"/>
  <c r="Z102" i="14"/>
  <c r="Y102" i="14"/>
  <c r="X102" i="14"/>
  <c r="W102" i="14"/>
  <c r="V102" i="14"/>
  <c r="U102" i="14"/>
  <c r="T102" i="14"/>
  <c r="S102" i="14"/>
  <c r="R102" i="14"/>
  <c r="Q102" i="14"/>
  <c r="P102" i="14"/>
  <c r="O102" i="14"/>
  <c r="N102" i="14"/>
  <c r="M102" i="14"/>
  <c r="L102" i="14"/>
  <c r="K102" i="14"/>
  <c r="J102" i="14"/>
  <c r="I102" i="14"/>
  <c r="H102" i="14"/>
  <c r="G102" i="14"/>
  <c r="F102" i="14"/>
  <c r="E102" i="14"/>
  <c r="D102" i="14"/>
  <c r="C102" i="14"/>
  <c r="AF102" i="14" s="1"/>
  <c r="AD101" i="14"/>
  <c r="AC101" i="14"/>
  <c r="AB101" i="14"/>
  <c r="AA101" i="14"/>
  <c r="Z101" i="14"/>
  <c r="Y101" i="14"/>
  <c r="X101" i="14"/>
  <c r="W101" i="14"/>
  <c r="V101" i="14"/>
  <c r="U101" i="14"/>
  <c r="T101" i="14"/>
  <c r="S101" i="14"/>
  <c r="R101" i="14"/>
  <c r="Q101" i="14"/>
  <c r="P101" i="14"/>
  <c r="O101" i="14"/>
  <c r="N101" i="14"/>
  <c r="M101" i="14"/>
  <c r="L101" i="14"/>
  <c r="K101" i="14"/>
  <c r="J101" i="14"/>
  <c r="I101" i="14"/>
  <c r="H101" i="14"/>
  <c r="G101" i="14"/>
  <c r="F101" i="14"/>
  <c r="E101" i="14"/>
  <c r="D101" i="14"/>
  <c r="C101" i="14"/>
  <c r="AE101" i="14" s="1"/>
  <c r="AD100" i="14"/>
  <c r="AC100" i="14"/>
  <c r="AB100" i="14"/>
  <c r="AA100" i="14"/>
  <c r="Z100" i="14"/>
  <c r="Y100" i="14"/>
  <c r="X100" i="14"/>
  <c r="W100" i="14"/>
  <c r="V100" i="14"/>
  <c r="U100" i="14"/>
  <c r="T100" i="14"/>
  <c r="S100" i="14"/>
  <c r="R100" i="14"/>
  <c r="Q100" i="14"/>
  <c r="P100" i="14"/>
  <c r="O100" i="14"/>
  <c r="N100" i="14"/>
  <c r="M100" i="14"/>
  <c r="L100" i="14"/>
  <c r="K100" i="14"/>
  <c r="J100" i="14"/>
  <c r="I100" i="14"/>
  <c r="H100" i="14"/>
  <c r="G100" i="14"/>
  <c r="F100" i="14"/>
  <c r="E100" i="14"/>
  <c r="D100" i="14"/>
  <c r="C100" i="14"/>
  <c r="AF100" i="14" s="1"/>
  <c r="AD99" i="14"/>
  <c r="AC99" i="14"/>
  <c r="AB99" i="14"/>
  <c r="AA99" i="14"/>
  <c r="Z99" i="14"/>
  <c r="Y99" i="14"/>
  <c r="X99" i="14"/>
  <c r="W99" i="14"/>
  <c r="V99" i="14"/>
  <c r="U99" i="14"/>
  <c r="T99" i="14"/>
  <c r="S99" i="14"/>
  <c r="R99" i="14"/>
  <c r="Q99" i="14"/>
  <c r="P99" i="14"/>
  <c r="O99" i="14"/>
  <c r="N99" i="14"/>
  <c r="M99" i="14"/>
  <c r="L99" i="14"/>
  <c r="K99" i="14"/>
  <c r="J99" i="14"/>
  <c r="I99" i="14"/>
  <c r="H99" i="14"/>
  <c r="G99" i="14"/>
  <c r="F99" i="14"/>
  <c r="E99" i="14"/>
  <c r="D99" i="14"/>
  <c r="C99" i="14"/>
  <c r="AF99" i="14" s="1"/>
  <c r="AD98" i="14"/>
  <c r="AC98" i="14"/>
  <c r="AB98" i="14"/>
  <c r="AA98" i="14"/>
  <c r="Z98" i="14"/>
  <c r="Y98" i="14"/>
  <c r="X98" i="14"/>
  <c r="W98" i="14"/>
  <c r="V98" i="14"/>
  <c r="U98" i="14"/>
  <c r="T98" i="14"/>
  <c r="S98" i="14"/>
  <c r="R98" i="14"/>
  <c r="Q98" i="14"/>
  <c r="P98" i="14"/>
  <c r="O98" i="14"/>
  <c r="N98" i="14"/>
  <c r="M98" i="14"/>
  <c r="L98" i="14"/>
  <c r="K98" i="14"/>
  <c r="J98" i="14"/>
  <c r="I98" i="14"/>
  <c r="H98" i="14"/>
  <c r="G98" i="14"/>
  <c r="F98" i="14"/>
  <c r="E98" i="14"/>
  <c r="D98" i="14"/>
  <c r="C98" i="14"/>
  <c r="AF98" i="14" s="1"/>
  <c r="AD97" i="14"/>
  <c r="AC97" i="14"/>
  <c r="AB97" i="14"/>
  <c r="AA97" i="14"/>
  <c r="Z97" i="14"/>
  <c r="Y97" i="14"/>
  <c r="X97" i="14"/>
  <c r="W97" i="14"/>
  <c r="V97" i="14"/>
  <c r="U97" i="14"/>
  <c r="T97" i="14"/>
  <c r="S97" i="14"/>
  <c r="R97" i="14"/>
  <c r="Q97" i="14"/>
  <c r="P97" i="14"/>
  <c r="O97" i="14"/>
  <c r="N97" i="14"/>
  <c r="M97" i="14"/>
  <c r="L97" i="14"/>
  <c r="K97" i="14"/>
  <c r="J97" i="14"/>
  <c r="I97" i="14"/>
  <c r="H97" i="14"/>
  <c r="G97" i="14"/>
  <c r="F97" i="14"/>
  <c r="E97" i="14"/>
  <c r="D97" i="14"/>
  <c r="C97" i="14"/>
  <c r="AF97" i="14" s="1"/>
  <c r="AD96" i="14"/>
  <c r="AC96" i="14"/>
  <c r="AB96" i="14"/>
  <c r="AA96" i="14"/>
  <c r="Z96" i="14"/>
  <c r="Y96" i="14"/>
  <c r="X96" i="14"/>
  <c r="W96" i="14"/>
  <c r="V96" i="14"/>
  <c r="U96" i="14"/>
  <c r="T96" i="14"/>
  <c r="S96" i="14"/>
  <c r="R96" i="14"/>
  <c r="Q96" i="14"/>
  <c r="P96" i="14"/>
  <c r="O96" i="14"/>
  <c r="N96" i="14"/>
  <c r="M96" i="14"/>
  <c r="L96" i="14"/>
  <c r="K96" i="14"/>
  <c r="J96" i="14"/>
  <c r="I96" i="14"/>
  <c r="H96" i="14"/>
  <c r="G96" i="14"/>
  <c r="F96" i="14"/>
  <c r="E96" i="14"/>
  <c r="D96" i="14"/>
  <c r="C96" i="14"/>
  <c r="AD95" i="14"/>
  <c r="AC95" i="14"/>
  <c r="AB95" i="14"/>
  <c r="AA95" i="14"/>
  <c r="Z95" i="14"/>
  <c r="Y95" i="14"/>
  <c r="X95" i="14"/>
  <c r="W95" i="14"/>
  <c r="V95" i="14"/>
  <c r="U95" i="14"/>
  <c r="T95" i="14"/>
  <c r="S95" i="14"/>
  <c r="R95" i="14"/>
  <c r="Q95" i="14"/>
  <c r="P95" i="14"/>
  <c r="O95" i="14"/>
  <c r="N95" i="14"/>
  <c r="M95" i="14"/>
  <c r="L95" i="14"/>
  <c r="K95" i="14"/>
  <c r="J95" i="14"/>
  <c r="I95" i="14"/>
  <c r="H95" i="14"/>
  <c r="G95" i="14"/>
  <c r="F95" i="14"/>
  <c r="E95" i="14"/>
  <c r="D95" i="14"/>
  <c r="C95" i="14"/>
  <c r="AD94" i="14"/>
  <c r="AC94" i="14"/>
  <c r="AB94" i="14"/>
  <c r="AA94" i="14"/>
  <c r="Z94" i="14"/>
  <c r="Y94" i="14"/>
  <c r="X94" i="14"/>
  <c r="W94" i="14"/>
  <c r="V94" i="14"/>
  <c r="U94" i="14"/>
  <c r="T94" i="14"/>
  <c r="S94" i="14"/>
  <c r="R94" i="14"/>
  <c r="Q94" i="14"/>
  <c r="P94" i="14"/>
  <c r="O94" i="14"/>
  <c r="N94" i="14"/>
  <c r="M94" i="14"/>
  <c r="L94" i="14"/>
  <c r="K94" i="14"/>
  <c r="J94" i="14"/>
  <c r="I94" i="14"/>
  <c r="H94" i="14"/>
  <c r="G94" i="14"/>
  <c r="F94" i="14"/>
  <c r="E94" i="14"/>
  <c r="D94" i="14"/>
  <c r="C94" i="14"/>
  <c r="AE94" i="14" s="1"/>
  <c r="AD93" i="14"/>
  <c r="AC93" i="14"/>
  <c r="AB93" i="14"/>
  <c r="AA93" i="14"/>
  <c r="Z93" i="14"/>
  <c r="Y93" i="14"/>
  <c r="X93" i="14"/>
  <c r="W93" i="14"/>
  <c r="V93" i="14"/>
  <c r="U93" i="14"/>
  <c r="T93" i="14"/>
  <c r="S93" i="14"/>
  <c r="R93" i="14"/>
  <c r="Q93" i="14"/>
  <c r="P93" i="14"/>
  <c r="O93" i="14"/>
  <c r="N93" i="14"/>
  <c r="M93" i="14"/>
  <c r="L93" i="14"/>
  <c r="K93" i="14"/>
  <c r="J93" i="14"/>
  <c r="I93" i="14"/>
  <c r="H93" i="14"/>
  <c r="G93" i="14"/>
  <c r="F93" i="14"/>
  <c r="E93" i="14"/>
  <c r="D93" i="14"/>
  <c r="C93" i="14"/>
  <c r="AD92" i="14"/>
  <c r="AC92" i="14"/>
  <c r="AB92" i="14"/>
  <c r="AA92" i="14"/>
  <c r="Z92" i="14"/>
  <c r="Y92" i="14"/>
  <c r="X92" i="14"/>
  <c r="W92" i="14"/>
  <c r="V92" i="14"/>
  <c r="U92" i="14"/>
  <c r="T92" i="14"/>
  <c r="S92" i="14"/>
  <c r="R92" i="14"/>
  <c r="Q92" i="14"/>
  <c r="P92" i="14"/>
  <c r="O92" i="14"/>
  <c r="N92" i="14"/>
  <c r="M92" i="14"/>
  <c r="L92" i="14"/>
  <c r="K92" i="14"/>
  <c r="J92" i="14"/>
  <c r="I92" i="14"/>
  <c r="H92" i="14"/>
  <c r="G92" i="14"/>
  <c r="F92" i="14"/>
  <c r="E92" i="14"/>
  <c r="D92" i="14"/>
  <c r="C92" i="14"/>
  <c r="AE92" i="14" s="1"/>
  <c r="AD91" i="14"/>
  <c r="AC91" i="14"/>
  <c r="AB91" i="14"/>
  <c r="AA91" i="14"/>
  <c r="Z91" i="14"/>
  <c r="Y91" i="14"/>
  <c r="X91" i="14"/>
  <c r="W91" i="14"/>
  <c r="V91" i="14"/>
  <c r="U91" i="14"/>
  <c r="T91" i="14"/>
  <c r="S91" i="14"/>
  <c r="R91" i="14"/>
  <c r="Q91" i="14"/>
  <c r="P91" i="14"/>
  <c r="O91" i="14"/>
  <c r="N91" i="14"/>
  <c r="M91" i="14"/>
  <c r="L91" i="14"/>
  <c r="K91" i="14"/>
  <c r="J91" i="14"/>
  <c r="I91" i="14"/>
  <c r="H91" i="14"/>
  <c r="G91" i="14"/>
  <c r="F91" i="14"/>
  <c r="E91" i="14"/>
  <c r="D91" i="14"/>
  <c r="C91" i="14"/>
  <c r="AF91" i="14" s="1"/>
  <c r="AD90" i="14"/>
  <c r="AC90" i="14"/>
  <c r="AB90" i="14"/>
  <c r="AA90" i="14"/>
  <c r="Z90" i="14"/>
  <c r="Y90" i="14"/>
  <c r="X90" i="14"/>
  <c r="W90" i="14"/>
  <c r="V90" i="14"/>
  <c r="U90" i="14"/>
  <c r="T90" i="14"/>
  <c r="S90" i="14"/>
  <c r="R90" i="14"/>
  <c r="Q90" i="14"/>
  <c r="P90" i="14"/>
  <c r="O90" i="14"/>
  <c r="N90" i="14"/>
  <c r="M90" i="14"/>
  <c r="L90" i="14"/>
  <c r="K90" i="14"/>
  <c r="J90" i="14"/>
  <c r="I90" i="14"/>
  <c r="H90" i="14"/>
  <c r="G90" i="14"/>
  <c r="F90" i="14"/>
  <c r="E90" i="14"/>
  <c r="D90" i="14"/>
  <c r="C90" i="14"/>
  <c r="AF90" i="14" s="1"/>
  <c r="AD89" i="14"/>
  <c r="AC89" i="14"/>
  <c r="AB89" i="14"/>
  <c r="AA89" i="14"/>
  <c r="Z89" i="14"/>
  <c r="Y89" i="14"/>
  <c r="X89" i="14"/>
  <c r="W89" i="14"/>
  <c r="V89" i="14"/>
  <c r="U89" i="14"/>
  <c r="T89" i="14"/>
  <c r="S89" i="14"/>
  <c r="R89" i="14"/>
  <c r="Q89" i="14"/>
  <c r="P89" i="14"/>
  <c r="O89" i="14"/>
  <c r="N89" i="14"/>
  <c r="M89" i="14"/>
  <c r="L89" i="14"/>
  <c r="K89" i="14"/>
  <c r="J89" i="14"/>
  <c r="I89" i="14"/>
  <c r="H89" i="14"/>
  <c r="G89" i="14"/>
  <c r="F89" i="14"/>
  <c r="E89" i="14"/>
  <c r="D89" i="14"/>
  <c r="C89" i="14"/>
  <c r="AD88" i="14"/>
  <c r="AC88" i="14"/>
  <c r="AB88" i="14"/>
  <c r="AA88" i="14"/>
  <c r="Z88" i="14"/>
  <c r="Y88" i="14"/>
  <c r="X88" i="14"/>
  <c r="W88" i="14"/>
  <c r="V88" i="14"/>
  <c r="U88" i="14"/>
  <c r="T88" i="14"/>
  <c r="S88" i="14"/>
  <c r="R88" i="14"/>
  <c r="Q88" i="14"/>
  <c r="P88" i="14"/>
  <c r="O88" i="14"/>
  <c r="N88" i="14"/>
  <c r="M88" i="14"/>
  <c r="L88" i="14"/>
  <c r="K88" i="14"/>
  <c r="J88" i="14"/>
  <c r="I88" i="14"/>
  <c r="H88" i="14"/>
  <c r="G88" i="14"/>
  <c r="F88" i="14"/>
  <c r="E88" i="14"/>
  <c r="D88" i="14"/>
  <c r="C88" i="14"/>
  <c r="AD87" i="14"/>
  <c r="AC87" i="14"/>
  <c r="AB87" i="14"/>
  <c r="AA87" i="14"/>
  <c r="Z87" i="14"/>
  <c r="Y87" i="14"/>
  <c r="X87" i="14"/>
  <c r="W87" i="14"/>
  <c r="V87" i="14"/>
  <c r="U87" i="14"/>
  <c r="T87" i="14"/>
  <c r="S87" i="14"/>
  <c r="R87" i="14"/>
  <c r="Q87" i="14"/>
  <c r="P87" i="14"/>
  <c r="O87" i="14"/>
  <c r="N87" i="14"/>
  <c r="M87" i="14"/>
  <c r="L87" i="14"/>
  <c r="K87" i="14"/>
  <c r="J87" i="14"/>
  <c r="I87" i="14"/>
  <c r="H87" i="14"/>
  <c r="G87" i="14"/>
  <c r="F87" i="14"/>
  <c r="E87" i="14"/>
  <c r="D87" i="14"/>
  <c r="C87" i="14"/>
  <c r="AD86" i="14"/>
  <c r="AC86" i="14"/>
  <c r="AB86" i="14"/>
  <c r="AA86" i="14"/>
  <c r="Z86" i="14"/>
  <c r="Y86" i="14"/>
  <c r="X86" i="14"/>
  <c r="W86" i="14"/>
  <c r="V86" i="14"/>
  <c r="U86" i="14"/>
  <c r="T86" i="14"/>
  <c r="S86" i="14"/>
  <c r="R86" i="14"/>
  <c r="Q86" i="14"/>
  <c r="P86" i="14"/>
  <c r="O86" i="14"/>
  <c r="N86" i="14"/>
  <c r="M86" i="14"/>
  <c r="L86" i="14"/>
  <c r="K86" i="14"/>
  <c r="J86" i="14"/>
  <c r="I86" i="14"/>
  <c r="H86" i="14"/>
  <c r="G86" i="14"/>
  <c r="F86" i="14"/>
  <c r="E86" i="14"/>
  <c r="D86" i="14"/>
  <c r="C86" i="14"/>
  <c r="AD85" i="14"/>
  <c r="AC85" i="14"/>
  <c r="AB85" i="14"/>
  <c r="AA85" i="14"/>
  <c r="Z85" i="14"/>
  <c r="Y85" i="14"/>
  <c r="X85" i="14"/>
  <c r="W85" i="14"/>
  <c r="V85" i="14"/>
  <c r="U85" i="14"/>
  <c r="T85" i="14"/>
  <c r="S85" i="14"/>
  <c r="R85" i="14"/>
  <c r="Q85" i="14"/>
  <c r="P85" i="14"/>
  <c r="O85" i="14"/>
  <c r="N85" i="14"/>
  <c r="M85" i="14"/>
  <c r="L85" i="14"/>
  <c r="K85" i="14"/>
  <c r="J85" i="14"/>
  <c r="I85" i="14"/>
  <c r="H85" i="14"/>
  <c r="G85" i="14"/>
  <c r="F85" i="14"/>
  <c r="E85" i="14"/>
  <c r="D85" i="14"/>
  <c r="C85" i="14"/>
  <c r="AE85" i="14" s="1"/>
  <c r="AD84" i="14"/>
  <c r="AC84" i="14"/>
  <c r="AB84" i="14"/>
  <c r="AA84" i="14"/>
  <c r="Z84" i="14"/>
  <c r="Y84" i="14"/>
  <c r="X84" i="14"/>
  <c r="W84" i="14"/>
  <c r="V84" i="14"/>
  <c r="U84" i="14"/>
  <c r="T84" i="14"/>
  <c r="S84" i="14"/>
  <c r="R84" i="14"/>
  <c r="Q84" i="14"/>
  <c r="P84" i="14"/>
  <c r="O84" i="14"/>
  <c r="N84" i="14"/>
  <c r="M84" i="14"/>
  <c r="L84" i="14"/>
  <c r="K84" i="14"/>
  <c r="J84" i="14"/>
  <c r="I84" i="14"/>
  <c r="H84" i="14"/>
  <c r="G84" i="14"/>
  <c r="AE84" i="14" s="1"/>
  <c r="F84" i="14"/>
  <c r="E84" i="14"/>
  <c r="D84" i="14"/>
  <c r="AF84" i="14" s="1"/>
  <c r="AF95" i="14"/>
  <c r="AE90" i="14"/>
  <c r="C84" i="14"/>
  <c r="AF104" i="14"/>
  <c r="AF101" i="14"/>
  <c r="AE96" i="14"/>
  <c r="AF94" i="14"/>
  <c r="AF92" i="14"/>
  <c r="AE89" i="14"/>
  <c r="AE87" i="14"/>
  <c r="AF85" i="14"/>
  <c r="Z9" i="14"/>
  <c r="Z13" i="14"/>
  <c r="Z17" i="14"/>
  <c r="Z21" i="14"/>
  <c r="Z25" i="14"/>
  <c r="Z29" i="14"/>
  <c r="Z33" i="14"/>
  <c r="Y10" i="14"/>
  <c r="Y14" i="14"/>
  <c r="Y18" i="14"/>
  <c r="Y22" i="14"/>
  <c r="Y26" i="14"/>
  <c r="Y30" i="14"/>
  <c r="Z6" i="14"/>
  <c r="AF54" i="14"/>
  <c r="AF55" i="14"/>
  <c r="AF56" i="14"/>
  <c r="AF57" i="14"/>
  <c r="AF58" i="14"/>
  <c r="AF59" i="14"/>
  <c r="AF60" i="14"/>
  <c r="AF61" i="14"/>
  <c r="AF62" i="14"/>
  <c r="AF63" i="14"/>
  <c r="AF64" i="14"/>
  <c r="AF65" i="14"/>
  <c r="AF66" i="14"/>
  <c r="AF67" i="14"/>
  <c r="AF68" i="14"/>
  <c r="AF69" i="14"/>
  <c r="AF70" i="14"/>
  <c r="AF71" i="14"/>
  <c r="AF72" i="14"/>
  <c r="AF73" i="14"/>
  <c r="AF74" i="14"/>
  <c r="AF75" i="14"/>
  <c r="AE54" i="14"/>
  <c r="AE55" i="14"/>
  <c r="AE56" i="14"/>
  <c r="AE57" i="14"/>
  <c r="AE58" i="14"/>
  <c r="AE59" i="14"/>
  <c r="AE60" i="14"/>
  <c r="AE61" i="14"/>
  <c r="AE62" i="14"/>
  <c r="AE63" i="14"/>
  <c r="AE64" i="14"/>
  <c r="AE65" i="14"/>
  <c r="AE66" i="14"/>
  <c r="AE67" i="14"/>
  <c r="AE68" i="14"/>
  <c r="AE69" i="14"/>
  <c r="AE70" i="14"/>
  <c r="AE71" i="14"/>
  <c r="AE72" i="14"/>
  <c r="AE73" i="14"/>
  <c r="AE74" i="14"/>
  <c r="AE75" i="14"/>
  <c r="AF53" i="14"/>
  <c r="AE53" i="14"/>
  <c r="R47" i="14" l="1"/>
  <c r="AA36" i="15"/>
  <c r="S36" i="15"/>
  <c r="K36" i="15"/>
  <c r="C36" i="15"/>
  <c r="V37" i="15"/>
  <c r="N37" i="15"/>
  <c r="F37" i="15"/>
  <c r="Z36" i="15"/>
  <c r="V36" i="15"/>
  <c r="R36" i="15"/>
  <c r="N36" i="15"/>
  <c r="J36" i="15"/>
  <c r="F36" i="15"/>
  <c r="B37" i="15"/>
  <c r="Y37" i="15"/>
  <c r="U37" i="15"/>
  <c r="Q37" i="15"/>
  <c r="M37" i="15"/>
  <c r="I37" i="15"/>
  <c r="E37" i="15"/>
  <c r="B36" i="15"/>
  <c r="Y36" i="15"/>
  <c r="U36" i="15"/>
  <c r="Q36" i="15"/>
  <c r="M36" i="15"/>
  <c r="I36" i="15"/>
  <c r="E36" i="15"/>
  <c r="AB37" i="15"/>
  <c r="X37" i="15"/>
  <c r="T37" i="15"/>
  <c r="P37" i="15"/>
  <c r="L37" i="15"/>
  <c r="H37" i="15"/>
  <c r="D37" i="15"/>
  <c r="W36" i="15"/>
  <c r="O36" i="15"/>
  <c r="G36" i="15"/>
  <c r="Z37" i="15"/>
  <c r="R37" i="15"/>
  <c r="J37" i="15"/>
  <c r="AB36" i="15"/>
  <c r="X36" i="15"/>
  <c r="T36" i="15"/>
  <c r="P36" i="15"/>
  <c r="L36" i="15"/>
  <c r="H36" i="15"/>
  <c r="D36" i="15"/>
  <c r="AA37" i="15"/>
  <c r="W37" i="15"/>
  <c r="S37" i="15"/>
  <c r="O37" i="15"/>
  <c r="K37" i="15"/>
  <c r="G37" i="15"/>
  <c r="C107" i="14"/>
  <c r="AA107" i="14"/>
  <c r="W107" i="14"/>
  <c r="S107" i="14"/>
  <c r="O107" i="14"/>
  <c r="K107" i="14"/>
  <c r="G107" i="14"/>
  <c r="C108" i="14"/>
  <c r="AA108" i="14"/>
  <c r="W108" i="14"/>
  <c r="S108" i="14"/>
  <c r="O108" i="14"/>
  <c r="K108" i="14"/>
  <c r="G108" i="14"/>
  <c r="AD107" i="14"/>
  <c r="Z107" i="14"/>
  <c r="V107" i="14"/>
  <c r="R107" i="14"/>
  <c r="N107" i="14"/>
  <c r="J107" i="14"/>
  <c r="F107" i="14"/>
  <c r="AD108" i="14"/>
  <c r="Z108" i="14"/>
  <c r="V108" i="14"/>
  <c r="R108" i="14"/>
  <c r="N108" i="14"/>
  <c r="J108" i="14"/>
  <c r="F108" i="14"/>
  <c r="AC107" i="14"/>
  <c r="Y107" i="14"/>
  <c r="U107" i="14"/>
  <c r="Q107" i="14"/>
  <c r="M107" i="14"/>
  <c r="I107" i="14"/>
  <c r="E107" i="14"/>
  <c r="AC108" i="14"/>
  <c r="Y108" i="14"/>
  <c r="U108" i="14"/>
  <c r="Q108" i="14"/>
  <c r="M108" i="14"/>
  <c r="I108" i="14"/>
  <c r="Y33" i="14"/>
  <c r="Y29" i="14"/>
  <c r="Y25" i="14"/>
  <c r="Y21" i="14"/>
  <c r="Y17" i="14"/>
  <c r="Y13" i="14"/>
  <c r="Y9" i="14"/>
  <c r="Z32" i="14"/>
  <c r="Z28" i="14"/>
  <c r="Z24" i="14"/>
  <c r="Z20" i="14"/>
  <c r="Z16" i="14"/>
  <c r="Z12" i="14"/>
  <c r="Z8" i="14"/>
  <c r="Y28" i="14"/>
  <c r="Y20" i="14"/>
  <c r="Y16" i="14"/>
  <c r="Y12" i="14"/>
  <c r="Y8" i="14"/>
  <c r="Z31" i="14"/>
  <c r="Z27" i="14"/>
  <c r="Z23" i="14"/>
  <c r="Z19" i="14"/>
  <c r="Z15" i="14"/>
  <c r="Z11" i="14"/>
  <c r="Z7" i="14"/>
  <c r="Y32" i="14"/>
  <c r="Y24" i="14"/>
  <c r="Y6" i="14"/>
  <c r="Y31" i="14"/>
  <c r="Y27" i="14"/>
  <c r="Y23" i="14"/>
  <c r="Y19" i="14"/>
  <c r="Y15" i="14"/>
  <c r="Y11" i="14"/>
  <c r="Y7" i="14"/>
  <c r="Z30" i="14"/>
  <c r="Z26" i="14"/>
  <c r="Z22" i="14"/>
  <c r="Z18" i="14"/>
  <c r="Z14" i="14"/>
  <c r="AF89" i="14"/>
  <c r="AE93" i="14"/>
  <c r="AF96" i="14"/>
  <c r="AE100" i="14"/>
  <c r="AE103" i="14"/>
  <c r="AE86" i="14"/>
  <c r="AF86" i="14"/>
  <c r="AE88" i="14"/>
  <c r="AF93" i="14"/>
  <c r="AE95" i="14"/>
  <c r="AE97" i="14"/>
  <c r="AE102" i="14"/>
  <c r="AF87" i="14"/>
  <c r="AE98" i="14"/>
  <c r="AE91" i="14"/>
  <c r="AE105" i="14"/>
  <c r="AF88" i="14"/>
  <c r="AE99" i="14"/>
  <c r="AE106" i="14"/>
  <c r="AF106" i="14"/>
  <c r="M5" i="12" l="1"/>
  <c r="M6" i="12"/>
  <c r="M7" i="12"/>
  <c r="M8" i="12"/>
  <c r="M9" i="12"/>
  <c r="M10" i="12"/>
  <c r="M11" i="12"/>
  <c r="M12" i="12"/>
  <c r="M13" i="12"/>
  <c r="M14" i="12"/>
  <c r="M15" i="12"/>
  <c r="M16" i="12"/>
  <c r="M17" i="12"/>
  <c r="M18" i="12"/>
  <c r="M19" i="12"/>
  <c r="M20" i="12"/>
  <c r="M21" i="12"/>
  <c r="M22" i="12"/>
  <c r="M23" i="12"/>
  <c r="M24" i="12"/>
  <c r="M25" i="12"/>
  <c r="M26" i="12"/>
  <c r="M27" i="12"/>
  <c r="M28" i="12"/>
  <c r="M29" i="12"/>
  <c r="M30" i="12"/>
  <c r="M31" i="12"/>
  <c r="M32" i="12"/>
  <c r="M33" i="12"/>
  <c r="M34" i="12"/>
  <c r="M35" i="12"/>
  <c r="M36" i="12"/>
  <c r="M37" i="12"/>
  <c r="M38" i="12"/>
  <c r="M39" i="12"/>
  <c r="M40" i="12"/>
  <c r="M41" i="12"/>
  <c r="M42" i="12"/>
  <c r="M43" i="12"/>
  <c r="M44" i="12"/>
  <c r="M45" i="12"/>
  <c r="M46" i="12"/>
  <c r="M47" i="12"/>
  <c r="M48" i="12"/>
  <c r="M49" i="12"/>
  <c r="M50" i="12"/>
  <c r="M51" i="12"/>
  <c r="M52" i="12"/>
  <c r="M53" i="12"/>
  <c r="M54" i="12"/>
  <c r="M55" i="12"/>
  <c r="M56" i="12"/>
  <c r="M57" i="12"/>
  <c r="M58" i="12"/>
  <c r="M59" i="12"/>
  <c r="M60" i="12"/>
  <c r="M61" i="12"/>
  <c r="M62" i="12"/>
  <c r="M63" i="12"/>
  <c r="M64" i="12"/>
  <c r="M65" i="12"/>
  <c r="M66" i="12"/>
  <c r="M67" i="12"/>
  <c r="M68" i="12"/>
  <c r="M69" i="12"/>
  <c r="M70" i="12"/>
  <c r="M71" i="12"/>
  <c r="M72" i="12"/>
  <c r="M73" i="12"/>
  <c r="M74" i="12"/>
  <c r="M75" i="12"/>
  <c r="M76" i="12"/>
  <c r="M77" i="12"/>
  <c r="M78" i="12"/>
  <c r="M79" i="12"/>
  <c r="M80" i="12"/>
  <c r="M81" i="12"/>
  <c r="M82" i="12"/>
  <c r="M83" i="12"/>
  <c r="M84" i="12"/>
  <c r="M85" i="12"/>
  <c r="M86" i="12"/>
  <c r="M87" i="12"/>
  <c r="M88" i="12"/>
  <c r="M89" i="12"/>
  <c r="M90" i="12"/>
  <c r="M91" i="12"/>
  <c r="M92" i="12"/>
  <c r="M93" i="12"/>
  <c r="M94" i="12"/>
  <c r="M95" i="12"/>
  <c r="M96" i="12"/>
  <c r="M97" i="12"/>
  <c r="M98" i="12"/>
  <c r="M99" i="12"/>
  <c r="M100" i="12"/>
  <c r="M101" i="12"/>
  <c r="M102" i="12"/>
  <c r="M103" i="12"/>
  <c r="M104" i="12"/>
  <c r="M105" i="12"/>
  <c r="M106" i="12"/>
  <c r="M107" i="12"/>
  <c r="M108" i="12"/>
  <c r="M109" i="12"/>
  <c r="M110" i="12"/>
  <c r="M111" i="12"/>
  <c r="M112" i="12"/>
  <c r="M113" i="12"/>
  <c r="M114" i="12"/>
  <c r="M115" i="12"/>
  <c r="M116" i="12"/>
  <c r="M117" i="12"/>
  <c r="M118" i="12"/>
  <c r="M4" i="12"/>
  <c r="I5" i="12"/>
  <c r="I6" i="12"/>
  <c r="I7" i="12"/>
  <c r="I8" i="12"/>
  <c r="I9" i="12"/>
  <c r="I10" i="12"/>
  <c r="I11" i="12"/>
  <c r="I12" i="12"/>
  <c r="I13" i="12"/>
  <c r="I14" i="12"/>
  <c r="I15" i="12"/>
  <c r="I16" i="12"/>
  <c r="I17" i="12"/>
  <c r="I18" i="12"/>
  <c r="I19" i="12"/>
  <c r="I20" i="12"/>
  <c r="I21" i="12"/>
  <c r="I22" i="12"/>
  <c r="I23" i="12"/>
  <c r="I24" i="12"/>
  <c r="I25" i="12"/>
  <c r="I26" i="12"/>
  <c r="I27" i="12"/>
  <c r="I28" i="12"/>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99" i="12"/>
  <c r="I100" i="12"/>
  <c r="I101" i="12"/>
  <c r="I102" i="12"/>
  <c r="I103" i="12"/>
  <c r="I104" i="12"/>
  <c r="I105" i="12"/>
  <c r="I106" i="12"/>
  <c r="I107" i="12"/>
  <c r="I108" i="12"/>
  <c r="I109" i="12"/>
  <c r="I110" i="12"/>
  <c r="I111" i="12"/>
  <c r="I112" i="12"/>
  <c r="I113" i="12"/>
  <c r="I114" i="12"/>
  <c r="I115" i="12"/>
  <c r="I116" i="12"/>
  <c r="I117" i="12"/>
  <c r="I118" i="12"/>
  <c r="I4" i="12"/>
  <c r="G5" i="12"/>
  <c r="G6" i="12"/>
  <c r="G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55" i="12"/>
  <c r="G56" i="12"/>
  <c r="G57" i="12"/>
  <c r="G58" i="12"/>
  <c r="G59" i="12"/>
  <c r="G60" i="12"/>
  <c r="G61" i="12"/>
  <c r="G62" i="12"/>
  <c r="G63" i="12"/>
  <c r="G64" i="12"/>
  <c r="G65" i="12"/>
  <c r="G66" i="12"/>
  <c r="G67" i="12"/>
  <c r="G68" i="12"/>
  <c r="G69" i="12"/>
  <c r="G70" i="12"/>
  <c r="G71" i="12"/>
  <c r="G72" i="12"/>
  <c r="G73" i="12"/>
  <c r="G74" i="12"/>
  <c r="G75" i="12"/>
  <c r="G76" i="12"/>
  <c r="G77" i="12"/>
  <c r="G78" i="12"/>
  <c r="G79" i="12"/>
  <c r="G80" i="12"/>
  <c r="G81" i="12"/>
  <c r="G82" i="12"/>
  <c r="G83" i="12"/>
  <c r="G84" i="12"/>
  <c r="G85" i="12"/>
  <c r="G86" i="12"/>
  <c r="G87" i="12"/>
  <c r="G88" i="12"/>
  <c r="G89" i="12"/>
  <c r="G90" i="12"/>
  <c r="G91" i="12"/>
  <c r="G92" i="12"/>
  <c r="G93" i="12"/>
  <c r="G94" i="12"/>
  <c r="G95" i="12"/>
  <c r="G96" i="12"/>
  <c r="G97" i="12"/>
  <c r="G98" i="12"/>
  <c r="G99" i="12"/>
  <c r="G100" i="12"/>
  <c r="G101" i="12"/>
  <c r="G102" i="12"/>
  <c r="G103" i="12"/>
  <c r="G104" i="12"/>
  <c r="G105" i="12"/>
  <c r="G106" i="12"/>
  <c r="G107" i="12"/>
  <c r="G108" i="12"/>
  <c r="G109" i="12"/>
  <c r="G110" i="12"/>
  <c r="G111" i="12"/>
  <c r="G112" i="12"/>
  <c r="G113" i="12"/>
  <c r="G114" i="12"/>
  <c r="G115" i="12"/>
  <c r="G116" i="12"/>
  <c r="G117" i="12"/>
  <c r="G118" i="12"/>
  <c r="G4" i="12"/>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E102" i="12"/>
  <c r="E103" i="12"/>
  <c r="E104" i="12"/>
  <c r="E105" i="12"/>
  <c r="E106" i="12"/>
  <c r="E107" i="12"/>
  <c r="E108" i="12"/>
  <c r="E109" i="12"/>
  <c r="E110" i="12"/>
  <c r="E111" i="12"/>
  <c r="E112" i="12"/>
  <c r="E113" i="12"/>
  <c r="E114" i="12"/>
  <c r="E115" i="12"/>
  <c r="E116" i="12"/>
  <c r="E117" i="12"/>
  <c r="E118" i="12"/>
  <c r="E4" i="12"/>
</calcChain>
</file>

<file path=xl/sharedStrings.xml><?xml version="1.0" encoding="utf-8"?>
<sst xmlns="http://schemas.openxmlformats.org/spreadsheetml/2006/main" count="1996" uniqueCount="238">
  <si>
    <t xml:space="preserve">ÍNDICE BASE MÓVEL TRIMESTRAL </t>
  </si>
  <si>
    <t>Média de 1995 = 100</t>
  </si>
  <si>
    <t>Período</t>
  </si>
  <si>
    <t>AGROPECUÁRIA</t>
  </si>
  <si>
    <t>INDÚSTRIA</t>
  </si>
  <si>
    <t>SERVIÇOS</t>
  </si>
  <si>
    <t>VA</t>
  </si>
  <si>
    <t>Imposto</t>
  </si>
  <si>
    <t>PIB</t>
  </si>
  <si>
    <t>Consumo das Famílias</t>
  </si>
  <si>
    <t>Consumo do Governo</t>
  </si>
  <si>
    <t>Formação Bruta de Capital Fixo</t>
  </si>
  <si>
    <t>Exportação</t>
  </si>
  <si>
    <t>Importação</t>
  </si>
  <si>
    <t>Total</t>
  </si>
  <si>
    <t>Indústrias extrativas</t>
  </si>
  <si>
    <t>Indústrias de transformação</t>
  </si>
  <si>
    <t>Eletricidade e gás, água, esgoto, ativ. de gestão de resíduos</t>
  </si>
  <si>
    <t>Construção</t>
  </si>
  <si>
    <t>Comércio</t>
  </si>
  <si>
    <t>Transporte, armazenagem e correio</t>
  </si>
  <si>
    <t xml:space="preserve">Informação e comunicação </t>
  </si>
  <si>
    <t>Atividades financeiras, de seguros e serviços relacionados</t>
  </si>
  <si>
    <t>Atividades Imobiliárias</t>
  </si>
  <si>
    <t>Outras atividades de serviços</t>
  </si>
  <si>
    <t>Adm., defesa, saúde e educação públicas e seguridade social</t>
  </si>
  <si>
    <t>1996.I</t>
  </si>
  <si>
    <t>1996.II</t>
  </si>
  <si>
    <t>1996.III</t>
  </si>
  <si>
    <t>1996.IV</t>
  </si>
  <si>
    <t>1997.I</t>
  </si>
  <si>
    <t>1997.II</t>
  </si>
  <si>
    <t>1997.III</t>
  </si>
  <si>
    <t>1997.IV</t>
  </si>
  <si>
    <t>1998.I</t>
  </si>
  <si>
    <t>1998.II</t>
  </si>
  <si>
    <t>1998.III</t>
  </si>
  <si>
    <t>1998.IV</t>
  </si>
  <si>
    <t>1999.I</t>
  </si>
  <si>
    <t>1999.II</t>
  </si>
  <si>
    <t>1999.III</t>
  </si>
  <si>
    <t>1999.IV</t>
  </si>
  <si>
    <t>2000.I</t>
  </si>
  <si>
    <t>2000.II</t>
  </si>
  <si>
    <t>2000.III</t>
  </si>
  <si>
    <t>2000.IV</t>
  </si>
  <si>
    <t>2001.I</t>
  </si>
  <si>
    <t>2001.II</t>
  </si>
  <si>
    <t>2001.III</t>
  </si>
  <si>
    <t>2001.IV</t>
  </si>
  <si>
    <t>2002.I</t>
  </si>
  <si>
    <t>2002.II</t>
  </si>
  <si>
    <t>2002.III</t>
  </si>
  <si>
    <t>2002.IV</t>
  </si>
  <si>
    <t>2003.I</t>
  </si>
  <si>
    <t>2003.II</t>
  </si>
  <si>
    <t>2003.III</t>
  </si>
  <si>
    <t>2003.IV</t>
  </si>
  <si>
    <t>2004.I</t>
  </si>
  <si>
    <t>2004.II</t>
  </si>
  <si>
    <t>2004.III</t>
  </si>
  <si>
    <t>2004.IV</t>
  </si>
  <si>
    <t>2005.I</t>
  </si>
  <si>
    <t>2005.II</t>
  </si>
  <si>
    <t>2005.III</t>
  </si>
  <si>
    <t>2005.IV</t>
  </si>
  <si>
    <t>2006.I</t>
  </si>
  <si>
    <t>2006.II</t>
  </si>
  <si>
    <t>2006.III</t>
  </si>
  <si>
    <t>2006.IV</t>
  </si>
  <si>
    <t>2007.I</t>
  </si>
  <si>
    <t>2007.II</t>
  </si>
  <si>
    <t>2007.III</t>
  </si>
  <si>
    <t>2007.IV</t>
  </si>
  <si>
    <t>2008.I</t>
  </si>
  <si>
    <t>2008.II</t>
  </si>
  <si>
    <t>2008.III</t>
  </si>
  <si>
    <t>2008.IV</t>
  </si>
  <si>
    <t>2009.I</t>
  </si>
  <si>
    <t>2009.II</t>
  </si>
  <si>
    <t>2009.III</t>
  </si>
  <si>
    <t>2009.IV</t>
  </si>
  <si>
    <t>2010.I</t>
  </si>
  <si>
    <t>2010.II</t>
  </si>
  <si>
    <t>2010.III</t>
  </si>
  <si>
    <t>2010.IV</t>
  </si>
  <si>
    <t>2011.I</t>
  </si>
  <si>
    <t>2011.II</t>
  </si>
  <si>
    <t>2011.III</t>
  </si>
  <si>
    <t>2011.IV</t>
  </si>
  <si>
    <t>2012.I</t>
  </si>
  <si>
    <t>2012.II</t>
  </si>
  <si>
    <t>2012.III</t>
  </si>
  <si>
    <t>2012.IV</t>
  </si>
  <si>
    <t>2013.I</t>
  </si>
  <si>
    <t>2013.II</t>
  </si>
  <si>
    <t>2013.III</t>
  </si>
  <si>
    <t>2013.IV</t>
  </si>
  <si>
    <t>2014.I</t>
  </si>
  <si>
    <t>2014.II</t>
  </si>
  <si>
    <t>2014.III</t>
  </si>
  <si>
    <t>2014.IV</t>
  </si>
  <si>
    <t>2015.I</t>
  </si>
  <si>
    <t>2015.II</t>
  </si>
  <si>
    <t>2015.III</t>
  </si>
  <si>
    <t>2015.IV</t>
  </si>
  <si>
    <t>2016.I</t>
  </si>
  <si>
    <t>2016.II</t>
  </si>
  <si>
    <t>2016.III</t>
  </si>
  <si>
    <t>2016.IV</t>
  </si>
  <si>
    <t>2017.I</t>
  </si>
  <si>
    <t>2017.II</t>
  </si>
  <si>
    <t>2017.III</t>
  </si>
  <si>
    <t>2017.IV</t>
  </si>
  <si>
    <t>2018.I</t>
  </si>
  <si>
    <t>2018.II</t>
  </si>
  <si>
    <t>2018.III</t>
  </si>
  <si>
    <t>2018.IV</t>
  </si>
  <si>
    <t>2019.I</t>
  </si>
  <si>
    <t>2019.II</t>
  </si>
  <si>
    <t>2019.III</t>
  </si>
  <si>
    <t>2019.IV</t>
  </si>
  <si>
    <t>2020.I</t>
  </si>
  <si>
    <t>2020.II</t>
  </si>
  <si>
    <t>2020.III</t>
  </si>
  <si>
    <t>2020.IV</t>
  </si>
  <si>
    <t>2021.I</t>
  </si>
  <si>
    <t>2021.II</t>
  </si>
  <si>
    <t>2021.III</t>
  </si>
  <si>
    <t>2021.IV</t>
  </si>
  <si>
    <t>2022.I</t>
  </si>
  <si>
    <t>2022.II</t>
  </si>
  <si>
    <t>2022.III</t>
  </si>
  <si>
    <t>2022.IV</t>
  </si>
  <si>
    <t xml:space="preserve">SÉRIE ENCADEADA DO ÍNDICE DE VOLUME TRIMESTRAL </t>
  </si>
  <si>
    <t xml:space="preserve">TAXA TRIMESTRAL </t>
  </si>
  <si>
    <t>Variação em volume em relação ao mesmo trimestre do ano anterior - %</t>
  </si>
  <si>
    <t xml:space="preserve">TAXA ACUMULADA EM QUATRO TRIMESTRES (em relação ao  mesmo período do ano anterior % ) </t>
  </si>
  <si>
    <t>Em relação ao mesmo período do ano anterior - %</t>
  </si>
  <si>
    <t>TAXA ACUMULADA AO LONGO DO ANO</t>
  </si>
  <si>
    <t xml:space="preserve">TAXA ACUMULADA EM DOIS TRIMESTRES </t>
  </si>
  <si>
    <t>SÉRIE ENCADEADA DO ÍNDICE DE VOLUME TRIMESTRAL COM AJUSTE SAZONAL</t>
  </si>
  <si>
    <t xml:space="preserve">TRIMESTRE CONTRA TRIMESTRE IMEDIATAMENTE ANTERIOR (%)  </t>
  </si>
  <si>
    <t>Com ajuste sazonal</t>
  </si>
  <si>
    <t>VALORES CORRENTES</t>
  </si>
  <si>
    <t>(1.000.000 R$)</t>
  </si>
  <si>
    <t>Variação de Estoques</t>
  </si>
  <si>
    <t>VALORES ENCADEADOS A PREÇOS DE 1995</t>
  </si>
  <si>
    <t>VALORES ENCADEADOS A PREÇOS DE 1995 COM AJUSTE</t>
  </si>
  <si>
    <t>CONTA ECONÔMICA TRIMESTRAL</t>
  </si>
  <si>
    <t>Produto Interno Bruto - PIB</t>
  </si>
  <si>
    <t>(+) Salários (líquidos recebidos do exterior)</t>
  </si>
  <si>
    <t>(+) Rendas de propriedade (líquidas recebidas do exterior)</t>
  </si>
  <si>
    <t>(=) Renda nacional bruta</t>
  </si>
  <si>
    <t>(+) Outras transferências correntes (líquidas recebidas do exterior)</t>
  </si>
  <si>
    <t>(=) Renda nacional disponível bruta</t>
  </si>
  <si>
    <t>( - ) Despesa de consumo final</t>
  </si>
  <si>
    <t>(=) Poupança bruta</t>
  </si>
  <si>
    <t>( - ) Formação bruta de capital</t>
  </si>
  <si>
    <t>(+) Cessão de ativos não financeiros não prduzidos (aquisições líquidas)</t>
  </si>
  <si>
    <t>(+) Transferência de capital (líquidas recebidas do exterior)</t>
  </si>
  <si>
    <t>(=) Capacidade / necessidade líquida de financiamento</t>
  </si>
  <si>
    <t>Esta tabela foi convertida para real pelo dólar compra e venda (média de período).</t>
  </si>
  <si>
    <t xml:space="preserve">CONTA FINANCEIRA TRIMESTRAL </t>
  </si>
  <si>
    <t>Operações e saldos</t>
  </si>
  <si>
    <t>2010</t>
  </si>
  <si>
    <t>2011</t>
  </si>
  <si>
    <t>2012</t>
  </si>
  <si>
    <t>2013</t>
  </si>
  <si>
    <t>2014</t>
  </si>
  <si>
    <t>2015</t>
  </si>
  <si>
    <t>2016</t>
  </si>
  <si>
    <t>2017</t>
  </si>
  <si>
    <t>2018</t>
  </si>
  <si>
    <t>2019</t>
  </si>
  <si>
    <t>2020</t>
  </si>
  <si>
    <t>2021</t>
  </si>
  <si>
    <t>2022</t>
  </si>
  <si>
    <t>I</t>
  </si>
  <si>
    <t>II</t>
  </si>
  <si>
    <t>III</t>
  </si>
  <si>
    <t>IV</t>
  </si>
  <si>
    <t>VARIAÇÕES DE ATIVOS</t>
  </si>
  <si>
    <t>F.1-Ouro monetário e DES</t>
  </si>
  <si>
    <t>F.2 - Numerário e depósitos</t>
  </si>
  <si>
    <t>F.3 - Títulos de dívidas</t>
  </si>
  <si>
    <t xml:space="preserve">   F.31 - Curto Prazo</t>
  </si>
  <si>
    <t xml:space="preserve">   F.32 - Longo Prazo</t>
  </si>
  <si>
    <t xml:space="preserve">F.4  -Empréstimos </t>
  </si>
  <si>
    <t xml:space="preserve">   F.41 - Curto Prazo</t>
  </si>
  <si>
    <t xml:space="preserve">   F.42 - Longo Prazo</t>
  </si>
  <si>
    <t>F.5 - Participações de capital e em fundos de investimentos</t>
  </si>
  <si>
    <t>F.6 - Planos de seguros, de previdência e regime de garantias padronizadas</t>
  </si>
  <si>
    <t>F.7 - Derivativos financeiros</t>
  </si>
  <si>
    <t>F.8 - Outras contas a receber/pagar</t>
  </si>
  <si>
    <t xml:space="preserve">    F.81 - Créditos comerciais e adiantamentos</t>
  </si>
  <si>
    <t xml:space="preserve">    F.89 - Outros</t>
  </si>
  <si>
    <t>Total da variação do ativo</t>
  </si>
  <si>
    <t>VARIAÇÕES DE PASSIVOS E PATRIMÕNIO LÍQUIDO</t>
  </si>
  <si>
    <t>F.2-Numerário e depósitos</t>
  </si>
  <si>
    <t>Total da variação do passivo e patrimônio líquido</t>
  </si>
  <si>
    <t>B.9 - Capacidade (+ ) / Necessidade (-) líquida de financiamento</t>
  </si>
  <si>
    <t>Memorandum (investimento direto no país)</t>
  </si>
  <si>
    <t xml:space="preserve"> </t>
  </si>
  <si>
    <t>IPCA</t>
  </si>
  <si>
    <t>Desvio Pad.</t>
  </si>
  <si>
    <t>Média</t>
  </si>
  <si>
    <t>Mediana</t>
  </si>
  <si>
    <t>PIB+desvio</t>
  </si>
  <si>
    <t>PIB-desvio</t>
  </si>
  <si>
    <t>PIB+Desv</t>
  </si>
  <si>
    <t>PIB-Desv</t>
  </si>
  <si>
    <t>(1.000.000.000 R$)</t>
  </si>
  <si>
    <t>PIB+desv</t>
  </si>
  <si>
    <t>PIB-desv</t>
  </si>
  <si>
    <t>Desvio Padrão</t>
  </si>
  <si>
    <t>Relatório de Compatibilidade para PIB desagregado 2022.xls</t>
  </si>
  <si>
    <t>Executar em 28/03/2023 18:14</t>
  </si>
  <si>
    <t>Os seguintes recursos desta pasta de trabalho não têm suporte em versões anteriores do Excel. Eles poderão ser perdidos ou prejudicados se você abrir esta pasta de trabalho em uma versão anterior do Excel ou salvá-la em um formato de arquivo anterior.</t>
  </si>
  <si>
    <t>Perda significativa de funcionalidade</t>
  </si>
  <si>
    <t>Núm. de ocorrências</t>
  </si>
  <si>
    <t>Versão</t>
  </si>
  <si>
    <t>Uma ou mais funções nesta pasta de trabalho não estão disponíveis em versões anteriores do Excel. Quando recalculadas nessas versões, elas retornarão um erro #NOME? em vez dos resultados atuais.</t>
  </si>
  <si>
    <t>Tx. Acumulada ao Longo do A (2'!Z5</t>
  </si>
  <si>
    <t>Excel 97-2003</t>
  </si>
  <si>
    <t>Excel 2007</t>
  </si>
  <si>
    <t>Valores Correntes (2)'!AG37:AG59</t>
  </si>
  <si>
    <t>Valores Correntes (2)'!AG68:AG90</t>
  </si>
  <si>
    <t>Perda insignificante de fidelidade</t>
  </si>
  <si>
    <t>Algumas células ou alguns estilos desta pasta de trabalho contêm formatação para a qual não há suporte no formato de arquivo selecionado. Esses formatos serão convertidos no formato mais próximo disponível.</t>
  </si>
  <si>
    <t>Indústria</t>
  </si>
  <si>
    <t>2022/PIB</t>
  </si>
  <si>
    <t>2022/VA</t>
  </si>
  <si>
    <t>2021/VA</t>
  </si>
  <si>
    <t>2020/VA</t>
  </si>
  <si>
    <t>2019/VA</t>
  </si>
  <si>
    <t>2018/VA</t>
  </si>
  <si>
    <t>2017/VA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</si>
</sst>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0.0"/>
    <numFmt numFmtId="165" formatCode="0000"/>
  </numFmts>
  <fonts count="12" x14ac:knownFonts="1">
    <font>
      <sz val="10"/>
      <color indexed="8"/>
      <name val="Arial"/>
    </font>
    <font>
      <sz val="8"/>
      <color indexed="8"/>
      <name val="Arial"/>
    </font>
    <font>
      <b/>
      <sz val="10"/>
      <color indexed="8"/>
      <name val="Arial"/>
    </font>
    <font>
      <b/>
      <sz val="9"/>
      <color indexed="9"/>
      <name val="Arial"/>
    </font>
    <font>
      <b/>
      <sz val="10"/>
      <color indexed="9"/>
      <name val="Arial"/>
    </font>
    <font>
      <b/>
      <sz val="8"/>
      <color indexed="8"/>
      <name val="Arial"/>
    </font>
    <font>
      <sz val="8"/>
      <color indexed="8"/>
      <name val="Times New Roman"/>
    </font>
    <font>
      <b/>
      <sz val="7"/>
      <color indexed="8"/>
      <name val="Arial"/>
    </font>
    <font>
      <b/>
      <sz val="8"/>
      <color indexed="8"/>
      <name val="Arial"/>
      <family val="2"/>
    </font>
    <font>
      <u/>
      <sz val="10"/>
      <color theme="10"/>
      <name val="Arial"/>
    </font>
    <font>
      <sz val="10"/>
      <color indexed="8"/>
      <name val="Arial"/>
    </font>
    <font>
      <sz val="8"/>
      <color indexed="8"/>
      <name val="Arial"/>
      <family val="2"/>
    </font>
  </fonts>
  <fills count="14">
    <fill>
      <patternFill patternType="none"/>
    </fill>
    <fill>
      <patternFill patternType="gray125"/>
    </fill>
    <fill>
      <patternFill patternType="solid">
        <fgColor indexed="10"/>
        <bgColor indexed="11"/>
      </patternFill>
    </fill>
    <fill>
      <patternFill patternType="solid">
        <fgColor indexed="12"/>
        <bgColor indexed="13"/>
      </patternFill>
    </fill>
    <fill>
      <patternFill patternType="solid">
        <fgColor indexed="14"/>
        <bgColor indexed="15"/>
      </patternFill>
    </fill>
    <fill>
      <patternFill patternType="solid">
        <fgColor indexed="15"/>
        <bgColor indexed="14"/>
      </patternFill>
    </fill>
    <fill>
      <patternFill patternType="solid">
        <fgColor indexed="9"/>
        <bgColor indexed="16"/>
      </patternFill>
    </fill>
    <fill>
      <patternFill patternType="solid">
        <fgColor indexed="9"/>
        <bgColor indexed="9"/>
      </patternFill>
    </fill>
    <fill>
      <patternFill patternType="solid">
        <fgColor indexed="15"/>
        <bgColor indexed="9"/>
      </patternFill>
    </fill>
    <fill>
      <patternFill patternType="solid">
        <fgColor indexed="10"/>
        <bgColor indexed="9"/>
      </patternFill>
    </fill>
    <fill>
      <patternFill patternType="solid">
        <fgColor indexed="12"/>
        <bgColor indexed="9"/>
      </patternFill>
    </fill>
    <fill>
      <patternFill patternType="solid">
        <fgColor indexed="14"/>
        <bgColor indexed="9"/>
      </patternFill>
    </fill>
    <fill>
      <patternFill patternType="solid">
        <fgColor rgb="FFFFFF00"/>
        <bgColor indexed="9"/>
      </patternFill>
    </fill>
    <fill>
      <patternFill patternType="solid">
        <fgColor theme="4"/>
        <bgColor indexed="9"/>
      </patternFill>
    </fill>
  </fills>
  <borders count="24">
    <border>
      <left/>
      <right/>
      <top/>
      <bottom/>
      <diagonal/>
    </border>
    <border>
      <left/>
      <right/>
      <top/>
      <bottom style="medium">
        <color indexed="9"/>
      </bottom>
      <diagonal/>
    </border>
    <border>
      <left/>
      <right style="medium">
        <color indexed="9"/>
      </right>
      <top/>
      <bottom style="medium">
        <color indexed="9"/>
      </bottom>
      <diagonal/>
    </border>
    <border>
      <left/>
      <right/>
      <top style="medium">
        <color indexed="9"/>
      </top>
      <bottom style="medium">
        <color indexed="9"/>
      </bottom>
      <diagonal/>
    </border>
    <border>
      <left/>
      <right style="medium">
        <color indexed="9"/>
      </right>
      <top/>
      <bottom/>
      <diagonal/>
    </border>
    <border>
      <left/>
      <right style="medium">
        <color indexed="9"/>
      </right>
      <top style="medium">
        <color indexed="9"/>
      </top>
      <bottom/>
      <diagonal/>
    </border>
    <border>
      <left style="medium">
        <color indexed="9"/>
      </left>
      <right style="medium">
        <color indexed="9"/>
      </right>
      <top/>
      <bottom/>
      <diagonal/>
    </border>
    <border>
      <left/>
      <right style="medium">
        <color indexed="9"/>
      </right>
      <top style="medium">
        <color indexed="9"/>
      </top>
      <bottom style="medium">
        <color indexed="9"/>
      </bottom>
      <diagonal/>
    </border>
    <border>
      <left style="medium">
        <color indexed="9"/>
      </left>
      <right style="medium">
        <color indexed="9"/>
      </right>
      <top style="medium">
        <color indexed="9"/>
      </top>
      <bottom style="medium">
        <color indexed="9"/>
      </bottom>
      <diagonal/>
    </border>
    <border>
      <left style="medium">
        <color indexed="9"/>
      </left>
      <right/>
      <top style="medium">
        <color indexed="9"/>
      </top>
      <bottom style="medium">
        <color indexed="9"/>
      </bottom>
      <diagonal/>
    </border>
    <border>
      <left style="medium">
        <color indexed="9"/>
      </left>
      <right style="medium">
        <color indexed="9"/>
      </right>
      <top style="medium">
        <color indexed="9"/>
      </top>
      <bottom/>
      <diagonal/>
    </border>
    <border>
      <left style="medium">
        <color indexed="9"/>
      </left>
      <right/>
      <top/>
      <bottom style="medium">
        <color indexed="9"/>
      </bottom>
      <diagonal/>
    </border>
    <border>
      <left/>
      <right/>
      <top/>
      <bottom style="thin">
        <color indexed="8"/>
      </bottom>
      <diagonal/>
    </border>
    <border>
      <left style="medium">
        <color indexed="8"/>
      </left>
      <right/>
      <top/>
      <bottom/>
      <diagonal/>
    </border>
    <border>
      <left/>
      <right style="medium">
        <color indexed="8"/>
      </right>
      <top/>
      <bottom/>
      <diagonal/>
    </border>
    <border>
      <left/>
      <right/>
      <top style="medium">
        <color indexed="8"/>
      </top>
      <bottom/>
      <diagonal/>
    </border>
    <border>
      <left style="medium">
        <color indexed="8"/>
      </left>
      <right/>
      <top style="medium">
        <color indexed="8"/>
      </top>
      <bottom/>
      <diagonal/>
    </border>
    <border>
      <left/>
      <right style="medium">
        <color indexed="8"/>
      </right>
      <top style="medium">
        <color indexed="8"/>
      </top>
      <bottom/>
      <diagonal/>
    </border>
    <border>
      <left/>
      <right/>
      <top/>
      <bottom style="medium">
        <color indexed="8"/>
      </bottom>
      <diagonal/>
    </border>
    <border>
      <left style="medium">
        <color indexed="8"/>
      </left>
      <right/>
      <top/>
      <bottom style="medium">
        <color indexed="8"/>
      </bottom>
      <diagonal/>
    </border>
    <border>
      <left/>
      <right style="medium">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s>
  <cellStyleXfs count="4">
    <xf numFmtId="0" fontId="0" fillId="0" borderId="0" applyFill="0" applyProtection="0"/>
    <xf numFmtId="0" fontId="9" fillId="0" borderId="0" applyNumberFormat="0" applyFill="0" applyBorder="0" applyAlignment="0" applyProtection="0"/>
    <xf numFmtId="43" fontId="10" fillId="0" borderId="0" applyFont="0" applyFill="0" applyBorder="0" applyAlignment="0" applyProtection="0"/>
    <xf numFmtId="9" fontId="10" fillId="0" borderId="0" applyFont="0" applyFill="0" applyBorder="0" applyAlignment="0" applyProtection="0"/>
  </cellStyleXfs>
  <cellXfs count="115">
    <xf numFmtId="0" fontId="0" fillId="0" borderId="0" xfId="0" applyFill="1" applyProtection="1"/>
    <xf numFmtId="0" fontId="1" fillId="0" borderId="0" xfId="0" applyFont="1" applyFill="1" applyProtection="1"/>
    <xf numFmtId="0" fontId="2" fillId="0" borderId="0" xfId="0" applyFont="1" applyFill="1" applyProtection="1"/>
    <xf numFmtId="0" fontId="3" fillId="2" borderId="1" xfId="0" applyFont="1" applyFill="1" applyBorder="1" applyAlignment="1" applyProtection="1">
      <alignment horizontal="left" vertical="center"/>
    </xf>
    <xf numFmtId="0" fontId="4" fillId="2" borderId="1" xfId="0" applyFont="1" applyFill="1" applyBorder="1" applyAlignment="1" applyProtection="1">
      <alignment horizontal="left" vertical="center"/>
    </xf>
    <xf numFmtId="0" fontId="0" fillId="2" borderId="1" xfId="0" applyFill="1" applyBorder="1" applyProtection="1"/>
    <xf numFmtId="0" fontId="2" fillId="2" borderId="1" xfId="0" applyFont="1" applyFill="1" applyBorder="1" applyProtection="1"/>
    <xf numFmtId="0" fontId="0" fillId="2" borderId="2" xfId="0" applyFill="1" applyBorder="1" applyProtection="1"/>
    <xf numFmtId="0" fontId="5" fillId="3" borderId="3" xfId="0" applyFont="1" applyFill="1" applyBorder="1" applyAlignment="1" applyProtection="1">
      <alignment horizontal="left" vertical="center"/>
    </xf>
    <xf numFmtId="0" fontId="2" fillId="3" borderId="3" xfId="0" applyFont="1" applyFill="1" applyBorder="1" applyAlignment="1" applyProtection="1">
      <alignment horizontal="left" vertical="center"/>
    </xf>
    <xf numFmtId="0" fontId="0" fillId="3" borderId="0" xfId="0" applyFill="1" applyProtection="1"/>
    <xf numFmtId="0" fontId="2" fillId="3" borderId="0" xfId="0" applyFont="1" applyFill="1" applyProtection="1"/>
    <xf numFmtId="0" fontId="0" fillId="3" borderId="4" xfId="0" applyFill="1" applyBorder="1" applyProtection="1"/>
    <xf numFmtId="0" fontId="5" fillId="4" borderId="5" xfId="0" applyFont="1" applyFill="1" applyBorder="1" applyAlignment="1" applyProtection="1">
      <alignment horizontal="left" vertical="center"/>
    </xf>
    <xf numFmtId="0" fontId="5" fillId="4" borderId="4" xfId="0" applyFont="1" applyFill="1" applyBorder="1" applyAlignment="1" applyProtection="1">
      <alignment horizontal="center" vertical="center" wrapText="1"/>
    </xf>
    <xf numFmtId="0" fontId="5" fillId="4" borderId="6" xfId="0" applyFont="1" applyFill="1" applyBorder="1" applyAlignment="1" applyProtection="1">
      <alignment horizontal="left"/>
    </xf>
    <xf numFmtId="0" fontId="5" fillId="4" borderId="6" xfId="0" applyFont="1" applyFill="1" applyBorder="1" applyAlignment="1" applyProtection="1">
      <alignment horizontal="center"/>
    </xf>
    <xf numFmtId="2" fontId="0" fillId="2" borderId="0" xfId="0" applyNumberFormat="1" applyFill="1" applyProtection="1"/>
    <xf numFmtId="0" fontId="0" fillId="2" borderId="0" xfId="0" applyFill="1" applyProtection="1"/>
    <xf numFmtId="0" fontId="2" fillId="2" borderId="0" xfId="0" applyFont="1" applyFill="1" applyProtection="1"/>
    <xf numFmtId="0" fontId="0" fillId="2" borderId="4" xfId="0" applyFill="1" applyBorder="1" applyProtection="1"/>
    <xf numFmtId="2" fontId="0" fillId="0" borderId="0" xfId="0" applyNumberFormat="1" applyFill="1" applyProtection="1"/>
    <xf numFmtId="0" fontId="2" fillId="3" borderId="7" xfId="0" applyFont="1" applyFill="1" applyBorder="1" applyAlignment="1" applyProtection="1">
      <alignment horizontal="left" vertical="center"/>
    </xf>
    <xf numFmtId="0" fontId="6" fillId="0" borderId="0" xfId="0" applyFont="1" applyFill="1" applyProtection="1"/>
    <xf numFmtId="2" fontId="5" fillId="3" borderId="8" xfId="0" applyNumberFormat="1" applyFont="1" applyFill="1" applyBorder="1" applyAlignment="1" applyProtection="1">
      <alignment horizontal="left" vertical="center"/>
    </xf>
    <xf numFmtId="0" fontId="5" fillId="3" borderId="8" xfId="0" applyFont="1" applyFill="1" applyBorder="1" applyAlignment="1" applyProtection="1">
      <alignment horizontal="left" vertical="center"/>
    </xf>
    <xf numFmtId="0" fontId="5" fillId="3" borderId="9" xfId="0" applyFont="1" applyFill="1" applyBorder="1" applyAlignment="1" applyProtection="1">
      <alignment horizontal="left" vertical="center"/>
    </xf>
    <xf numFmtId="0" fontId="5" fillId="3" borderId="7" xfId="0" applyFont="1" applyFill="1" applyBorder="1" applyAlignment="1" applyProtection="1">
      <alignment horizontal="left" vertical="center"/>
    </xf>
    <xf numFmtId="2" fontId="5" fillId="3" borderId="3" xfId="0" applyNumberFormat="1" applyFont="1" applyFill="1" applyBorder="1" applyAlignment="1" applyProtection="1">
      <alignment horizontal="left" vertical="center"/>
    </xf>
    <xf numFmtId="0" fontId="5" fillId="3" borderId="5" xfId="0" applyFont="1" applyFill="1" applyBorder="1" applyAlignment="1" applyProtection="1">
      <alignment horizontal="left" vertical="center"/>
    </xf>
    <xf numFmtId="0" fontId="7" fillId="4" borderId="7" xfId="0" applyFont="1" applyFill="1" applyBorder="1" applyAlignment="1" applyProtection="1">
      <alignment horizontal="center" vertical="center" wrapText="1"/>
    </xf>
    <xf numFmtId="0" fontId="7" fillId="4" borderId="8" xfId="0" applyFont="1" applyFill="1" applyBorder="1" applyAlignment="1" applyProtection="1">
      <alignment horizontal="center" vertical="center" wrapText="1"/>
    </xf>
    <xf numFmtId="0" fontId="5" fillId="0" borderId="0" xfId="0" applyFont="1" applyFill="1" applyAlignment="1" applyProtection="1">
      <alignment horizontal="left" wrapText="1" shrinkToFit="1"/>
    </xf>
    <xf numFmtId="0" fontId="5" fillId="5" borderId="0" xfId="0" applyFont="1" applyFill="1" applyAlignment="1" applyProtection="1">
      <alignment vertical="center"/>
    </xf>
    <xf numFmtId="0" fontId="1" fillId="6" borderId="0" xfId="0" applyFont="1" applyFill="1" applyProtection="1"/>
    <xf numFmtId="0" fontId="5" fillId="6" borderId="0" xfId="0" applyFont="1" applyFill="1" applyProtection="1"/>
    <xf numFmtId="0" fontId="5" fillId="5" borderId="0" xfId="0" applyFont="1" applyFill="1" applyProtection="1"/>
    <xf numFmtId="0" fontId="1" fillId="6" borderId="0" xfId="0" applyFont="1" applyFill="1" applyAlignment="1" applyProtection="1">
      <alignment horizontal="left"/>
    </xf>
    <xf numFmtId="0" fontId="5" fillId="6" borderId="0" xfId="0" applyFont="1" applyFill="1" applyAlignment="1" applyProtection="1">
      <alignment horizontal="left"/>
    </xf>
    <xf numFmtId="0" fontId="5" fillId="4" borderId="5" xfId="0" applyFont="1" applyFill="1" applyBorder="1" applyAlignment="1" applyProtection="1">
      <alignment horizontal="center" vertical="center" wrapText="1"/>
    </xf>
    <xf numFmtId="0" fontId="5" fillId="4" borderId="5" xfId="0" applyFont="1" applyFill="1" applyBorder="1" applyAlignment="1" applyProtection="1">
      <alignment horizontal="center" vertical="center"/>
    </xf>
    <xf numFmtId="0" fontId="1" fillId="7" borderId="0" xfId="0" applyFont="1" applyFill="1" applyProtection="1"/>
    <xf numFmtId="49" fontId="1" fillId="7" borderId="0" xfId="0" applyNumberFormat="1" applyFont="1" applyFill="1" applyProtection="1"/>
    <xf numFmtId="0" fontId="1" fillId="8" borderId="0" xfId="0" applyFont="1" applyFill="1" applyProtection="1"/>
    <xf numFmtId="49" fontId="1" fillId="8" borderId="0" xfId="0" applyNumberFormat="1" applyFont="1" applyFill="1" applyProtection="1"/>
    <xf numFmtId="0" fontId="1" fillId="7" borderId="12" xfId="0" applyFont="1" applyFill="1" applyBorder="1" applyProtection="1"/>
    <xf numFmtId="164" fontId="1" fillId="7" borderId="0" xfId="0" applyNumberFormat="1" applyFont="1" applyFill="1" applyProtection="1"/>
    <xf numFmtId="164" fontId="1" fillId="8" borderId="0" xfId="0" applyNumberFormat="1" applyFont="1" applyFill="1" applyProtection="1"/>
    <xf numFmtId="164" fontId="1" fillId="7" borderId="12" xfId="0" applyNumberFormat="1" applyFont="1" applyFill="1" applyBorder="1" applyProtection="1"/>
    <xf numFmtId="164" fontId="5" fillId="7" borderId="0" xfId="0" applyNumberFormat="1" applyFont="1" applyFill="1" applyProtection="1"/>
    <xf numFmtId="164" fontId="5" fillId="8" borderId="0" xfId="0" applyNumberFormat="1" applyFont="1" applyFill="1" applyProtection="1"/>
    <xf numFmtId="164" fontId="5" fillId="7" borderId="12" xfId="0" applyNumberFormat="1" applyFont="1" applyFill="1" applyBorder="1" applyProtection="1"/>
    <xf numFmtId="3" fontId="1" fillId="8" borderId="0" xfId="0" applyNumberFormat="1" applyFont="1" applyFill="1" applyProtection="1"/>
    <xf numFmtId="3" fontId="1" fillId="7" borderId="0" xfId="0" applyNumberFormat="1" applyFont="1" applyFill="1" applyProtection="1"/>
    <xf numFmtId="3" fontId="1" fillId="7" borderId="12" xfId="0" applyNumberFormat="1" applyFont="1" applyFill="1" applyBorder="1" applyProtection="1"/>
    <xf numFmtId="3" fontId="5" fillId="8" borderId="0" xfId="0" applyNumberFormat="1" applyFont="1" applyFill="1" applyProtection="1"/>
    <xf numFmtId="3" fontId="5" fillId="7" borderId="0" xfId="0" applyNumberFormat="1" applyFont="1" applyFill="1" applyProtection="1"/>
    <xf numFmtId="3" fontId="5" fillId="7" borderId="12" xfId="0" applyNumberFormat="1" applyFont="1" applyFill="1" applyBorder="1" applyProtection="1"/>
    <xf numFmtId="165" fontId="1" fillId="7" borderId="0" xfId="0" applyNumberFormat="1" applyFont="1" applyFill="1" applyAlignment="1" applyProtection="1">
      <alignment horizontal="left"/>
    </xf>
    <xf numFmtId="165" fontId="1" fillId="8" borderId="0" xfId="0" applyNumberFormat="1" applyFont="1" applyFill="1" applyAlignment="1" applyProtection="1">
      <alignment horizontal="left"/>
    </xf>
    <xf numFmtId="165" fontId="1" fillId="7" borderId="12" xfId="0" applyNumberFormat="1" applyFont="1" applyFill="1" applyBorder="1" applyAlignment="1" applyProtection="1">
      <alignment horizontal="left"/>
    </xf>
    <xf numFmtId="0" fontId="4" fillId="9" borderId="1" xfId="0" applyFont="1" applyFill="1" applyBorder="1" applyProtection="1"/>
    <xf numFmtId="0" fontId="5" fillId="10" borderId="1" xfId="0" applyFont="1" applyFill="1" applyBorder="1" applyAlignment="1" applyProtection="1">
      <alignment horizontal="center"/>
    </xf>
    <xf numFmtId="0" fontId="5" fillId="11" borderId="8" xfId="0" applyFont="1" applyFill="1" applyBorder="1" applyAlignment="1" applyProtection="1">
      <alignment horizontal="center"/>
    </xf>
    <xf numFmtId="0" fontId="4" fillId="9" borderId="2" xfId="0" applyFont="1" applyFill="1" applyBorder="1" applyProtection="1"/>
    <xf numFmtId="0" fontId="5" fillId="10" borderId="2" xfId="0" applyFont="1" applyFill="1" applyBorder="1" applyAlignment="1" applyProtection="1">
      <alignment horizontal="center"/>
    </xf>
    <xf numFmtId="0" fontId="1" fillId="6" borderId="12" xfId="0" applyFont="1" applyFill="1" applyBorder="1" applyAlignment="1" applyProtection="1">
      <alignment horizontal="left"/>
    </xf>
    <xf numFmtId="3" fontId="1" fillId="12" borderId="12" xfId="0" applyNumberFormat="1" applyFont="1" applyFill="1" applyBorder="1" applyProtection="1"/>
    <xf numFmtId="3" fontId="5" fillId="13" borderId="0" xfId="0" applyNumberFormat="1" applyFont="1" applyFill="1" applyProtection="1"/>
    <xf numFmtId="3" fontId="5" fillId="13" borderId="12" xfId="0" applyNumberFormat="1" applyFont="1" applyFill="1" applyBorder="1" applyProtection="1"/>
    <xf numFmtId="3" fontId="0" fillId="0" borderId="0" xfId="0" applyNumberFormat="1" applyFill="1" applyProtection="1"/>
    <xf numFmtId="4" fontId="1" fillId="8" borderId="0" xfId="0" applyNumberFormat="1" applyFont="1" applyFill="1" applyProtection="1"/>
    <xf numFmtId="3" fontId="8" fillId="8" borderId="0" xfId="0" applyNumberFormat="1" applyFont="1" applyFill="1" applyProtection="1"/>
    <xf numFmtId="3" fontId="8" fillId="7" borderId="0" xfId="0" applyNumberFormat="1" applyFont="1" applyFill="1" applyProtection="1"/>
    <xf numFmtId="0" fontId="1" fillId="7" borderId="12" xfId="0" applyFont="1" applyFill="1" applyBorder="1" applyAlignment="1" applyProtection="1">
      <alignment horizontal="left"/>
    </xf>
    <xf numFmtId="0" fontId="5" fillId="4" borderId="10" xfId="0" applyFont="1" applyFill="1" applyBorder="1" applyAlignment="1" applyProtection="1">
      <alignment vertical="center"/>
    </xf>
    <xf numFmtId="0" fontId="1" fillId="0" borderId="0" xfId="0" applyFont="1" applyFill="1" applyBorder="1" applyProtection="1"/>
    <xf numFmtId="164" fontId="5" fillId="7" borderId="0" xfId="0" applyNumberFormat="1" applyFont="1" applyFill="1" applyBorder="1" applyProtection="1"/>
    <xf numFmtId="0" fontId="2" fillId="0" borderId="0" xfId="0" applyNumberFormat="1" applyFont="1" applyFill="1" applyAlignment="1" applyProtection="1">
      <alignment vertical="top" wrapText="1"/>
    </xf>
    <xf numFmtId="0" fontId="0" fillId="0" borderId="0" xfId="0" applyNumberFormat="1" applyFill="1" applyAlignment="1" applyProtection="1">
      <alignment vertical="top" wrapText="1"/>
    </xf>
    <xf numFmtId="0" fontId="0" fillId="0" borderId="16" xfId="0" applyNumberFormat="1" applyFill="1" applyBorder="1" applyAlignment="1" applyProtection="1">
      <alignment vertical="top" wrapText="1"/>
    </xf>
    <xf numFmtId="0" fontId="0" fillId="0" borderId="15" xfId="0" applyNumberFormat="1" applyFill="1" applyBorder="1" applyAlignment="1" applyProtection="1">
      <alignment vertical="top" wrapText="1"/>
    </xf>
    <xf numFmtId="0" fontId="0" fillId="0" borderId="13" xfId="0" applyNumberFormat="1" applyFill="1" applyBorder="1" applyAlignment="1" applyProtection="1">
      <alignment vertical="top" wrapText="1"/>
    </xf>
    <xf numFmtId="0" fontId="0" fillId="0" borderId="19" xfId="0" applyNumberFormat="1" applyFill="1" applyBorder="1" applyAlignment="1" applyProtection="1">
      <alignment vertical="top" wrapText="1"/>
    </xf>
    <xf numFmtId="0" fontId="0" fillId="0" borderId="18" xfId="0" applyNumberFormat="1" applyFill="1" applyBorder="1" applyAlignment="1" applyProtection="1">
      <alignment vertical="top" wrapText="1"/>
    </xf>
    <xf numFmtId="0" fontId="0" fillId="0" borderId="21" xfId="0" applyNumberFormat="1" applyFill="1" applyBorder="1" applyAlignment="1" applyProtection="1">
      <alignment vertical="top" wrapText="1"/>
    </xf>
    <xf numFmtId="0" fontId="0" fillId="0" borderId="22" xfId="0" applyNumberFormat="1" applyFill="1" applyBorder="1" applyAlignment="1" applyProtection="1">
      <alignment vertical="top" wrapText="1"/>
    </xf>
    <xf numFmtId="0" fontId="2" fillId="0" borderId="0" xfId="0" applyNumberFormat="1" applyFont="1" applyFill="1" applyAlignment="1" applyProtection="1">
      <alignment horizontal="center" vertical="top" wrapText="1"/>
    </xf>
    <xf numFmtId="0" fontId="0" fillId="0" borderId="0" xfId="0" applyNumberFormat="1" applyFill="1" applyAlignment="1" applyProtection="1">
      <alignment horizontal="center" vertical="top" wrapText="1"/>
    </xf>
    <xf numFmtId="0" fontId="0" fillId="0" borderId="15" xfId="0" applyNumberFormat="1" applyFill="1" applyBorder="1" applyAlignment="1" applyProtection="1">
      <alignment horizontal="center" vertical="top" wrapText="1"/>
    </xf>
    <xf numFmtId="0" fontId="0" fillId="0" borderId="17" xfId="0" applyNumberFormat="1" applyFill="1" applyBorder="1" applyAlignment="1" applyProtection="1">
      <alignment horizontal="center" vertical="top" wrapText="1"/>
    </xf>
    <xf numFmtId="0" fontId="9" fillId="0" borderId="0" xfId="1" quotePrefix="1" applyNumberFormat="1" applyFill="1" applyAlignment="1" applyProtection="1">
      <alignment horizontal="center" vertical="top" wrapText="1"/>
    </xf>
    <xf numFmtId="0" fontId="0" fillId="0" borderId="14" xfId="0" applyNumberFormat="1" applyFill="1" applyBorder="1" applyAlignment="1" applyProtection="1">
      <alignment horizontal="center" vertical="top" wrapText="1"/>
    </xf>
    <xf numFmtId="0" fontId="0" fillId="0" borderId="18" xfId="0" applyNumberFormat="1" applyFill="1" applyBorder="1" applyAlignment="1" applyProtection="1">
      <alignment horizontal="center" vertical="top" wrapText="1"/>
    </xf>
    <xf numFmtId="0" fontId="9" fillId="0" borderId="18" xfId="1" quotePrefix="1" applyNumberFormat="1" applyFill="1" applyBorder="1" applyAlignment="1" applyProtection="1">
      <alignment horizontal="center" vertical="top" wrapText="1"/>
    </xf>
    <xf numFmtId="0" fontId="0" fillId="0" borderId="20" xfId="0" applyNumberFormat="1" applyFill="1" applyBorder="1" applyAlignment="1" applyProtection="1">
      <alignment horizontal="center" vertical="top" wrapText="1"/>
    </xf>
    <xf numFmtId="0" fontId="0" fillId="0" borderId="22" xfId="0" applyNumberFormat="1" applyFill="1" applyBorder="1" applyAlignment="1" applyProtection="1">
      <alignment horizontal="center" vertical="top" wrapText="1"/>
    </xf>
    <xf numFmtId="0" fontId="0" fillId="0" borderId="23" xfId="0" applyNumberFormat="1" applyFill="1" applyBorder="1" applyAlignment="1" applyProtection="1">
      <alignment horizontal="center" vertical="top" wrapText="1"/>
    </xf>
    <xf numFmtId="0" fontId="5" fillId="4" borderId="10" xfId="0" applyFont="1" applyFill="1" applyBorder="1" applyAlignment="1" applyProtection="1">
      <alignment horizontal="center" vertical="center" wrapText="1"/>
    </xf>
    <xf numFmtId="0" fontId="5" fillId="4" borderId="5" xfId="0" applyFont="1" applyFill="1" applyBorder="1" applyAlignment="1" applyProtection="1">
      <alignment horizontal="center" vertical="center" wrapText="1"/>
    </xf>
    <xf numFmtId="0" fontId="5" fillId="4" borderId="11" xfId="0" applyFont="1" applyFill="1" applyBorder="1" applyAlignment="1" applyProtection="1">
      <alignment horizontal="center"/>
    </xf>
    <xf numFmtId="0" fontId="5" fillId="4" borderId="9" xfId="0" applyFont="1" applyFill="1" applyBorder="1" applyAlignment="1" applyProtection="1">
      <alignment horizontal="center"/>
    </xf>
    <xf numFmtId="0" fontId="2" fillId="3" borderId="3" xfId="0" applyFont="1" applyFill="1" applyBorder="1" applyAlignment="1" applyProtection="1">
      <alignment horizontal="left" vertical="center"/>
    </xf>
    <xf numFmtId="0" fontId="5" fillId="4" borderId="10" xfId="0" applyFont="1" applyFill="1" applyBorder="1" applyAlignment="1" applyProtection="1">
      <alignment horizontal="center" vertical="center"/>
    </xf>
    <xf numFmtId="0" fontId="5" fillId="4" borderId="9" xfId="0" applyFont="1" applyFill="1" applyBorder="1" applyAlignment="1" applyProtection="1">
      <alignment horizontal="center" vertical="center"/>
    </xf>
    <xf numFmtId="0" fontId="5" fillId="4" borderId="7" xfId="0" applyFont="1" applyFill="1" applyBorder="1" applyAlignment="1" applyProtection="1">
      <alignment horizontal="center" vertical="center"/>
    </xf>
    <xf numFmtId="0" fontId="8" fillId="4" borderId="0" xfId="0" applyFont="1" applyFill="1" applyBorder="1" applyAlignment="1" applyProtection="1">
      <alignment horizontal="center" vertical="center"/>
    </xf>
    <xf numFmtId="0" fontId="5" fillId="3" borderId="3" xfId="0" applyFont="1" applyFill="1" applyBorder="1" applyAlignment="1" applyProtection="1">
      <alignment horizontal="left" vertical="center"/>
    </xf>
    <xf numFmtId="0" fontId="5" fillId="11" borderId="8" xfId="0" applyFont="1" applyFill="1" applyBorder="1" applyAlignment="1" applyProtection="1">
      <alignment horizontal="center"/>
    </xf>
    <xf numFmtId="0" fontId="5" fillId="4" borderId="5" xfId="0" applyFont="1" applyFill="1" applyBorder="1" applyAlignment="1" applyProtection="1">
      <alignment horizontal="center" vertical="center"/>
    </xf>
    <xf numFmtId="0" fontId="11" fillId="0" borderId="0" xfId="0" applyFont="1" applyFill="1" applyProtection="1"/>
    <xf numFmtId="10" fontId="11" fillId="0" borderId="0" xfId="3" applyNumberFormat="1" applyFont="1" applyFill="1" applyProtection="1"/>
    <xf numFmtId="43" fontId="11" fillId="0" borderId="0" xfId="2" applyFont="1" applyFill="1" applyProtection="1"/>
    <xf numFmtId="43" fontId="11" fillId="0" borderId="0" xfId="0" applyNumberFormat="1" applyFont="1" applyFill="1" applyProtection="1"/>
    <xf numFmtId="43" fontId="0" fillId="0" borderId="0" xfId="0" applyNumberFormat="1" applyFill="1" applyProtection="1"/>
  </cellXfs>
  <cellStyles count="4">
    <cellStyle name="Hiperlink" xfId="1" builtinId="8"/>
    <cellStyle name="Normal" xfId="0" builtinId="0"/>
    <cellStyle name="Porcentagem" xfId="3" builtinId="5"/>
    <cellStyle name="Vírgula" xfId="2" builtinId="3"/>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4D51E9"/>
      <rgbColor rgb="00666699"/>
      <rgbColor rgb="00A0BCE4"/>
      <rgbColor rgb="00C0C0C0"/>
      <rgbColor rgb="00D0D7F5"/>
      <rgbColor rgb="00E3E3E3"/>
      <rgbColor rgb="00FFFFCC"/>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Taxa de Crescimento do PIB</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'Tx. Acumulada ao Longo do A (2'!$A$35</c:f>
              <c:strCache>
                <c:ptCount val="1"/>
                <c:pt idx="0">
                  <c:v>PIB</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'Tx. Acumulada ao Longo do A (2'!$B$34:$AB$34</c:f>
              <c:numCache>
                <c:formatCode>General</c:formatCode>
                <c:ptCount val="27"/>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numCache>
            </c:numRef>
          </c:cat>
          <c:val>
            <c:numRef>
              <c:f>'Tx. Acumulada ao Longo do A (2'!$B$35:$AB$35</c:f>
              <c:numCache>
                <c:formatCode>#,##0.0</c:formatCode>
                <c:ptCount val="27"/>
                <c:pt idx="0">
                  <c:v>2.2088640505145696</c:v>
                </c:pt>
                <c:pt idx="1">
                  <c:v>3.3948459853159418</c:v>
                </c:pt>
                <c:pt idx="2">
                  <c:v>0.3380979019523167</c:v>
                </c:pt>
                <c:pt idx="3">
                  <c:v>0.46793756667951047</c:v>
                </c:pt>
                <c:pt idx="4">
                  <c:v>4.3879494436487976</c:v>
                </c:pt>
                <c:pt idx="5">
                  <c:v>1.3898964044581685</c:v>
                </c:pt>
                <c:pt idx="6">
                  <c:v>3.0534618568362815</c:v>
                </c:pt>
                <c:pt idx="7">
                  <c:v>1.140828998770882</c:v>
                </c:pt>
                <c:pt idx="8">
                  <c:v>5.7599646368600155</c:v>
                </c:pt>
                <c:pt idx="9">
                  <c:v>3.2021352477749954</c:v>
                </c:pt>
                <c:pt idx="10">
                  <c:v>3.9619886987139585</c:v>
                </c:pt>
                <c:pt idx="11">
                  <c:v>6.0698706048774254</c:v>
                </c:pt>
                <c:pt idx="12">
                  <c:v>5.0941954569815984</c:v>
                </c:pt>
                <c:pt idx="13">
                  <c:v>-0.12581199386585418</c:v>
                </c:pt>
                <c:pt idx="14">
                  <c:v>7.5282258217929998</c:v>
                </c:pt>
                <c:pt idx="15">
                  <c:v>3.9744230654153112</c:v>
                </c:pt>
                <c:pt idx="16">
                  <c:v>1.9211759930168659</c:v>
                </c:pt>
                <c:pt idx="17">
                  <c:v>3.0048226644273202</c:v>
                </c:pt>
                <c:pt idx="18">
                  <c:v>0.50395575418931138</c:v>
                </c:pt>
                <c:pt idx="19">
                  <c:v>-3.54576340552053</c:v>
                </c:pt>
                <c:pt idx="20">
                  <c:v>-3.2759169015248335</c:v>
                </c:pt>
                <c:pt idx="21">
                  <c:v>1.3228690554850653</c:v>
                </c:pt>
                <c:pt idx="22">
                  <c:v>1.7836667548655205</c:v>
                </c:pt>
                <c:pt idx="23">
                  <c:v>1.2207778311196238</c:v>
                </c:pt>
                <c:pt idx="24">
                  <c:v>-3.276758794735346</c:v>
                </c:pt>
                <c:pt idx="25">
                  <c:v>4.9888497007542387</c:v>
                </c:pt>
                <c:pt idx="26">
                  <c:v>2.9005306141921983</c:v>
                </c:pt>
              </c:numCache>
            </c:numRef>
          </c:val>
          <c:smooth val="0"/>
        </c:ser>
        <c:ser>
          <c:idx val="1"/>
          <c:order val="1"/>
          <c:tx>
            <c:strRef>
              <c:f>'Tx. Acumulada ao Longo do A (2'!$A$36</c:f>
              <c:strCache>
                <c:ptCount val="1"/>
                <c:pt idx="0">
                  <c:v>PIB+desv</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'Tx. Acumulada ao Longo do A (2'!$B$34:$AB$34</c:f>
              <c:numCache>
                <c:formatCode>General</c:formatCode>
                <c:ptCount val="27"/>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numCache>
            </c:numRef>
          </c:cat>
          <c:val>
            <c:numRef>
              <c:f>'Tx. Acumulada ao Longo do A (2'!$B$36:$AB$36</c:f>
              <c:numCache>
                <c:formatCode>#,##0.0</c:formatCode>
                <c:ptCount val="27"/>
                <c:pt idx="0">
                  <c:v>4.9756793529526986</c:v>
                </c:pt>
                <c:pt idx="1">
                  <c:v>6.1616612877540708</c:v>
                </c:pt>
                <c:pt idx="2">
                  <c:v>3.1049132043904457</c:v>
                </c:pt>
                <c:pt idx="3">
                  <c:v>3.2347528691176395</c:v>
                </c:pt>
                <c:pt idx="4">
                  <c:v>7.1547647460869266</c:v>
                </c:pt>
                <c:pt idx="5">
                  <c:v>4.1567117068962975</c:v>
                </c:pt>
                <c:pt idx="6">
                  <c:v>5.8202771592744105</c:v>
                </c:pt>
                <c:pt idx="7">
                  <c:v>3.907644301209011</c:v>
                </c:pt>
                <c:pt idx="8">
                  <c:v>8.5267799392981445</c:v>
                </c:pt>
                <c:pt idx="9">
                  <c:v>5.9689505502131244</c:v>
                </c:pt>
                <c:pt idx="10">
                  <c:v>6.7288040011520875</c:v>
                </c:pt>
                <c:pt idx="11">
                  <c:v>8.8366859073155553</c:v>
                </c:pt>
                <c:pt idx="12">
                  <c:v>7.8610107594197274</c:v>
                </c:pt>
                <c:pt idx="13">
                  <c:v>2.6410033085722748</c:v>
                </c:pt>
                <c:pt idx="14">
                  <c:v>10.29504112423113</c:v>
                </c:pt>
                <c:pt idx="15">
                  <c:v>6.7412383678534402</c:v>
                </c:pt>
                <c:pt idx="16">
                  <c:v>4.6879912954549949</c:v>
                </c:pt>
                <c:pt idx="17">
                  <c:v>5.7716379668654492</c:v>
                </c:pt>
                <c:pt idx="18">
                  <c:v>3.2707710566274404</c:v>
                </c:pt>
                <c:pt idx="19">
                  <c:v>-0.77894810308240103</c:v>
                </c:pt>
                <c:pt idx="20">
                  <c:v>-0.50910159908670449</c:v>
                </c:pt>
                <c:pt idx="21">
                  <c:v>4.0896843579231943</c:v>
                </c:pt>
                <c:pt idx="22">
                  <c:v>4.5504820573036495</c:v>
                </c:pt>
                <c:pt idx="23">
                  <c:v>3.9875931335577528</c:v>
                </c:pt>
                <c:pt idx="24">
                  <c:v>-0.50994349229721703</c:v>
                </c:pt>
                <c:pt idx="25">
                  <c:v>7.7556650031923677</c:v>
                </c:pt>
                <c:pt idx="26">
                  <c:v>5.6673459166303273</c:v>
                </c:pt>
              </c:numCache>
            </c:numRef>
          </c:val>
          <c:smooth val="0"/>
        </c:ser>
        <c:ser>
          <c:idx val="2"/>
          <c:order val="2"/>
          <c:tx>
            <c:strRef>
              <c:f>'Tx. Acumulada ao Longo do A (2'!$A$37</c:f>
              <c:strCache>
                <c:ptCount val="1"/>
                <c:pt idx="0">
                  <c:v>PIB-desv</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'Tx. Acumulada ao Longo do A (2'!$B$34:$AB$34</c:f>
              <c:numCache>
                <c:formatCode>General</c:formatCode>
                <c:ptCount val="27"/>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numCache>
            </c:numRef>
          </c:cat>
          <c:val>
            <c:numRef>
              <c:f>'Tx. Acumulada ao Longo do A (2'!$B$37:$AB$37</c:f>
              <c:numCache>
                <c:formatCode>#,##0.0</c:formatCode>
                <c:ptCount val="27"/>
                <c:pt idx="0">
                  <c:v>-0.55795125192355943</c:v>
                </c:pt>
                <c:pt idx="1">
                  <c:v>0.62803068287781283</c:v>
                </c:pt>
                <c:pt idx="2">
                  <c:v>-2.4287174004858123</c:v>
                </c:pt>
                <c:pt idx="3">
                  <c:v>-2.2988777357586185</c:v>
                </c:pt>
                <c:pt idx="4">
                  <c:v>1.6211341412106686</c:v>
                </c:pt>
                <c:pt idx="5">
                  <c:v>-1.3769188979799605</c:v>
                </c:pt>
                <c:pt idx="6">
                  <c:v>0.28664655439815245</c:v>
                </c:pt>
                <c:pt idx="7">
                  <c:v>-1.6259863036672471</c:v>
                </c:pt>
                <c:pt idx="8">
                  <c:v>2.9931493344218865</c:v>
                </c:pt>
                <c:pt idx="9">
                  <c:v>0.43531994533686635</c:v>
                </c:pt>
                <c:pt idx="10">
                  <c:v>1.1951733962758295</c:v>
                </c:pt>
                <c:pt idx="11">
                  <c:v>3.3030553024392963</c:v>
                </c:pt>
                <c:pt idx="12">
                  <c:v>2.3273801545434694</c:v>
                </c:pt>
                <c:pt idx="13">
                  <c:v>-2.8926272963039832</c:v>
                </c:pt>
                <c:pt idx="14">
                  <c:v>4.7614105193548708</c:v>
                </c:pt>
                <c:pt idx="15">
                  <c:v>1.2076077629771822</c:v>
                </c:pt>
                <c:pt idx="16">
                  <c:v>-0.84563930942126309</c:v>
                </c:pt>
                <c:pt idx="17">
                  <c:v>0.23800736198919115</c:v>
                </c:pt>
                <c:pt idx="18">
                  <c:v>-2.2628595482488176</c:v>
                </c:pt>
                <c:pt idx="19">
                  <c:v>-6.3125787079586591</c:v>
                </c:pt>
                <c:pt idx="20">
                  <c:v>-6.042732203962963</c:v>
                </c:pt>
                <c:pt idx="21">
                  <c:v>-1.4439462469530637</c:v>
                </c:pt>
                <c:pt idx="22">
                  <c:v>-0.9831485475726085</c:v>
                </c:pt>
                <c:pt idx="23">
                  <c:v>-1.5460374713185052</c:v>
                </c:pt>
                <c:pt idx="24">
                  <c:v>-6.043574097173475</c:v>
                </c:pt>
                <c:pt idx="25">
                  <c:v>2.2220343983161097</c:v>
                </c:pt>
                <c:pt idx="26">
                  <c:v>0.13371531175406925</c:v>
                </c:pt>
              </c:numCache>
            </c:numRef>
          </c:val>
          <c:smooth val="0"/>
        </c:ser>
        <c:dLbls>
          <c:dLblPos val="t"/>
          <c:showLegendKey val="0"/>
          <c:showVal val="1"/>
          <c:showCatName val="0"/>
          <c:showSerName val="0"/>
          <c:showPercent val="0"/>
          <c:showBubbleSize val="0"/>
        </c:dLbls>
        <c:smooth val="0"/>
        <c:axId val="864808480"/>
        <c:axId val="864808872"/>
      </c:lineChart>
      <c:catAx>
        <c:axId val="86480848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64808872"/>
        <c:crosses val="autoZero"/>
        <c:auto val="1"/>
        <c:lblAlgn val="ctr"/>
        <c:lblOffset val="100"/>
        <c:tickMarkSkip val="1"/>
        <c:noMultiLvlLbl val="0"/>
      </c:catAx>
      <c:valAx>
        <c:axId val="864808872"/>
        <c:scaling>
          <c:orientation val="minMax"/>
        </c:scaling>
        <c:delete val="1"/>
        <c:axPos val="l"/>
        <c:numFmt formatCode="#,##0.0" sourceLinked="1"/>
        <c:majorTickMark val="none"/>
        <c:minorTickMark val="none"/>
        <c:tickLblPos val="nextTo"/>
        <c:crossAx val="86480848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Taxa de Crescimento do PIB</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'Tx. Acumulada ao Longo do A (2'!$A$35</c:f>
              <c:strCache>
                <c:ptCount val="1"/>
                <c:pt idx="0">
                  <c:v>PIB</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trendline>
            <c:spPr>
              <a:ln w="6350" cap="flat" cmpd="sng" algn="ctr">
                <a:solidFill>
                  <a:schemeClr val="accent2"/>
                </a:solidFill>
                <a:prstDash val="solid"/>
                <a:miter lim="800000"/>
              </a:ln>
              <a:effectLst/>
            </c:spPr>
            <c:trendlineType val="movingAvg"/>
            <c:period val="2"/>
            <c:dispRSqr val="0"/>
            <c:dispEq val="0"/>
          </c:trendline>
          <c:trendline>
            <c:spPr>
              <a:ln w="6350" cap="flat" cmpd="sng" algn="ctr">
                <a:solidFill>
                  <a:schemeClr val="accent6"/>
                </a:solidFill>
                <a:prstDash val="solid"/>
                <a:miter lim="800000"/>
              </a:ln>
              <a:effectLst/>
            </c:spPr>
            <c:trendlineType val="linear"/>
            <c:forward val="2"/>
            <c:dispRSqr val="0"/>
            <c:dispEq val="0"/>
          </c:trendline>
          <c:cat>
            <c:numRef>
              <c:f>'Tx. Acumulada ao Longo do A (2'!$B$34:$AB$34</c:f>
              <c:numCache>
                <c:formatCode>General</c:formatCode>
                <c:ptCount val="27"/>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pt idx="24">
                  <c:v>2020</c:v>
                </c:pt>
                <c:pt idx="25">
                  <c:v>2021</c:v>
                </c:pt>
                <c:pt idx="26">
                  <c:v>2022</c:v>
                </c:pt>
              </c:numCache>
            </c:numRef>
          </c:cat>
          <c:val>
            <c:numRef>
              <c:f>'Tx. Acumulada ao Longo do A (2'!$B$35:$AB$35</c:f>
              <c:numCache>
                <c:formatCode>#,##0.0</c:formatCode>
                <c:ptCount val="27"/>
                <c:pt idx="0">
                  <c:v>2.2088640505145696</c:v>
                </c:pt>
                <c:pt idx="1">
                  <c:v>3.3948459853159418</c:v>
                </c:pt>
                <c:pt idx="2">
                  <c:v>0.3380979019523167</c:v>
                </c:pt>
                <c:pt idx="3">
                  <c:v>0.46793756667951047</c:v>
                </c:pt>
                <c:pt idx="4">
                  <c:v>4.3879494436487976</c:v>
                </c:pt>
                <c:pt idx="5">
                  <c:v>1.3898964044581685</c:v>
                </c:pt>
                <c:pt idx="6">
                  <c:v>3.0534618568362815</c:v>
                </c:pt>
                <c:pt idx="7">
                  <c:v>1.140828998770882</c:v>
                </c:pt>
                <c:pt idx="8">
                  <c:v>5.7599646368600155</c:v>
                </c:pt>
                <c:pt idx="9">
                  <c:v>3.2021352477749954</c:v>
                </c:pt>
                <c:pt idx="10">
                  <c:v>3.9619886987139585</c:v>
                </c:pt>
                <c:pt idx="11">
                  <c:v>6.0698706048774254</c:v>
                </c:pt>
                <c:pt idx="12">
                  <c:v>5.0941954569815984</c:v>
                </c:pt>
                <c:pt idx="13">
                  <c:v>-0.12581199386585418</c:v>
                </c:pt>
                <c:pt idx="14">
                  <c:v>7.5282258217929998</c:v>
                </c:pt>
                <c:pt idx="15">
                  <c:v>3.9744230654153112</c:v>
                </c:pt>
                <c:pt idx="16">
                  <c:v>1.9211759930168659</c:v>
                </c:pt>
                <c:pt idx="17">
                  <c:v>3.0048226644273202</c:v>
                </c:pt>
                <c:pt idx="18">
                  <c:v>0.50395575418931138</c:v>
                </c:pt>
                <c:pt idx="19">
                  <c:v>-3.54576340552053</c:v>
                </c:pt>
                <c:pt idx="20">
                  <c:v>-3.2759169015248335</c:v>
                </c:pt>
                <c:pt idx="21">
                  <c:v>1.3228690554850653</c:v>
                </c:pt>
                <c:pt idx="22">
                  <c:v>1.7836667548655205</c:v>
                </c:pt>
                <c:pt idx="23">
                  <c:v>1.2207778311196238</c:v>
                </c:pt>
                <c:pt idx="24">
                  <c:v>-3.276758794735346</c:v>
                </c:pt>
                <c:pt idx="25">
                  <c:v>4.9888497007542387</c:v>
                </c:pt>
                <c:pt idx="26">
                  <c:v>2.9005306141921983</c:v>
                </c:pt>
              </c:numCache>
            </c:numRef>
          </c:val>
          <c:smooth val="0"/>
        </c:ser>
        <c:dLbls>
          <c:dLblPos val="t"/>
          <c:showLegendKey val="0"/>
          <c:showVal val="1"/>
          <c:showCatName val="0"/>
          <c:showSerName val="0"/>
          <c:showPercent val="0"/>
          <c:showBubbleSize val="0"/>
        </c:dLbls>
        <c:smooth val="0"/>
        <c:axId val="864815928"/>
        <c:axId val="864810440"/>
      </c:lineChart>
      <c:catAx>
        <c:axId val="86481592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64810440"/>
        <c:crosses val="autoZero"/>
        <c:auto val="1"/>
        <c:lblAlgn val="ctr"/>
        <c:lblOffset val="100"/>
        <c:tickMarkSkip val="1"/>
        <c:noMultiLvlLbl val="0"/>
      </c:catAx>
      <c:valAx>
        <c:axId val="86481044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64815928"/>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PIB Valores</a:t>
            </a:r>
            <a:r>
              <a:rPr lang="en-US" baseline="0"/>
              <a:t> Constantes</a:t>
            </a:r>
          </a:p>
          <a:p>
            <a:pPr>
              <a:defRPr/>
            </a:pPr>
            <a:r>
              <a:rPr lang="en-US" baseline="0"/>
              <a:t>(1.000.000 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'Valores Correntes (2)'!$R$4</c:f>
              <c:strCache>
                <c:ptCount val="1"/>
                <c:pt idx="0">
                  <c:v>PIB</c:v>
                </c:pt>
              </c:strCache>
            </c:strRef>
          </c:tx>
          <c:spPr>
            <a:ln w="28575" cap="rnd">
              <a:solidFill>
                <a:schemeClr val="accent1"/>
              </a:solidFill>
              <a:round/>
            </a:ln>
            <a:effectLst/>
          </c:spPr>
          <c:marker>
            <c:symbol val="none"/>
          </c:marker>
          <c:trendline>
            <c:spPr>
              <a:ln w="6350" cap="flat" cmpd="sng" algn="ctr">
                <a:solidFill>
                  <a:schemeClr val="accent6"/>
                </a:solidFill>
                <a:prstDash val="solid"/>
                <a:miter lim="800000"/>
              </a:ln>
              <a:effectLst/>
            </c:spPr>
            <c:trendlineType val="linear"/>
            <c:dispRSqr val="0"/>
            <c:dispEq val="0"/>
          </c:trendline>
          <c:trendline>
            <c:spPr>
              <a:ln w="6350" cap="flat" cmpd="sng" algn="ctr">
                <a:solidFill>
                  <a:schemeClr val="accent2"/>
                </a:solidFill>
                <a:prstDash val="solid"/>
                <a:miter lim="800000"/>
              </a:ln>
              <a:effectLst/>
            </c:spPr>
            <c:trendlineType val="movingAvg"/>
            <c:period val="2"/>
            <c:dispRSqr val="0"/>
            <c:dispEq val="0"/>
          </c:trendline>
          <c:cat>
            <c:numRef>
              <c:f>'Valores Correntes (2)'!$A$5:$A$33</c:f>
              <c:numCache>
                <c:formatCode>@</c:formatCode>
                <c:ptCount val="29"/>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pt idx="27">
                  <c:v>2021</c:v>
                </c:pt>
                <c:pt idx="28" formatCode="General">
                  <c:v>2022</c:v>
                </c:pt>
              </c:numCache>
            </c:numRef>
          </c:cat>
          <c:val>
            <c:numRef>
              <c:f>'Valores Correntes (2)'!$R$5:$R$33</c:f>
              <c:numCache>
                <c:formatCode>#,##0</c:formatCode>
                <c:ptCount val="29"/>
                <c:pt idx="1">
                  <c:v>705991.55286091799</c:v>
                </c:pt>
                <c:pt idx="2">
                  <c:v>854763.607812398</c:v>
                </c:pt>
                <c:pt idx="3">
                  <c:v>952089.19608881092</c:v>
                </c:pt>
                <c:pt idx="4">
                  <c:v>1002351.019213479</c:v>
                </c:pt>
                <c:pt idx="5">
                  <c:v>1087710.456053993</c:v>
                </c:pt>
                <c:pt idx="6">
                  <c:v>1199092.07094021</c:v>
                </c:pt>
                <c:pt idx="7">
                  <c:v>1315755.4678309299</c:v>
                </c:pt>
                <c:pt idx="8">
                  <c:v>1488787.255158368</c:v>
                </c:pt>
                <c:pt idx="9">
                  <c:v>1717950.39642449</c:v>
                </c:pt>
                <c:pt idx="10">
                  <c:v>1957751.2129625618</c:v>
                </c:pt>
                <c:pt idx="11">
                  <c:v>2170584.5033500246</c:v>
                </c:pt>
                <c:pt idx="12">
                  <c:v>2409449.9220359642</c:v>
                </c:pt>
                <c:pt idx="13">
                  <c:v>2720262.9376807488</c:v>
                </c:pt>
                <c:pt idx="14">
                  <c:v>3109803.0889713811</c:v>
                </c:pt>
                <c:pt idx="15">
                  <c:v>3333039.3554900549</c:v>
                </c:pt>
                <c:pt idx="16">
                  <c:v>3885847.0002364526</c:v>
                </c:pt>
                <c:pt idx="17">
                  <c:v>4376381.9997261893</c:v>
                </c:pt>
                <c:pt idx="18">
                  <c:v>4814760.0000003297</c:v>
                </c:pt>
                <c:pt idx="19">
                  <c:v>5331618.9997678585</c:v>
                </c:pt>
                <c:pt idx="20">
                  <c:v>5778953.0004647151</c:v>
                </c:pt>
                <c:pt idx="21">
                  <c:v>5995786.9998675939</c:v>
                </c:pt>
                <c:pt idx="22">
                  <c:v>6269328.0001611002</c:v>
                </c:pt>
                <c:pt idx="23">
                  <c:v>6585479.0002970193</c:v>
                </c:pt>
                <c:pt idx="24">
                  <c:v>7004140.9998326991</c:v>
                </c:pt>
                <c:pt idx="25">
                  <c:v>7389131.0005329102</c:v>
                </c:pt>
                <c:pt idx="26">
                  <c:v>7609597.0003964799</c:v>
                </c:pt>
                <c:pt idx="27">
                  <c:v>8898727.4635673873</c:v>
                </c:pt>
                <c:pt idx="28">
                  <c:v>9915316.4328861348</c:v>
                </c:pt>
              </c:numCache>
            </c:numRef>
          </c:val>
          <c:smooth val="0"/>
        </c:ser>
        <c:dLbls>
          <c:showLegendKey val="0"/>
          <c:showVal val="0"/>
          <c:showCatName val="0"/>
          <c:showSerName val="0"/>
          <c:showPercent val="0"/>
          <c:showBubbleSize val="0"/>
        </c:dLbls>
        <c:smooth val="0"/>
        <c:axId val="864809656"/>
        <c:axId val="864810048"/>
      </c:lineChart>
      <c:catAx>
        <c:axId val="864809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64810048"/>
        <c:crosses val="autoZero"/>
        <c:auto val="1"/>
        <c:lblAlgn val="ctr"/>
        <c:lblOffset val="100"/>
        <c:noMultiLvlLbl val="0"/>
      </c:catAx>
      <c:valAx>
        <c:axId val="864810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648096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PIB</a:t>
            </a:r>
          </a:p>
          <a:p>
            <a:pPr>
              <a:defRPr/>
            </a:pPr>
            <a:r>
              <a:rPr lang="en-US"/>
              <a:t>(Bilhões</a:t>
            </a:r>
            <a:r>
              <a:rPr lang="en-US" baseline="0"/>
              <a:t> de 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'Valores Correntes (2)'!$A$100</c:f>
              <c:strCache>
                <c:ptCount val="1"/>
                <c:pt idx="0">
                  <c:v>PIB</c:v>
                </c:pt>
              </c:strCache>
            </c:strRef>
          </c:tx>
          <c:spPr>
            <a:solidFill>
              <a:schemeClr val="accent1"/>
            </a:solidFill>
            <a:ln>
              <a:noFill/>
            </a:ln>
            <a:effectLst/>
          </c:spPr>
          <c:invertIfNegative val="0"/>
          <c:cat>
            <c:numRef>
              <c:f>'Valores Correntes (2)'!$C$83:$AD$83</c:f>
              <c:numCache>
                <c:formatCode>General</c:formatCode>
                <c:ptCount val="28"/>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numCache>
            </c:numRef>
          </c:cat>
          <c:val>
            <c:numRef>
              <c:f>'Valores Correntes (2)'!$C$100:$AD$100</c:f>
              <c:numCache>
                <c:formatCode>#,##0</c:formatCode>
                <c:ptCount val="28"/>
                <c:pt idx="0">
                  <c:v>3673.2289195013254</c:v>
                </c:pt>
                <c:pt idx="1">
                  <c:v>4059.2190683283752</c:v>
                </c:pt>
                <c:pt idx="2">
                  <c:v>4297.1034191110593</c:v>
                </c:pt>
                <c:pt idx="3">
                  <c:v>4450.5186202568293</c:v>
                </c:pt>
                <c:pt idx="4">
                  <c:v>4433.1938137071438</c:v>
                </c:pt>
                <c:pt idx="5">
                  <c:v>4611.8270471223332</c:v>
                </c:pt>
                <c:pt idx="6">
                  <c:v>4700.0334762041402</c:v>
                </c:pt>
                <c:pt idx="7">
                  <c:v>4725.9605411809489</c:v>
                </c:pt>
                <c:pt idx="8">
                  <c:v>4989.3952233044865</c:v>
                </c:pt>
                <c:pt idx="9">
                  <c:v>5284.2397945154798</c:v>
                </c:pt>
                <c:pt idx="10">
                  <c:v>5543.2927604683082</c:v>
                </c:pt>
                <c:pt idx="11">
                  <c:v>5965.9813994243232</c:v>
                </c:pt>
                <c:pt idx="12">
                  <c:v>6447.997399320353</c:v>
                </c:pt>
                <c:pt idx="13">
                  <c:v>6960.6676752429421</c:v>
                </c:pt>
                <c:pt idx="14">
                  <c:v>7152.0823333369817</c:v>
                </c:pt>
                <c:pt idx="15">
                  <c:v>7873.0098075545775</c:v>
                </c:pt>
                <c:pt idx="16">
                  <c:v>8325.6990990633785</c:v>
                </c:pt>
                <c:pt idx="17">
                  <c:v>8654.267211728542</c:v>
                </c:pt>
                <c:pt idx="18">
                  <c:v>9048.5251021672757</c:v>
                </c:pt>
                <c:pt idx="19">
                  <c:v>9216.9112955500659</c:v>
                </c:pt>
                <c:pt idx="20">
                  <c:v>8640.7717184205685</c:v>
                </c:pt>
                <c:pt idx="21">
                  <c:v>8500.3130524647549</c:v>
                </c:pt>
                <c:pt idx="22">
                  <c:v>8673.1118400246087</c:v>
                </c:pt>
                <c:pt idx="23">
                  <c:v>8891.0766090075649</c:v>
                </c:pt>
                <c:pt idx="24">
                  <c:v>8992.2193620235885</c:v>
                </c:pt>
                <c:pt idx="25">
                  <c:v>8860.0420489914122</c:v>
                </c:pt>
                <c:pt idx="26">
                  <c:v>9413.963783707939</c:v>
                </c:pt>
                <c:pt idx="27">
                  <c:v>9915.3164328861349</c:v>
                </c:pt>
              </c:numCache>
            </c:numRef>
          </c:val>
        </c:ser>
        <c:dLbls>
          <c:showLegendKey val="0"/>
          <c:showVal val="0"/>
          <c:showCatName val="0"/>
          <c:showSerName val="0"/>
          <c:showPercent val="0"/>
          <c:showBubbleSize val="0"/>
        </c:dLbls>
        <c:gapWidth val="219"/>
        <c:overlap val="-27"/>
        <c:axId val="864811616"/>
        <c:axId val="864812400"/>
      </c:barChart>
      <c:catAx>
        <c:axId val="864811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64812400"/>
        <c:crosses val="autoZero"/>
        <c:auto val="1"/>
        <c:lblAlgn val="ctr"/>
        <c:lblOffset val="100"/>
        <c:noMultiLvlLbl val="0"/>
      </c:catAx>
      <c:valAx>
        <c:axId val="8648124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64811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PIB Real</a:t>
            </a:r>
            <a:r>
              <a:rPr lang="en-US" baseline="0"/>
              <a:t> -Valores 2022</a:t>
            </a:r>
          </a:p>
          <a:p>
            <a:pPr>
              <a:defRPr/>
            </a:pPr>
            <a:r>
              <a:rPr lang="en-US" baseline="0"/>
              <a:t>(Bilhões de 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'Valores Correntes (2)'!$A$100</c:f>
              <c:strCache>
                <c:ptCount val="1"/>
                <c:pt idx="0">
                  <c:v>PIB</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6350" cap="flat" cmpd="sng" algn="ctr">
                <a:solidFill>
                  <a:schemeClr val="accent2"/>
                </a:solidFill>
                <a:prstDash val="solid"/>
                <a:miter lim="800000"/>
              </a:ln>
              <a:effectLst/>
            </c:spPr>
            <c:trendlineType val="linear"/>
            <c:forward val="2"/>
            <c:dispRSqr val="0"/>
            <c:dispEq val="0"/>
          </c:trendline>
          <c:trendline>
            <c:spPr>
              <a:ln w="19050" cap="rnd">
                <a:solidFill>
                  <a:schemeClr val="accent1"/>
                </a:solidFill>
                <a:prstDash val="sysDot"/>
              </a:ln>
              <a:effectLst/>
            </c:spPr>
            <c:trendlineType val="movingAvg"/>
            <c:period val="2"/>
            <c:dispRSqr val="0"/>
            <c:dispEq val="0"/>
          </c:trendline>
          <c:cat>
            <c:numRef>
              <c:f>'Valores Correntes (2)'!$C$83:$AD$83</c:f>
              <c:numCache>
                <c:formatCode>General</c:formatCode>
                <c:ptCount val="28"/>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numCache>
            </c:numRef>
          </c:cat>
          <c:val>
            <c:numRef>
              <c:f>'Valores Correntes (2)'!$C$100:$AD$100</c:f>
              <c:numCache>
                <c:formatCode>#,##0</c:formatCode>
                <c:ptCount val="28"/>
                <c:pt idx="0">
                  <c:v>3673.2289195013254</c:v>
                </c:pt>
                <c:pt idx="1">
                  <c:v>4059.2190683283752</c:v>
                </c:pt>
                <c:pt idx="2">
                  <c:v>4297.1034191110593</c:v>
                </c:pt>
                <c:pt idx="3">
                  <c:v>4450.5186202568293</c:v>
                </c:pt>
                <c:pt idx="4">
                  <c:v>4433.1938137071438</c:v>
                </c:pt>
                <c:pt idx="5">
                  <c:v>4611.8270471223332</c:v>
                </c:pt>
                <c:pt idx="6">
                  <c:v>4700.0334762041402</c:v>
                </c:pt>
                <c:pt idx="7">
                  <c:v>4725.9605411809489</c:v>
                </c:pt>
                <c:pt idx="8">
                  <c:v>4989.3952233044865</c:v>
                </c:pt>
                <c:pt idx="9">
                  <c:v>5284.2397945154798</c:v>
                </c:pt>
                <c:pt idx="10">
                  <c:v>5543.2927604683082</c:v>
                </c:pt>
                <c:pt idx="11">
                  <c:v>5965.9813994243232</c:v>
                </c:pt>
                <c:pt idx="12">
                  <c:v>6447.997399320353</c:v>
                </c:pt>
                <c:pt idx="13">
                  <c:v>6960.6676752429421</c:v>
                </c:pt>
                <c:pt idx="14">
                  <c:v>7152.0823333369817</c:v>
                </c:pt>
                <c:pt idx="15">
                  <c:v>7873.0098075545775</c:v>
                </c:pt>
                <c:pt idx="16">
                  <c:v>8325.6990990633785</c:v>
                </c:pt>
                <c:pt idx="17">
                  <c:v>8654.267211728542</c:v>
                </c:pt>
                <c:pt idx="18">
                  <c:v>9048.5251021672757</c:v>
                </c:pt>
                <c:pt idx="19">
                  <c:v>9216.9112955500659</c:v>
                </c:pt>
                <c:pt idx="20">
                  <c:v>8640.7717184205685</c:v>
                </c:pt>
                <c:pt idx="21">
                  <c:v>8500.3130524647549</c:v>
                </c:pt>
                <c:pt idx="22">
                  <c:v>8673.1118400246087</c:v>
                </c:pt>
                <c:pt idx="23">
                  <c:v>8891.0766090075649</c:v>
                </c:pt>
                <c:pt idx="24">
                  <c:v>8992.2193620235885</c:v>
                </c:pt>
                <c:pt idx="25">
                  <c:v>8860.0420489914122</c:v>
                </c:pt>
                <c:pt idx="26">
                  <c:v>9413.963783707939</c:v>
                </c:pt>
                <c:pt idx="27">
                  <c:v>9915.3164328861349</c:v>
                </c:pt>
              </c:numCache>
            </c:numRef>
          </c:val>
          <c:smooth val="0"/>
        </c:ser>
        <c:dLbls>
          <c:dLblPos val="t"/>
          <c:showLegendKey val="0"/>
          <c:showVal val="1"/>
          <c:showCatName val="0"/>
          <c:showSerName val="0"/>
          <c:showPercent val="0"/>
          <c:showBubbleSize val="0"/>
        </c:dLbls>
        <c:smooth val="0"/>
        <c:axId val="864812008"/>
        <c:axId val="864813576"/>
      </c:lineChart>
      <c:catAx>
        <c:axId val="864812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64813576"/>
        <c:crosses val="autoZero"/>
        <c:auto val="1"/>
        <c:lblAlgn val="ctr"/>
        <c:lblOffset val="100"/>
        <c:noMultiLvlLbl val="0"/>
      </c:catAx>
      <c:valAx>
        <c:axId val="864813576"/>
        <c:scaling>
          <c:orientation val="minMax"/>
        </c:scaling>
        <c:delete val="1"/>
        <c:axPos val="l"/>
        <c:numFmt formatCode="#,##0" sourceLinked="1"/>
        <c:majorTickMark val="none"/>
        <c:minorTickMark val="none"/>
        <c:tickLblPos val="nextTo"/>
        <c:crossAx val="8648120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Projeção</a:t>
            </a:r>
            <a:r>
              <a:rPr lang="pt-BR" baseline="0"/>
              <a:t> PIB</a:t>
            </a:r>
          </a:p>
          <a:p>
            <a:pPr>
              <a:defRPr/>
            </a:pPr>
            <a:r>
              <a:rPr lang="pt-BR" baseline="0"/>
              <a:t>(Bilhões de R$)</a:t>
            </a:r>
            <a:endParaRPr lang="pt-B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'Valores Correntes (2)'!$A$107</c:f>
              <c:strCache>
                <c:ptCount val="1"/>
                <c:pt idx="0">
                  <c:v>PIB+Desv</c:v>
                </c:pt>
              </c:strCache>
            </c:strRef>
          </c:tx>
          <c:spPr>
            <a:ln w="28575" cap="rnd">
              <a:solidFill>
                <a:schemeClr val="accent1"/>
              </a:solidFill>
              <a:round/>
            </a:ln>
            <a:effectLst/>
          </c:spPr>
          <c:marker>
            <c:symbol val="none"/>
          </c:marker>
          <c:cat>
            <c:numRef>
              <c:f>'Valores Correntes (2)'!$C$83:$AD$83</c:f>
              <c:numCache>
                <c:formatCode>General</c:formatCode>
                <c:ptCount val="28"/>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numCache>
            </c:numRef>
          </c:cat>
          <c:val>
            <c:numRef>
              <c:f>'Valores Correntes (2)'!$C$107:$AD$107</c:f>
              <c:numCache>
                <c:formatCode>#,##0</c:formatCode>
                <c:ptCount val="28"/>
                <c:pt idx="0">
                  <c:v>5725.6256741596208</c:v>
                </c:pt>
                <c:pt idx="1">
                  <c:v>6111.6158229866705</c:v>
                </c:pt>
                <c:pt idx="2">
                  <c:v>6349.5001737693547</c:v>
                </c:pt>
                <c:pt idx="3">
                  <c:v>6502.9153749151246</c:v>
                </c:pt>
                <c:pt idx="4">
                  <c:v>6485.5905683654382</c:v>
                </c:pt>
                <c:pt idx="5">
                  <c:v>6664.2238017806285</c:v>
                </c:pt>
                <c:pt idx="6">
                  <c:v>6752.4302308624356</c:v>
                </c:pt>
                <c:pt idx="7">
                  <c:v>6778.3572958392433</c:v>
                </c:pt>
                <c:pt idx="8">
                  <c:v>7041.7919779627809</c:v>
                </c:pt>
                <c:pt idx="9">
                  <c:v>7336.6365491737743</c:v>
                </c:pt>
                <c:pt idx="10">
                  <c:v>7595.6895151266035</c:v>
                </c:pt>
                <c:pt idx="11">
                  <c:v>8018.3781540826185</c:v>
                </c:pt>
                <c:pt idx="12">
                  <c:v>8500.3941539786483</c:v>
                </c:pt>
                <c:pt idx="13">
                  <c:v>9013.0644299012365</c:v>
                </c:pt>
                <c:pt idx="14">
                  <c:v>9204.4790879952761</c:v>
                </c:pt>
                <c:pt idx="15">
                  <c:v>9925.4065622128728</c:v>
                </c:pt>
                <c:pt idx="16">
                  <c:v>10378.095853721674</c:v>
                </c:pt>
                <c:pt idx="17">
                  <c:v>10706.663966386837</c:v>
                </c:pt>
                <c:pt idx="18">
                  <c:v>11100.921856825571</c:v>
                </c:pt>
                <c:pt idx="19">
                  <c:v>11269.308050208361</c:v>
                </c:pt>
                <c:pt idx="20">
                  <c:v>10693.168473078864</c:v>
                </c:pt>
                <c:pt idx="21">
                  <c:v>10552.70980712305</c:v>
                </c:pt>
                <c:pt idx="22">
                  <c:v>10725.508594682904</c:v>
                </c:pt>
                <c:pt idx="23">
                  <c:v>10943.47336366586</c:v>
                </c:pt>
                <c:pt idx="24">
                  <c:v>11044.616116681884</c:v>
                </c:pt>
                <c:pt idx="25">
                  <c:v>10912.438803649708</c:v>
                </c:pt>
                <c:pt idx="26">
                  <c:v>11466.360538366234</c:v>
                </c:pt>
                <c:pt idx="27">
                  <c:v>11967.71318754443</c:v>
                </c:pt>
              </c:numCache>
            </c:numRef>
          </c:val>
          <c:smooth val="0"/>
        </c:ser>
        <c:ser>
          <c:idx val="1"/>
          <c:order val="1"/>
          <c:tx>
            <c:strRef>
              <c:f>'Valores Correntes (2)'!$A$108</c:f>
              <c:strCache>
                <c:ptCount val="1"/>
                <c:pt idx="0">
                  <c:v>PIB-Desv</c:v>
                </c:pt>
              </c:strCache>
            </c:strRef>
          </c:tx>
          <c:spPr>
            <a:ln w="28575" cap="rnd">
              <a:solidFill>
                <a:schemeClr val="accent2"/>
              </a:solidFill>
              <a:round/>
            </a:ln>
            <a:effectLst/>
          </c:spPr>
          <c:marker>
            <c:symbol val="none"/>
          </c:marker>
          <c:cat>
            <c:numRef>
              <c:f>'Valores Correntes (2)'!$C$83:$AD$83</c:f>
              <c:numCache>
                <c:formatCode>General</c:formatCode>
                <c:ptCount val="28"/>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numCache>
            </c:numRef>
          </c:cat>
          <c:val>
            <c:numRef>
              <c:f>'Valores Correntes (2)'!$C$108:$AD$108</c:f>
              <c:numCache>
                <c:formatCode>#,##0</c:formatCode>
                <c:ptCount val="28"/>
                <c:pt idx="0">
                  <c:v>1620.8321648430306</c:v>
                </c:pt>
                <c:pt idx="1">
                  <c:v>2006.8223136700803</c:v>
                </c:pt>
                <c:pt idx="2">
                  <c:v>2244.7066644527645</c:v>
                </c:pt>
                <c:pt idx="3">
                  <c:v>2398.1218655985344</c:v>
                </c:pt>
                <c:pt idx="4">
                  <c:v>2380.797059048849</c:v>
                </c:pt>
                <c:pt idx="5">
                  <c:v>2559.4302924640383</c:v>
                </c:pt>
                <c:pt idx="6">
                  <c:v>2647.6367215458454</c:v>
                </c:pt>
                <c:pt idx="7">
                  <c:v>2673.563786522654</c:v>
                </c:pt>
                <c:pt idx="8">
                  <c:v>2936.9984686461917</c:v>
                </c:pt>
                <c:pt idx="9">
                  <c:v>3231.843039857185</c:v>
                </c:pt>
                <c:pt idx="10">
                  <c:v>3490.8960058100133</c:v>
                </c:pt>
                <c:pt idx="11">
                  <c:v>3913.5846447660283</c:v>
                </c:pt>
                <c:pt idx="12">
                  <c:v>4395.6006446620577</c:v>
                </c:pt>
                <c:pt idx="13">
                  <c:v>4908.2709205846477</c:v>
                </c:pt>
                <c:pt idx="14">
                  <c:v>5099.6855786786873</c:v>
                </c:pt>
                <c:pt idx="15">
                  <c:v>5820.6130528962822</c:v>
                </c:pt>
                <c:pt idx="16">
                  <c:v>6273.3023444050832</c:v>
                </c:pt>
                <c:pt idx="17">
                  <c:v>6601.8704570702466</c:v>
                </c:pt>
                <c:pt idx="18">
                  <c:v>6996.1283475089804</c:v>
                </c:pt>
                <c:pt idx="19">
                  <c:v>7164.5145408917706</c:v>
                </c:pt>
                <c:pt idx="20">
                  <c:v>6588.3749637622732</c:v>
                </c:pt>
                <c:pt idx="21">
                  <c:v>6447.9162978064596</c:v>
                </c:pt>
                <c:pt idx="22">
                  <c:v>6620.7150853663134</c:v>
                </c:pt>
                <c:pt idx="23">
                  <c:v>6838.6798543492696</c:v>
                </c:pt>
                <c:pt idx="24">
                  <c:v>6939.8226073652932</c:v>
                </c:pt>
                <c:pt idx="25">
                  <c:v>6807.6452943331169</c:v>
                </c:pt>
                <c:pt idx="26">
                  <c:v>7361.5670290496437</c:v>
                </c:pt>
                <c:pt idx="27">
                  <c:v>7862.9196782278395</c:v>
                </c:pt>
              </c:numCache>
            </c:numRef>
          </c:val>
          <c:smooth val="0"/>
        </c:ser>
        <c:ser>
          <c:idx val="2"/>
          <c:order val="2"/>
          <c:tx>
            <c:strRef>
              <c:f>'Valores Correntes (2)'!$A$100:$B$100</c:f>
              <c:strCache>
                <c:ptCount val="2"/>
                <c:pt idx="0">
                  <c:v>PIB</c:v>
                </c:pt>
              </c:strCache>
            </c:strRef>
          </c:tx>
          <c:spPr>
            <a:ln w="28575" cap="rnd">
              <a:solidFill>
                <a:schemeClr val="accent3"/>
              </a:solidFill>
              <a:round/>
            </a:ln>
            <a:effectLst/>
          </c:spPr>
          <c:marker>
            <c:symbol val="none"/>
          </c:marker>
          <c:trendline>
            <c:spPr>
              <a:ln w="19050" cap="flat" cmpd="sng" algn="ctr">
                <a:solidFill>
                  <a:schemeClr val="accent6"/>
                </a:solidFill>
                <a:prstDash val="solid"/>
                <a:miter lim="800000"/>
              </a:ln>
              <a:effectLst/>
            </c:spPr>
            <c:trendlineType val="linear"/>
            <c:forward val="2"/>
            <c:dispRSqr val="0"/>
            <c:dispEq val="0"/>
          </c:trendline>
          <c:cat>
            <c:numRef>
              <c:f>'Valores Correntes (2)'!$C$83:$AD$83</c:f>
              <c:numCache>
                <c:formatCode>General</c:formatCode>
                <c:ptCount val="28"/>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numCache>
            </c:numRef>
          </c:cat>
          <c:val>
            <c:numRef>
              <c:f>'Valores Correntes (2)'!$C$100:$AD$100</c:f>
              <c:numCache>
                <c:formatCode>#,##0</c:formatCode>
                <c:ptCount val="28"/>
                <c:pt idx="0">
                  <c:v>3673.2289195013254</c:v>
                </c:pt>
                <c:pt idx="1">
                  <c:v>4059.2190683283752</c:v>
                </c:pt>
                <c:pt idx="2">
                  <c:v>4297.1034191110593</c:v>
                </c:pt>
                <c:pt idx="3">
                  <c:v>4450.5186202568293</c:v>
                </c:pt>
                <c:pt idx="4">
                  <c:v>4433.1938137071438</c:v>
                </c:pt>
                <c:pt idx="5">
                  <c:v>4611.8270471223332</c:v>
                </c:pt>
                <c:pt idx="6">
                  <c:v>4700.0334762041402</c:v>
                </c:pt>
                <c:pt idx="7">
                  <c:v>4725.9605411809489</c:v>
                </c:pt>
                <c:pt idx="8">
                  <c:v>4989.3952233044865</c:v>
                </c:pt>
                <c:pt idx="9">
                  <c:v>5284.2397945154798</c:v>
                </c:pt>
                <c:pt idx="10">
                  <c:v>5543.2927604683082</c:v>
                </c:pt>
                <c:pt idx="11">
                  <c:v>5965.9813994243232</c:v>
                </c:pt>
                <c:pt idx="12">
                  <c:v>6447.997399320353</c:v>
                </c:pt>
                <c:pt idx="13">
                  <c:v>6960.6676752429421</c:v>
                </c:pt>
                <c:pt idx="14">
                  <c:v>7152.0823333369817</c:v>
                </c:pt>
                <c:pt idx="15">
                  <c:v>7873.0098075545775</c:v>
                </c:pt>
                <c:pt idx="16">
                  <c:v>8325.6990990633785</c:v>
                </c:pt>
                <c:pt idx="17">
                  <c:v>8654.267211728542</c:v>
                </c:pt>
                <c:pt idx="18">
                  <c:v>9048.5251021672757</c:v>
                </c:pt>
                <c:pt idx="19">
                  <c:v>9216.9112955500659</c:v>
                </c:pt>
                <c:pt idx="20">
                  <c:v>8640.7717184205685</c:v>
                </c:pt>
                <c:pt idx="21">
                  <c:v>8500.3130524647549</c:v>
                </c:pt>
                <c:pt idx="22">
                  <c:v>8673.1118400246087</c:v>
                </c:pt>
                <c:pt idx="23">
                  <c:v>8891.0766090075649</c:v>
                </c:pt>
                <c:pt idx="24">
                  <c:v>8992.2193620235885</c:v>
                </c:pt>
                <c:pt idx="25">
                  <c:v>8860.0420489914122</c:v>
                </c:pt>
                <c:pt idx="26">
                  <c:v>9413.963783707939</c:v>
                </c:pt>
                <c:pt idx="27">
                  <c:v>9915.3164328861349</c:v>
                </c:pt>
              </c:numCache>
            </c:numRef>
          </c:val>
          <c:smooth val="0"/>
        </c:ser>
        <c:dLbls>
          <c:showLegendKey val="0"/>
          <c:showVal val="0"/>
          <c:showCatName val="0"/>
          <c:showSerName val="0"/>
          <c:showPercent val="0"/>
          <c:showBubbleSize val="0"/>
        </c:dLbls>
        <c:smooth val="0"/>
        <c:axId val="760671144"/>
        <c:axId val="760673104"/>
      </c:lineChart>
      <c:catAx>
        <c:axId val="760671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60673104"/>
        <c:crosses val="autoZero"/>
        <c:auto val="1"/>
        <c:lblAlgn val="ctr"/>
        <c:lblOffset val="100"/>
        <c:noMultiLvlLbl val="0"/>
      </c:catAx>
      <c:valAx>
        <c:axId val="7606731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606711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41</xdr:row>
      <xdr:rowOff>71437</xdr:rowOff>
    </xdr:from>
    <xdr:to>
      <xdr:col>14</xdr:col>
      <xdr:colOff>409574</xdr:colOff>
      <xdr:row>58</xdr:row>
      <xdr:rowOff>61912</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41</xdr:row>
      <xdr:rowOff>0</xdr:rowOff>
    </xdr:from>
    <xdr:to>
      <xdr:col>30</xdr:col>
      <xdr:colOff>219074</xdr:colOff>
      <xdr:row>57</xdr:row>
      <xdr:rowOff>152400</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0.92097</cdr:x>
      <cdr:y>0.29861</cdr:y>
    </cdr:from>
    <cdr:to>
      <cdr:x>1</cdr:x>
      <cdr:y>0.45139</cdr:y>
    </cdr:to>
    <cdr:sp macro="" textlink="">
      <cdr:nvSpPr>
        <cdr:cNvPr id="2" name="CaixaDeTexto 1"/>
        <cdr:cNvSpPr txBox="1"/>
      </cdr:nvSpPr>
      <cdr:spPr>
        <a:xfrm xmlns:a="http://schemas.openxmlformats.org/drawingml/2006/main">
          <a:off x="7991476" y="819150"/>
          <a:ext cx="685798" cy="419099"/>
        </a:xfrm>
        <a:prstGeom xmlns:a="http://schemas.openxmlformats.org/drawingml/2006/main" prst="rect">
          <a:avLst/>
        </a:prstGeom>
        <a:solidFill xmlns:a="http://schemas.openxmlformats.org/drawingml/2006/main">
          <a:schemeClr val="accent1"/>
        </a:solidFill>
      </cdr:spPr>
      <cdr:txBody>
        <a:bodyPr xmlns:a="http://schemas.openxmlformats.org/drawingml/2006/main" vertOverflow="clip" wrap="square" rtlCol="0" anchor="ctr"/>
        <a:lstStyle xmlns:a="http://schemas.openxmlformats.org/drawingml/2006/main"/>
        <a:p xmlns:a="http://schemas.openxmlformats.org/drawingml/2006/main">
          <a:pPr algn="ctr"/>
          <a:r>
            <a:rPr lang="pt-BR" sz="700" b="1"/>
            <a:t>Crescimento</a:t>
          </a:r>
          <a:r>
            <a:rPr lang="pt-BR" sz="700" b="1" baseline="0"/>
            <a:t> de aprox.. 1.9% 2023</a:t>
          </a:r>
          <a:endParaRPr lang="pt-BR" sz="700" b="1"/>
        </a:p>
      </cdr:txBody>
    </cdr:sp>
  </cdr:relSizeAnchor>
</c:userShapes>
</file>

<file path=xl/drawings/drawing3.xml><?xml version="1.0" encoding="utf-8"?>
<xdr:wsDr xmlns:xdr="http://schemas.openxmlformats.org/drawingml/2006/spreadsheetDrawing" xmlns:a="http://schemas.openxmlformats.org/drawingml/2006/main">
  <xdr:twoCellAnchor>
    <xdr:from>
      <xdr:col>26</xdr:col>
      <xdr:colOff>271462</xdr:colOff>
      <xdr:row>3</xdr:row>
      <xdr:rowOff>23812</xdr:rowOff>
    </xdr:from>
    <xdr:to>
      <xdr:col>38</xdr:col>
      <xdr:colOff>66675</xdr:colOff>
      <xdr:row>33</xdr:row>
      <xdr:rowOff>0</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152400</xdr:colOff>
      <xdr:row>109</xdr:row>
      <xdr:rowOff>147637</xdr:rowOff>
    </xdr:from>
    <xdr:to>
      <xdr:col>17</xdr:col>
      <xdr:colOff>276225</xdr:colOff>
      <xdr:row>126</xdr:row>
      <xdr:rowOff>138112</xdr:rowOff>
    </xdr:to>
    <xdr:graphicFrame macro="">
      <xdr:nvGraphicFramePr>
        <xdr:cNvPr id="6" name="Gráfico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161925</xdr:colOff>
      <xdr:row>128</xdr:row>
      <xdr:rowOff>104775</xdr:rowOff>
    </xdr:from>
    <xdr:to>
      <xdr:col>17</xdr:col>
      <xdr:colOff>285750</xdr:colOff>
      <xdr:row>145</xdr:row>
      <xdr:rowOff>95250</xdr:rowOff>
    </xdr:to>
    <xdr:graphicFrame macro="">
      <xdr:nvGraphicFramePr>
        <xdr:cNvPr id="7" name="Grá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47625</xdr:colOff>
      <xdr:row>110</xdr:row>
      <xdr:rowOff>42862</xdr:rowOff>
    </xdr:from>
    <xdr:to>
      <xdr:col>31</xdr:col>
      <xdr:colOff>371475</xdr:colOff>
      <xdr:row>127</xdr:row>
      <xdr:rowOff>33337</xdr:rowOff>
    </xdr:to>
    <xdr:graphicFrame macro="">
      <xdr:nvGraphicFramePr>
        <xdr:cNvPr id="9" name="Gráfico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2"/>
  <sheetViews>
    <sheetView workbookViewId="0"/>
  </sheetViews>
  <sheetFormatPr defaultRowHeight="12.75" customHeight="1" x14ac:dyDescent="0.2"/>
  <cols>
    <col min="1" max="1" width="7.140625" style="1" customWidth="1"/>
    <col min="2" max="2" width="8" style="1" customWidth="1"/>
    <col min="3" max="3" width="13.5703125" customWidth="1"/>
    <col min="4" max="4" width="7.5703125" customWidth="1"/>
    <col min="5" max="5" width="6.42578125" customWidth="1"/>
    <col min="6" max="6" width="7" customWidth="1"/>
    <col min="7" max="7" width="6.140625" customWidth="1"/>
    <col min="8" max="8" width="8.85546875" customWidth="1"/>
    <col min="9" max="9" width="8.140625" customWidth="1"/>
    <col min="10" max="10" width="8.7109375" customWidth="1"/>
    <col min="11" max="11" width="10.5703125" customWidth="1"/>
    <col min="12" max="12" width="10.85546875" customWidth="1"/>
    <col min="13" max="13" width="8" customWidth="1"/>
    <col min="14" max="14" width="8.7109375" customWidth="1"/>
    <col min="15" max="15" width="8.140625" customWidth="1"/>
    <col min="16" max="16" width="5.85546875" customWidth="1"/>
    <col min="17" max="17" width="8.140625" customWidth="1"/>
    <col min="18" max="18" width="6" customWidth="1"/>
    <col min="19" max="19" width="8.85546875" style="2" customWidth="1"/>
    <col min="20" max="20" width="8.42578125" customWidth="1"/>
    <col min="21" max="21" width="9.85546875" customWidth="1"/>
    <col min="22" max="22" width="10.140625" customWidth="1"/>
    <col min="23" max="23" width="10" customWidth="1"/>
    <col min="24" max="24" width="6.7109375" customWidth="1"/>
    <col min="25" max="25" width="6.42578125" customWidth="1"/>
    <col min="26" max="28" width="6.85546875" customWidth="1"/>
    <col min="29" max="33" width="6.42578125" customWidth="1"/>
    <col min="34" max="46" width="4.7109375" customWidth="1"/>
    <col min="47" max="47" width="6.42578125" customWidth="1"/>
  </cols>
  <sheetData>
    <row r="1" spans="1:23" ht="15" customHeight="1" x14ac:dyDescent="0.2">
      <c r="A1" s="3" t="s">
        <v>0</v>
      </c>
      <c r="B1" s="4"/>
      <c r="C1" s="4"/>
      <c r="D1" s="4"/>
      <c r="E1" s="4"/>
      <c r="F1" s="4"/>
      <c r="G1" s="5"/>
      <c r="H1" s="5"/>
      <c r="I1" s="5"/>
      <c r="J1" s="5"/>
      <c r="K1" s="5"/>
      <c r="L1" s="5"/>
      <c r="M1" s="5"/>
      <c r="N1" s="5"/>
      <c r="O1" s="5"/>
      <c r="P1" s="5"/>
      <c r="Q1" s="5"/>
      <c r="R1" s="5"/>
      <c r="S1" s="6"/>
      <c r="T1" s="5"/>
      <c r="U1" s="5"/>
      <c r="V1" s="5"/>
      <c r="W1" s="7"/>
    </row>
    <row r="2" spans="1:23" ht="15" customHeight="1" x14ac:dyDescent="0.2">
      <c r="A2" s="8" t="s">
        <v>1</v>
      </c>
      <c r="B2" s="9"/>
      <c r="C2" s="9"/>
      <c r="D2" s="9"/>
      <c r="E2" s="9"/>
      <c r="F2" s="9"/>
      <c r="G2" s="10"/>
      <c r="H2" s="10"/>
      <c r="I2" s="10"/>
      <c r="J2" s="10"/>
      <c r="K2" s="10"/>
      <c r="L2" s="10"/>
      <c r="M2" s="10"/>
      <c r="N2" s="10"/>
      <c r="O2" s="10"/>
      <c r="P2" s="10"/>
      <c r="Q2" s="10"/>
      <c r="R2" s="10"/>
      <c r="S2" s="11"/>
      <c r="T2" s="10"/>
      <c r="U2" s="10"/>
      <c r="V2" s="10"/>
      <c r="W2" s="12"/>
    </row>
    <row r="3" spans="1:23" ht="15" customHeight="1" x14ac:dyDescent="0.2">
      <c r="A3" s="99" t="s">
        <v>2</v>
      </c>
      <c r="B3" s="13" t="s">
        <v>3</v>
      </c>
      <c r="C3" s="100" t="s">
        <v>4</v>
      </c>
      <c r="D3" s="100"/>
      <c r="E3" s="100"/>
      <c r="F3" s="100"/>
      <c r="G3" s="100"/>
      <c r="H3" s="101" t="s">
        <v>5</v>
      </c>
      <c r="I3" s="101"/>
      <c r="J3" s="101"/>
      <c r="K3" s="101"/>
      <c r="L3" s="101"/>
      <c r="M3" s="101"/>
      <c r="N3" s="101"/>
      <c r="O3" s="101"/>
      <c r="P3" s="98" t="s">
        <v>6</v>
      </c>
      <c r="Q3" s="98" t="s">
        <v>7</v>
      </c>
      <c r="R3" s="98" t="s">
        <v>8</v>
      </c>
      <c r="S3" s="98" t="s">
        <v>9</v>
      </c>
      <c r="T3" s="98" t="s">
        <v>10</v>
      </c>
      <c r="U3" s="98" t="s">
        <v>11</v>
      </c>
      <c r="V3" s="98" t="s">
        <v>12</v>
      </c>
      <c r="W3" s="98" t="s">
        <v>13</v>
      </c>
    </row>
    <row r="4" spans="1:23" ht="15" customHeight="1" x14ac:dyDescent="0.2">
      <c r="A4" s="99"/>
      <c r="B4" s="14" t="s">
        <v>14</v>
      </c>
      <c r="C4" s="15" t="s">
        <v>15</v>
      </c>
      <c r="D4" s="15" t="s">
        <v>16</v>
      </c>
      <c r="E4" s="15" t="s">
        <v>17</v>
      </c>
      <c r="F4" s="15" t="s">
        <v>18</v>
      </c>
      <c r="G4" s="16" t="s">
        <v>14</v>
      </c>
      <c r="H4" s="15" t="s">
        <v>19</v>
      </c>
      <c r="I4" s="15" t="s">
        <v>20</v>
      </c>
      <c r="J4" s="15" t="s">
        <v>21</v>
      </c>
      <c r="K4" s="15" t="s">
        <v>22</v>
      </c>
      <c r="L4" s="15" t="s">
        <v>23</v>
      </c>
      <c r="M4" s="15" t="s">
        <v>24</v>
      </c>
      <c r="N4" s="15" t="s">
        <v>25</v>
      </c>
      <c r="O4" s="16" t="s">
        <v>14</v>
      </c>
      <c r="P4" s="98"/>
      <c r="Q4" s="98"/>
      <c r="R4" s="98"/>
      <c r="S4" s="98"/>
      <c r="T4" s="98"/>
      <c r="U4" s="98"/>
      <c r="V4" s="98"/>
      <c r="W4" s="98"/>
    </row>
    <row r="5" spans="1:23" ht="12.75" customHeight="1" x14ac:dyDescent="0.2">
      <c r="A5" s="41" t="s">
        <v>26</v>
      </c>
      <c r="B5" s="46">
        <v>105.32380945186397</v>
      </c>
      <c r="C5" s="46">
        <v>100.37612696358218</v>
      </c>
      <c r="D5" s="46">
        <v>89.567521779407642</v>
      </c>
      <c r="E5" s="46">
        <v>102.69859534329957</v>
      </c>
      <c r="F5" s="46">
        <v>97.786006735320427</v>
      </c>
      <c r="G5" s="46">
        <v>93.188260186312903</v>
      </c>
      <c r="H5" s="46">
        <v>91.409611945167171</v>
      </c>
      <c r="I5" s="46">
        <v>96.926748003239865</v>
      </c>
      <c r="J5" s="46">
        <v>100.88655102727782</v>
      </c>
      <c r="K5" s="46">
        <v>95.222978074065949</v>
      </c>
      <c r="L5" s="46">
        <v>102.14178545178527</v>
      </c>
      <c r="M5" s="46">
        <v>96.846911349301649</v>
      </c>
      <c r="N5" s="46">
        <v>103.01955117701738</v>
      </c>
      <c r="O5" s="46">
        <v>98.313744200769094</v>
      </c>
      <c r="P5" s="46">
        <v>97.334611798728943</v>
      </c>
      <c r="Q5" s="46">
        <v>93.66452344218753</v>
      </c>
      <c r="R5" s="49">
        <v>96.839683619771947</v>
      </c>
      <c r="S5" s="46">
        <v>96.062379431721283</v>
      </c>
      <c r="T5" s="46">
        <v>96.117450617914898</v>
      </c>
      <c r="U5" s="46">
        <v>92.911093978430898</v>
      </c>
      <c r="V5" s="46">
        <v>95.160720324847546</v>
      </c>
      <c r="W5" s="46">
        <v>82.07082911474977</v>
      </c>
    </row>
    <row r="6" spans="1:23" ht="12.75" customHeight="1" x14ac:dyDescent="0.2">
      <c r="A6" s="41" t="s">
        <v>27</v>
      </c>
      <c r="B6" s="46">
        <v>105.50451130212851</v>
      </c>
      <c r="C6" s="46">
        <v>99.934291600845015</v>
      </c>
      <c r="D6" s="46">
        <v>96.058810051649118</v>
      </c>
      <c r="E6" s="46">
        <v>100.99677286417119</v>
      </c>
      <c r="F6" s="46">
        <v>101.0144287903024</v>
      </c>
      <c r="G6" s="46">
        <v>97.901780487857565</v>
      </c>
      <c r="H6" s="46">
        <v>100.50679314007951</v>
      </c>
      <c r="I6" s="46">
        <v>102.96392557613487</v>
      </c>
      <c r="J6" s="46">
        <v>103.64263263388503</v>
      </c>
      <c r="K6" s="46">
        <v>92.433162750465968</v>
      </c>
      <c r="L6" s="46">
        <v>102.85114789378468</v>
      </c>
      <c r="M6" s="46">
        <v>98.456445723557579</v>
      </c>
      <c r="N6" s="46">
        <v>105.43436002835165</v>
      </c>
      <c r="O6" s="46">
        <v>100.58297240385296</v>
      </c>
      <c r="P6" s="46">
        <v>100.14345010264259</v>
      </c>
      <c r="Q6" s="46">
        <v>99.965609714932697</v>
      </c>
      <c r="R6" s="49">
        <v>100.11946751402792</v>
      </c>
      <c r="S6" s="46">
        <v>99.75164886976475</v>
      </c>
      <c r="T6" s="46">
        <v>100.06825903601866</v>
      </c>
      <c r="U6" s="46">
        <v>101.18070779025443</v>
      </c>
      <c r="V6" s="46">
        <v>104.63578519536318</v>
      </c>
      <c r="W6" s="46">
        <v>98.19978481992257</v>
      </c>
    </row>
    <row r="7" spans="1:23" ht="12.75" customHeight="1" x14ac:dyDescent="0.2">
      <c r="A7" s="41" t="s">
        <v>28</v>
      </c>
      <c r="B7" s="46">
        <v>108.0960429349181</v>
      </c>
      <c r="C7" s="46">
        <v>101.47139027826091</v>
      </c>
      <c r="D7" s="46">
        <v>115.20982612632471</v>
      </c>
      <c r="E7" s="46">
        <v>102.19120275375167</v>
      </c>
      <c r="F7" s="46">
        <v>107.35518987514196</v>
      </c>
      <c r="G7" s="46">
        <v>111.61586725175256</v>
      </c>
      <c r="H7" s="46">
        <v>108.80373382208369</v>
      </c>
      <c r="I7" s="46">
        <v>113.86137700595016</v>
      </c>
      <c r="J7" s="46">
        <v>107.49409738264173</v>
      </c>
      <c r="K7" s="46">
        <v>109.65936190216806</v>
      </c>
      <c r="L7" s="46">
        <v>102.98888765233718</v>
      </c>
      <c r="M7" s="46">
        <v>101.38584835272827</v>
      </c>
      <c r="N7" s="46">
        <v>105.3066820353105</v>
      </c>
      <c r="O7" s="46">
        <v>105.75241659637938</v>
      </c>
      <c r="P7" s="46">
        <v>107.47283847235497</v>
      </c>
      <c r="Q7" s="46">
        <v>108.13232549220398</v>
      </c>
      <c r="R7" s="49">
        <v>107.56177330935898</v>
      </c>
      <c r="S7" s="46">
        <v>104.7409566049176</v>
      </c>
      <c r="T7" s="46">
        <v>104.99807937401093</v>
      </c>
      <c r="U7" s="46">
        <v>105.2596385428654</v>
      </c>
      <c r="V7" s="46">
        <v>106.67332761525745</v>
      </c>
      <c r="W7" s="46">
        <v>114.43829681496464</v>
      </c>
    </row>
    <row r="8" spans="1:23" ht="12.75" customHeight="1" x14ac:dyDescent="0.2">
      <c r="A8" s="42" t="s">
        <v>29</v>
      </c>
      <c r="B8" s="46">
        <v>92.888320884286031</v>
      </c>
      <c r="C8" s="46">
        <v>107.970421087936</v>
      </c>
      <c r="D8" s="46">
        <v>99.484718173971203</v>
      </c>
      <c r="E8" s="46">
        <v>106.58225696895252</v>
      </c>
      <c r="F8" s="46">
        <v>102.70052518991133</v>
      </c>
      <c r="G8" s="46">
        <v>101.19255436083844</v>
      </c>
      <c r="H8" s="46">
        <v>106.53333047476541</v>
      </c>
      <c r="I8" s="46">
        <v>108.72035397663102</v>
      </c>
      <c r="J8" s="46">
        <v>111.83119742729744</v>
      </c>
      <c r="K8" s="46">
        <v>106.20720616454477</v>
      </c>
      <c r="L8" s="46">
        <v>101.56256876765993</v>
      </c>
      <c r="M8" s="46">
        <v>103.19928854611777</v>
      </c>
      <c r="N8" s="46">
        <v>103.48983364699949</v>
      </c>
      <c r="O8" s="46">
        <v>104.54741536442668</v>
      </c>
      <c r="P8" s="46">
        <v>102.96533404765968</v>
      </c>
      <c r="Q8" s="46">
        <v>112.97015271608821</v>
      </c>
      <c r="R8" s="49">
        <v>104.31452954469368</v>
      </c>
      <c r="S8" s="46">
        <v>112.39133831601826</v>
      </c>
      <c r="T8" s="46">
        <v>91.513252735005878</v>
      </c>
      <c r="U8" s="46">
        <v>105.4306441565769</v>
      </c>
      <c r="V8" s="46">
        <v>91.850708977914593</v>
      </c>
      <c r="W8" s="46">
        <v>127.66835023227463</v>
      </c>
    </row>
    <row r="9" spans="1:23" ht="12.75" customHeight="1" x14ac:dyDescent="0.2">
      <c r="A9" s="43" t="s">
        <v>30</v>
      </c>
      <c r="B9" s="47">
        <v>109.4374601307327</v>
      </c>
      <c r="C9" s="47">
        <v>97.083545343726513</v>
      </c>
      <c r="D9" s="47">
        <v>91.947979241387145</v>
      </c>
      <c r="E9" s="47">
        <v>105.25634400287186</v>
      </c>
      <c r="F9" s="47">
        <v>98.706240195490309</v>
      </c>
      <c r="G9" s="47">
        <v>95.317569407509836</v>
      </c>
      <c r="H9" s="47">
        <v>93.874983000615799</v>
      </c>
      <c r="I9" s="47">
        <v>92.721410351711853</v>
      </c>
      <c r="J9" s="47">
        <v>99.652955678399977</v>
      </c>
      <c r="K9" s="47">
        <v>95.987524486224302</v>
      </c>
      <c r="L9" s="47">
        <v>101.12068689137614</v>
      </c>
      <c r="M9" s="47">
        <v>97.71530810240337</v>
      </c>
      <c r="N9" s="47">
        <v>99.461746865740707</v>
      </c>
      <c r="O9" s="47">
        <v>97.943995671156145</v>
      </c>
      <c r="P9" s="47">
        <v>97.899740682245124</v>
      </c>
      <c r="Q9" s="47">
        <v>98.448942625232377</v>
      </c>
      <c r="R9" s="50">
        <v>97.968789615179716</v>
      </c>
      <c r="S9" s="47">
        <v>100.39641555596275</v>
      </c>
      <c r="T9" s="47">
        <v>99.112115388785256</v>
      </c>
      <c r="U9" s="47">
        <v>102.15239697256142</v>
      </c>
      <c r="V9" s="47">
        <v>95.097184771868996</v>
      </c>
      <c r="W9" s="47">
        <v>99.130500422927625</v>
      </c>
    </row>
    <row r="10" spans="1:23" ht="12.75" customHeight="1" x14ac:dyDescent="0.2">
      <c r="A10" s="43" t="s">
        <v>31</v>
      </c>
      <c r="B10" s="47">
        <v>106.99595208996431</v>
      </c>
      <c r="C10" s="47">
        <v>101.10688238248082</v>
      </c>
      <c r="D10" s="47">
        <v>104.79138743449863</v>
      </c>
      <c r="E10" s="47">
        <v>103.12620542216912</v>
      </c>
      <c r="F10" s="47">
        <v>105.56666997511215</v>
      </c>
      <c r="G10" s="47">
        <v>104.74608016709385</v>
      </c>
      <c r="H10" s="47">
        <v>104.06675287119333</v>
      </c>
      <c r="I10" s="47">
        <v>105.6021910503143</v>
      </c>
      <c r="J10" s="47">
        <v>103.56761146762304</v>
      </c>
      <c r="K10" s="47">
        <v>92.683562700375191</v>
      </c>
      <c r="L10" s="47">
        <v>101.85652873212823</v>
      </c>
      <c r="M10" s="47">
        <v>100.71473999240028</v>
      </c>
      <c r="N10" s="47">
        <v>100.47694818155838</v>
      </c>
      <c r="O10" s="47">
        <v>100.53423193924844</v>
      </c>
      <c r="P10" s="47">
        <v>101.96290650543014</v>
      </c>
      <c r="Q10" s="47">
        <v>107.13026522973178</v>
      </c>
      <c r="R10" s="50">
        <v>102.61257756096411</v>
      </c>
      <c r="S10" s="47">
        <v>102.41378133748822</v>
      </c>
      <c r="T10" s="47">
        <v>101.12253149436413</v>
      </c>
      <c r="U10" s="47">
        <v>110.68260114846244</v>
      </c>
      <c r="V10" s="47">
        <v>120.14224108458494</v>
      </c>
      <c r="W10" s="47">
        <v>115.1531142630795</v>
      </c>
    </row>
    <row r="11" spans="1:23" ht="12.75" customHeight="1" x14ac:dyDescent="0.2">
      <c r="A11" s="43" t="s">
        <v>32</v>
      </c>
      <c r="B11" s="47">
        <v>106.54642637876945</v>
      </c>
      <c r="C11" s="47">
        <v>110.15341915357286</v>
      </c>
      <c r="D11" s="47">
        <v>109.78989548888039</v>
      </c>
      <c r="E11" s="47">
        <v>105.81998649069317</v>
      </c>
      <c r="F11" s="47">
        <v>114.42832815183155</v>
      </c>
      <c r="G11" s="47">
        <v>110.77506759893583</v>
      </c>
      <c r="H11" s="47">
        <v>110.36352462145993</v>
      </c>
      <c r="I11" s="47">
        <v>112.53871266120453</v>
      </c>
      <c r="J11" s="47">
        <v>104.16818599522361</v>
      </c>
      <c r="K11" s="47">
        <v>109.8497127063364</v>
      </c>
      <c r="L11" s="47">
        <v>102.20831544354081</v>
      </c>
      <c r="M11" s="47">
        <v>104.11605820015617</v>
      </c>
      <c r="N11" s="47">
        <v>100.04416184709825</v>
      </c>
      <c r="O11" s="47">
        <v>104.68978958920646</v>
      </c>
      <c r="P11" s="47">
        <v>106.34600956527669</v>
      </c>
      <c r="Q11" s="47">
        <v>112.52062887842331</v>
      </c>
      <c r="R11" s="50">
        <v>107.12231940957453</v>
      </c>
      <c r="S11" s="47">
        <v>103.54550042977692</v>
      </c>
      <c r="T11" s="47">
        <v>100.83767434233002</v>
      </c>
      <c r="U11" s="47">
        <v>112.86897916579515</v>
      </c>
      <c r="V11" s="47">
        <v>125.86749280849629</v>
      </c>
      <c r="W11" s="47">
        <v>125.59262129976081</v>
      </c>
    </row>
    <row r="12" spans="1:23" ht="12.75" customHeight="1" x14ac:dyDescent="0.2">
      <c r="A12" s="44" t="s">
        <v>33</v>
      </c>
      <c r="B12" s="47">
        <v>80.272273320061188</v>
      </c>
      <c r="C12" s="47">
        <v>111.64728131776546</v>
      </c>
      <c r="D12" s="47">
        <v>103.44436910582213</v>
      </c>
      <c r="E12" s="47">
        <v>109.41615528443261</v>
      </c>
      <c r="F12" s="47">
        <v>111.72093445227453</v>
      </c>
      <c r="G12" s="47">
        <v>106.66125266712531</v>
      </c>
      <c r="H12" s="47">
        <v>107.1119334224915</v>
      </c>
      <c r="I12" s="47">
        <v>113.67997291808076</v>
      </c>
      <c r="J12" s="47">
        <v>113.56565901551248</v>
      </c>
      <c r="K12" s="47">
        <v>114.79360511750281</v>
      </c>
      <c r="L12" s="47">
        <v>104.83850525450713</v>
      </c>
      <c r="M12" s="47">
        <v>108.71975086452257</v>
      </c>
      <c r="N12" s="47">
        <v>99.848331119950444</v>
      </c>
      <c r="O12" s="47">
        <v>106.96891801965171</v>
      </c>
      <c r="P12" s="47">
        <v>105.4342292322074</v>
      </c>
      <c r="Q12" s="47">
        <v>108.94558184550176</v>
      </c>
      <c r="R12" s="50">
        <v>105.87569735554546</v>
      </c>
      <c r="S12" s="47">
        <v>105.77619819382788</v>
      </c>
      <c r="T12" s="47">
        <v>103.91341024311774</v>
      </c>
      <c r="U12" s="47">
        <v>107.968480237572</v>
      </c>
      <c r="V12" s="47">
        <v>102.97023620414177</v>
      </c>
      <c r="W12" s="47">
        <v>118.50407163681361</v>
      </c>
    </row>
    <row r="13" spans="1:23" ht="12.75" customHeight="1" x14ac:dyDescent="0.2">
      <c r="A13" s="41" t="s">
        <v>34</v>
      </c>
      <c r="B13" s="46">
        <v>107.01865870944265</v>
      </c>
      <c r="C13" s="46">
        <v>99.572835113669001</v>
      </c>
      <c r="D13" s="46">
        <v>85.899687652707101</v>
      </c>
      <c r="E13" s="46">
        <v>103.17480584714414</v>
      </c>
      <c r="F13" s="46">
        <v>97.394808270224118</v>
      </c>
      <c r="G13" s="46">
        <v>91.382074784116654</v>
      </c>
      <c r="H13" s="46">
        <v>90.843486376648514</v>
      </c>
      <c r="I13" s="46">
        <v>89.814674876054767</v>
      </c>
      <c r="J13" s="46">
        <v>98.944579491330444</v>
      </c>
      <c r="K13" s="46">
        <v>90.962240535938122</v>
      </c>
      <c r="L13" s="46">
        <v>101.55497777085938</v>
      </c>
      <c r="M13" s="46">
        <v>96.00323743658457</v>
      </c>
      <c r="N13" s="46">
        <v>101.02169239310336</v>
      </c>
      <c r="O13" s="46">
        <v>96.858853566720654</v>
      </c>
      <c r="P13" s="46">
        <v>95.992447882364743</v>
      </c>
      <c r="Q13" s="46">
        <v>93.634662677889622</v>
      </c>
      <c r="R13" s="49">
        <v>95.706800022830407</v>
      </c>
      <c r="S13" s="46">
        <v>96.952428324257198</v>
      </c>
      <c r="T13" s="46">
        <v>99.087812362288858</v>
      </c>
      <c r="U13" s="46">
        <v>97.508194077167033</v>
      </c>
      <c r="V13" s="46">
        <v>94.58424897213969</v>
      </c>
      <c r="W13" s="46">
        <v>93.300326353283253</v>
      </c>
    </row>
    <row r="14" spans="1:23" ht="12.75" customHeight="1" x14ac:dyDescent="0.2">
      <c r="A14" s="41" t="s">
        <v>35</v>
      </c>
      <c r="B14" s="46">
        <v>120.01640421735806</v>
      </c>
      <c r="C14" s="46">
        <v>101.09395534576745</v>
      </c>
      <c r="D14" s="46">
        <v>98.647609378838325</v>
      </c>
      <c r="E14" s="46">
        <v>99.704052040829239</v>
      </c>
      <c r="F14" s="46">
        <v>102.82623536506827</v>
      </c>
      <c r="G14" s="46">
        <v>100.07310187190173</v>
      </c>
      <c r="H14" s="46">
        <v>100.72082368078625</v>
      </c>
      <c r="I14" s="46">
        <v>101.07406684688856</v>
      </c>
      <c r="J14" s="46">
        <v>99.464809046830155</v>
      </c>
      <c r="K14" s="46">
        <v>88.32102720609501</v>
      </c>
      <c r="L14" s="46">
        <v>102.39924458839218</v>
      </c>
      <c r="M14" s="46">
        <v>100.01728645738697</v>
      </c>
      <c r="N14" s="46">
        <v>103.39373347160506</v>
      </c>
      <c r="O14" s="46">
        <v>99.877144149219674</v>
      </c>
      <c r="P14" s="46">
        <v>101.00112414817666</v>
      </c>
      <c r="Q14" s="46">
        <v>98.859364091699007</v>
      </c>
      <c r="R14" s="49">
        <v>100.74164793524265</v>
      </c>
      <c r="S14" s="46">
        <v>98.325821317988684</v>
      </c>
      <c r="T14" s="46">
        <v>102.13478483826472</v>
      </c>
      <c r="U14" s="46">
        <v>104.28345702788361</v>
      </c>
      <c r="V14" s="46">
        <v>113.42185896138805</v>
      </c>
      <c r="W14" s="46">
        <v>98.226883820312366</v>
      </c>
    </row>
    <row r="15" spans="1:23" ht="12.75" customHeight="1" x14ac:dyDescent="0.2">
      <c r="A15" s="41" t="s">
        <v>36</v>
      </c>
      <c r="B15" s="46">
        <v>111.19087825117803</v>
      </c>
      <c r="C15" s="46">
        <v>106.78559238133023</v>
      </c>
      <c r="D15" s="46">
        <v>101.93040182993256</v>
      </c>
      <c r="E15" s="46">
        <v>100.44531036924653</v>
      </c>
      <c r="F15" s="46">
        <v>106.3612593389507</v>
      </c>
      <c r="G15" s="46">
        <v>103.25742911555362</v>
      </c>
      <c r="H15" s="46">
        <v>103.88950236879934</v>
      </c>
      <c r="I15" s="46">
        <v>108.30841905036944</v>
      </c>
      <c r="J15" s="46">
        <v>110.92148257051862</v>
      </c>
      <c r="K15" s="46">
        <v>104.94855729548587</v>
      </c>
      <c r="L15" s="46">
        <v>102.22497957583458</v>
      </c>
      <c r="M15" s="46">
        <v>102.89839772954217</v>
      </c>
      <c r="N15" s="46">
        <v>103.65367498402271</v>
      </c>
      <c r="O15" s="46">
        <v>103.93735256447374</v>
      </c>
      <c r="P15" s="46">
        <v>104.14922987893354</v>
      </c>
      <c r="Q15" s="46">
        <v>102.69877287461047</v>
      </c>
      <c r="R15" s="49">
        <v>103.97350567053427</v>
      </c>
      <c r="S15" s="46">
        <v>100.52984081604335</v>
      </c>
      <c r="T15" s="46">
        <v>104.95068861663172</v>
      </c>
      <c r="U15" s="46">
        <v>102.84686461272202</v>
      </c>
      <c r="V15" s="46">
        <v>113.22121080861318</v>
      </c>
      <c r="W15" s="46">
        <v>107.3092164383673</v>
      </c>
    </row>
    <row r="16" spans="1:23" ht="12.75" customHeight="1" x14ac:dyDescent="0.2">
      <c r="A16" s="42" t="s">
        <v>37</v>
      </c>
      <c r="B16" s="46">
        <v>75.409611204672629</v>
      </c>
      <c r="C16" s="46">
        <v>107.01384809605172</v>
      </c>
      <c r="D16" s="46">
        <v>94.157723899050382</v>
      </c>
      <c r="E16" s="46">
        <v>101.6466984580013</v>
      </c>
      <c r="F16" s="46">
        <v>99.802993756387309</v>
      </c>
      <c r="G16" s="46">
        <v>96.927376823325233</v>
      </c>
      <c r="H16" s="46">
        <v>97.06415291123264</v>
      </c>
      <c r="I16" s="46">
        <v>103.54105623825491</v>
      </c>
      <c r="J16" s="46">
        <v>122.4435750761504</v>
      </c>
      <c r="K16" s="46">
        <v>109.8321734581086</v>
      </c>
      <c r="L16" s="46">
        <v>104.10426684460516</v>
      </c>
      <c r="M16" s="46">
        <v>105.47337215336469</v>
      </c>
      <c r="N16" s="46">
        <v>103.50352663176174</v>
      </c>
      <c r="O16" s="46">
        <v>105.01257581113211</v>
      </c>
      <c r="P16" s="46">
        <v>101.35586762331283</v>
      </c>
      <c r="Q16" s="46">
        <v>97.844300191773499</v>
      </c>
      <c r="R16" s="49">
        <v>100.93043797920198</v>
      </c>
      <c r="S16" s="46">
        <v>101.31185492111734</v>
      </c>
      <c r="T16" s="46">
        <v>106.71378109066745</v>
      </c>
      <c r="U16" s="46">
        <v>94.706121120784005</v>
      </c>
      <c r="V16" s="46">
        <v>98.405502539237631</v>
      </c>
      <c r="W16" s="46">
        <v>100.93692844151181</v>
      </c>
    </row>
    <row r="17" spans="1:23" ht="12.75" customHeight="1" x14ac:dyDescent="0.2">
      <c r="A17" s="43" t="s">
        <v>38</v>
      </c>
      <c r="B17" s="47">
        <v>116.50880309227519</v>
      </c>
      <c r="C17" s="47">
        <v>95.014893427438423</v>
      </c>
      <c r="D17" s="47">
        <v>86.437589935807225</v>
      </c>
      <c r="E17" s="47">
        <v>99.884486753518459</v>
      </c>
      <c r="F17" s="47">
        <v>90.358859936584295</v>
      </c>
      <c r="G17" s="47">
        <v>89.379307700189955</v>
      </c>
      <c r="H17" s="47">
        <v>90.214506845321679</v>
      </c>
      <c r="I17" s="47">
        <v>87.39749822835627</v>
      </c>
      <c r="J17" s="47">
        <v>108.82720013241038</v>
      </c>
      <c r="K17" s="47">
        <v>92.94016107646469</v>
      </c>
      <c r="L17" s="47">
        <v>102.72660837167339</v>
      </c>
      <c r="M17" s="47">
        <v>96.494540607544195</v>
      </c>
      <c r="N17" s="47">
        <v>102.07375248893931</v>
      </c>
      <c r="O17" s="47">
        <v>98.141621318460011</v>
      </c>
      <c r="P17" s="47">
        <v>96.930461448505952</v>
      </c>
      <c r="Q17" s="47">
        <v>90.15489703926572</v>
      </c>
      <c r="R17" s="50">
        <v>96.116541910018398</v>
      </c>
      <c r="S17" s="47">
        <v>96.741137363200622</v>
      </c>
      <c r="T17" s="47">
        <v>96.674099672951854</v>
      </c>
      <c r="U17" s="47">
        <v>89.465456854997811</v>
      </c>
      <c r="V17" s="47">
        <v>90.072539675018206</v>
      </c>
      <c r="W17" s="47">
        <v>76.677224486329237</v>
      </c>
    </row>
    <row r="18" spans="1:23" ht="12.75" customHeight="1" x14ac:dyDescent="0.2">
      <c r="A18" s="43" t="s">
        <v>39</v>
      </c>
      <c r="B18" s="47">
        <v>117.91749155294116</v>
      </c>
      <c r="C18" s="47">
        <v>90.258850831785196</v>
      </c>
      <c r="D18" s="47">
        <v>99.430900943830991</v>
      </c>
      <c r="E18" s="47">
        <v>99.73753590975906</v>
      </c>
      <c r="F18" s="47">
        <v>94.521343621857426</v>
      </c>
      <c r="G18" s="47">
        <v>97.694199913436535</v>
      </c>
      <c r="H18" s="47">
        <v>98.475826842300521</v>
      </c>
      <c r="I18" s="47">
        <v>91.888651773967894</v>
      </c>
      <c r="J18" s="47">
        <v>112.5694995148806</v>
      </c>
      <c r="K18" s="47">
        <v>90.077487504745591</v>
      </c>
      <c r="L18" s="47">
        <v>102.4255663590705</v>
      </c>
      <c r="M18" s="47">
        <v>99.352067170946185</v>
      </c>
      <c r="N18" s="47">
        <v>104.05704637517867</v>
      </c>
      <c r="O18" s="47">
        <v>100.12232592020625</v>
      </c>
      <c r="P18" s="47">
        <v>100.47261032133234</v>
      </c>
      <c r="Q18" s="47">
        <v>96.536975362945938</v>
      </c>
      <c r="R18" s="50">
        <v>99.999839346767345</v>
      </c>
      <c r="S18" s="47">
        <v>98.437531165930352</v>
      </c>
      <c r="T18" s="47">
        <v>99.926247950973732</v>
      </c>
      <c r="U18" s="47">
        <v>93.590861729546148</v>
      </c>
      <c r="V18" s="47">
        <v>107.02119939649791</v>
      </c>
      <c r="W18" s="47">
        <v>83.572911325910752</v>
      </c>
    </row>
    <row r="19" spans="1:23" ht="12.75" customHeight="1" x14ac:dyDescent="0.2">
      <c r="A19" s="43" t="s">
        <v>40</v>
      </c>
      <c r="B19" s="47">
        <v>111.27616350637082</v>
      </c>
      <c r="C19" s="47">
        <v>96.781076846727871</v>
      </c>
      <c r="D19" s="47">
        <v>103.81888325130954</v>
      </c>
      <c r="E19" s="47">
        <v>100.25261708762467</v>
      </c>
      <c r="F19" s="47">
        <v>99.071376856117851</v>
      </c>
      <c r="G19" s="47">
        <v>101.75502929852431</v>
      </c>
      <c r="H19" s="47">
        <v>101.21206463189247</v>
      </c>
      <c r="I19" s="47">
        <v>100.26068631778094</v>
      </c>
      <c r="J19" s="47">
        <v>109.96653941390333</v>
      </c>
      <c r="K19" s="47">
        <v>106.81253827841886</v>
      </c>
      <c r="L19" s="47">
        <v>101.75022761398422</v>
      </c>
      <c r="M19" s="47">
        <v>102.5444184000374</v>
      </c>
      <c r="N19" s="47">
        <v>103.84012306018815</v>
      </c>
      <c r="O19" s="47">
        <v>103.38935345709106</v>
      </c>
      <c r="P19" s="47">
        <v>103.40428090202639</v>
      </c>
      <c r="Q19" s="47">
        <v>99.910581354416394</v>
      </c>
      <c r="R19" s="50">
        <v>102.98459773592323</v>
      </c>
      <c r="S19" s="47">
        <v>101.13825300857364</v>
      </c>
      <c r="T19" s="47">
        <v>102.78037334354211</v>
      </c>
      <c r="U19" s="47">
        <v>91.324201329701609</v>
      </c>
      <c r="V19" s="47">
        <v>111.47800472267994</v>
      </c>
      <c r="W19" s="47">
        <v>87.215998070957866</v>
      </c>
    </row>
    <row r="20" spans="1:23" ht="12.75" customHeight="1" x14ac:dyDescent="0.2">
      <c r="A20" s="44" t="s">
        <v>41</v>
      </c>
      <c r="B20" s="47">
        <v>80.398492835976853</v>
      </c>
      <c r="C20" s="47">
        <v>100.49572816964101</v>
      </c>
      <c r="D20" s="47">
        <v>102.86222175442856</v>
      </c>
      <c r="E20" s="47">
        <v>102.29976568511088</v>
      </c>
      <c r="F20" s="47">
        <v>96.497265794542528</v>
      </c>
      <c r="G20" s="47">
        <v>100.7398010759056</v>
      </c>
      <c r="H20" s="47">
        <v>101.21808431388268</v>
      </c>
      <c r="I20" s="47">
        <v>104.42758984067343</v>
      </c>
      <c r="J20" s="47">
        <v>120.67351438444203</v>
      </c>
      <c r="K20" s="47">
        <v>111.32749660993073</v>
      </c>
      <c r="L20" s="47">
        <v>102.3873059955335</v>
      </c>
      <c r="M20" s="47">
        <v>106.39137064784971</v>
      </c>
      <c r="N20" s="47">
        <v>103.16878119985495</v>
      </c>
      <c r="O20" s="47">
        <v>105.62796006242002</v>
      </c>
      <c r="P20" s="47">
        <v>103.03712103143002</v>
      </c>
      <c r="Q20" s="47">
        <v>100.81986262755214</v>
      </c>
      <c r="R20" s="50">
        <v>102.77077127400915</v>
      </c>
      <c r="S20" s="47">
        <v>105.19610874512391</v>
      </c>
      <c r="T20" s="47">
        <v>107.37210425469175</v>
      </c>
      <c r="U20" s="47">
        <v>90.118270591386676</v>
      </c>
      <c r="V20" s="47">
        <v>114.25341455018479</v>
      </c>
      <c r="W20" s="47">
        <v>92.157284163926263</v>
      </c>
    </row>
    <row r="21" spans="1:23" ht="12.75" customHeight="1" x14ac:dyDescent="0.2">
      <c r="A21" s="41" t="s">
        <v>42</v>
      </c>
      <c r="B21" s="46">
        <v>116.11334800677172</v>
      </c>
      <c r="C21" s="46">
        <v>98.721083194751287</v>
      </c>
      <c r="D21" s="46">
        <v>93.860032793025269</v>
      </c>
      <c r="E21" s="46">
        <v>105.11082590498306</v>
      </c>
      <c r="F21" s="46">
        <v>96.084699199756201</v>
      </c>
      <c r="G21" s="46">
        <v>95.97489889523932</v>
      </c>
      <c r="H21" s="46">
        <v>96.01392953926478</v>
      </c>
      <c r="I21" s="46">
        <v>96.910238706181502</v>
      </c>
      <c r="J21" s="46">
        <v>107.15483023635836</v>
      </c>
      <c r="K21" s="46">
        <v>94.897297105208906</v>
      </c>
      <c r="L21" s="46">
        <v>101.01808912152339</v>
      </c>
      <c r="M21" s="46">
        <v>99.984848606411802</v>
      </c>
      <c r="N21" s="46">
        <v>100.18171942743383</v>
      </c>
      <c r="O21" s="46">
        <v>99.412561742983058</v>
      </c>
      <c r="P21" s="46">
        <v>99.445284638928939</v>
      </c>
      <c r="Q21" s="46">
        <v>102.68090639424949</v>
      </c>
      <c r="R21" s="49">
        <v>99.878976073018137</v>
      </c>
      <c r="S21" s="46">
        <v>99.281797659772437</v>
      </c>
      <c r="T21" s="46">
        <v>98.448440226680873</v>
      </c>
      <c r="U21" s="46">
        <v>97.878525719203708</v>
      </c>
      <c r="V21" s="46">
        <v>102.84023922120527</v>
      </c>
      <c r="W21" s="46">
        <v>93.993995693882624</v>
      </c>
    </row>
    <row r="22" spans="1:23" ht="12.75" customHeight="1" x14ac:dyDescent="0.2">
      <c r="A22" s="41" t="s">
        <v>43</v>
      </c>
      <c r="B22" s="46">
        <v>114.51219666182521</v>
      </c>
      <c r="C22" s="46">
        <v>100.455415099701</v>
      </c>
      <c r="D22" s="46">
        <v>106.69195618560792</v>
      </c>
      <c r="E22" s="46">
        <v>102.64529435795981</v>
      </c>
      <c r="F22" s="46">
        <v>100.50547542896369</v>
      </c>
      <c r="G22" s="46">
        <v>104.25673350392981</v>
      </c>
      <c r="H22" s="46">
        <v>102.09963839276163</v>
      </c>
      <c r="I22" s="46">
        <v>105.2226908640623</v>
      </c>
      <c r="J22" s="46">
        <v>114.10879429699965</v>
      </c>
      <c r="K22" s="46">
        <v>91.67383893207645</v>
      </c>
      <c r="L22" s="46">
        <v>102.5429390722218</v>
      </c>
      <c r="M22" s="46">
        <v>101.73496683593413</v>
      </c>
      <c r="N22" s="46">
        <v>102.05835971093835</v>
      </c>
      <c r="O22" s="46">
        <v>101.59146860265939</v>
      </c>
      <c r="P22" s="46">
        <v>102.95399959873015</v>
      </c>
      <c r="Q22" s="46">
        <v>106.9824129220966</v>
      </c>
      <c r="R22" s="49">
        <v>103.49395404440725</v>
      </c>
      <c r="S22" s="46">
        <v>102.22644982677909</v>
      </c>
      <c r="T22" s="46">
        <v>99.558420875939376</v>
      </c>
      <c r="U22" s="46">
        <v>106.71401976234031</v>
      </c>
      <c r="V22" s="46">
        <v>112.56378393484385</v>
      </c>
      <c r="W22" s="46">
        <v>105.6232793122915</v>
      </c>
    </row>
    <row r="23" spans="1:23" ht="12.75" customHeight="1" x14ac:dyDescent="0.2">
      <c r="A23" s="41" t="s">
        <v>44</v>
      </c>
      <c r="B23" s="46">
        <v>106.02425637327913</v>
      </c>
      <c r="C23" s="46">
        <v>112.73389404552385</v>
      </c>
      <c r="D23" s="46">
        <v>111.80201032495616</v>
      </c>
      <c r="E23" s="46">
        <v>102.51768832561874</v>
      </c>
      <c r="F23" s="46">
        <v>106.07676833172832</v>
      </c>
      <c r="G23" s="46">
        <v>109.12324903519119</v>
      </c>
      <c r="H23" s="46">
        <v>108.51001150751121</v>
      </c>
      <c r="I23" s="46">
        <v>110.36408130823571</v>
      </c>
      <c r="J23" s="46">
        <v>119.96891871819828</v>
      </c>
      <c r="K23" s="46">
        <v>108.67151300575475</v>
      </c>
      <c r="L23" s="46">
        <v>104.40999106001134</v>
      </c>
      <c r="M23" s="46">
        <v>104.39162075715305</v>
      </c>
      <c r="N23" s="46">
        <v>102.1850100147827</v>
      </c>
      <c r="O23" s="46">
        <v>105.92625681192406</v>
      </c>
      <c r="P23" s="46">
        <v>106.73436675381222</v>
      </c>
      <c r="Q23" s="46">
        <v>110.08793926131885</v>
      </c>
      <c r="R23" s="49">
        <v>107.18386789457801</v>
      </c>
      <c r="S23" s="46">
        <v>105.54168834996619</v>
      </c>
      <c r="T23" s="46">
        <v>98.723221307292235</v>
      </c>
      <c r="U23" s="46">
        <v>107.02857899335928</v>
      </c>
      <c r="V23" s="46">
        <v>125.06093973475841</v>
      </c>
      <c r="W23" s="46">
        <v>120.94225069535594</v>
      </c>
    </row>
    <row r="24" spans="1:23" ht="12.75" customHeight="1" x14ac:dyDescent="0.2">
      <c r="A24" s="42" t="s">
        <v>45</v>
      </c>
      <c r="B24" s="46">
        <v>74.243822683064764</v>
      </c>
      <c r="C24" s="46">
        <v>124.44127048518048</v>
      </c>
      <c r="D24" s="46">
        <v>110.40433547849476</v>
      </c>
      <c r="E24" s="46">
        <v>106.36046525367387</v>
      </c>
      <c r="F24" s="46">
        <v>102.94577634951962</v>
      </c>
      <c r="G24" s="46">
        <v>108.2924636669573</v>
      </c>
      <c r="H24" s="46">
        <v>111.35443352828003</v>
      </c>
      <c r="I24" s="46">
        <v>110.40757055344415</v>
      </c>
      <c r="J24" s="46">
        <v>125.09660396390893</v>
      </c>
      <c r="K24" s="46">
        <v>113.58426212769042</v>
      </c>
      <c r="L24" s="46">
        <v>108.12639946824001</v>
      </c>
      <c r="M24" s="46">
        <v>106.93851803952361</v>
      </c>
      <c r="N24" s="46">
        <v>102.22828772544152</v>
      </c>
      <c r="O24" s="46">
        <v>108.45672142456881</v>
      </c>
      <c r="P24" s="46">
        <v>106.57991526552719</v>
      </c>
      <c r="Q24" s="46">
        <v>109.67671710072977</v>
      </c>
      <c r="R24" s="49">
        <v>106.99499976259179</v>
      </c>
      <c r="S24" s="46">
        <v>109.08059380187976</v>
      </c>
      <c r="T24" s="46">
        <v>102.66484945053253</v>
      </c>
      <c r="U24" s="46">
        <v>107.63164189027312</v>
      </c>
      <c r="V24" s="46">
        <v>110.97723447722039</v>
      </c>
      <c r="W24" s="46">
        <v>122.63482107903255</v>
      </c>
    </row>
    <row r="25" spans="1:23" ht="12.75" customHeight="1" x14ac:dyDescent="0.2">
      <c r="A25" s="43" t="s">
        <v>46</v>
      </c>
      <c r="B25" s="47">
        <v>116.29902912519428</v>
      </c>
      <c r="C25" s="47">
        <v>98.589177249410625</v>
      </c>
      <c r="D25" s="47">
        <v>93.082401876271248</v>
      </c>
      <c r="E25" s="47">
        <v>101.86465038833641</v>
      </c>
      <c r="F25" s="47">
        <v>98.086702837365053</v>
      </c>
      <c r="G25" s="47">
        <v>95.698865240446878</v>
      </c>
      <c r="H25" s="47">
        <v>96.673960849599681</v>
      </c>
      <c r="I25" s="47">
        <v>92.120832765016218</v>
      </c>
      <c r="J25" s="47">
        <v>101.57688724986329</v>
      </c>
      <c r="K25" s="47">
        <v>92.918321131849396</v>
      </c>
      <c r="L25" s="47">
        <v>101.68829128342205</v>
      </c>
      <c r="M25" s="47">
        <v>95.272042031738309</v>
      </c>
      <c r="N25" s="47">
        <v>101.58243096758643</v>
      </c>
      <c r="O25" s="47">
        <v>98.050870429715488</v>
      </c>
      <c r="P25" s="47">
        <v>98.429615489248206</v>
      </c>
      <c r="Q25" s="47">
        <v>102.54604290937723</v>
      </c>
      <c r="R25" s="50">
        <v>99.005547325673817</v>
      </c>
      <c r="S25" s="47">
        <v>99.273880744975003</v>
      </c>
      <c r="T25" s="47">
        <v>99.664850473942025</v>
      </c>
      <c r="U25" s="47">
        <v>102.95041444123238</v>
      </c>
      <c r="V25" s="47">
        <v>101.31447699531937</v>
      </c>
      <c r="W25" s="47">
        <v>105.43341337653031</v>
      </c>
    </row>
    <row r="26" spans="1:23" ht="12.75" customHeight="1" x14ac:dyDescent="0.2">
      <c r="A26" s="43" t="s">
        <v>47</v>
      </c>
      <c r="B26" s="47">
        <v>114.85904581171229</v>
      </c>
      <c r="C26" s="47">
        <v>100.01361957247352</v>
      </c>
      <c r="D26" s="47">
        <v>101.7033359745158</v>
      </c>
      <c r="E26" s="47">
        <v>96.535825736045936</v>
      </c>
      <c r="F26" s="47">
        <v>98.896784563348859</v>
      </c>
      <c r="G26" s="47">
        <v>100.27966757735565</v>
      </c>
      <c r="H26" s="47">
        <v>102.49642834455737</v>
      </c>
      <c r="I26" s="47">
        <v>99.087410519564315</v>
      </c>
      <c r="J26" s="47">
        <v>105.04420182084111</v>
      </c>
      <c r="K26" s="47">
        <v>90.421087455622683</v>
      </c>
      <c r="L26" s="47">
        <v>102.80771858982527</v>
      </c>
      <c r="M26" s="47">
        <v>99.444035136141267</v>
      </c>
      <c r="N26" s="47">
        <v>104.1937462538838</v>
      </c>
      <c r="O26" s="47">
        <v>100.94151716750027</v>
      </c>
      <c r="P26" s="47">
        <v>101.53317358965445</v>
      </c>
      <c r="Q26" s="47">
        <v>100.93668413107193</v>
      </c>
      <c r="R26" s="50">
        <v>101.44971839070935</v>
      </c>
      <c r="S26" s="47">
        <v>101.3015274833528</v>
      </c>
      <c r="T26" s="47">
        <v>101.94816869961269</v>
      </c>
      <c r="U26" s="47">
        <v>103.8874339518603</v>
      </c>
      <c r="V26" s="47">
        <v>113.52441173675743</v>
      </c>
      <c r="W26" s="47">
        <v>107.5567387011841</v>
      </c>
    </row>
    <row r="27" spans="1:23" ht="12.75" customHeight="1" x14ac:dyDescent="0.2">
      <c r="A27" s="43" t="s">
        <v>48</v>
      </c>
      <c r="B27" s="47">
        <v>109.37235240018093</v>
      </c>
      <c r="C27" s="47">
        <v>108.63385468362475</v>
      </c>
      <c r="D27" s="47">
        <v>105.61885026074982</v>
      </c>
      <c r="E27" s="47">
        <v>84.820787103893494</v>
      </c>
      <c r="F27" s="47">
        <v>99.622264343999461</v>
      </c>
      <c r="G27" s="47">
        <v>101.7739428044584</v>
      </c>
      <c r="H27" s="47">
        <v>104.99887496201697</v>
      </c>
      <c r="I27" s="47">
        <v>104.29267678927259</v>
      </c>
      <c r="J27" s="47">
        <v>106.67967595716368</v>
      </c>
      <c r="K27" s="47">
        <v>107.79039612978355</v>
      </c>
      <c r="L27" s="47">
        <v>103.20141172835326</v>
      </c>
      <c r="M27" s="47">
        <v>100.4971026289296</v>
      </c>
      <c r="N27" s="47">
        <v>104.43542233676384</v>
      </c>
      <c r="O27" s="47">
        <v>103.76955936491379</v>
      </c>
      <c r="P27" s="47">
        <v>103.54520425572638</v>
      </c>
      <c r="Q27" s="47">
        <v>100.73438143300028</v>
      </c>
      <c r="R27" s="50">
        <v>103.15194034385826</v>
      </c>
      <c r="S27" s="47">
        <v>99.598404933493526</v>
      </c>
      <c r="T27" s="47">
        <v>102.33225198909875</v>
      </c>
      <c r="U27" s="47">
        <v>103.3324890134683</v>
      </c>
      <c r="V27" s="47">
        <v>114.14991639997933</v>
      </c>
      <c r="W27" s="47">
        <v>103.48105951524357</v>
      </c>
    </row>
    <row r="28" spans="1:23" ht="12.75" customHeight="1" x14ac:dyDescent="0.2">
      <c r="A28" s="44" t="s">
        <v>49</v>
      </c>
      <c r="B28" s="47">
        <v>80.270933753861641</v>
      </c>
      <c r="C28" s="47">
        <v>114.36971544710268</v>
      </c>
      <c r="D28" s="47">
        <v>102.44896500831038</v>
      </c>
      <c r="E28" s="47">
        <v>86.081426532711859</v>
      </c>
      <c r="F28" s="47">
        <v>96.816611648407175</v>
      </c>
      <c r="G28" s="47">
        <v>99.677924458186823</v>
      </c>
      <c r="H28" s="47">
        <v>103.20422631734331</v>
      </c>
      <c r="I28" s="47">
        <v>105.41447057893268</v>
      </c>
      <c r="J28" s="47">
        <v>112.71692621860319</v>
      </c>
      <c r="K28" s="47">
        <v>113.47366324713481</v>
      </c>
      <c r="L28" s="47">
        <v>104.97631598730118</v>
      </c>
      <c r="M28" s="47">
        <v>103.31360695322837</v>
      </c>
      <c r="N28" s="47">
        <v>103.99813356524005</v>
      </c>
      <c r="O28" s="47">
        <v>105.4929094056005</v>
      </c>
      <c r="P28" s="47">
        <v>102.54438885393726</v>
      </c>
      <c r="Q28" s="47">
        <v>98.3130490558556</v>
      </c>
      <c r="R28" s="50">
        <v>101.95237955759123</v>
      </c>
      <c r="S28" s="47">
        <v>102.91141310030596</v>
      </c>
      <c r="T28" s="47">
        <v>106.51842129234934</v>
      </c>
      <c r="U28" s="47">
        <v>95.04756464557363</v>
      </c>
      <c r="V28" s="47">
        <v>107.93330250532914</v>
      </c>
      <c r="W28" s="47">
        <v>96.854399788559292</v>
      </c>
    </row>
    <row r="29" spans="1:23" ht="12.75" customHeight="1" x14ac:dyDescent="0.2">
      <c r="A29" s="41" t="s">
        <v>50</v>
      </c>
      <c r="B29" s="46">
        <v>115.76214533376145</v>
      </c>
      <c r="C29" s="46">
        <v>106.52693129408041</v>
      </c>
      <c r="D29" s="46">
        <v>90.296694000247371</v>
      </c>
      <c r="E29" s="46">
        <v>99.467597801477694</v>
      </c>
      <c r="F29" s="46">
        <v>97.266665816620417</v>
      </c>
      <c r="G29" s="46">
        <v>94.077446677197415</v>
      </c>
      <c r="H29" s="46">
        <v>90.904986586551701</v>
      </c>
      <c r="I29" s="46">
        <v>96.142157710120401</v>
      </c>
      <c r="J29" s="46">
        <v>102.06009412160518</v>
      </c>
      <c r="K29" s="46">
        <v>95.884870705847632</v>
      </c>
      <c r="L29" s="46">
        <v>101.53773297288362</v>
      </c>
      <c r="M29" s="46">
        <v>99.800488885486388</v>
      </c>
      <c r="N29" s="46">
        <v>101.22401021337264</v>
      </c>
      <c r="O29" s="46">
        <v>98.889568210693028</v>
      </c>
      <c r="P29" s="46">
        <v>98.561479044912289</v>
      </c>
      <c r="Q29" s="46">
        <v>95.547557611927289</v>
      </c>
      <c r="R29" s="49">
        <v>98.114040200985841</v>
      </c>
      <c r="S29" s="46">
        <v>98.748613782550464</v>
      </c>
      <c r="T29" s="46">
        <v>101.27065799841249</v>
      </c>
      <c r="U29" s="46">
        <v>93.569093704900524</v>
      </c>
      <c r="V29" s="46">
        <v>88.509143698431487</v>
      </c>
      <c r="W29" s="46">
        <v>83.071490646646879</v>
      </c>
    </row>
    <row r="30" spans="1:23" ht="12.75" customHeight="1" x14ac:dyDescent="0.2">
      <c r="A30" s="41" t="s">
        <v>51</v>
      </c>
      <c r="B30" s="46">
        <v>117.19958142711494</v>
      </c>
      <c r="C30" s="46">
        <v>114.6098903383977</v>
      </c>
      <c r="D30" s="46">
        <v>101.65124758433805</v>
      </c>
      <c r="E30" s="46">
        <v>104.98118683033746</v>
      </c>
      <c r="F30" s="46">
        <v>103.37828296434792</v>
      </c>
      <c r="G30" s="46">
        <v>103.26579487983712</v>
      </c>
      <c r="H30" s="46">
        <v>97.53143949512706</v>
      </c>
      <c r="I30" s="46">
        <v>103.2108229899856</v>
      </c>
      <c r="J30" s="46">
        <v>102.8183615540238</v>
      </c>
      <c r="K30" s="46">
        <v>93.346889475575082</v>
      </c>
      <c r="L30" s="46">
        <v>102.90156457566195</v>
      </c>
      <c r="M30" s="46">
        <v>102.84894844684342</v>
      </c>
      <c r="N30" s="46">
        <v>103.41746188949882</v>
      </c>
      <c r="O30" s="46">
        <v>101.35906853113765</v>
      </c>
      <c r="P30" s="46">
        <v>102.75909671291595</v>
      </c>
      <c r="Q30" s="46">
        <v>100.06110816636129</v>
      </c>
      <c r="R30" s="49">
        <v>102.35856043383936</v>
      </c>
      <c r="S30" s="46">
        <v>101.22516613776718</v>
      </c>
      <c r="T30" s="46">
        <v>103.44464175301948</v>
      </c>
      <c r="U30" s="46">
        <v>98.16356659029131</v>
      </c>
      <c r="V30" s="46">
        <v>92.423661197846926</v>
      </c>
      <c r="W30" s="46">
        <v>86.881225148123988</v>
      </c>
    </row>
    <row r="31" spans="1:23" ht="12.75" customHeight="1" x14ac:dyDescent="0.2">
      <c r="A31" s="41" t="s">
        <v>52</v>
      </c>
      <c r="B31" s="46">
        <v>116.11294994056358</v>
      </c>
      <c r="C31" s="46">
        <v>119.37375270829862</v>
      </c>
      <c r="D31" s="46">
        <v>107.93999580468861</v>
      </c>
      <c r="E31" s="46">
        <v>104.34477433849176</v>
      </c>
      <c r="F31" s="46">
        <v>108.50386097619453</v>
      </c>
      <c r="G31" s="46">
        <v>108.32037818876441</v>
      </c>
      <c r="H31" s="46">
        <v>101.76986725003077</v>
      </c>
      <c r="I31" s="46">
        <v>109.17968828664344</v>
      </c>
      <c r="J31" s="46">
        <v>106.50818560416042</v>
      </c>
      <c r="K31" s="46">
        <v>110.85844941191331</v>
      </c>
      <c r="L31" s="46">
        <v>104.09598852313388</v>
      </c>
      <c r="M31" s="46">
        <v>105.62882615397034</v>
      </c>
      <c r="N31" s="46">
        <v>103.28777186649501</v>
      </c>
      <c r="O31" s="46">
        <v>105.12776940391635</v>
      </c>
      <c r="P31" s="46">
        <v>106.59592232262247</v>
      </c>
      <c r="Q31" s="46">
        <v>102.48179561472858</v>
      </c>
      <c r="R31" s="49">
        <v>105.98514989909455</v>
      </c>
      <c r="S31" s="46">
        <v>101.51549729095481</v>
      </c>
      <c r="T31" s="46">
        <v>103.89165056810894</v>
      </c>
      <c r="U31" s="46">
        <v>101.54123146819786</v>
      </c>
      <c r="V31" s="46">
        <v>125.55100079611043</v>
      </c>
      <c r="W31" s="46">
        <v>91.51914381055299</v>
      </c>
    </row>
    <row r="32" spans="1:23" ht="12.75" customHeight="1" x14ac:dyDescent="0.2">
      <c r="A32" s="42" t="s">
        <v>53</v>
      </c>
      <c r="B32" s="46">
        <v>83.006006769765207</v>
      </c>
      <c r="C32" s="46">
        <v>120.42373655182779</v>
      </c>
      <c r="D32" s="46">
        <v>108.4840823029983</v>
      </c>
      <c r="E32" s="46">
        <v>108.26282451530258</v>
      </c>
      <c r="F32" s="46">
        <v>110.03046173127807</v>
      </c>
      <c r="G32" s="46">
        <v>109.54925780820672</v>
      </c>
      <c r="H32" s="46">
        <v>100.34447148316654</v>
      </c>
      <c r="I32" s="46">
        <v>107.27961719962103</v>
      </c>
      <c r="J32" s="46">
        <v>113.64662797101646</v>
      </c>
      <c r="K32" s="46">
        <v>115.07821978270047</v>
      </c>
      <c r="L32" s="46">
        <v>106.88928901385322</v>
      </c>
      <c r="M32" s="46">
        <v>109.65270424645692</v>
      </c>
      <c r="N32" s="46">
        <v>102.88127079744871</v>
      </c>
      <c r="O32" s="46">
        <v>107.11299198446081</v>
      </c>
      <c r="P32" s="46">
        <v>106.4015447510352</v>
      </c>
      <c r="Q32" s="46">
        <v>102.05384638212702</v>
      </c>
      <c r="R32" s="49">
        <v>105.75609689342534</v>
      </c>
      <c r="S32" s="46">
        <v>103.78611103118797</v>
      </c>
      <c r="T32" s="46">
        <v>106.65834406888494</v>
      </c>
      <c r="U32" s="46">
        <v>100.9510090169595</v>
      </c>
      <c r="V32" s="46">
        <v>119.42348213129945</v>
      </c>
      <c r="W32" s="46">
        <v>85.299064402264847</v>
      </c>
    </row>
    <row r="33" spans="1:23" ht="12.75" customHeight="1" x14ac:dyDescent="0.2">
      <c r="A33" s="43" t="s">
        <v>54</v>
      </c>
      <c r="B33" s="47">
        <v>123.64072608547909</v>
      </c>
      <c r="C33" s="47">
        <v>95.096740612011416</v>
      </c>
      <c r="D33" s="47">
        <v>86.128261460588433</v>
      </c>
      <c r="E33" s="47">
        <v>104.83595278533026</v>
      </c>
      <c r="F33" s="47">
        <v>92.099301065431618</v>
      </c>
      <c r="G33" s="47">
        <v>90.693322060332292</v>
      </c>
      <c r="H33" s="47">
        <v>93.497722228344998</v>
      </c>
      <c r="I33" s="47">
        <v>87.434366490496714</v>
      </c>
      <c r="J33" s="47">
        <v>98.925475727495922</v>
      </c>
      <c r="K33" s="47">
        <v>90.033246499362306</v>
      </c>
      <c r="L33" s="47">
        <v>104.42629610559572</v>
      </c>
      <c r="M33" s="47">
        <v>97.765644372795492</v>
      </c>
      <c r="N33" s="47">
        <v>100.67486352997315</v>
      </c>
      <c r="O33" s="47">
        <v>97.650859812214691</v>
      </c>
      <c r="P33" s="47">
        <v>97.48430286507859</v>
      </c>
      <c r="Q33" s="47">
        <v>99.267705876993219</v>
      </c>
      <c r="R33" s="50">
        <v>97.746128752060372</v>
      </c>
      <c r="S33" s="47">
        <v>97.446363639732041</v>
      </c>
      <c r="T33" s="47">
        <v>96.815838194900266</v>
      </c>
      <c r="U33" s="47">
        <v>97.903955005883802</v>
      </c>
      <c r="V33" s="47">
        <v>95.315253959943362</v>
      </c>
      <c r="W33" s="47">
        <v>91.374868090431875</v>
      </c>
    </row>
    <row r="34" spans="1:23" ht="12.75" customHeight="1" x14ac:dyDescent="0.2">
      <c r="A34" s="43" t="s">
        <v>55</v>
      </c>
      <c r="B34" s="47">
        <v>123.07443416713724</v>
      </c>
      <c r="C34" s="47">
        <v>97.444506551127645</v>
      </c>
      <c r="D34" s="47">
        <v>101.63912309452516</v>
      </c>
      <c r="E34" s="47">
        <v>100.78841073044006</v>
      </c>
      <c r="F34" s="47">
        <v>86.50012562551855</v>
      </c>
      <c r="G34" s="47">
        <v>97.501181449220383</v>
      </c>
      <c r="H34" s="47">
        <v>98.188305642862943</v>
      </c>
      <c r="I34" s="47">
        <v>96.483194595483852</v>
      </c>
      <c r="J34" s="47">
        <v>101.40968189339512</v>
      </c>
      <c r="K34" s="47">
        <v>86.509549851246064</v>
      </c>
      <c r="L34" s="47">
        <v>104.17437468138877</v>
      </c>
      <c r="M34" s="47">
        <v>97.896791926969556</v>
      </c>
      <c r="N34" s="47">
        <v>103.70948844906587</v>
      </c>
      <c r="O34" s="47">
        <v>99.163782454740129</v>
      </c>
      <c r="P34" s="47">
        <v>100.25986787990588</v>
      </c>
      <c r="Q34" s="47">
        <v>99.18226848953428</v>
      </c>
      <c r="R34" s="50">
        <v>100.10166279989299</v>
      </c>
      <c r="S34" s="47">
        <v>97.869701640772476</v>
      </c>
      <c r="T34" s="47">
        <v>99.894601730390804</v>
      </c>
      <c r="U34" s="47">
        <v>92.802106081423943</v>
      </c>
      <c r="V34" s="47">
        <v>110.59343438720771</v>
      </c>
      <c r="W34" s="47">
        <v>96.099248114891836</v>
      </c>
    </row>
    <row r="35" spans="1:23" ht="12.75" customHeight="1" x14ac:dyDescent="0.2">
      <c r="A35" s="43" t="s">
        <v>56</v>
      </c>
      <c r="B35" s="47">
        <v>109.07067618787016</v>
      </c>
      <c r="C35" s="47">
        <v>106.20941342595816</v>
      </c>
      <c r="D35" s="47">
        <v>113.87137560095313</v>
      </c>
      <c r="E35" s="47">
        <v>103.29102373833506</v>
      </c>
      <c r="F35" s="47">
        <v>91.090696890164594</v>
      </c>
      <c r="G35" s="47">
        <v>106.34081946636798</v>
      </c>
      <c r="H35" s="47">
        <v>100.93374226930617</v>
      </c>
      <c r="I35" s="47">
        <v>102.86047986277393</v>
      </c>
      <c r="J35" s="47">
        <v>102.06645601513789</v>
      </c>
      <c r="K35" s="47">
        <v>102.66632716900384</v>
      </c>
      <c r="L35" s="47">
        <v>102.89105747444817</v>
      </c>
      <c r="M35" s="47">
        <v>101.01544638366413</v>
      </c>
      <c r="N35" s="47">
        <v>104.09766348746072</v>
      </c>
      <c r="O35" s="47">
        <v>102.42386103144005</v>
      </c>
      <c r="P35" s="47">
        <v>103.88316988036246</v>
      </c>
      <c r="Q35" s="47">
        <v>101.19707082509154</v>
      </c>
      <c r="R35" s="50">
        <v>103.48881691416862</v>
      </c>
      <c r="S35" s="47">
        <v>99.460858081929729</v>
      </c>
      <c r="T35" s="47">
        <v>102.08152363906706</v>
      </c>
      <c r="U35" s="47">
        <v>95.934640343660064</v>
      </c>
      <c r="V35" s="47">
        <v>119.76698510484573</v>
      </c>
      <c r="W35" s="47">
        <v>101.66765987201198</v>
      </c>
    </row>
    <row r="36" spans="1:23" ht="12.75" customHeight="1" x14ac:dyDescent="0.2">
      <c r="A36" s="44" t="s">
        <v>57</v>
      </c>
      <c r="B36" s="47">
        <v>77.439532355584106</v>
      </c>
      <c r="C36" s="47">
        <v>119.58039424557153</v>
      </c>
      <c r="D36" s="47">
        <v>108.99871772813144</v>
      </c>
      <c r="E36" s="47">
        <v>105.95413308489761</v>
      </c>
      <c r="F36" s="47">
        <v>94.537009634390373</v>
      </c>
      <c r="G36" s="47">
        <v>105.8791554869988</v>
      </c>
      <c r="H36" s="47">
        <v>105.81191121954328</v>
      </c>
      <c r="I36" s="47">
        <v>104.2479709124095</v>
      </c>
      <c r="J36" s="47">
        <v>106.64049601205122</v>
      </c>
      <c r="K36" s="47">
        <v>107.91559425084698</v>
      </c>
      <c r="L36" s="47">
        <v>103.9990621438082</v>
      </c>
      <c r="M36" s="47">
        <v>103.12004243298378</v>
      </c>
      <c r="N36" s="47">
        <v>104.369947439453</v>
      </c>
      <c r="O36" s="47">
        <v>104.72677579780347</v>
      </c>
      <c r="P36" s="47">
        <v>103.27947373694859</v>
      </c>
      <c r="Q36" s="47">
        <v>102.92006155148373</v>
      </c>
      <c r="R36" s="50">
        <v>103.22670752896161</v>
      </c>
      <c r="S36" s="47">
        <v>103.03910552676756</v>
      </c>
      <c r="T36" s="47">
        <v>107.59428672330942</v>
      </c>
      <c r="U36" s="47">
        <v>97.421249101618258</v>
      </c>
      <c r="V36" s="47">
        <v>118.38808419118732</v>
      </c>
      <c r="W36" s="47">
        <v>108.92423509395537</v>
      </c>
    </row>
    <row r="37" spans="1:23" ht="12.75" customHeight="1" x14ac:dyDescent="0.2">
      <c r="A37" s="41" t="s">
        <v>58</v>
      </c>
      <c r="B37" s="46">
        <v>114.17265762274735</v>
      </c>
      <c r="C37" s="46">
        <v>92.962293405688442</v>
      </c>
      <c r="D37" s="46">
        <v>95.804597517783961</v>
      </c>
      <c r="E37" s="46">
        <v>101.31676527495964</v>
      </c>
      <c r="F37" s="46">
        <v>101.8888746412659</v>
      </c>
      <c r="G37" s="46">
        <v>97.2830141684897</v>
      </c>
      <c r="H37" s="46">
        <v>101.35351852370708</v>
      </c>
      <c r="I37" s="46">
        <v>98.427696154977909</v>
      </c>
      <c r="J37" s="46">
        <v>97.85056381374379</v>
      </c>
      <c r="K37" s="46">
        <v>94.342717795879537</v>
      </c>
      <c r="L37" s="46">
        <v>101.23093181236958</v>
      </c>
      <c r="M37" s="46">
        <v>96.507469411650504</v>
      </c>
      <c r="N37" s="46">
        <v>104.90560550772877</v>
      </c>
      <c r="O37" s="46">
        <v>99.903101827968399</v>
      </c>
      <c r="P37" s="46">
        <v>100.22457982741986</v>
      </c>
      <c r="Q37" s="46">
        <v>101.38451932023558</v>
      </c>
      <c r="R37" s="49">
        <v>100.39150868776609</v>
      </c>
      <c r="S37" s="46">
        <v>98.869550080772768</v>
      </c>
      <c r="T37" s="46">
        <v>98.77232060356566</v>
      </c>
      <c r="U37" s="46">
        <v>102.89510757964169</v>
      </c>
      <c r="V37" s="46">
        <v>101.52291450538175</v>
      </c>
      <c r="W37" s="46">
        <v>101.25847240158652</v>
      </c>
    </row>
    <row r="38" spans="1:23" ht="12.75" customHeight="1" x14ac:dyDescent="0.2">
      <c r="A38" s="41" t="s">
        <v>59</v>
      </c>
      <c r="B38" s="46">
        <v>115.91351951400115</v>
      </c>
      <c r="C38" s="46">
        <v>96.900712922844619</v>
      </c>
      <c r="D38" s="46">
        <v>106.82783110642602</v>
      </c>
      <c r="E38" s="46">
        <v>106.275264295216</v>
      </c>
      <c r="F38" s="46">
        <v>107.57636426715528</v>
      </c>
      <c r="G38" s="46">
        <v>106.07974264891051</v>
      </c>
      <c r="H38" s="46">
        <v>107.84423624077779</v>
      </c>
      <c r="I38" s="46">
        <v>105.03347119645645</v>
      </c>
      <c r="J38" s="46">
        <v>101.74252365566817</v>
      </c>
      <c r="K38" s="46">
        <v>102.29660237447872</v>
      </c>
      <c r="L38" s="46">
        <v>104.39885216382181</v>
      </c>
      <c r="M38" s="46">
        <v>101.63710679017098</v>
      </c>
      <c r="N38" s="46">
        <v>103.49925065850036</v>
      </c>
      <c r="O38" s="46">
        <v>103.66105780867147</v>
      </c>
      <c r="P38" s="46">
        <v>105.19589563117626</v>
      </c>
      <c r="Q38" s="46">
        <v>105.33558062774506</v>
      </c>
      <c r="R38" s="49">
        <v>105.21599793601983</v>
      </c>
      <c r="S38" s="46">
        <v>101.46588508637065</v>
      </c>
      <c r="T38" s="46">
        <v>104.67671691534149</v>
      </c>
      <c r="U38" s="46">
        <v>108.19453430075075</v>
      </c>
      <c r="V38" s="46">
        <v>112.60417142200691</v>
      </c>
      <c r="W38" s="46">
        <v>108.41046213024042</v>
      </c>
    </row>
    <row r="39" spans="1:23" ht="12.75" customHeight="1" x14ac:dyDescent="0.2">
      <c r="A39" s="41" t="s">
        <v>60</v>
      </c>
      <c r="B39" s="46">
        <v>105.29153581987751</v>
      </c>
      <c r="C39" s="46">
        <v>103.33011366087048</v>
      </c>
      <c r="D39" s="46">
        <v>117.93161126073204</v>
      </c>
      <c r="E39" s="46">
        <v>106.72638476714209</v>
      </c>
      <c r="F39" s="46">
        <v>119.27616308703033</v>
      </c>
      <c r="G39" s="46">
        <v>115.61223009651951</v>
      </c>
      <c r="H39" s="46">
        <v>113.59252887696425</v>
      </c>
      <c r="I39" s="46">
        <v>108.0059455509281</v>
      </c>
      <c r="J39" s="46">
        <v>104.85716810921113</v>
      </c>
      <c r="K39" s="46">
        <v>105.24083244730956</v>
      </c>
      <c r="L39" s="46">
        <v>107.55074435214766</v>
      </c>
      <c r="M39" s="46">
        <v>105.53498091722618</v>
      </c>
      <c r="N39" s="46">
        <v>104.10960805317977</v>
      </c>
      <c r="O39" s="46">
        <v>106.70954098038933</v>
      </c>
      <c r="P39" s="46">
        <v>109.00793652647567</v>
      </c>
      <c r="Q39" s="46">
        <v>109.17912798763558</v>
      </c>
      <c r="R39" s="49">
        <v>109.03257298009174</v>
      </c>
      <c r="S39" s="46">
        <v>104.89438917527956</v>
      </c>
      <c r="T39" s="46">
        <v>104.8167913279368</v>
      </c>
      <c r="U39" s="46">
        <v>114.08237077246505</v>
      </c>
      <c r="V39" s="46">
        <v>122.6670407139097</v>
      </c>
      <c r="W39" s="46">
        <v>115.42283394207658</v>
      </c>
    </row>
    <row r="40" spans="1:23" ht="12.75" customHeight="1" x14ac:dyDescent="0.2">
      <c r="A40" s="42" t="s">
        <v>61</v>
      </c>
      <c r="B40" s="46">
        <v>72.602781374410753</v>
      </c>
      <c r="C40" s="46">
        <v>104.92950767678818</v>
      </c>
      <c r="D40" s="46">
        <v>115.76724267380204</v>
      </c>
      <c r="E40" s="46">
        <v>109.68715832654208</v>
      </c>
      <c r="F40" s="46">
        <v>114.23839922043091</v>
      </c>
      <c r="G40" s="46">
        <v>113.88457133803782</v>
      </c>
      <c r="H40" s="46">
        <v>114.29389067858556</v>
      </c>
      <c r="I40" s="46">
        <v>110.32687061465644</v>
      </c>
      <c r="J40" s="46">
        <v>112.77040373856325</v>
      </c>
      <c r="K40" s="46">
        <v>113.47015144711212</v>
      </c>
      <c r="L40" s="46">
        <v>108.77705188479516</v>
      </c>
      <c r="M40" s="46">
        <v>110.95155722640723</v>
      </c>
      <c r="N40" s="46">
        <v>103.92977695437476</v>
      </c>
      <c r="O40" s="46">
        <v>109.76452230575597</v>
      </c>
      <c r="P40" s="46">
        <v>108.19836555904436</v>
      </c>
      <c r="Q40" s="46">
        <v>109.59792785521869</v>
      </c>
      <c r="R40" s="49">
        <v>108.39977894356234</v>
      </c>
      <c r="S40" s="46">
        <v>110.46415200895554</v>
      </c>
      <c r="T40" s="46">
        <v>107.23831999730484</v>
      </c>
      <c r="U40" s="46">
        <v>108.7758409402016</v>
      </c>
      <c r="V40" s="46">
        <v>121.10099218169184</v>
      </c>
      <c r="W40" s="46">
        <v>116.36441252592726</v>
      </c>
    </row>
    <row r="41" spans="1:23" ht="12.75" customHeight="1" x14ac:dyDescent="0.2">
      <c r="A41" s="43" t="s">
        <v>62</v>
      </c>
      <c r="B41" s="47">
        <v>115.49518348100388</v>
      </c>
      <c r="C41" s="47">
        <v>95.201208818593031</v>
      </c>
      <c r="D41" s="47">
        <v>91.792943523347986</v>
      </c>
      <c r="E41" s="47">
        <v>101.84707737058116</v>
      </c>
      <c r="F41" s="47">
        <v>93.986844968513523</v>
      </c>
      <c r="G41" s="47">
        <v>93.675744107531884</v>
      </c>
      <c r="H41" s="47">
        <v>95.907144403002263</v>
      </c>
      <c r="I41" s="47">
        <v>98.267888809860025</v>
      </c>
      <c r="J41" s="47">
        <v>100.93733896514678</v>
      </c>
      <c r="K41" s="47">
        <v>99.823017104297151</v>
      </c>
      <c r="L41" s="47">
        <v>102.26862211475904</v>
      </c>
      <c r="M41" s="47">
        <v>98.984200713131372</v>
      </c>
      <c r="N41" s="47">
        <v>100.10332646562165</v>
      </c>
      <c r="O41" s="47">
        <v>99.45097438347851</v>
      </c>
      <c r="P41" s="47">
        <v>98.868108366646396</v>
      </c>
      <c r="Q41" s="47">
        <v>99.051733141326409</v>
      </c>
      <c r="R41" s="50">
        <v>98.895849984179989</v>
      </c>
      <c r="S41" s="47">
        <v>100.19647874793998</v>
      </c>
      <c r="T41" s="47">
        <v>98.613496611223013</v>
      </c>
      <c r="U41" s="47">
        <v>96.139763924565031</v>
      </c>
      <c r="V41" s="47">
        <v>97.453351028803112</v>
      </c>
      <c r="W41" s="47">
        <v>99.936486049049776</v>
      </c>
    </row>
    <row r="42" spans="1:23" ht="12.75" customHeight="1" x14ac:dyDescent="0.2">
      <c r="A42" s="43" t="s">
        <v>63</v>
      </c>
      <c r="B42" s="47">
        <v>116.35260758555243</v>
      </c>
      <c r="C42" s="47">
        <v>108.81322536148541</v>
      </c>
      <c r="D42" s="47">
        <v>103.92206667203419</v>
      </c>
      <c r="E42" s="47">
        <v>102.65587895048607</v>
      </c>
      <c r="F42" s="47">
        <v>97.932381145869755</v>
      </c>
      <c r="G42" s="47">
        <v>103.15622077665829</v>
      </c>
      <c r="H42" s="47">
        <v>103.52040735072462</v>
      </c>
      <c r="I42" s="47">
        <v>104.46420182081792</v>
      </c>
      <c r="J42" s="47">
        <v>104.95135568356642</v>
      </c>
      <c r="K42" s="47">
        <v>100.91737504638036</v>
      </c>
      <c r="L42" s="47">
        <v>103.15313172380345</v>
      </c>
      <c r="M42" s="47">
        <v>103.24341239925397</v>
      </c>
      <c r="N42" s="47">
        <v>101.85389032196075</v>
      </c>
      <c r="O42" s="47">
        <v>102.88756116764499</v>
      </c>
      <c r="P42" s="47">
        <v>103.86307714873915</v>
      </c>
      <c r="Q42" s="47">
        <v>104.35647729295114</v>
      </c>
      <c r="R42" s="50">
        <v>103.93761839404509</v>
      </c>
      <c r="S42" s="47">
        <v>102.31323129304985</v>
      </c>
      <c r="T42" s="47">
        <v>101.36411723880845</v>
      </c>
      <c r="U42" s="47">
        <v>102.76957483131461</v>
      </c>
      <c r="V42" s="47">
        <v>109.31399950772564</v>
      </c>
      <c r="W42" s="47">
        <v>106.40017873466816</v>
      </c>
    </row>
    <row r="43" spans="1:23" ht="12.75" customHeight="1" x14ac:dyDescent="0.2">
      <c r="A43" s="43" t="s">
        <v>64</v>
      </c>
      <c r="B43" s="47">
        <v>101.16507096312166</v>
      </c>
      <c r="C43" s="47">
        <v>110.82227991813201</v>
      </c>
      <c r="D43" s="47">
        <v>107.00785745578816</v>
      </c>
      <c r="E43" s="47">
        <v>102.84160445403623</v>
      </c>
      <c r="F43" s="47">
        <v>100.15749510202508</v>
      </c>
      <c r="G43" s="47">
        <v>105.65160137821532</v>
      </c>
      <c r="H43" s="47">
        <v>105.55738057574513</v>
      </c>
      <c r="I43" s="47">
        <v>104.68091755216551</v>
      </c>
      <c r="J43" s="47">
        <v>105.99452543983827</v>
      </c>
      <c r="K43" s="47">
        <v>110.01662161025345</v>
      </c>
      <c r="L43" s="47">
        <v>104.42952264818605</v>
      </c>
      <c r="M43" s="47">
        <v>107.05526549668556</v>
      </c>
      <c r="N43" s="47">
        <v>101.58135185488713</v>
      </c>
      <c r="O43" s="47">
        <v>105.21349205384666</v>
      </c>
      <c r="P43" s="47">
        <v>105.06876061350891</v>
      </c>
      <c r="Q43" s="47">
        <v>106.43254154738221</v>
      </c>
      <c r="R43" s="50">
        <v>105.27479547573209</v>
      </c>
      <c r="S43" s="47">
        <v>105.36056235158028</v>
      </c>
      <c r="T43" s="47">
        <v>102.63619840466693</v>
      </c>
      <c r="U43" s="47">
        <v>106.06769548422648</v>
      </c>
      <c r="V43" s="47">
        <v>118.84388262256611</v>
      </c>
      <c r="W43" s="47">
        <v>112.65952484490514</v>
      </c>
    </row>
    <row r="44" spans="1:23" ht="12.75" customHeight="1" x14ac:dyDescent="0.2">
      <c r="A44" s="44" t="s">
        <v>65</v>
      </c>
      <c r="B44" s="47">
        <v>71.467402735036259</v>
      </c>
      <c r="C44" s="47">
        <v>112.39175019384888</v>
      </c>
      <c r="D44" s="47">
        <v>106.24795999867717</v>
      </c>
      <c r="E44" s="47">
        <v>105.23793367065115</v>
      </c>
      <c r="F44" s="47">
        <v>99.524838728066896</v>
      </c>
      <c r="G44" s="47">
        <v>105.49399591407105</v>
      </c>
      <c r="H44" s="47">
        <v>107.46578182506144</v>
      </c>
      <c r="I44" s="47">
        <v>107.00536952457442</v>
      </c>
      <c r="J44" s="47">
        <v>111.27516387851929</v>
      </c>
      <c r="K44" s="47">
        <v>112.48062453626997</v>
      </c>
      <c r="L44" s="47">
        <v>106.84179110850955</v>
      </c>
      <c r="M44" s="47">
        <v>110.14724082627667</v>
      </c>
      <c r="N44" s="47">
        <v>100.60523288621287</v>
      </c>
      <c r="O44" s="47">
        <v>107.09050865851601</v>
      </c>
      <c r="P44" s="47">
        <v>104.25607586641641</v>
      </c>
      <c r="Q44" s="47">
        <v>107.19632477059726</v>
      </c>
      <c r="R44" s="50">
        <v>104.70027713714285</v>
      </c>
      <c r="S44" s="47">
        <v>109.81723891712976</v>
      </c>
      <c r="T44" s="47">
        <v>105.42995662169005</v>
      </c>
      <c r="U44" s="47">
        <v>102.8481695852649</v>
      </c>
      <c r="V44" s="47">
        <v>112.96552581373489</v>
      </c>
      <c r="W44" s="47">
        <v>110.84919480507367</v>
      </c>
    </row>
    <row r="45" spans="1:23" ht="12.75" customHeight="1" x14ac:dyDescent="0.2">
      <c r="A45" s="41" t="s">
        <v>66</v>
      </c>
      <c r="B45" s="46">
        <v>114.78954336343075</v>
      </c>
      <c r="C45" s="46">
        <v>101.33753451367527</v>
      </c>
      <c r="D45" s="46">
        <v>92.032352480440224</v>
      </c>
      <c r="E45" s="46">
        <v>101.36209208251718</v>
      </c>
      <c r="F45" s="46">
        <v>96.464701789360831</v>
      </c>
      <c r="G45" s="46">
        <v>94.88155540247304</v>
      </c>
      <c r="H45" s="46">
        <v>98.332190324378629</v>
      </c>
      <c r="I45" s="46">
        <v>98.600347547638066</v>
      </c>
      <c r="J45" s="46">
        <v>96.437249270550979</v>
      </c>
      <c r="K45" s="46">
        <v>104.17565714277453</v>
      </c>
      <c r="L45" s="46">
        <v>101.42000596616134</v>
      </c>
      <c r="M45" s="46">
        <v>98.542386348438441</v>
      </c>
      <c r="N45" s="46">
        <v>102.5819849076601</v>
      </c>
      <c r="O45" s="46">
        <v>100.36026501974722</v>
      </c>
      <c r="P45" s="46">
        <v>99.590868017160076</v>
      </c>
      <c r="Q45" s="46">
        <v>101.82263836095007</v>
      </c>
      <c r="R45" s="49">
        <v>99.927873402024858</v>
      </c>
      <c r="S45" s="46">
        <v>100.68186502005084</v>
      </c>
      <c r="T45" s="46">
        <v>99.537060695738973</v>
      </c>
      <c r="U45" s="46">
        <v>102.5911199295457</v>
      </c>
      <c r="V45" s="46">
        <v>96.427637349507535</v>
      </c>
      <c r="W45" s="46">
        <v>106.75296355833812</v>
      </c>
    </row>
    <row r="46" spans="1:23" ht="12.75" customHeight="1" x14ac:dyDescent="0.2">
      <c r="A46" s="41" t="s">
        <v>67</v>
      </c>
      <c r="B46" s="46">
        <v>114.68084401305576</v>
      </c>
      <c r="C46" s="46">
        <v>103.29309811549687</v>
      </c>
      <c r="D46" s="46">
        <v>98.668740102932915</v>
      </c>
      <c r="E46" s="46">
        <v>102.19903424223784</v>
      </c>
      <c r="F46" s="46">
        <v>96.574589259620964</v>
      </c>
      <c r="G46" s="46">
        <v>99.260996892269731</v>
      </c>
      <c r="H46" s="46">
        <v>102.52752342089953</v>
      </c>
      <c r="I46" s="46">
        <v>101.60723507115854</v>
      </c>
      <c r="J46" s="46">
        <v>97.762488890342766</v>
      </c>
      <c r="K46" s="46">
        <v>107.65188116202873</v>
      </c>
      <c r="L46" s="46">
        <v>103.54221831737105</v>
      </c>
      <c r="M46" s="46">
        <v>101.71212073930688</v>
      </c>
      <c r="N46" s="46">
        <v>104.39790373797354</v>
      </c>
      <c r="O46" s="46">
        <v>103.11808677367138</v>
      </c>
      <c r="P46" s="46">
        <v>102.65335604307842</v>
      </c>
      <c r="Q46" s="46">
        <v>105.02996315169098</v>
      </c>
      <c r="R46" s="49">
        <v>103.01223230269845</v>
      </c>
      <c r="S46" s="46">
        <v>103.65931528217381</v>
      </c>
      <c r="T46" s="46">
        <v>101.73405478844253</v>
      </c>
      <c r="U46" s="46">
        <v>104.43126490865266</v>
      </c>
      <c r="V46" s="46">
        <v>97.977110460632943</v>
      </c>
      <c r="W46" s="46">
        <v>111.96108681069265</v>
      </c>
    </row>
    <row r="47" spans="1:23" ht="12.75" customHeight="1" x14ac:dyDescent="0.2">
      <c r="A47" s="41" t="s">
        <v>68</v>
      </c>
      <c r="B47" s="46">
        <v>111.16074508677134</v>
      </c>
      <c r="C47" s="46">
        <v>109.27116748286174</v>
      </c>
      <c r="D47" s="46">
        <v>106.39991251400383</v>
      </c>
      <c r="E47" s="46">
        <v>105.55465476068299</v>
      </c>
      <c r="F47" s="46">
        <v>103.93804883661993</v>
      </c>
      <c r="G47" s="46">
        <v>106.22044275608553</v>
      </c>
      <c r="H47" s="46">
        <v>107.36467816076826</v>
      </c>
      <c r="I47" s="46">
        <v>103.4670357288342</v>
      </c>
      <c r="J47" s="46">
        <v>102.93372879189641</v>
      </c>
      <c r="K47" s="46">
        <v>111.17155903911262</v>
      </c>
      <c r="L47" s="46">
        <v>106.0003305943839</v>
      </c>
      <c r="M47" s="46">
        <v>105.49320687684268</v>
      </c>
      <c r="N47" s="46">
        <v>104.35967866224112</v>
      </c>
      <c r="O47" s="46">
        <v>105.9246225005932</v>
      </c>
      <c r="P47" s="46">
        <v>106.29570568640021</v>
      </c>
      <c r="Q47" s="46">
        <v>108.25369452581826</v>
      </c>
      <c r="R47" s="49">
        <v>106.59136907498545</v>
      </c>
      <c r="S47" s="46">
        <v>106.23720439584284</v>
      </c>
      <c r="T47" s="46">
        <v>103.19564861473202</v>
      </c>
      <c r="U47" s="46">
        <v>110.02005604243817</v>
      </c>
      <c r="V47" s="46">
        <v>116.69187338229459</v>
      </c>
      <c r="W47" s="46">
        <v>126.13053037741852</v>
      </c>
    </row>
    <row r="48" spans="1:23" ht="12.75" customHeight="1" x14ac:dyDescent="0.2">
      <c r="A48" s="42" t="s">
        <v>69</v>
      </c>
      <c r="B48" s="46">
        <v>77.926558538374536</v>
      </c>
      <c r="C48" s="46">
        <v>112.1964438420078</v>
      </c>
      <c r="D48" s="46">
        <v>107.83339373329208</v>
      </c>
      <c r="E48" s="46">
        <v>107.43379994885774</v>
      </c>
      <c r="F48" s="46">
        <v>104.07554200157306</v>
      </c>
      <c r="G48" s="46">
        <v>107.66282410273702</v>
      </c>
      <c r="H48" s="46">
        <v>111.68690041679756</v>
      </c>
      <c r="I48" s="46">
        <v>106.25726476636255</v>
      </c>
      <c r="J48" s="46">
        <v>105.92287253003336</v>
      </c>
      <c r="K48" s="46">
        <v>109.67760167518676</v>
      </c>
      <c r="L48" s="46">
        <v>107.79678061491025</v>
      </c>
      <c r="M48" s="46">
        <v>109.36493136036596</v>
      </c>
      <c r="N48" s="46">
        <v>104.28478322984238</v>
      </c>
      <c r="O48" s="46">
        <v>107.92200611037745</v>
      </c>
      <c r="P48" s="46">
        <v>106.20493180776339</v>
      </c>
      <c r="Q48" s="46">
        <v>106.94364398365894</v>
      </c>
      <c r="R48" s="49">
        <v>106.31648001514708</v>
      </c>
      <c r="S48" s="46">
        <v>110.5604126231422</v>
      </c>
      <c r="T48" s="46">
        <v>109.77643112636481</v>
      </c>
      <c r="U48" s="46">
        <v>109.60071241621358</v>
      </c>
      <c r="V48" s="46">
        <v>108.25309038112729</v>
      </c>
      <c r="W48" s="46">
        <v>126.20575742172586</v>
      </c>
    </row>
    <row r="49" spans="1:23" ht="12.75" customHeight="1" x14ac:dyDescent="0.2">
      <c r="A49" s="43" t="s">
        <v>70</v>
      </c>
      <c r="B49" s="47">
        <v>113.93366004284864</v>
      </c>
      <c r="C49" s="47">
        <v>99.620878466709357</v>
      </c>
      <c r="D49" s="47">
        <v>93.721160179468555</v>
      </c>
      <c r="E49" s="47">
        <v>103.28568233445668</v>
      </c>
      <c r="F49" s="47">
        <v>101.81312463780145</v>
      </c>
      <c r="G49" s="47">
        <v>96.857549655835768</v>
      </c>
      <c r="H49" s="47">
        <v>100.09227013647997</v>
      </c>
      <c r="I49" s="47">
        <v>99.229753254968983</v>
      </c>
      <c r="J49" s="47">
        <v>101.14257123662927</v>
      </c>
      <c r="K49" s="47">
        <v>107.46276698660984</v>
      </c>
      <c r="L49" s="47">
        <v>103.79708628580127</v>
      </c>
      <c r="M49" s="47">
        <v>99.552564639658655</v>
      </c>
      <c r="N49" s="47">
        <v>101.68026348828943</v>
      </c>
      <c r="O49" s="47">
        <v>101.65544277574598</v>
      </c>
      <c r="P49" s="47">
        <v>100.95816089758627</v>
      </c>
      <c r="Q49" s="47">
        <v>101.99229967839609</v>
      </c>
      <c r="R49" s="50">
        <v>101.11274197020093</v>
      </c>
      <c r="S49" s="47">
        <v>101.70669141866142</v>
      </c>
      <c r="T49" s="47">
        <v>100.28573933564256</v>
      </c>
      <c r="U49" s="47">
        <v>103.10985128618188</v>
      </c>
      <c r="V49" s="47">
        <v>97.067646699771231</v>
      </c>
      <c r="W49" s="47">
        <v>108.19569297657812</v>
      </c>
    </row>
    <row r="50" spans="1:23" ht="12.75" customHeight="1" x14ac:dyDescent="0.2">
      <c r="A50" s="43" t="s">
        <v>71</v>
      </c>
      <c r="B50" s="47">
        <v>110.25240303871658</v>
      </c>
      <c r="C50" s="47">
        <v>102.86317739853679</v>
      </c>
      <c r="D50" s="47">
        <v>105.75766545956047</v>
      </c>
      <c r="E50" s="47">
        <v>106.27881451247627</v>
      </c>
      <c r="F50" s="47">
        <v>108.11999016229532</v>
      </c>
      <c r="G50" s="47">
        <v>105.82210975454056</v>
      </c>
      <c r="H50" s="47">
        <v>107.04395104822527</v>
      </c>
      <c r="I50" s="47">
        <v>103.97144157744216</v>
      </c>
      <c r="J50" s="47">
        <v>103.69059604207227</v>
      </c>
      <c r="K50" s="47">
        <v>111.57720031216584</v>
      </c>
      <c r="L50" s="47">
        <v>105.81362373987351</v>
      </c>
      <c r="M50" s="47">
        <v>101.86612523889302</v>
      </c>
      <c r="N50" s="47">
        <v>102.86415471412673</v>
      </c>
      <c r="O50" s="47">
        <v>104.75863090177488</v>
      </c>
      <c r="P50" s="47">
        <v>105.33529556348151</v>
      </c>
      <c r="Q50" s="47">
        <v>106.86514175070727</v>
      </c>
      <c r="R50" s="50">
        <v>105.56397402419219</v>
      </c>
      <c r="S50" s="47">
        <v>104.53386790914321</v>
      </c>
      <c r="T50" s="47">
        <v>104.72197429389649</v>
      </c>
      <c r="U50" s="47">
        <v>110.0846159759968</v>
      </c>
      <c r="V50" s="47">
        <v>105.45596317223669</v>
      </c>
      <c r="W50" s="47">
        <v>111.79266346418262</v>
      </c>
    </row>
    <row r="51" spans="1:23" ht="12.75" customHeight="1" x14ac:dyDescent="0.2">
      <c r="A51" s="43" t="s">
        <v>72</v>
      </c>
      <c r="B51" s="47">
        <v>111.20326176131843</v>
      </c>
      <c r="C51" s="47">
        <v>104.43232301335502</v>
      </c>
      <c r="D51" s="47">
        <v>113.02506102896533</v>
      </c>
      <c r="E51" s="47">
        <v>106.23930817594504</v>
      </c>
      <c r="F51" s="47">
        <v>114.48058714016402</v>
      </c>
      <c r="G51" s="47">
        <v>111.37078616795513</v>
      </c>
      <c r="H51" s="47">
        <v>111.31567007628666</v>
      </c>
      <c r="I51" s="47">
        <v>105.80598283755126</v>
      </c>
      <c r="J51" s="47">
        <v>106.11207135037321</v>
      </c>
      <c r="K51" s="47">
        <v>116.93018332905241</v>
      </c>
      <c r="L51" s="47">
        <v>106.93612462498226</v>
      </c>
      <c r="M51" s="47">
        <v>104.50957602834379</v>
      </c>
      <c r="N51" s="47">
        <v>102.53117597803447</v>
      </c>
      <c r="O51" s="47">
        <v>106.98344170683978</v>
      </c>
      <c r="P51" s="47">
        <v>108.41475732211605</v>
      </c>
      <c r="Q51" s="47">
        <v>109.30544445463997</v>
      </c>
      <c r="R51" s="50">
        <v>108.54789551871458</v>
      </c>
      <c r="S51" s="47">
        <v>106.74931210304328</v>
      </c>
      <c r="T51" s="47">
        <v>104.50296621770221</v>
      </c>
      <c r="U51" s="47">
        <v>117.82705546855128</v>
      </c>
      <c r="V51" s="47">
        <v>112.61678896449476</v>
      </c>
      <c r="W51" s="47">
        <v>127.86085865384351</v>
      </c>
    </row>
    <row r="52" spans="1:23" ht="12.75" customHeight="1" x14ac:dyDescent="0.2">
      <c r="A52" s="44" t="s">
        <v>73</v>
      </c>
      <c r="B52" s="47">
        <v>77.598679270670516</v>
      </c>
      <c r="C52" s="47">
        <v>104.64529380745829</v>
      </c>
      <c r="D52" s="47">
        <v>112.0613508135506</v>
      </c>
      <c r="E52" s="47">
        <v>108.69571131560842</v>
      </c>
      <c r="F52" s="47">
        <v>112.37427635072402</v>
      </c>
      <c r="G52" s="47">
        <v>110.7762109364198</v>
      </c>
      <c r="H52" s="47">
        <v>114.58440835586919</v>
      </c>
      <c r="I52" s="47">
        <v>111.29195177454791</v>
      </c>
      <c r="J52" s="47">
        <v>114.7392628199872</v>
      </c>
      <c r="K52" s="47">
        <v>124.4666404268948</v>
      </c>
      <c r="L52" s="47">
        <v>107.46195798738619</v>
      </c>
      <c r="M52" s="47">
        <v>108.33772770140386</v>
      </c>
      <c r="N52" s="47">
        <v>101.55718752524878</v>
      </c>
      <c r="O52" s="47">
        <v>109.90852960692669</v>
      </c>
      <c r="P52" s="47">
        <v>108.48861615577989</v>
      </c>
      <c r="Q52" s="47">
        <v>112.27682895267141</v>
      </c>
      <c r="R52" s="50">
        <v>109.054870906402</v>
      </c>
      <c r="S52" s="47">
        <v>112.51521136840672</v>
      </c>
      <c r="T52" s="47">
        <v>106.76590680212981</v>
      </c>
      <c r="U52" s="47">
        <v>116.78810876758783</v>
      </c>
      <c r="V52" s="47">
        <v>109.56400787084743</v>
      </c>
      <c r="W52" s="47">
        <v>130.38117960863866</v>
      </c>
    </row>
    <row r="53" spans="1:23" ht="12.75" customHeight="1" x14ac:dyDescent="0.2">
      <c r="A53" s="41" t="s">
        <v>74</v>
      </c>
      <c r="B53" s="46">
        <v>115.60449856873277</v>
      </c>
      <c r="C53" s="46">
        <v>100.56753225934925</v>
      </c>
      <c r="D53" s="46">
        <v>96.688325281631876</v>
      </c>
      <c r="E53" s="46">
        <v>100.27417842335997</v>
      </c>
      <c r="F53" s="46">
        <v>97.897004488419213</v>
      </c>
      <c r="G53" s="46">
        <v>97.711310002279902</v>
      </c>
      <c r="H53" s="46">
        <v>99.619798350752149</v>
      </c>
      <c r="I53" s="46">
        <v>102.72670874562273</v>
      </c>
      <c r="J53" s="46">
        <v>103.84334797714934</v>
      </c>
      <c r="K53" s="46">
        <v>109.19817748783494</v>
      </c>
      <c r="L53" s="46">
        <v>100.61799508017155</v>
      </c>
      <c r="M53" s="46">
        <v>99.694036317605793</v>
      </c>
      <c r="N53" s="46">
        <v>99.153125625701193</v>
      </c>
      <c r="O53" s="46">
        <v>101.13781437467672</v>
      </c>
      <c r="P53" s="46">
        <v>100.95789927583508</v>
      </c>
      <c r="Q53" s="46">
        <v>102.57542781500082</v>
      </c>
      <c r="R53" s="49">
        <v>101.19618497408366</v>
      </c>
      <c r="S53" s="46">
        <v>102.45456697647816</v>
      </c>
      <c r="T53" s="46">
        <v>99.229662448194759</v>
      </c>
      <c r="U53" s="46">
        <v>103.17915815510175</v>
      </c>
      <c r="V53" s="46">
        <v>89.81631166088458</v>
      </c>
      <c r="W53" s="46">
        <v>104.49630373776935</v>
      </c>
    </row>
    <row r="54" spans="1:23" ht="12.75" customHeight="1" x14ac:dyDescent="0.2">
      <c r="A54" s="41" t="s">
        <v>75</v>
      </c>
      <c r="B54" s="46">
        <v>118.59765304665717</v>
      </c>
      <c r="C54" s="46">
        <v>105.11061450313561</v>
      </c>
      <c r="D54" s="46">
        <v>106.06834050517591</v>
      </c>
      <c r="E54" s="46">
        <v>101.0548211821028</v>
      </c>
      <c r="F54" s="46">
        <v>102.78091720208442</v>
      </c>
      <c r="G54" s="46">
        <v>104.85612645494051</v>
      </c>
      <c r="H54" s="46">
        <v>106.22532195347381</v>
      </c>
      <c r="I54" s="46">
        <v>109.50155368413212</v>
      </c>
      <c r="J54" s="46">
        <v>107.08400656940815</v>
      </c>
      <c r="K54" s="46">
        <v>112.3036977778236</v>
      </c>
      <c r="L54" s="46">
        <v>101.34346589827943</v>
      </c>
      <c r="M54" s="46">
        <v>103.75745202026594</v>
      </c>
      <c r="N54" s="46">
        <v>101.21000879637376</v>
      </c>
      <c r="O54" s="46">
        <v>104.7145563897145</v>
      </c>
      <c r="P54" s="46">
        <v>105.47209641039824</v>
      </c>
      <c r="Q54" s="46">
        <v>107.89453702278978</v>
      </c>
      <c r="R54" s="49">
        <v>105.82895747269956</v>
      </c>
      <c r="S54" s="46">
        <v>105.18079986111934</v>
      </c>
      <c r="T54" s="46">
        <v>101.09009787000383</v>
      </c>
      <c r="U54" s="46">
        <v>111.73971686024981</v>
      </c>
      <c r="V54" s="46">
        <v>105.17568189901041</v>
      </c>
      <c r="W54" s="46">
        <v>115.5610906091437</v>
      </c>
    </row>
    <row r="55" spans="1:23" ht="12.75" customHeight="1" x14ac:dyDescent="0.2">
      <c r="A55" s="41" t="s">
        <v>76</v>
      </c>
      <c r="B55" s="46">
        <v>113.10761352980494</v>
      </c>
      <c r="C55" s="46">
        <v>109.25198011498532</v>
      </c>
      <c r="D55" s="46">
        <v>113.80406211952467</v>
      </c>
      <c r="E55" s="46">
        <v>103.7306830051064</v>
      </c>
      <c r="F55" s="46">
        <v>112.41261178739985</v>
      </c>
      <c r="G55" s="46">
        <v>111.95939174154465</v>
      </c>
      <c r="H55" s="46">
        <v>112.31370712086743</v>
      </c>
      <c r="I55" s="46">
        <v>111.85877385619054</v>
      </c>
      <c r="J55" s="46">
        <v>110.50416179625897</v>
      </c>
      <c r="K55" s="46">
        <v>115.35539726113797</v>
      </c>
      <c r="L55" s="46">
        <v>102.36909524921319</v>
      </c>
      <c r="M55" s="46">
        <v>107.10622516817966</v>
      </c>
      <c r="N55" s="46">
        <v>101.30220456992663</v>
      </c>
      <c r="O55" s="46">
        <v>107.36983356122765</v>
      </c>
      <c r="P55" s="46">
        <v>108.91176895741785</v>
      </c>
      <c r="Q55" s="46">
        <v>112.76982874645036</v>
      </c>
      <c r="R55" s="49">
        <v>109.48011779853847</v>
      </c>
      <c r="S55" s="46">
        <v>108.73800233862707</v>
      </c>
      <c r="T55" s="46">
        <v>104.36764656143265</v>
      </c>
      <c r="U55" s="46">
        <v>124.14339614626803</v>
      </c>
      <c r="V55" s="46">
        <v>109.60361756007444</v>
      </c>
      <c r="W55" s="46">
        <v>129.89141532614431</v>
      </c>
    </row>
    <row r="56" spans="1:23" ht="12.75" customHeight="1" x14ac:dyDescent="0.2">
      <c r="A56" s="42" t="s">
        <v>77</v>
      </c>
      <c r="B56" s="46">
        <v>75.774103620456799</v>
      </c>
      <c r="C56" s="46">
        <v>101.5245053828345</v>
      </c>
      <c r="D56" s="46">
        <v>100.03746934170414</v>
      </c>
      <c r="E56" s="46">
        <v>105.26234396272733</v>
      </c>
      <c r="F56" s="46">
        <v>106.53852174240713</v>
      </c>
      <c r="G56" s="46">
        <v>101.87161757140895</v>
      </c>
      <c r="H56" s="46">
        <v>103.15813293464234</v>
      </c>
      <c r="I56" s="46">
        <v>106.22495141734977</v>
      </c>
      <c r="J56" s="46">
        <v>117.64218371145986</v>
      </c>
      <c r="K56" s="46">
        <v>116.08536237424805</v>
      </c>
      <c r="L56" s="46">
        <v>101.20985685948314</v>
      </c>
      <c r="M56" s="46">
        <v>108.39357700100724</v>
      </c>
      <c r="N56" s="46">
        <v>100.89605679476934</v>
      </c>
      <c r="O56" s="46">
        <v>106.07387224534423</v>
      </c>
      <c r="P56" s="46">
        <v>103.36466348915287</v>
      </c>
      <c r="Q56" s="46">
        <v>106.80531241391603</v>
      </c>
      <c r="R56" s="49">
        <v>103.87152158260469</v>
      </c>
      <c r="S56" s="46">
        <v>109.483691519293</v>
      </c>
      <c r="T56" s="46">
        <v>103.49275354983239</v>
      </c>
      <c r="U56" s="46">
        <v>110.0855605293383</v>
      </c>
      <c r="V56" s="46">
        <v>97.041392773862739</v>
      </c>
      <c r="W56" s="46">
        <v>118.15403149861838</v>
      </c>
    </row>
    <row r="57" spans="1:23" ht="12.75" customHeight="1" x14ac:dyDescent="0.2">
      <c r="A57" s="43" t="s">
        <v>78</v>
      </c>
      <c r="B57" s="47">
        <v>107.76426786115823</v>
      </c>
      <c r="C57" s="47">
        <v>91.166077793660946</v>
      </c>
      <c r="D57" s="47">
        <v>77.762842422087104</v>
      </c>
      <c r="E57" s="47">
        <v>95.450585348762587</v>
      </c>
      <c r="F57" s="47">
        <v>92.762403783852434</v>
      </c>
      <c r="G57" s="47">
        <v>83.729858071008451</v>
      </c>
      <c r="H57" s="47">
        <v>87.529602186930845</v>
      </c>
      <c r="I57" s="47">
        <v>88.775366871865373</v>
      </c>
      <c r="J57" s="47">
        <v>96.907820216569732</v>
      </c>
      <c r="K57" s="47">
        <v>104.68826046177513</v>
      </c>
      <c r="L57" s="47">
        <v>100.94976479073804</v>
      </c>
      <c r="M57" s="47">
        <v>98.241808581296013</v>
      </c>
      <c r="N57" s="47">
        <v>101.61195761974298</v>
      </c>
      <c r="O57" s="47">
        <v>97.432907685081531</v>
      </c>
      <c r="P57" s="47">
        <v>94.246154641395975</v>
      </c>
      <c r="Q57" s="47">
        <v>92.371950496468841</v>
      </c>
      <c r="R57" s="50">
        <v>93.954865959001893</v>
      </c>
      <c r="S57" s="47">
        <v>98.424344882203229</v>
      </c>
      <c r="T57" s="47">
        <v>100.33367290678881</v>
      </c>
      <c r="U57" s="47">
        <v>83.168374870098063</v>
      </c>
      <c r="V57" s="47">
        <v>76.82418771468177</v>
      </c>
      <c r="W57" s="47">
        <v>77.715714657671555</v>
      </c>
    </row>
    <row r="58" spans="1:23" ht="12.75" customHeight="1" x14ac:dyDescent="0.2">
      <c r="A58" s="43" t="s">
        <v>79</v>
      </c>
      <c r="B58" s="47">
        <v>105.94691731577655</v>
      </c>
      <c r="C58" s="47">
        <v>96.334330035298947</v>
      </c>
      <c r="D58" s="47">
        <v>88.085050653585213</v>
      </c>
      <c r="E58" s="47">
        <v>99.796286159136869</v>
      </c>
      <c r="F58" s="47">
        <v>102.71338484859858</v>
      </c>
      <c r="G58" s="47">
        <v>92.69964572507206</v>
      </c>
      <c r="H58" s="47">
        <v>95.167693644199176</v>
      </c>
      <c r="I58" s="47">
        <v>93.024808218326996</v>
      </c>
      <c r="J58" s="47">
        <v>98.578172602442493</v>
      </c>
      <c r="K58" s="47">
        <v>106.85727122186452</v>
      </c>
      <c r="L58" s="47">
        <v>102.1121919803347</v>
      </c>
      <c r="M58" s="47">
        <v>100.68904665999887</v>
      </c>
      <c r="N58" s="47">
        <v>103.59791242916923</v>
      </c>
      <c r="O58" s="47">
        <v>100.58161648143162</v>
      </c>
      <c r="P58" s="47">
        <v>98.717379795197161</v>
      </c>
      <c r="Q58" s="47">
        <v>97.19491696378401</v>
      </c>
      <c r="R58" s="50">
        <v>98.480758724137942</v>
      </c>
      <c r="S58" s="47">
        <v>102.71533231541731</v>
      </c>
      <c r="T58" s="47">
        <v>101.20576396029468</v>
      </c>
      <c r="U58" s="47">
        <v>91.266366912848923</v>
      </c>
      <c r="V58" s="47">
        <v>94.349430391063564</v>
      </c>
      <c r="W58" s="47">
        <v>86.308332424278973</v>
      </c>
    </row>
    <row r="59" spans="1:23" ht="12.75" customHeight="1" x14ac:dyDescent="0.2">
      <c r="A59" s="43" t="s">
        <v>80</v>
      </c>
      <c r="B59" s="47">
        <v>98.916798402760151</v>
      </c>
      <c r="C59" s="47">
        <v>101.19305262394751</v>
      </c>
      <c r="D59" s="47">
        <v>97.83260803177653</v>
      </c>
      <c r="E59" s="47">
        <v>101.55726128248826</v>
      </c>
      <c r="F59" s="47">
        <v>114.7106893375947</v>
      </c>
      <c r="G59" s="47">
        <v>101.35820207620132</v>
      </c>
      <c r="H59" s="47">
        <v>102.73679925794053</v>
      </c>
      <c r="I59" s="47">
        <v>98.347414329397566</v>
      </c>
      <c r="J59" s="47">
        <v>99.865927351870226</v>
      </c>
      <c r="K59" s="47">
        <v>109.72997891109193</v>
      </c>
      <c r="L59" s="47">
        <v>103.52424944333249</v>
      </c>
      <c r="M59" s="47">
        <v>104.95757291535088</v>
      </c>
      <c r="N59" s="47">
        <v>103.98608734818298</v>
      </c>
      <c r="O59" s="47">
        <v>103.87427353037467</v>
      </c>
      <c r="P59" s="47">
        <v>102.91842268318364</v>
      </c>
      <c r="Q59" s="47">
        <v>103.19979575890548</v>
      </c>
      <c r="R59" s="50">
        <v>102.96215366772445</v>
      </c>
      <c r="S59" s="47">
        <v>106.70116824190454</v>
      </c>
      <c r="T59" s="47">
        <v>102.59065098067461</v>
      </c>
      <c r="U59" s="47">
        <v>106.29645549714483</v>
      </c>
      <c r="V59" s="47">
        <v>98.855362117313575</v>
      </c>
      <c r="W59" s="47">
        <v>98.154553720557743</v>
      </c>
    </row>
    <row r="60" spans="1:23" ht="12.75" customHeight="1" x14ac:dyDescent="0.2">
      <c r="A60" s="44" t="s">
        <v>81</v>
      </c>
      <c r="B60" s="47">
        <v>72.457296749738887</v>
      </c>
      <c r="C60" s="47">
        <v>102.82436212150267</v>
      </c>
      <c r="D60" s="47">
        <v>99.263673886447179</v>
      </c>
      <c r="E60" s="47">
        <v>106.16930512777527</v>
      </c>
      <c r="F60" s="47">
        <v>117.89822625368144</v>
      </c>
      <c r="G60" s="47">
        <v>103.40313890761779</v>
      </c>
      <c r="H60" s="47">
        <v>105.22656324308986</v>
      </c>
      <c r="I60" s="47">
        <v>102.37530292638257</v>
      </c>
      <c r="J60" s="47">
        <v>104.69565119591364</v>
      </c>
      <c r="K60" s="47">
        <v>114.12054254240553</v>
      </c>
      <c r="L60" s="47">
        <v>105.38663348465009</v>
      </c>
      <c r="M60" s="47">
        <v>108.12976908432717</v>
      </c>
      <c r="N60" s="47">
        <v>104.49175192000841</v>
      </c>
      <c r="O60" s="47">
        <v>106.37849746263608</v>
      </c>
      <c r="P60" s="47">
        <v>103.73062508447315</v>
      </c>
      <c r="Q60" s="47">
        <v>106.100646627985</v>
      </c>
      <c r="R60" s="50">
        <v>104.09897367367233</v>
      </c>
      <c r="S60" s="47">
        <v>109.98474037669996</v>
      </c>
      <c r="T60" s="47">
        <v>107.65058343171138</v>
      </c>
      <c r="U60" s="47">
        <v>110.73330354086926</v>
      </c>
      <c r="V60" s="47">
        <v>92.982753919470326</v>
      </c>
      <c r="W60" s="47">
        <v>107.41352921721669</v>
      </c>
    </row>
    <row r="61" spans="1:23" ht="12.75" customHeight="1" x14ac:dyDescent="0.2">
      <c r="A61" s="41" t="s">
        <v>82</v>
      </c>
      <c r="B61" s="46">
        <v>119.6277165842738</v>
      </c>
      <c r="C61" s="46">
        <v>107.47392141400471</v>
      </c>
      <c r="D61" s="46">
        <v>99.346145383720355</v>
      </c>
      <c r="E61" s="46">
        <v>102.75896015533618</v>
      </c>
      <c r="F61" s="46">
        <v>103.62708138751245</v>
      </c>
      <c r="G61" s="46">
        <v>101.31133909014895</v>
      </c>
      <c r="H61" s="46">
        <v>103.89858004533379</v>
      </c>
      <c r="I61" s="46">
        <v>104.96013183900213</v>
      </c>
      <c r="J61" s="46">
        <v>99.773913422743504</v>
      </c>
      <c r="K61" s="46">
        <v>104.08659364230104</v>
      </c>
      <c r="L61" s="46">
        <v>102.72767809182024</v>
      </c>
      <c r="M61" s="46">
        <v>97.907356758166543</v>
      </c>
      <c r="N61" s="46">
        <v>100.67536021573547</v>
      </c>
      <c r="O61" s="46">
        <v>101.39094862201621</v>
      </c>
      <c r="P61" s="46">
        <v>102.32544857562138</v>
      </c>
      <c r="Q61" s="46">
        <v>105.16044958380546</v>
      </c>
      <c r="R61" s="49">
        <v>102.73651164952038</v>
      </c>
      <c r="S61" s="46">
        <v>101.25579617758756</v>
      </c>
      <c r="T61" s="46">
        <v>100.35469054219817</v>
      </c>
      <c r="U61" s="46">
        <v>109.62697468578295</v>
      </c>
      <c r="V61" s="46">
        <v>97.760125498978525</v>
      </c>
      <c r="W61" s="46">
        <v>116.87201665677296</v>
      </c>
    </row>
    <row r="62" spans="1:23" ht="12.75" customHeight="1" x14ac:dyDescent="0.2">
      <c r="A62" s="41" t="s">
        <v>83</v>
      </c>
      <c r="B62" s="46">
        <v>121.11539727887688</v>
      </c>
      <c r="C62" s="46">
        <v>113.81570165348016</v>
      </c>
      <c r="D62" s="46">
        <v>108.8009519243742</v>
      </c>
      <c r="E62" s="46">
        <v>106.30510107050573</v>
      </c>
      <c r="F62" s="46">
        <v>113.25225561944761</v>
      </c>
      <c r="G62" s="46">
        <v>109.91378919858681</v>
      </c>
      <c r="H62" s="46">
        <v>109.19237489363869</v>
      </c>
      <c r="I62" s="46">
        <v>110.1936201524464</v>
      </c>
      <c r="J62" s="46">
        <v>103.48283826071962</v>
      </c>
      <c r="K62" s="46">
        <v>105.94824476541311</v>
      </c>
      <c r="L62" s="46">
        <v>104.47685509222151</v>
      </c>
      <c r="M62" s="46">
        <v>101.02582730715291</v>
      </c>
      <c r="N62" s="46">
        <v>102.62771372076476</v>
      </c>
      <c r="O62" s="46">
        <v>104.48325153338595</v>
      </c>
      <c r="P62" s="46">
        <v>106.74371839005978</v>
      </c>
      <c r="Q62" s="46">
        <v>108.53685394466979</v>
      </c>
      <c r="R62" s="49">
        <v>107.0037154097673</v>
      </c>
      <c r="S62" s="46">
        <v>103.64147894114268</v>
      </c>
      <c r="T62" s="46">
        <v>103.36467391464326</v>
      </c>
      <c r="U62" s="46">
        <v>114.6345335751068</v>
      </c>
      <c r="V62" s="46">
        <v>111.30822898937384</v>
      </c>
      <c r="W62" s="46">
        <v>127.17655463133224</v>
      </c>
    </row>
    <row r="63" spans="1:23" ht="12.75" customHeight="1" x14ac:dyDescent="0.2">
      <c r="A63" s="41" t="s">
        <v>84</v>
      </c>
      <c r="B63" s="46">
        <v>108.43877729874347</v>
      </c>
      <c r="C63" s="46">
        <v>118.31914217053408</v>
      </c>
      <c r="D63" s="46">
        <v>115.50871924187204</v>
      </c>
      <c r="E63" s="46">
        <v>106.93404772431292</v>
      </c>
      <c r="F63" s="46">
        <v>117.19149933109787</v>
      </c>
      <c r="G63" s="46">
        <v>115.20629733644402</v>
      </c>
      <c r="H63" s="46">
        <v>115.53488051187122</v>
      </c>
      <c r="I63" s="46">
        <v>114.31277661100843</v>
      </c>
      <c r="J63" s="46">
        <v>106.22238461109393</v>
      </c>
      <c r="K63" s="46">
        <v>110.66115866011212</v>
      </c>
      <c r="L63" s="46">
        <v>105.52611889686263</v>
      </c>
      <c r="M63" s="46">
        <v>105.07490244717543</v>
      </c>
      <c r="N63" s="46">
        <v>102.76783255898312</v>
      </c>
      <c r="O63" s="46">
        <v>107.59705318555335</v>
      </c>
      <c r="P63" s="46">
        <v>109.58824515870657</v>
      </c>
      <c r="Q63" s="46">
        <v>113.89409135316517</v>
      </c>
      <c r="R63" s="49">
        <v>110.21257452131383</v>
      </c>
      <c r="S63" s="46">
        <v>107.54229693324091</v>
      </c>
      <c r="T63" s="46">
        <v>104.47460771213832</v>
      </c>
      <c r="U63" s="46">
        <v>125.18812326314294</v>
      </c>
      <c r="V63" s="46">
        <v>121.48395731765937</v>
      </c>
      <c r="W63" s="46">
        <v>145.81845761660335</v>
      </c>
    </row>
    <row r="64" spans="1:23" ht="12.75" customHeight="1" x14ac:dyDescent="0.2">
      <c r="A64" s="42" t="s">
        <v>85</v>
      </c>
      <c r="B64" s="46">
        <v>77.605878937193438</v>
      </c>
      <c r="C64" s="46">
        <v>119.94284890421929</v>
      </c>
      <c r="D64" s="46">
        <v>113.10432326094151</v>
      </c>
      <c r="E64" s="46">
        <v>109.10471246103246</v>
      </c>
      <c r="F64" s="46">
        <v>118.33316309550779</v>
      </c>
      <c r="G64" s="46">
        <v>114.38085956953515</v>
      </c>
      <c r="H64" s="46">
        <v>115.97202125968104</v>
      </c>
      <c r="I64" s="46">
        <v>115.29066667334742</v>
      </c>
      <c r="J64" s="46">
        <v>111.9229220200819</v>
      </c>
      <c r="K64" s="46">
        <v>116.59215765298316</v>
      </c>
      <c r="L64" s="46">
        <v>106.81782718522781</v>
      </c>
      <c r="M64" s="46">
        <v>109.04029722958622</v>
      </c>
      <c r="N64" s="46">
        <v>102.82911830405097</v>
      </c>
      <c r="O64" s="46">
        <v>109.7433580987895</v>
      </c>
      <c r="P64" s="46">
        <v>109.24733454184133</v>
      </c>
      <c r="Q64" s="46">
        <v>115.54246537833266</v>
      </c>
      <c r="R64" s="49">
        <v>110.16010170657052</v>
      </c>
      <c r="S64" s="46">
        <v>112.47791644169955</v>
      </c>
      <c r="T64" s="46">
        <v>107.48868640264082</v>
      </c>
      <c r="U64" s="46">
        <v>121.96605390571924</v>
      </c>
      <c r="V64" s="46">
        <v>116.33457425222589</v>
      </c>
      <c r="W64" s="46">
        <v>144.6890696624024</v>
      </c>
    </row>
    <row r="65" spans="1:23" ht="12.75" customHeight="1" x14ac:dyDescent="0.2">
      <c r="A65" s="43" t="s">
        <v>86</v>
      </c>
      <c r="B65" s="47">
        <v>118.14133175184574</v>
      </c>
      <c r="C65" s="47">
        <v>97.551853807784312</v>
      </c>
      <c r="D65" s="47">
        <v>95.451501930861951</v>
      </c>
      <c r="E65" s="47">
        <v>101.09379395196645</v>
      </c>
      <c r="F65" s="47">
        <v>99.516220836600581</v>
      </c>
      <c r="G65" s="47">
        <v>97.217026545123304</v>
      </c>
      <c r="H65" s="47">
        <v>97.638720604103895</v>
      </c>
      <c r="I65" s="47">
        <v>100.67489026942793</v>
      </c>
      <c r="J65" s="47">
        <v>100.53008832585878</v>
      </c>
      <c r="K65" s="47">
        <v>102.94448087113071</v>
      </c>
      <c r="L65" s="47">
        <v>101.58495898957631</v>
      </c>
      <c r="M65" s="47">
        <v>100.08148872411071</v>
      </c>
      <c r="N65" s="47">
        <v>100.81941212852135</v>
      </c>
      <c r="O65" s="47">
        <v>100.3389824705646</v>
      </c>
      <c r="P65" s="47">
        <v>100.34637728828224</v>
      </c>
      <c r="Q65" s="47">
        <v>101.41943437422343</v>
      </c>
      <c r="R65" s="50">
        <v>100.5073717362035</v>
      </c>
      <c r="S65" s="47">
        <v>101.42699605098618</v>
      </c>
      <c r="T65" s="47">
        <v>99.064801764051097</v>
      </c>
      <c r="U65" s="47">
        <v>100.67304375787769</v>
      </c>
      <c r="V65" s="47">
        <v>91.209870860805907</v>
      </c>
      <c r="W65" s="47">
        <v>97.66783504151762</v>
      </c>
    </row>
    <row r="66" spans="1:23" ht="12.75" customHeight="1" x14ac:dyDescent="0.2">
      <c r="A66" s="43" t="s">
        <v>87</v>
      </c>
      <c r="B66" s="47">
        <v>114.33434666158891</v>
      </c>
      <c r="C66" s="47">
        <v>102.61064312211201</v>
      </c>
      <c r="D66" s="47">
        <v>104.01340510635002</v>
      </c>
      <c r="E66" s="47">
        <v>106.07292294330584</v>
      </c>
      <c r="F66" s="47">
        <v>107.47286126895315</v>
      </c>
      <c r="G66" s="47">
        <v>104.84617792276813</v>
      </c>
      <c r="H66" s="47">
        <v>102.34950132891146</v>
      </c>
      <c r="I66" s="47">
        <v>103.72026375854233</v>
      </c>
      <c r="J66" s="47">
        <v>105.23630634955489</v>
      </c>
      <c r="K66" s="47">
        <v>104.36443388452858</v>
      </c>
      <c r="L66" s="47">
        <v>101.19013864592621</v>
      </c>
      <c r="M66" s="47">
        <v>103.79624031264105</v>
      </c>
      <c r="N66" s="47">
        <v>102.57033528058794</v>
      </c>
      <c r="O66" s="47">
        <v>103.04688110883437</v>
      </c>
      <c r="P66" s="47">
        <v>104.08600972221514</v>
      </c>
      <c r="Q66" s="47">
        <v>104.77767790267309</v>
      </c>
      <c r="R66" s="50">
        <v>104.18978307995769</v>
      </c>
      <c r="S66" s="47">
        <v>104.02951316669828</v>
      </c>
      <c r="T66" s="47">
        <v>102.73517701224854</v>
      </c>
      <c r="U66" s="47">
        <v>105.17835095356848</v>
      </c>
      <c r="V66" s="47">
        <v>106.10714277984428</v>
      </c>
      <c r="W66" s="47">
        <v>108.57505088527242</v>
      </c>
    </row>
    <row r="67" spans="1:23" ht="12.75" customHeight="1" x14ac:dyDescent="0.2">
      <c r="A67" s="43" t="s">
        <v>88</v>
      </c>
      <c r="B67" s="47">
        <v>109.4306183480402</v>
      </c>
      <c r="C67" s="47">
        <v>105.81617291131205</v>
      </c>
      <c r="D67" s="47">
        <v>107.74142361063868</v>
      </c>
      <c r="E67" s="47">
        <v>106.69761678924461</v>
      </c>
      <c r="F67" s="47">
        <v>113.34718548359881</v>
      </c>
      <c r="G67" s="47">
        <v>108.68295045330227</v>
      </c>
      <c r="H67" s="47">
        <v>104.43700482145393</v>
      </c>
      <c r="I67" s="47">
        <v>106.22530172006002</v>
      </c>
      <c r="J67" s="47">
        <v>107.03684661737715</v>
      </c>
      <c r="K67" s="47">
        <v>107.12093264274014</v>
      </c>
      <c r="L67" s="47">
        <v>101.76219683942207</v>
      </c>
      <c r="M67" s="47">
        <v>106.36212369267346</v>
      </c>
      <c r="N67" s="47">
        <v>102.25862647576021</v>
      </c>
      <c r="O67" s="47">
        <v>104.56011355019808</v>
      </c>
      <c r="P67" s="47">
        <v>105.92458943816598</v>
      </c>
      <c r="Q67" s="47">
        <v>107.24080264318363</v>
      </c>
      <c r="R67" s="50">
        <v>106.12206543554281</v>
      </c>
      <c r="S67" s="47">
        <v>105.24381853921459</v>
      </c>
      <c r="T67" s="47">
        <v>102.30907569717984</v>
      </c>
      <c r="U67" s="47">
        <v>112.34191735575212</v>
      </c>
      <c r="V67" s="47">
        <v>113.57294486103248</v>
      </c>
      <c r="W67" s="47">
        <v>115.57273974710829</v>
      </c>
    </row>
    <row r="68" spans="1:23" ht="12.75" customHeight="1" x14ac:dyDescent="0.2">
      <c r="A68" s="44" t="s">
        <v>89</v>
      </c>
      <c r="B68" s="47">
        <v>80.648288857512114</v>
      </c>
      <c r="C68" s="47">
        <v>107.9021105017145</v>
      </c>
      <c r="D68" s="47">
        <v>101.78240620588697</v>
      </c>
      <c r="E68" s="47">
        <v>108.56070446554993</v>
      </c>
      <c r="F68" s="47">
        <v>112.65314408297387</v>
      </c>
      <c r="G68" s="47">
        <v>105.71114572315408</v>
      </c>
      <c r="H68" s="47">
        <v>104.93884917483112</v>
      </c>
      <c r="I68" s="47">
        <v>106.49376133254786</v>
      </c>
      <c r="J68" s="47">
        <v>113.16758265259979</v>
      </c>
      <c r="K68" s="47">
        <v>110.40260351631397</v>
      </c>
      <c r="L68" s="47">
        <v>103.18809000056473</v>
      </c>
      <c r="M68" s="47">
        <v>108.25083201642545</v>
      </c>
      <c r="N68" s="47">
        <v>101.95827841832828</v>
      </c>
      <c r="O68" s="47">
        <v>105.88531256346785</v>
      </c>
      <c r="P68" s="47">
        <v>104.61559255966493</v>
      </c>
      <c r="Q68" s="47">
        <v>107.70076773487051</v>
      </c>
      <c r="R68" s="50">
        <v>105.0784720099572</v>
      </c>
      <c r="S68" s="47">
        <v>108.57351044263832</v>
      </c>
      <c r="T68" s="47">
        <v>104.70813048978258</v>
      </c>
      <c r="U68" s="47">
        <v>109.14287361536429</v>
      </c>
      <c r="V68" s="47">
        <v>108.3578269681672</v>
      </c>
      <c r="W68" s="47">
        <v>115.75742830744477</v>
      </c>
    </row>
    <row r="69" spans="1:23" ht="12.75" customHeight="1" x14ac:dyDescent="0.2">
      <c r="A69" s="41" t="s">
        <v>90</v>
      </c>
      <c r="B69" s="46">
        <v>99.278125007476675</v>
      </c>
      <c r="C69" s="46">
        <v>97.148650931445729</v>
      </c>
      <c r="D69" s="46">
        <v>91.891246130941312</v>
      </c>
      <c r="E69" s="46">
        <v>102.16693064045572</v>
      </c>
      <c r="F69" s="46">
        <v>99.941956714622222</v>
      </c>
      <c r="G69" s="46">
        <v>95.604690801804864</v>
      </c>
      <c r="H69" s="46">
        <v>95.976003902504232</v>
      </c>
      <c r="I69" s="46">
        <v>96.547815388086434</v>
      </c>
      <c r="J69" s="46">
        <v>100.78047398415428</v>
      </c>
      <c r="K69" s="46">
        <v>100.1671807250881</v>
      </c>
      <c r="L69" s="46">
        <v>102.37844850477012</v>
      </c>
      <c r="M69" s="46">
        <v>98.550645389177589</v>
      </c>
      <c r="N69" s="46">
        <v>100.28916245299415</v>
      </c>
      <c r="O69" s="46">
        <v>99.09096917867501</v>
      </c>
      <c r="P69" s="46">
        <v>98.153133283035217</v>
      </c>
      <c r="Q69" s="46">
        <v>99.238164740501787</v>
      </c>
      <c r="R69" s="49">
        <v>98.31575503737146</v>
      </c>
      <c r="S69" s="46">
        <v>99.648692601449241</v>
      </c>
      <c r="T69" s="46">
        <v>98.950768423802742</v>
      </c>
      <c r="U69" s="46">
        <v>97.193886355621146</v>
      </c>
      <c r="V69" s="46">
        <v>91.669371046922592</v>
      </c>
      <c r="W69" s="46">
        <v>95.152734890942398</v>
      </c>
    </row>
    <row r="70" spans="1:23" ht="12.75" customHeight="1" x14ac:dyDescent="0.2">
      <c r="A70" s="41" t="s">
        <v>91</v>
      </c>
      <c r="B70" s="46">
        <v>108.05834093117051</v>
      </c>
      <c r="C70" s="46">
        <v>96.765749593681534</v>
      </c>
      <c r="D70" s="46">
        <v>95.688473373622202</v>
      </c>
      <c r="E70" s="46">
        <v>99.528380791568011</v>
      </c>
      <c r="F70" s="46">
        <v>101.11917323118598</v>
      </c>
      <c r="G70" s="46">
        <v>97.492991030319885</v>
      </c>
      <c r="H70" s="46">
        <v>100.99538441754564</v>
      </c>
      <c r="I70" s="46">
        <v>99.633811076057469</v>
      </c>
      <c r="J70" s="46">
        <v>103.52217885200994</v>
      </c>
      <c r="K70" s="46">
        <v>100.27687780532324</v>
      </c>
      <c r="L70" s="46">
        <v>104.98780580096489</v>
      </c>
      <c r="M70" s="46">
        <v>101.66017315213539</v>
      </c>
      <c r="N70" s="46">
        <v>102.57899096576566</v>
      </c>
      <c r="O70" s="46">
        <v>102.00000218221331</v>
      </c>
      <c r="P70" s="46">
        <v>101.0846554680019</v>
      </c>
      <c r="Q70" s="46">
        <v>101.82522990709859</v>
      </c>
      <c r="R70" s="49">
        <v>101.19565088078349</v>
      </c>
      <c r="S70" s="46">
        <v>101.45129555588343</v>
      </c>
      <c r="T70" s="46">
        <v>102.6494026985048</v>
      </c>
      <c r="U70" s="46">
        <v>99.545291460365647</v>
      </c>
      <c r="V70" s="46">
        <v>100.11830861244036</v>
      </c>
      <c r="W70" s="46">
        <v>101.71005850904254</v>
      </c>
    </row>
    <row r="71" spans="1:23" ht="12.75" customHeight="1" x14ac:dyDescent="0.2">
      <c r="A71" s="41" t="s">
        <v>92</v>
      </c>
      <c r="B71" s="46">
        <v>108.49609976179609</v>
      </c>
      <c r="C71" s="46">
        <v>98.533188158253509</v>
      </c>
      <c r="D71" s="46">
        <v>104.00158554454376</v>
      </c>
      <c r="E71" s="46">
        <v>103.23909864334711</v>
      </c>
      <c r="F71" s="46">
        <v>107.72378168980872</v>
      </c>
      <c r="G71" s="46">
        <v>103.90728844943375</v>
      </c>
      <c r="H71" s="46">
        <v>106.03004821753095</v>
      </c>
      <c r="I71" s="46">
        <v>107.2367943715133</v>
      </c>
      <c r="J71" s="46">
        <v>108.17296900370241</v>
      </c>
      <c r="K71" s="46">
        <v>100.92001326329738</v>
      </c>
      <c r="L71" s="46">
        <v>106.00349871936707</v>
      </c>
      <c r="M71" s="46">
        <v>104.9431042485925</v>
      </c>
      <c r="N71" s="46">
        <v>101.41316043746048</v>
      </c>
      <c r="O71" s="46">
        <v>104.38658667132761</v>
      </c>
      <c r="P71" s="46">
        <v>104.46623253157325</v>
      </c>
      <c r="Q71" s="46">
        <v>105.37414364162329</v>
      </c>
      <c r="R71" s="49">
        <v>104.60230793886367</v>
      </c>
      <c r="S71" s="46">
        <v>104.34686250535856</v>
      </c>
      <c r="T71" s="46">
        <v>102.04474961991576</v>
      </c>
      <c r="U71" s="46">
        <v>103.59368485916052</v>
      </c>
      <c r="V71" s="46">
        <v>104.49128635516077</v>
      </c>
      <c r="W71" s="46">
        <v>99.910158390248682</v>
      </c>
    </row>
    <row r="72" spans="1:23" ht="12.75" customHeight="1" x14ac:dyDescent="0.2">
      <c r="A72" s="42" t="s">
        <v>93</v>
      </c>
      <c r="B72" s="46">
        <v>71.83846521968384</v>
      </c>
      <c r="C72" s="46">
        <v>99.791918585448641</v>
      </c>
      <c r="D72" s="46">
        <v>98.903934375279505</v>
      </c>
      <c r="E72" s="46">
        <v>97.7949057943827</v>
      </c>
      <c r="F72" s="46">
        <v>103.95101837956857</v>
      </c>
      <c r="G72" s="46">
        <v>100.10373221470721</v>
      </c>
      <c r="H72" s="46">
        <v>106.45653660927069</v>
      </c>
      <c r="I72" s="46">
        <v>104.75036697595168</v>
      </c>
      <c r="J72" s="46">
        <v>115.52315186865832</v>
      </c>
      <c r="K72" s="46">
        <v>104.83241474923655</v>
      </c>
      <c r="L72" s="46">
        <v>106.98608237859391</v>
      </c>
      <c r="M72" s="46">
        <v>109.26616238818563</v>
      </c>
      <c r="N72" s="46">
        <v>101.09741984393659</v>
      </c>
      <c r="O72" s="46">
        <v>106.1340817862346</v>
      </c>
      <c r="P72" s="46">
        <v>102.74367433614717</v>
      </c>
      <c r="Q72" s="46">
        <v>108.26362244537002</v>
      </c>
      <c r="R72" s="49">
        <v>103.57099011504887</v>
      </c>
      <c r="S72" s="46">
        <v>108.55095208507612</v>
      </c>
      <c r="T72" s="46">
        <v>105.4631010989665</v>
      </c>
      <c r="U72" s="46">
        <v>102.78224544924059</v>
      </c>
      <c r="V72" s="46">
        <v>106.55160050827845</v>
      </c>
      <c r="W72" s="46">
        <v>107.75045514685746</v>
      </c>
    </row>
    <row r="73" spans="1:23" ht="12.75" customHeight="1" x14ac:dyDescent="0.2">
      <c r="A73" s="43" t="s">
        <v>94</v>
      </c>
      <c r="B73" s="47">
        <v>124.47151453793015</v>
      </c>
      <c r="C73" s="47">
        <v>90.727995465768885</v>
      </c>
      <c r="D73" s="47">
        <v>94.144077583672441</v>
      </c>
      <c r="E73" s="47">
        <v>98.471577229658465</v>
      </c>
      <c r="F73" s="47">
        <v>98.04997990190742</v>
      </c>
      <c r="G73" s="47">
        <v>94.926397581555818</v>
      </c>
      <c r="H73" s="47">
        <v>97.19403705097038</v>
      </c>
      <c r="I73" s="47">
        <v>95.306358567567855</v>
      </c>
      <c r="J73" s="47">
        <v>99.159291694247628</v>
      </c>
      <c r="K73" s="47">
        <v>99.179493629625654</v>
      </c>
      <c r="L73" s="47">
        <v>104.44677654235788</v>
      </c>
      <c r="M73" s="47">
        <v>96.904210870574232</v>
      </c>
      <c r="N73" s="47">
        <v>100.51703063235504</v>
      </c>
      <c r="O73" s="47">
        <v>98.975291796592273</v>
      </c>
      <c r="P73" s="47">
        <v>99.171207769935222</v>
      </c>
      <c r="Q73" s="47">
        <v>98.611022151768864</v>
      </c>
      <c r="R73" s="50">
        <v>99.087379230602409</v>
      </c>
      <c r="S73" s="47">
        <v>99.975633385424814</v>
      </c>
      <c r="T73" s="47">
        <v>96.628136400258427</v>
      </c>
      <c r="U73" s="47">
        <v>99.29220041437857</v>
      </c>
      <c r="V73" s="47">
        <v>86.510880888635327</v>
      </c>
      <c r="W73" s="47">
        <v>100.50605860158623</v>
      </c>
    </row>
    <row r="74" spans="1:23" ht="12.75" customHeight="1" x14ac:dyDescent="0.2">
      <c r="A74" s="43" t="s">
        <v>95</v>
      </c>
      <c r="B74" s="47">
        <v>122.81882615762898</v>
      </c>
      <c r="C74" s="47">
        <v>95.317512089516498</v>
      </c>
      <c r="D74" s="47">
        <v>103.85925593723016</v>
      </c>
      <c r="E74" s="47">
        <v>100.97974161305299</v>
      </c>
      <c r="F74" s="47">
        <v>105.77077084910317</v>
      </c>
      <c r="G74" s="47">
        <v>102.57180460852399</v>
      </c>
      <c r="H74" s="47">
        <v>102.65977212759051</v>
      </c>
      <c r="I74" s="47">
        <v>103.65573483137611</v>
      </c>
      <c r="J74" s="47">
        <v>102.24067952182081</v>
      </c>
      <c r="K74" s="47">
        <v>102.3248787134479</v>
      </c>
      <c r="L74" s="47">
        <v>104.74464999857311</v>
      </c>
      <c r="M74" s="47">
        <v>99.61109586847472</v>
      </c>
      <c r="N74" s="47">
        <v>102.59176038065175</v>
      </c>
      <c r="O74" s="47">
        <v>102.19086919717438</v>
      </c>
      <c r="P74" s="47">
        <v>103.30117605172214</v>
      </c>
      <c r="Q74" s="47">
        <v>103.16874124385562</v>
      </c>
      <c r="R74" s="50">
        <v>103.2813579483288</v>
      </c>
      <c r="S74" s="47">
        <v>102.05456975437173</v>
      </c>
      <c r="T74" s="47">
        <v>101.54006513516374</v>
      </c>
      <c r="U74" s="47">
        <v>107.16060307614654</v>
      </c>
      <c r="V74" s="47">
        <v>105.25275080280593</v>
      </c>
      <c r="W74" s="47">
        <v>107.23066844434801</v>
      </c>
    </row>
    <row r="75" spans="1:23" ht="12.75" customHeight="1" x14ac:dyDescent="0.2">
      <c r="A75" s="43" t="s">
        <v>96</v>
      </c>
      <c r="B75" s="47">
        <v>108.94513585593681</v>
      </c>
      <c r="C75" s="47">
        <v>99.735458867230264</v>
      </c>
      <c r="D75" s="47">
        <v>110.26720809995886</v>
      </c>
      <c r="E75" s="47">
        <v>102.38849833594561</v>
      </c>
      <c r="F75" s="47">
        <v>110.17095187524686</v>
      </c>
      <c r="G75" s="47">
        <v>107.66215861140256</v>
      </c>
      <c r="H75" s="47">
        <v>106.57144821425662</v>
      </c>
      <c r="I75" s="47">
        <v>106.882829996759</v>
      </c>
      <c r="J75" s="47">
        <v>102.20689559620808</v>
      </c>
      <c r="K75" s="47">
        <v>102.50359479449777</v>
      </c>
      <c r="L75" s="47">
        <v>105.10309132635321</v>
      </c>
      <c r="M75" s="47">
        <v>103.2095907394246</v>
      </c>
      <c r="N75" s="47">
        <v>103.21152907004705</v>
      </c>
      <c r="O75" s="47">
        <v>104.22242359222655</v>
      </c>
      <c r="P75" s="47">
        <v>105.34924249447164</v>
      </c>
      <c r="Q75" s="47">
        <v>106.10355087423756</v>
      </c>
      <c r="R75" s="50">
        <v>105.4621203828567</v>
      </c>
      <c r="S75" s="47">
        <v>104.32145888661015</v>
      </c>
      <c r="T75" s="47">
        <v>102.2469220068094</v>
      </c>
      <c r="U75" s="47">
        <v>110.34652659121022</v>
      </c>
      <c r="V75" s="47">
        <v>106.34048965498704</v>
      </c>
      <c r="W75" s="47">
        <v>109.88339280846901</v>
      </c>
    </row>
    <row r="76" spans="1:23" ht="12.75" customHeight="1" x14ac:dyDescent="0.2">
      <c r="A76" s="44" t="s">
        <v>97</v>
      </c>
      <c r="B76" s="47">
        <v>77.210299357587346</v>
      </c>
      <c r="C76" s="47">
        <v>101.47298249963428</v>
      </c>
      <c r="D76" s="47">
        <v>103.78266256178625</v>
      </c>
      <c r="E76" s="47">
        <v>104.56525903496194</v>
      </c>
      <c r="F76" s="47">
        <v>103.99070543387477</v>
      </c>
      <c r="G76" s="47">
        <v>103.50451300042536</v>
      </c>
      <c r="H76" s="47">
        <v>107.27210865955365</v>
      </c>
      <c r="I76" s="47">
        <v>104.66730455782375</v>
      </c>
      <c r="J76" s="47">
        <v>112.41997031078259</v>
      </c>
      <c r="K76" s="47">
        <v>103.20798911111046</v>
      </c>
      <c r="L76" s="47">
        <v>106.19095768529905</v>
      </c>
      <c r="M76" s="47">
        <v>106.68296211341782</v>
      </c>
      <c r="N76" s="47">
        <v>102.52493539554679</v>
      </c>
      <c r="O76" s="47">
        <v>105.62672647352646</v>
      </c>
      <c r="P76" s="47">
        <v>103.68140754361859</v>
      </c>
      <c r="Q76" s="47">
        <v>107.0696142892378</v>
      </c>
      <c r="R76" s="50">
        <v>104.18843309592138</v>
      </c>
      <c r="S76" s="47">
        <v>107.53251267656927</v>
      </c>
      <c r="T76" s="47">
        <v>105.6253617467685</v>
      </c>
      <c r="U76" s="47">
        <v>106.50947428193878</v>
      </c>
      <c r="V76" s="47">
        <v>109.2170589835755</v>
      </c>
      <c r="W76" s="47">
        <v>109.05859734554772</v>
      </c>
    </row>
    <row r="77" spans="1:23" ht="12.75" customHeight="1" x14ac:dyDescent="0.2">
      <c r="A77" s="41" t="s">
        <v>98</v>
      </c>
      <c r="B77" s="46">
        <v>122.7865200239783</v>
      </c>
      <c r="C77" s="46">
        <v>99.696830235052261</v>
      </c>
      <c r="D77" s="46">
        <v>91.943574375122211</v>
      </c>
      <c r="E77" s="46">
        <v>102.0094616097448</v>
      </c>
      <c r="F77" s="46">
        <v>101.51228477893584</v>
      </c>
      <c r="G77" s="46">
        <v>96.524668616387601</v>
      </c>
      <c r="H77" s="46">
        <v>98.070317127150119</v>
      </c>
      <c r="I77" s="46">
        <v>97.521433655427288</v>
      </c>
      <c r="J77" s="46">
        <v>101.73095773255542</v>
      </c>
      <c r="K77" s="46">
        <v>98.946462887993576</v>
      </c>
      <c r="L77" s="46">
        <v>100.90552342224225</v>
      </c>
      <c r="M77" s="46">
        <v>99.071352425079283</v>
      </c>
      <c r="N77" s="46">
        <v>98.581683281672014</v>
      </c>
      <c r="O77" s="46">
        <v>99.026838966536204</v>
      </c>
      <c r="P77" s="46">
        <v>99.658776691795552</v>
      </c>
      <c r="Q77" s="46">
        <v>98.805331538126524</v>
      </c>
      <c r="R77" s="49">
        <v>99.534262919562082</v>
      </c>
      <c r="S77" s="46">
        <v>100.0715266675509</v>
      </c>
      <c r="T77" s="46">
        <v>97.129299900383771</v>
      </c>
      <c r="U77" s="46">
        <v>97.729653450599585</v>
      </c>
      <c r="V77" s="46">
        <v>87.002007673691551</v>
      </c>
      <c r="W77" s="46">
        <v>94.160046804734392</v>
      </c>
    </row>
    <row r="78" spans="1:23" ht="12.75" customHeight="1" x14ac:dyDescent="0.2">
      <c r="A78" s="41" t="s">
        <v>99</v>
      </c>
      <c r="B78" s="46">
        <v>113.55287774155765</v>
      </c>
      <c r="C78" s="46">
        <v>106.18204948724352</v>
      </c>
      <c r="D78" s="46">
        <v>93.065881738350853</v>
      </c>
      <c r="E78" s="46">
        <v>95.91371133270377</v>
      </c>
      <c r="F78" s="46">
        <v>98.322505252198198</v>
      </c>
      <c r="G78" s="46">
        <v>96.845194234729931</v>
      </c>
      <c r="H78" s="46">
        <v>97.7342205369373</v>
      </c>
      <c r="I78" s="46">
        <v>99.03667521998257</v>
      </c>
      <c r="J78" s="46">
        <v>103.69227154907472</v>
      </c>
      <c r="K78" s="46">
        <v>98.77437398625861</v>
      </c>
      <c r="L78" s="46">
        <v>100.23246974935509</v>
      </c>
      <c r="M78" s="46">
        <v>101.18284757972242</v>
      </c>
      <c r="N78" s="46">
        <v>100.91780304900296</v>
      </c>
      <c r="O78" s="46">
        <v>100.11059833408773</v>
      </c>
      <c r="P78" s="46">
        <v>100.0084473948089</v>
      </c>
      <c r="Q78" s="46">
        <v>98.799259390122373</v>
      </c>
      <c r="R78" s="49">
        <v>99.83203235612045</v>
      </c>
      <c r="S78" s="46">
        <v>100.14475326959233</v>
      </c>
      <c r="T78" s="46">
        <v>101.26877491894012</v>
      </c>
      <c r="U78" s="46">
        <v>94.783238507657245</v>
      </c>
      <c r="V78" s="46">
        <v>102.36579229973384</v>
      </c>
      <c r="W78" s="46">
        <v>96.289593992610506</v>
      </c>
    </row>
    <row r="79" spans="1:23" ht="12.75" customHeight="1" x14ac:dyDescent="0.2">
      <c r="A79" s="41" t="s">
        <v>100</v>
      </c>
      <c r="B79" s="46">
        <v>101.59694042633237</v>
      </c>
      <c r="C79" s="46">
        <v>113.91099281010082</v>
      </c>
      <c r="D79" s="46">
        <v>101.57367284060838</v>
      </c>
      <c r="E79" s="46">
        <v>94.793454622629739</v>
      </c>
      <c r="F79" s="46">
        <v>95.943558428339088</v>
      </c>
      <c r="G79" s="46">
        <v>101.63680279156331</v>
      </c>
      <c r="H79" s="46">
        <v>102.40807336915765</v>
      </c>
      <c r="I79" s="46">
        <v>105.51653113292463</v>
      </c>
      <c r="J79" s="46">
        <v>104.64076348030279</v>
      </c>
      <c r="K79" s="46">
        <v>98.752041046332266</v>
      </c>
      <c r="L79" s="46">
        <v>100.16521091196759</v>
      </c>
      <c r="M79" s="46">
        <v>102.77172066795288</v>
      </c>
      <c r="N79" s="46">
        <v>100.82308227502904</v>
      </c>
      <c r="O79" s="46">
        <v>101.82481102727128</v>
      </c>
      <c r="P79" s="46">
        <v>101.76606615831447</v>
      </c>
      <c r="Q79" s="46">
        <v>101.52970459212204</v>
      </c>
      <c r="R79" s="49">
        <v>101.73158207917817</v>
      </c>
      <c r="S79" s="46">
        <v>101.93581436593821</v>
      </c>
      <c r="T79" s="46">
        <v>101.76920485251893</v>
      </c>
      <c r="U79" s="46">
        <v>96.505041457604136</v>
      </c>
      <c r="V79" s="46">
        <v>108.690453339345</v>
      </c>
      <c r="W79" s="46">
        <v>103.67841556564645</v>
      </c>
    </row>
    <row r="80" spans="1:23" ht="12.75" customHeight="1" x14ac:dyDescent="0.2">
      <c r="A80" s="42" t="s">
        <v>101</v>
      </c>
      <c r="B80" s="46">
        <v>73.226839673327078</v>
      </c>
      <c r="C80" s="46">
        <v>116.41693309519687</v>
      </c>
      <c r="D80" s="46">
        <v>94.668739191858506</v>
      </c>
      <c r="E80" s="46">
        <v>99.509018469190721</v>
      </c>
      <c r="F80" s="46">
        <v>95.658510129818225</v>
      </c>
      <c r="G80" s="46">
        <v>98.960599241740056</v>
      </c>
      <c r="H80" s="46">
        <v>104.01052680403001</v>
      </c>
      <c r="I80" s="46">
        <v>103.88934610317604</v>
      </c>
      <c r="J80" s="46">
        <v>110.98369346620822</v>
      </c>
      <c r="K80" s="46">
        <v>101.2671604971582</v>
      </c>
      <c r="L80" s="46">
        <v>101.63475889539231</v>
      </c>
      <c r="M80" s="46">
        <v>104.44169093601361</v>
      </c>
      <c r="N80" s="46">
        <v>100.06714609242367</v>
      </c>
      <c r="O80" s="46">
        <v>102.97936547156522</v>
      </c>
      <c r="P80" s="46">
        <v>100.41072444139986</v>
      </c>
      <c r="Q80" s="46">
        <v>103.88733176528156</v>
      </c>
      <c r="R80" s="49">
        <v>100.91794566189655</v>
      </c>
      <c r="S80" s="46">
        <v>106.8491828206497</v>
      </c>
      <c r="T80" s="46">
        <v>103.08505935951528</v>
      </c>
      <c r="U80" s="46">
        <v>94.085791911464355</v>
      </c>
      <c r="V80" s="46">
        <v>95.663025037680384</v>
      </c>
      <c r="W80" s="46">
        <v>96.784361170215632</v>
      </c>
    </row>
    <row r="81" spans="1:23" ht="12.75" customHeight="1" x14ac:dyDescent="0.2">
      <c r="A81" s="43" t="s">
        <v>102</v>
      </c>
      <c r="B81" s="47">
        <v>127.97970375763323</v>
      </c>
      <c r="C81" s="47">
        <v>103.21338925293956</v>
      </c>
      <c r="D81" s="47">
        <v>90.450548342471663</v>
      </c>
      <c r="E81" s="47">
        <v>98.802643841663397</v>
      </c>
      <c r="F81" s="47">
        <v>93.666916878608689</v>
      </c>
      <c r="G81" s="47">
        <v>93.941965205836937</v>
      </c>
      <c r="H81" s="47">
        <v>93.601312079716919</v>
      </c>
      <c r="I81" s="47">
        <v>93.91059607073305</v>
      </c>
      <c r="J81" s="47">
        <v>99.465120897851776</v>
      </c>
      <c r="K81" s="47">
        <v>98.755206999492458</v>
      </c>
      <c r="L81" s="47">
        <v>100.02467898793392</v>
      </c>
      <c r="M81" s="47">
        <v>95.382512777961836</v>
      </c>
      <c r="N81" s="47">
        <v>98.940706777736892</v>
      </c>
      <c r="O81" s="47">
        <v>96.874788606515011</v>
      </c>
      <c r="P81" s="47">
        <v>97.740639342346881</v>
      </c>
      <c r="Q81" s="47">
        <v>95.523774006955904</v>
      </c>
      <c r="R81" s="50">
        <v>97.431365507921285</v>
      </c>
      <c r="S81" s="47">
        <v>97.253006541120286</v>
      </c>
      <c r="T81" s="47">
        <v>95.979903619914069</v>
      </c>
      <c r="U81" s="47">
        <v>92.412129783023772</v>
      </c>
      <c r="V81" s="47">
        <v>92.04444089828516</v>
      </c>
      <c r="W81" s="47">
        <v>91.228301272700591</v>
      </c>
    </row>
    <row r="82" spans="1:23" ht="12.75" customHeight="1" x14ac:dyDescent="0.2">
      <c r="A82" s="43" t="s">
        <v>103</v>
      </c>
      <c r="B82" s="47">
        <v>115.43243938175772</v>
      </c>
      <c r="C82" s="47">
        <v>105.78982211937222</v>
      </c>
      <c r="D82" s="47">
        <v>91.384490335792947</v>
      </c>
      <c r="E82" s="47">
        <v>97.039578580472465</v>
      </c>
      <c r="F82" s="47">
        <v>89.68764447483008</v>
      </c>
      <c r="G82" s="47">
        <v>93.643532276348878</v>
      </c>
      <c r="H82" s="47">
        <v>91.755100362127564</v>
      </c>
      <c r="I82" s="47">
        <v>94.492286044426947</v>
      </c>
      <c r="J82" s="47">
        <v>97.698008152255724</v>
      </c>
      <c r="K82" s="47">
        <v>98.213569954980812</v>
      </c>
      <c r="L82" s="47">
        <v>99.13170877980339</v>
      </c>
      <c r="M82" s="47">
        <v>96.386816879415022</v>
      </c>
      <c r="N82" s="47">
        <v>100.58922174341333</v>
      </c>
      <c r="O82" s="47">
        <v>96.93593104794742</v>
      </c>
      <c r="P82" s="47">
        <v>97.082419365234458</v>
      </c>
      <c r="Q82" s="47">
        <v>93.691634174762044</v>
      </c>
      <c r="R82" s="50">
        <v>96.609372527057445</v>
      </c>
      <c r="S82" s="47">
        <v>95.808063693963717</v>
      </c>
      <c r="T82" s="47">
        <v>98.814239533183098</v>
      </c>
      <c r="U82" s="47">
        <v>86.835900360879236</v>
      </c>
      <c r="V82" s="47">
        <v>113.15603333448419</v>
      </c>
      <c r="W82" s="47">
        <v>87.59160678477987</v>
      </c>
    </row>
    <row r="83" spans="1:23" ht="12.75" customHeight="1" x14ac:dyDescent="0.2">
      <c r="A83" s="43" t="s">
        <v>104</v>
      </c>
      <c r="B83" s="47">
        <v>98.622333690478939</v>
      </c>
      <c r="C83" s="47">
        <v>109.72687985849143</v>
      </c>
      <c r="D83" s="47">
        <v>96.087148044459013</v>
      </c>
      <c r="E83" s="47">
        <v>99.373343862922312</v>
      </c>
      <c r="F83" s="47">
        <v>91.387145417214356</v>
      </c>
      <c r="G83" s="47">
        <v>97.259290550213819</v>
      </c>
      <c r="H83" s="47">
        <v>93.267257170272259</v>
      </c>
      <c r="I83" s="47">
        <v>98.872307971344441</v>
      </c>
      <c r="J83" s="47">
        <v>97.363994413236227</v>
      </c>
      <c r="K83" s="47">
        <v>97.860857253666381</v>
      </c>
      <c r="L83" s="47">
        <v>99.190019481329259</v>
      </c>
      <c r="M83" s="47">
        <v>95.672876082792584</v>
      </c>
      <c r="N83" s="47">
        <v>101.08772437926676</v>
      </c>
      <c r="O83" s="47">
        <v>97.406832165311158</v>
      </c>
      <c r="P83" s="47">
        <v>97.4328318254652</v>
      </c>
      <c r="Q83" s="47">
        <v>93.660508078088682</v>
      </c>
      <c r="R83" s="50">
        <v>96.906556723671514</v>
      </c>
      <c r="S83" s="47">
        <v>95.788663112182178</v>
      </c>
      <c r="T83" s="47">
        <v>99.151589546195297</v>
      </c>
      <c r="U83" s="47">
        <v>85.726421434964735</v>
      </c>
      <c r="V83" s="47">
        <v>112.78049215236412</v>
      </c>
      <c r="W83" s="47">
        <v>85.046578693553656</v>
      </c>
    </row>
    <row r="84" spans="1:23" ht="12.75" customHeight="1" x14ac:dyDescent="0.2">
      <c r="A84" s="44" t="s">
        <v>105</v>
      </c>
      <c r="B84" s="47">
        <v>71.222848882911308</v>
      </c>
      <c r="C84" s="47">
        <v>104.05599287536846</v>
      </c>
      <c r="D84" s="47">
        <v>88.140728211823699</v>
      </c>
      <c r="E84" s="47">
        <v>103.21380316049638</v>
      </c>
      <c r="F84" s="47">
        <v>89.240231438616973</v>
      </c>
      <c r="G84" s="47">
        <v>92.109198594788012</v>
      </c>
      <c r="H84" s="47">
        <v>92.162156316117489</v>
      </c>
      <c r="I84" s="47">
        <v>95.427427143177894</v>
      </c>
      <c r="J84" s="47">
        <v>101.69374121567265</v>
      </c>
      <c r="K84" s="47">
        <v>100.3379320024558</v>
      </c>
      <c r="L84" s="47">
        <v>100.12787258257086</v>
      </c>
      <c r="M84" s="47">
        <v>97.677228090367663</v>
      </c>
      <c r="N84" s="47">
        <v>100.35148558796307</v>
      </c>
      <c r="O84" s="47">
        <v>97.847402038472069</v>
      </c>
      <c r="P84" s="47">
        <v>95.143797393784851</v>
      </c>
      <c r="Q84" s="47">
        <v>93.178728911674781</v>
      </c>
      <c r="R84" s="50">
        <v>94.869651619267657</v>
      </c>
      <c r="S84" s="47">
        <v>98.28429574051637</v>
      </c>
      <c r="T84" s="47">
        <v>100.30799449415102</v>
      </c>
      <c r="U84" s="47">
        <v>79.23954756489978</v>
      </c>
      <c r="V84" s="47">
        <v>109.29728937615056</v>
      </c>
      <c r="W84" s="47">
        <v>79.370965819952517</v>
      </c>
    </row>
    <row r="85" spans="1:23" ht="12.75" customHeight="1" x14ac:dyDescent="0.2">
      <c r="A85" s="41" t="s">
        <v>106</v>
      </c>
      <c r="B85" s="46">
        <v>114.41322825284578</v>
      </c>
      <c r="C85" s="46">
        <v>90.602059603637201</v>
      </c>
      <c r="D85" s="46">
        <v>89.465922538399695</v>
      </c>
      <c r="E85" s="46">
        <v>105.46229600631972</v>
      </c>
      <c r="F85" s="46">
        <v>93.420150944971425</v>
      </c>
      <c r="G85" s="46">
        <v>92.280269502019067</v>
      </c>
      <c r="H85" s="46">
        <v>90.477073990084889</v>
      </c>
      <c r="I85" s="46">
        <v>92.209112936400942</v>
      </c>
      <c r="J85" s="46">
        <v>96.34615195489188</v>
      </c>
      <c r="K85" s="46">
        <v>97.650857506988629</v>
      </c>
      <c r="L85" s="46">
        <v>100.34078737398944</v>
      </c>
      <c r="M85" s="46">
        <v>96.644153648900584</v>
      </c>
      <c r="N85" s="46">
        <v>99.07594279272503</v>
      </c>
      <c r="O85" s="46">
        <v>96.397803881636534</v>
      </c>
      <c r="P85" s="46">
        <v>96.375657098406876</v>
      </c>
      <c r="Q85" s="46">
        <v>92.4306625076605</v>
      </c>
      <c r="R85" s="49">
        <v>95.822847396411319</v>
      </c>
      <c r="S85" s="46">
        <v>94.843578070995193</v>
      </c>
      <c r="T85" s="46">
        <v>97.243855792377559</v>
      </c>
      <c r="U85" s="46">
        <v>87.263227193671383</v>
      </c>
      <c r="V85" s="46">
        <v>96.624489199955178</v>
      </c>
      <c r="W85" s="46">
        <v>83.252971129076442</v>
      </c>
    </row>
    <row r="86" spans="1:23" ht="12.75" customHeight="1" x14ac:dyDescent="0.2">
      <c r="A86" s="41" t="s">
        <v>107</v>
      </c>
      <c r="B86" s="46">
        <v>105.8002118269314</v>
      </c>
      <c r="C86" s="46">
        <v>96.127030716580464</v>
      </c>
      <c r="D86" s="46">
        <v>95.405151969673014</v>
      </c>
      <c r="E86" s="46">
        <v>107.51140261817827</v>
      </c>
      <c r="F86" s="46">
        <v>90.44652392918637</v>
      </c>
      <c r="G86" s="46">
        <v>95.494234456465293</v>
      </c>
      <c r="H86" s="46">
        <v>91.922334979901379</v>
      </c>
      <c r="I86" s="46">
        <v>94.564907918111899</v>
      </c>
      <c r="J86" s="46">
        <v>96.708098565835968</v>
      </c>
      <c r="K86" s="46">
        <v>96.29841336009622</v>
      </c>
      <c r="L86" s="46">
        <v>99.950123914337951</v>
      </c>
      <c r="M86" s="46">
        <v>98.221078572096857</v>
      </c>
      <c r="N86" s="46">
        <v>101.18832074229849</v>
      </c>
      <c r="O86" s="46">
        <v>97.518300496396421</v>
      </c>
      <c r="P86" s="46">
        <v>97.4785829513023</v>
      </c>
      <c r="Q86" s="46">
        <v>93.615539859232271</v>
      </c>
      <c r="R86" s="49">
        <v>96.937257063167365</v>
      </c>
      <c r="S86" s="46">
        <v>94.556174415021076</v>
      </c>
      <c r="T86" s="46">
        <v>100.7904704555212</v>
      </c>
      <c r="U86" s="46">
        <v>90.101488139060919</v>
      </c>
      <c r="V86" s="46">
        <v>108.71197726533448</v>
      </c>
      <c r="W86" s="46">
        <v>91.205579530299644</v>
      </c>
    </row>
    <row r="87" spans="1:23" ht="12.75" customHeight="1" x14ac:dyDescent="0.2">
      <c r="A87" s="41" t="s">
        <v>108</v>
      </c>
      <c r="B87" s="46">
        <v>91.239826249986734</v>
      </c>
      <c r="C87" s="46">
        <v>104.32807253013077</v>
      </c>
      <c r="D87" s="46">
        <v>102.05759467470344</v>
      </c>
      <c r="E87" s="46">
        <v>105.49135499582751</v>
      </c>
      <c r="F87" s="46">
        <v>90.3729823560992</v>
      </c>
      <c r="G87" s="46">
        <v>99.658905656947411</v>
      </c>
      <c r="H87" s="46">
        <v>95.502334502757066</v>
      </c>
      <c r="I87" s="46">
        <v>97.037605284985318</v>
      </c>
      <c r="J87" s="46">
        <v>98.432899166234876</v>
      </c>
      <c r="K87" s="46">
        <v>94.952682831265605</v>
      </c>
      <c r="L87" s="46">
        <v>99.581293885778905</v>
      </c>
      <c r="M87" s="46">
        <v>99.366528637877522</v>
      </c>
      <c r="N87" s="46">
        <v>101.25486816624891</v>
      </c>
      <c r="O87" s="46">
        <v>98.516822386707915</v>
      </c>
      <c r="P87" s="46">
        <v>98.408438040229768</v>
      </c>
      <c r="Q87" s="46">
        <v>95.516980274172695</v>
      </c>
      <c r="R87" s="49">
        <v>98.003259815211123</v>
      </c>
      <c r="S87" s="46">
        <v>96.13751182439924</v>
      </c>
      <c r="T87" s="46">
        <v>100.55651817493667</v>
      </c>
      <c r="U87" s="46">
        <v>89.069509406803789</v>
      </c>
      <c r="V87" s="46">
        <v>104.51447521491592</v>
      </c>
      <c r="W87" s="46">
        <v>92.226383561176249</v>
      </c>
    </row>
    <row r="88" spans="1:23" ht="12.75" customHeight="1" x14ac:dyDescent="0.2">
      <c r="A88" s="42" t="s">
        <v>109</v>
      </c>
      <c r="B88" s="46">
        <v>67.64986275382752</v>
      </c>
      <c r="C88" s="46">
        <v>104.06439200038264</v>
      </c>
      <c r="D88" s="46">
        <v>94.003239559704994</v>
      </c>
      <c r="E88" s="46">
        <v>107.42163526292354</v>
      </c>
      <c r="F88" s="46">
        <v>85.823582097178488</v>
      </c>
      <c r="G88" s="46">
        <v>94.301396270771193</v>
      </c>
      <c r="H88" s="46">
        <v>95.59484688564909</v>
      </c>
      <c r="I88" s="46">
        <v>93.850184007349185</v>
      </c>
      <c r="J88" s="46">
        <v>100.37894428473919</v>
      </c>
      <c r="K88" s="46">
        <v>97.433858087959763</v>
      </c>
      <c r="L88" s="46">
        <v>100.79889268700116</v>
      </c>
      <c r="M88" s="46">
        <v>100.43928940952873</v>
      </c>
      <c r="N88" s="46">
        <v>99.510241899731923</v>
      </c>
      <c r="O88" s="46">
        <v>98.681698598713012</v>
      </c>
      <c r="P88" s="46">
        <v>96.136734504513129</v>
      </c>
      <c r="Q88" s="46">
        <v>96.10985659338975</v>
      </c>
      <c r="R88" s="49">
        <v>96.132968119110899</v>
      </c>
      <c r="S88" s="46">
        <v>99.113938492547533</v>
      </c>
      <c r="T88" s="46">
        <v>102.25315986970666</v>
      </c>
      <c r="U88" s="46">
        <v>85.046469546721539</v>
      </c>
      <c r="V88" s="46">
        <v>93.601560530934137</v>
      </c>
      <c r="W88" s="46">
        <v>91.943334554155214</v>
      </c>
    </row>
    <row r="89" spans="1:23" ht="12.75" customHeight="1" x14ac:dyDescent="0.2">
      <c r="A89" s="43" t="s">
        <v>110</v>
      </c>
      <c r="B89" s="47">
        <v>145.33625881105314</v>
      </c>
      <c r="C89" s="47">
        <v>100.22385346548897</v>
      </c>
      <c r="D89" s="47">
        <v>94.023052017878172</v>
      </c>
      <c r="E89" s="47">
        <v>103.19705385721971</v>
      </c>
      <c r="F89" s="47">
        <v>91.319491348696033</v>
      </c>
      <c r="G89" s="47">
        <v>94.821780061620387</v>
      </c>
      <c r="H89" s="47">
        <v>95.152922869486986</v>
      </c>
      <c r="I89" s="47">
        <v>96.228507899827491</v>
      </c>
      <c r="J89" s="47">
        <v>99.380783264317969</v>
      </c>
      <c r="K89" s="47">
        <v>97.05772759435564</v>
      </c>
      <c r="L89" s="47">
        <v>99.727214114190659</v>
      </c>
      <c r="M89" s="47">
        <v>96.645274908770091</v>
      </c>
      <c r="N89" s="47">
        <v>98.517911339926485</v>
      </c>
      <c r="O89" s="47">
        <v>97.381353239888867</v>
      </c>
      <c r="P89" s="47">
        <v>99.551214080582469</v>
      </c>
      <c r="Q89" s="47">
        <v>98.047187128381381</v>
      </c>
      <c r="R89" s="50">
        <v>99.34741553624518</v>
      </c>
      <c r="S89" s="47">
        <v>98.090094929258072</v>
      </c>
      <c r="T89" s="47">
        <v>95.503757681211169</v>
      </c>
      <c r="U89" s="47">
        <v>94.062743738823244</v>
      </c>
      <c r="V89" s="47">
        <v>97.269911219792718</v>
      </c>
      <c r="W89" s="47">
        <v>103.40652591525226</v>
      </c>
    </row>
    <row r="90" spans="1:23" ht="12.75" customHeight="1" x14ac:dyDescent="0.2">
      <c r="A90" s="43" t="s">
        <v>111</v>
      </c>
      <c r="B90" s="47">
        <v>129.60167432437601</v>
      </c>
      <c r="C90" s="47">
        <v>104.10711373349</v>
      </c>
      <c r="D90" s="47">
        <v>100.29741446262422</v>
      </c>
      <c r="E90" s="47">
        <v>100.27709650779244</v>
      </c>
      <c r="F90" s="47">
        <v>89.001745370997369</v>
      </c>
      <c r="G90" s="47">
        <v>97.777585703814836</v>
      </c>
      <c r="H90" s="47">
        <v>99.709464763572839</v>
      </c>
      <c r="I90" s="47">
        <v>99.608509833477314</v>
      </c>
      <c r="J90" s="47">
        <v>99.034165372660453</v>
      </c>
      <c r="K90" s="47">
        <v>98.20916194935279</v>
      </c>
      <c r="L90" s="47">
        <v>100.86494600811568</v>
      </c>
      <c r="M90" s="47">
        <v>100.17347093791449</v>
      </c>
      <c r="N90" s="47">
        <v>100.72047801288986</v>
      </c>
      <c r="O90" s="47">
        <v>100.01789485363621</v>
      </c>
      <c r="P90" s="47">
        <v>101.21609755276369</v>
      </c>
      <c r="Q90" s="47">
        <v>99.690032431480986</v>
      </c>
      <c r="R90" s="50">
        <v>101.00931279413541</v>
      </c>
      <c r="S90" s="47">
        <v>99.850785204647281</v>
      </c>
      <c r="T90" s="47">
        <v>99.645105012838712</v>
      </c>
      <c r="U90" s="47">
        <v>94.710971335044448</v>
      </c>
      <c r="V90" s="47">
        <v>110.00988707698642</v>
      </c>
      <c r="W90" s="47">
        <v>100.46917274777513</v>
      </c>
    </row>
    <row r="91" spans="1:23" ht="12.75" customHeight="1" x14ac:dyDescent="0.2">
      <c r="A91" s="43" t="s">
        <v>112</v>
      </c>
      <c r="B91" s="47">
        <v>106.30927420766751</v>
      </c>
      <c r="C91" s="47">
        <v>108.70477969561449</v>
      </c>
      <c r="D91" s="47">
        <v>110.10983058168695</v>
      </c>
      <c r="E91" s="47">
        <v>99.051738118207481</v>
      </c>
      <c r="F91" s="47">
        <v>90.812559907301079</v>
      </c>
      <c r="G91" s="47">
        <v>104.04605070872159</v>
      </c>
      <c r="H91" s="47">
        <v>106.78209817368834</v>
      </c>
      <c r="I91" s="47">
        <v>104.91211553921241</v>
      </c>
      <c r="J91" s="47">
        <v>100.19782258071935</v>
      </c>
      <c r="K91" s="47">
        <v>97.769429733858104</v>
      </c>
      <c r="L91" s="47">
        <v>101.78094003280025</v>
      </c>
      <c r="M91" s="47">
        <v>102.1029672433291</v>
      </c>
      <c r="N91" s="47">
        <v>101.05552919758895</v>
      </c>
      <c r="O91" s="47">
        <v>102.25247044712191</v>
      </c>
      <c r="P91" s="47">
        <v>102.86281297064725</v>
      </c>
      <c r="Q91" s="47">
        <v>103.76303448078865</v>
      </c>
      <c r="R91" s="50">
        <v>102.98479471643942</v>
      </c>
      <c r="S91" s="47">
        <v>103.08699119858618</v>
      </c>
      <c r="T91" s="47">
        <v>99.569248653820679</v>
      </c>
      <c r="U91" s="47">
        <v>100.40395790562717</v>
      </c>
      <c r="V91" s="47">
        <v>111.30759180460363</v>
      </c>
      <c r="W91" s="47">
        <v>110.56439139334191</v>
      </c>
    </row>
    <row r="92" spans="1:23" ht="12.75" customHeight="1" x14ac:dyDescent="0.2">
      <c r="A92" s="44" t="s">
        <v>113</v>
      </c>
      <c r="B92" s="47">
        <v>75.362337462366852</v>
      </c>
      <c r="C92" s="47">
        <v>106.65656082229293</v>
      </c>
      <c r="D92" s="47">
        <v>104.80787048956476</v>
      </c>
      <c r="E92" s="47">
        <v>101.16740407978703</v>
      </c>
      <c r="F92" s="47">
        <v>91.88335177952672</v>
      </c>
      <c r="G92" s="47">
        <v>101.35166359590957</v>
      </c>
      <c r="H92" s="47">
        <v>107.61059480683596</v>
      </c>
      <c r="I92" s="47">
        <v>103.15121368060878</v>
      </c>
      <c r="J92" s="47">
        <v>106.97511902878296</v>
      </c>
      <c r="K92" s="47">
        <v>102.37836167938903</v>
      </c>
      <c r="L92" s="47">
        <v>102.93689637265039</v>
      </c>
      <c r="M92" s="47">
        <v>103.79488426636702</v>
      </c>
      <c r="N92" s="47">
        <v>100.03450510822698</v>
      </c>
      <c r="O92" s="47">
        <v>103.41093445912711</v>
      </c>
      <c r="P92" s="47">
        <v>101.38671914697919</v>
      </c>
      <c r="Q92" s="47">
        <v>105.54336884963318</v>
      </c>
      <c r="R92" s="50">
        <v>101.94995317512023</v>
      </c>
      <c r="S92" s="47">
        <v>106.88397665101255</v>
      </c>
      <c r="T92" s="47">
        <v>102.59914029524408</v>
      </c>
      <c r="U92" s="47">
        <v>100.59290473446735</v>
      </c>
      <c r="V92" s="47">
        <v>101.04778342673244</v>
      </c>
      <c r="W92" s="47">
        <v>112.4276728019137</v>
      </c>
    </row>
    <row r="93" spans="1:23" ht="12.75" customHeight="1" x14ac:dyDescent="0.2">
      <c r="A93" s="41" t="s">
        <v>114</v>
      </c>
      <c r="B93" s="46">
        <v>123.90558379552259</v>
      </c>
      <c r="C93" s="46">
        <v>94.673534817783448</v>
      </c>
      <c r="D93" s="46">
        <v>95.641505208177847</v>
      </c>
      <c r="E93" s="46">
        <v>104.08445941441829</v>
      </c>
      <c r="F93" s="46">
        <v>95.251492087896978</v>
      </c>
      <c r="G93" s="46">
        <v>96.589808594924335</v>
      </c>
      <c r="H93" s="46">
        <v>98.649458237536962</v>
      </c>
      <c r="I93" s="46">
        <v>97.895603571888458</v>
      </c>
      <c r="J93" s="46">
        <v>97.598697148263895</v>
      </c>
      <c r="K93" s="46">
        <v>99.070529352776532</v>
      </c>
      <c r="L93" s="46">
        <v>101.27546922028941</v>
      </c>
      <c r="M93" s="46">
        <v>99.37951458928454</v>
      </c>
      <c r="N93" s="46">
        <v>99.21423998787769</v>
      </c>
      <c r="O93" s="46">
        <v>99.260515188485769</v>
      </c>
      <c r="P93" s="46">
        <v>100.01295249466058</v>
      </c>
      <c r="Q93" s="46">
        <v>99.333865033010397</v>
      </c>
      <c r="R93" s="49">
        <v>99.918747898783025</v>
      </c>
      <c r="S93" s="46">
        <v>99.726804880629246</v>
      </c>
      <c r="T93" s="46">
        <v>97.127691506932479</v>
      </c>
      <c r="U93" s="46">
        <v>99.718772825604859</v>
      </c>
      <c r="V93" s="46">
        <v>97.378898559407887</v>
      </c>
      <c r="W93" s="46">
        <v>104.08280884065597</v>
      </c>
    </row>
    <row r="94" spans="1:23" ht="12.75" customHeight="1" x14ac:dyDescent="0.2">
      <c r="A94" s="41" t="s">
        <v>115</v>
      </c>
      <c r="B94" s="46">
        <v>114.41560913829029</v>
      </c>
      <c r="C94" s="46">
        <v>100.48672720983521</v>
      </c>
      <c r="D94" s="46">
        <v>99.910429066014458</v>
      </c>
      <c r="E94" s="46">
        <v>103.41973252017604</v>
      </c>
      <c r="F94" s="46">
        <v>95.173767050647584</v>
      </c>
      <c r="G94" s="46">
        <v>99.443768242354238</v>
      </c>
      <c r="H94" s="46">
        <v>99.921389985297822</v>
      </c>
      <c r="I94" s="46">
        <v>99.716664077415686</v>
      </c>
      <c r="J94" s="46">
        <v>100.10226570701195</v>
      </c>
      <c r="K94" s="46">
        <v>100.67106677187974</v>
      </c>
      <c r="L94" s="46">
        <v>102.80687494163261</v>
      </c>
      <c r="M94" s="46">
        <v>102.62393347172588</v>
      </c>
      <c r="N94" s="46">
        <v>100.87949434165047</v>
      </c>
      <c r="O94" s="46">
        <v>101.25617004241994</v>
      </c>
      <c r="P94" s="46">
        <v>101.57634938618756</v>
      </c>
      <c r="Q94" s="46">
        <v>99.610662950322705</v>
      </c>
      <c r="R94" s="49">
        <v>101.30366478108139</v>
      </c>
      <c r="S94" s="46">
        <v>100.02228764362164</v>
      </c>
      <c r="T94" s="46">
        <v>101.57829875416986</v>
      </c>
      <c r="U94" s="46">
        <v>100.9935785566577</v>
      </c>
      <c r="V94" s="46">
        <v>102.25900277129536</v>
      </c>
      <c r="W94" s="46">
        <v>99.477638016751399</v>
      </c>
    </row>
    <row r="95" spans="1:23" ht="12.75" customHeight="1" x14ac:dyDescent="0.2">
      <c r="A95" s="41" t="s">
        <v>116</v>
      </c>
      <c r="B95" s="46">
        <v>97.611803648990687</v>
      </c>
      <c r="C95" s="46">
        <v>103.67429970577776</v>
      </c>
      <c r="D95" s="46">
        <v>109.26320806999992</v>
      </c>
      <c r="E95" s="46">
        <v>100.47860624051539</v>
      </c>
      <c r="F95" s="46">
        <v>99.13579247707159</v>
      </c>
      <c r="G95" s="46">
        <v>105.62436458301822</v>
      </c>
      <c r="H95" s="46">
        <v>106.28224076302376</v>
      </c>
      <c r="I95" s="46">
        <v>106.86689458832237</v>
      </c>
      <c r="J95" s="46">
        <v>101.18421775060168</v>
      </c>
      <c r="K95" s="46">
        <v>100.83895941028533</v>
      </c>
      <c r="L95" s="46">
        <v>103.98704961474037</v>
      </c>
      <c r="M95" s="46">
        <v>104.98205047691611</v>
      </c>
      <c r="N95" s="46">
        <v>100.78101487519078</v>
      </c>
      <c r="O95" s="46">
        <v>103.58089154386691</v>
      </c>
      <c r="P95" s="46">
        <v>103.69358897303465</v>
      </c>
      <c r="Q95" s="46">
        <v>103.96508256006743</v>
      </c>
      <c r="R95" s="49">
        <v>103.73125119637716</v>
      </c>
      <c r="S95" s="46">
        <v>103.05516328574012</v>
      </c>
      <c r="T95" s="46">
        <v>101.83083188389801</v>
      </c>
      <c r="U95" s="46">
        <v>112.53839802458943</v>
      </c>
      <c r="V95" s="46">
        <v>108.72526069177637</v>
      </c>
      <c r="W95" s="46">
        <v>117.24693849535583</v>
      </c>
    </row>
    <row r="96" spans="1:23" ht="12.75" customHeight="1" x14ac:dyDescent="0.2">
      <c r="A96" s="42" t="s">
        <v>117</v>
      </c>
      <c r="B96" s="46">
        <v>69.295226634588474</v>
      </c>
      <c r="C96" s="46">
        <v>102.7222875061989</v>
      </c>
      <c r="D96" s="46">
        <v>100.75603975563692</v>
      </c>
      <c r="E96" s="46">
        <v>106.67395224833977</v>
      </c>
      <c r="F96" s="46">
        <v>98.471628088228741</v>
      </c>
      <c r="G96" s="46">
        <v>101.20998307957292</v>
      </c>
      <c r="H96" s="46">
        <v>105.67817849812617</v>
      </c>
      <c r="I96" s="46">
        <v>104.10196152013744</v>
      </c>
      <c r="J96" s="46">
        <v>108.42142217896165</v>
      </c>
      <c r="K96" s="46">
        <v>103.4281715773425</v>
      </c>
      <c r="L96" s="46">
        <v>105.19168849765504</v>
      </c>
      <c r="M96" s="46">
        <v>106.99152766932826</v>
      </c>
      <c r="N96" s="46">
        <v>99.515270332792667</v>
      </c>
      <c r="O96" s="46">
        <v>104.25099808517511</v>
      </c>
      <c r="P96" s="46">
        <v>101.74160131186602</v>
      </c>
      <c r="Q96" s="46">
        <v>104.90909299864886</v>
      </c>
      <c r="R96" s="49">
        <v>102.18100314322042</v>
      </c>
      <c r="S96" s="46">
        <v>106.65935349574391</v>
      </c>
      <c r="T96" s="46">
        <v>102.6107395358629</v>
      </c>
      <c r="U96" s="46">
        <v>107.67628400097067</v>
      </c>
      <c r="V96" s="46">
        <v>107.84917269789793</v>
      </c>
      <c r="W96" s="46">
        <v>110.16373035934379</v>
      </c>
    </row>
    <row r="97" spans="1:23" ht="12.75" customHeight="1" x14ac:dyDescent="0.2">
      <c r="A97" s="43" t="s">
        <v>118</v>
      </c>
      <c r="B97" s="47">
        <v>123.08584051118434</v>
      </c>
      <c r="C97" s="47">
        <v>85.09204667923197</v>
      </c>
      <c r="D97" s="47">
        <v>93.089348816607469</v>
      </c>
      <c r="E97" s="47">
        <v>105.65252515726044</v>
      </c>
      <c r="F97" s="47">
        <v>96.388815632911943</v>
      </c>
      <c r="G97" s="47">
        <v>94.359762413303358</v>
      </c>
      <c r="H97" s="47">
        <v>96.365919946067137</v>
      </c>
      <c r="I97" s="47">
        <v>97.613526398098969</v>
      </c>
      <c r="J97" s="47">
        <v>100.17466896977054</v>
      </c>
      <c r="K97" s="47">
        <v>99.392061823269856</v>
      </c>
      <c r="L97" s="47">
        <v>101.2767201698305</v>
      </c>
      <c r="M97" s="47">
        <v>99.032945310579152</v>
      </c>
      <c r="N97" s="47">
        <v>98.858529102936885</v>
      </c>
      <c r="O97" s="47">
        <v>98.818763367034464</v>
      </c>
      <c r="P97" s="47">
        <v>99.094542440759597</v>
      </c>
      <c r="Q97" s="47">
        <v>98.781384674711333</v>
      </c>
      <c r="R97" s="50">
        <v>99.050145441419531</v>
      </c>
      <c r="S97" s="47">
        <v>99.646057776149391</v>
      </c>
      <c r="T97" s="47">
        <v>95.951754297432458</v>
      </c>
      <c r="U97" s="47">
        <v>97.756178343868541</v>
      </c>
      <c r="V97" s="47">
        <v>91.651090064411108</v>
      </c>
      <c r="W97" s="47">
        <v>93.914557712847085</v>
      </c>
    </row>
    <row r="98" spans="1:23" ht="12.75" customHeight="1" x14ac:dyDescent="0.2">
      <c r="A98" s="43" t="s">
        <v>119</v>
      </c>
      <c r="B98" s="47">
        <v>113.94172313579003</v>
      </c>
      <c r="C98" s="47">
        <v>82.791740630555694</v>
      </c>
      <c r="D98" s="47">
        <v>99.848508488419256</v>
      </c>
      <c r="E98" s="47">
        <v>102.71490025695861</v>
      </c>
      <c r="F98" s="47">
        <v>100.54975189751443</v>
      </c>
      <c r="G98" s="47">
        <v>98.260549286023235</v>
      </c>
      <c r="H98" s="47">
        <v>98.80909133538816</v>
      </c>
      <c r="I98" s="47">
        <v>98.718769268891577</v>
      </c>
      <c r="J98" s="47">
        <v>101.8460228682337</v>
      </c>
      <c r="K98" s="47">
        <v>98.773372091870598</v>
      </c>
      <c r="L98" s="47">
        <v>102.61945422337891</v>
      </c>
      <c r="M98" s="47">
        <v>101.65687872108069</v>
      </c>
      <c r="N98" s="47">
        <v>100.20709524586438</v>
      </c>
      <c r="O98" s="47">
        <v>100.48630025868511</v>
      </c>
      <c r="P98" s="47">
        <v>100.6930940498091</v>
      </c>
      <c r="Q98" s="47">
        <v>100.67544120242924</v>
      </c>
      <c r="R98" s="50">
        <v>100.69059137052588</v>
      </c>
      <c r="S98" s="47">
        <v>100.10367928503037</v>
      </c>
      <c r="T98" s="47">
        <v>100.2703675530901</v>
      </c>
      <c r="U98" s="47">
        <v>103.24264742021514</v>
      </c>
      <c r="V98" s="47">
        <v>98.894137036776044</v>
      </c>
      <c r="W98" s="47">
        <v>96.846316944854507</v>
      </c>
    </row>
    <row r="99" spans="1:23" ht="12.75" customHeight="1" x14ac:dyDescent="0.2">
      <c r="A99" s="43" t="s">
        <v>120</v>
      </c>
      <c r="B99" s="47">
        <v>97.197647867809977</v>
      </c>
      <c r="C99" s="47">
        <v>97.399845564485148</v>
      </c>
      <c r="D99" s="47">
        <v>105.68917409052638</v>
      </c>
      <c r="E99" s="47">
        <v>99.495829999715156</v>
      </c>
      <c r="F99" s="47">
        <v>107.12374296324074</v>
      </c>
      <c r="G99" s="47">
        <v>104.12971635117944</v>
      </c>
      <c r="H99" s="47">
        <v>105.82378059187312</v>
      </c>
      <c r="I99" s="47">
        <v>103.54519139497253</v>
      </c>
      <c r="J99" s="47">
        <v>103.97738977377466</v>
      </c>
      <c r="K99" s="47">
        <v>101.06678782231849</v>
      </c>
      <c r="L99" s="47">
        <v>102.87065329479842</v>
      </c>
      <c r="M99" s="47">
        <v>103.25174274612556</v>
      </c>
      <c r="N99" s="47">
        <v>99.758372879728498</v>
      </c>
      <c r="O99" s="47">
        <v>102.66877241576569</v>
      </c>
      <c r="P99" s="47">
        <v>102.70613728656714</v>
      </c>
      <c r="Q99" s="47">
        <v>105.07621590071415</v>
      </c>
      <c r="R99" s="50">
        <v>103.04214804560408</v>
      </c>
      <c r="S99" s="47">
        <v>103.29288631771105</v>
      </c>
      <c r="T99" s="47">
        <v>99.8556059306039</v>
      </c>
      <c r="U99" s="47">
        <v>112.13749533287051</v>
      </c>
      <c r="V99" s="47">
        <v>100.81383350309696</v>
      </c>
      <c r="W99" s="47">
        <v>111.42688255485658</v>
      </c>
    </row>
    <row r="100" spans="1:23" ht="12.75" customHeight="1" x14ac:dyDescent="0.2">
      <c r="A100" s="44" t="s">
        <v>121</v>
      </c>
      <c r="B100" s="47">
        <v>67.434936304194139</v>
      </c>
      <c r="C100" s="47">
        <v>98.118387358770562</v>
      </c>
      <c r="D100" s="47">
        <v>99.669751504550177</v>
      </c>
      <c r="E100" s="47">
        <v>102.44747827386563</v>
      </c>
      <c r="F100" s="47">
        <v>103.59799845517148</v>
      </c>
      <c r="G100" s="47">
        <v>100.56982177504497</v>
      </c>
      <c r="H100" s="47">
        <v>105.53619278958573</v>
      </c>
      <c r="I100" s="47">
        <v>100.35979487008771</v>
      </c>
      <c r="J100" s="47">
        <v>111.8443488255925</v>
      </c>
      <c r="K100" s="47">
        <v>105.07098047660783</v>
      </c>
      <c r="L100" s="47">
        <v>102.96454929823614</v>
      </c>
      <c r="M100" s="47">
        <v>107.11178602923317</v>
      </c>
      <c r="N100" s="47">
        <v>99.476724665159779</v>
      </c>
      <c r="O100" s="47">
        <v>104.07457105255247</v>
      </c>
      <c r="P100" s="47">
        <v>101.42174991950341</v>
      </c>
      <c r="Q100" s="47">
        <v>106.20743821074356</v>
      </c>
      <c r="R100" s="50">
        <v>102.10022646692904</v>
      </c>
      <c r="S100" s="47">
        <v>107.33874344213233</v>
      </c>
      <c r="T100" s="47">
        <v>101.97750064407968</v>
      </c>
      <c r="U100" s="47">
        <v>102.9679487467541</v>
      </c>
      <c r="V100" s="47">
        <v>98.395255222611539</v>
      </c>
      <c r="W100" s="47">
        <v>103.1425071657694</v>
      </c>
    </row>
    <row r="101" spans="1:23" ht="12.75" customHeight="1" x14ac:dyDescent="0.2">
      <c r="A101" s="41" t="s">
        <v>122</v>
      </c>
      <c r="B101" s="46">
        <v>130.48251547340234</v>
      </c>
      <c r="C101" s="46">
        <v>96.840203810548573</v>
      </c>
      <c r="D101" s="46">
        <v>91.938405614225687</v>
      </c>
      <c r="E101" s="46">
        <v>98.784061772655789</v>
      </c>
      <c r="F101" s="46">
        <v>96.475740533238707</v>
      </c>
      <c r="G101" s="46">
        <v>94.341980890669049</v>
      </c>
      <c r="H101" s="46">
        <v>96.61035876930697</v>
      </c>
      <c r="I101" s="46">
        <v>93.176144397770102</v>
      </c>
      <c r="J101" s="46">
        <v>99.452211976009607</v>
      </c>
      <c r="K101" s="46">
        <v>98.556235187992272</v>
      </c>
      <c r="L101" s="46">
        <v>100.3489247037287</v>
      </c>
      <c r="M101" s="46">
        <v>95.685021107133963</v>
      </c>
      <c r="N101" s="46">
        <v>99.044863160852017</v>
      </c>
      <c r="O101" s="46">
        <v>97.573277123151428</v>
      </c>
      <c r="P101" s="46">
        <v>98.477430584552977</v>
      </c>
      <c r="Q101" s="46">
        <v>96.963011712806122</v>
      </c>
      <c r="R101" s="49">
        <v>98.265828270166935</v>
      </c>
      <c r="S101" s="46">
        <v>97.434004393307731</v>
      </c>
      <c r="T101" s="46">
        <v>96.482293101589036</v>
      </c>
      <c r="U101" s="46">
        <v>99.708785963692804</v>
      </c>
      <c r="V101" s="46">
        <v>91.185755079243265</v>
      </c>
      <c r="W101" s="46">
        <v>98.394709626859992</v>
      </c>
    </row>
    <row r="102" spans="1:23" ht="12.75" customHeight="1" x14ac:dyDescent="0.2">
      <c r="A102" s="41" t="s">
        <v>123</v>
      </c>
      <c r="B102" s="46">
        <v>119.20014241547692</v>
      </c>
      <c r="C102" s="46">
        <v>97.013252125195834</v>
      </c>
      <c r="D102" s="46">
        <v>79.171859702082273</v>
      </c>
      <c r="E102" s="46">
        <v>99.674587178225465</v>
      </c>
      <c r="F102" s="46">
        <v>90.017267392379267</v>
      </c>
      <c r="G102" s="46">
        <v>86.295187469474186</v>
      </c>
      <c r="H102" s="46">
        <v>84.573678349366304</v>
      </c>
      <c r="I102" s="46">
        <v>75.134758377436029</v>
      </c>
      <c r="J102" s="46">
        <v>96.283187510516129</v>
      </c>
      <c r="K102" s="46">
        <v>102.55438045387733</v>
      </c>
      <c r="L102" s="46">
        <v>101.01095651738332</v>
      </c>
      <c r="M102" s="46">
        <v>80.85241721206981</v>
      </c>
      <c r="N102" s="46">
        <v>91.6516459243215</v>
      </c>
      <c r="O102" s="46">
        <v>89.271874270472196</v>
      </c>
      <c r="P102" s="46">
        <v>90.085824977126265</v>
      </c>
      <c r="Q102" s="46">
        <v>85.197955626403683</v>
      </c>
      <c r="R102" s="49">
        <v>89.402866988207023</v>
      </c>
      <c r="S102" s="46">
        <v>86.612962147000232</v>
      </c>
      <c r="T102" s="46">
        <v>92.976430470418421</v>
      </c>
      <c r="U102" s="46">
        <v>84.222652287509163</v>
      </c>
      <c r="V102" s="46">
        <v>101.49479613732863</v>
      </c>
      <c r="W102" s="46">
        <v>82.237165206103342</v>
      </c>
    </row>
    <row r="103" spans="1:23" ht="12.75" customHeight="1" x14ac:dyDescent="0.2">
      <c r="A103" s="41" t="s">
        <v>124</v>
      </c>
      <c r="B103" s="46">
        <v>98.764506091381946</v>
      </c>
      <c r="C103" s="46">
        <v>108.54811261583215</v>
      </c>
      <c r="D103" s="46">
        <v>105.63465885551683</v>
      </c>
      <c r="E103" s="46">
        <v>100.75969309694442</v>
      </c>
      <c r="F103" s="46">
        <v>103.05297975823197</v>
      </c>
      <c r="G103" s="46">
        <v>104.88438444861626</v>
      </c>
      <c r="H103" s="46">
        <v>104.72778753563669</v>
      </c>
      <c r="I103" s="46">
        <v>87.676305568922601</v>
      </c>
      <c r="J103" s="46">
        <v>100.32754711663054</v>
      </c>
      <c r="K103" s="46">
        <v>104.89716592142886</v>
      </c>
      <c r="L103" s="46">
        <v>102.19072288986646</v>
      </c>
      <c r="M103" s="46">
        <v>89.432638065435043</v>
      </c>
      <c r="N103" s="46">
        <v>94.677096627972745</v>
      </c>
      <c r="O103" s="46">
        <v>97.005414991889182</v>
      </c>
      <c r="P103" s="46">
        <v>98.809072625530803</v>
      </c>
      <c r="Q103" s="46">
        <v>98.177092673296698</v>
      </c>
      <c r="R103" s="49">
        <v>98.720769169311922</v>
      </c>
      <c r="S103" s="46">
        <v>95.504211510000744</v>
      </c>
      <c r="T103" s="46">
        <v>95.890561359004522</v>
      </c>
      <c r="U103" s="46">
        <v>98.282631456457779</v>
      </c>
      <c r="V103" s="46">
        <v>101.87270161705942</v>
      </c>
      <c r="W103" s="46">
        <v>82.850279715659923</v>
      </c>
    </row>
    <row r="104" spans="1:23" ht="12.75" customHeight="1" x14ac:dyDescent="0.2">
      <c r="A104" s="42" t="s">
        <v>125</v>
      </c>
      <c r="B104" s="46">
        <v>68.251150195079362</v>
      </c>
      <c r="C104" s="46">
        <v>101.03356069882896</v>
      </c>
      <c r="D104" s="46">
        <v>104.5890169145483</v>
      </c>
      <c r="E104" s="46">
        <v>96.74313795057904</v>
      </c>
      <c r="F104" s="46">
        <v>102.11112731912965</v>
      </c>
      <c r="G104" s="46">
        <v>102.59480424647801</v>
      </c>
      <c r="H104" s="46">
        <v>108.28358246063006</v>
      </c>
      <c r="I104" s="46">
        <v>93.216752793101378</v>
      </c>
      <c r="J104" s="46">
        <v>112.23764371267961</v>
      </c>
      <c r="K104" s="46">
        <v>107.02481504856701</v>
      </c>
      <c r="L104" s="46">
        <v>103.41148667464483</v>
      </c>
      <c r="M104" s="46">
        <v>96.971482415471428</v>
      </c>
      <c r="N104" s="46">
        <v>96.51540697334454</v>
      </c>
      <c r="O104" s="46">
        <v>101.19700490759213</v>
      </c>
      <c r="P104" s="46">
        <v>99.891345795510816</v>
      </c>
      <c r="Q104" s="46">
        <v>104.27248159791615</v>
      </c>
      <c r="R104" s="49">
        <v>100.50350039337268</v>
      </c>
      <c r="S104" s="46">
        <v>102.19205278997934</v>
      </c>
      <c r="T104" s="46">
        <v>99.89478381448761</v>
      </c>
      <c r="U104" s="46">
        <v>110.79808483343585</v>
      </c>
      <c r="V104" s="46">
        <v>96.283123727960017</v>
      </c>
      <c r="W104" s="46">
        <v>98.611289307188429</v>
      </c>
    </row>
    <row r="105" spans="1:23" ht="12.75" customHeight="1" x14ac:dyDescent="0.2">
      <c r="A105" s="43" t="s">
        <v>126</v>
      </c>
      <c r="B105" s="47">
        <v>134.04453303224102</v>
      </c>
      <c r="C105" s="47">
        <v>93.716541164370597</v>
      </c>
      <c r="D105" s="47">
        <v>101.57546735702789</v>
      </c>
      <c r="E105" s="47">
        <v>102.10017673680652</v>
      </c>
      <c r="F105" s="47">
        <v>103.61889577460848</v>
      </c>
      <c r="G105" s="47">
        <v>100.99311605663004</v>
      </c>
      <c r="H105" s="47">
        <v>102.86592786673251</v>
      </c>
      <c r="I105" s="47">
        <v>106.86343638319984</v>
      </c>
      <c r="J105" s="47">
        <v>103.07529678494758</v>
      </c>
      <c r="K105" s="47">
        <v>98.934157209251779</v>
      </c>
      <c r="L105" s="47">
        <v>100.79302470129656</v>
      </c>
      <c r="M105" s="47">
        <v>100.65772656240377</v>
      </c>
      <c r="N105" s="47">
        <v>99.755337677888349</v>
      </c>
      <c r="O105" s="47">
        <v>101.16305025286074</v>
      </c>
      <c r="P105" s="47">
        <v>103.2917655556876</v>
      </c>
      <c r="Q105" s="47">
        <v>103.62688658055907</v>
      </c>
      <c r="R105" s="50">
        <v>103.33645043176938</v>
      </c>
      <c r="S105" s="47">
        <v>100.76161788762252</v>
      </c>
      <c r="T105" s="47">
        <v>97.274543069658833</v>
      </c>
      <c r="U105" s="47">
        <v>117.45963577340541</v>
      </c>
      <c r="V105" s="47">
        <v>94.295796972692571</v>
      </c>
      <c r="W105" s="47">
        <v>116.1739905594555</v>
      </c>
    </row>
    <row r="106" spans="1:23" ht="12.75" customHeight="1" x14ac:dyDescent="0.2">
      <c r="A106" s="43" t="s">
        <v>127</v>
      </c>
      <c r="B106" s="47">
        <v>114.44191674030866</v>
      </c>
      <c r="C106" s="47">
        <v>102.15268863632794</v>
      </c>
      <c r="D106" s="47">
        <v>103.71325118730903</v>
      </c>
      <c r="E106" s="47">
        <v>102.37051371261752</v>
      </c>
      <c r="F106" s="47">
        <v>105.09490957640477</v>
      </c>
      <c r="G106" s="47">
        <v>103.56991747003413</v>
      </c>
      <c r="H106" s="47">
        <v>102.99343379136747</v>
      </c>
      <c r="I106" s="47">
        <v>109.22605468116603</v>
      </c>
      <c r="J106" s="47">
        <v>109.38970600626379</v>
      </c>
      <c r="K106" s="47">
        <v>98.083506687800323</v>
      </c>
      <c r="L106" s="47">
        <v>101.53286129584302</v>
      </c>
      <c r="M106" s="47">
        <v>104.90939557827102</v>
      </c>
      <c r="N106" s="47">
        <v>102.03301541616069</v>
      </c>
      <c r="O106" s="47">
        <v>103.2083346674149</v>
      </c>
      <c r="P106" s="47">
        <v>104.03003492126062</v>
      </c>
      <c r="Q106" s="47">
        <v>103.1102082477223</v>
      </c>
      <c r="R106" s="50">
        <v>103.90738567554546</v>
      </c>
      <c r="S106" s="47">
        <v>100.00948604175797</v>
      </c>
      <c r="T106" s="47">
        <v>103.43353966546162</v>
      </c>
      <c r="U106" s="47">
        <v>113.20201819498249</v>
      </c>
      <c r="V106" s="47">
        <v>118.85545171479575</v>
      </c>
      <c r="W106" s="47">
        <v>109.12096243788147</v>
      </c>
    </row>
    <row r="107" spans="1:23" ht="12.75" customHeight="1" x14ac:dyDescent="0.2">
      <c r="A107" s="43" t="s">
        <v>128</v>
      </c>
      <c r="B107" s="47">
        <v>87.322207769498661</v>
      </c>
      <c r="C107" s="47">
        <v>110.68156046652923</v>
      </c>
      <c r="D107" s="47">
        <v>109.62097992578302</v>
      </c>
      <c r="E107" s="47">
        <v>99.119590933907205</v>
      </c>
      <c r="F107" s="47">
        <v>116.04568911114737</v>
      </c>
      <c r="G107" s="47">
        <v>109.43954697375034</v>
      </c>
      <c r="H107" s="47">
        <v>108.55074017659075</v>
      </c>
      <c r="I107" s="47">
        <v>116.01354989198416</v>
      </c>
      <c r="J107" s="47">
        <v>113.12774217270115</v>
      </c>
      <c r="K107" s="47">
        <v>99.120007996254373</v>
      </c>
      <c r="L107" s="47">
        <v>102.25850241456671</v>
      </c>
      <c r="M107" s="47">
        <v>112.84632304650715</v>
      </c>
      <c r="N107" s="47">
        <v>103.15980957223469</v>
      </c>
      <c r="O107" s="47">
        <v>107.09189575783682</v>
      </c>
      <c r="P107" s="47">
        <v>106.31742042915518</v>
      </c>
      <c r="Q107" s="47">
        <v>108.34363627238662</v>
      </c>
      <c r="R107" s="50">
        <v>106.58759507398523</v>
      </c>
      <c r="S107" s="47">
        <v>104.75852106372071</v>
      </c>
      <c r="T107" s="47">
        <v>104.83731441093869</v>
      </c>
      <c r="U107" s="47">
        <v>118.93877474256533</v>
      </c>
      <c r="V107" s="47">
        <v>108.52010659185125</v>
      </c>
      <c r="W107" s="47">
        <v>110.66429997535887</v>
      </c>
    </row>
    <row r="108" spans="1:23" ht="12.75" customHeight="1" x14ac:dyDescent="0.2">
      <c r="A108" s="44" t="s">
        <v>129</v>
      </c>
      <c r="B108" s="47">
        <v>65.302898531035368</v>
      </c>
      <c r="C108" s="47">
        <v>105.17660310868146</v>
      </c>
      <c r="D108" s="47">
        <v>102.99953989955731</v>
      </c>
      <c r="E108" s="47">
        <v>100.27299226683017</v>
      </c>
      <c r="F108" s="47">
        <v>115.28381553358726</v>
      </c>
      <c r="G108" s="47">
        <v>105.11669636514263</v>
      </c>
      <c r="H108" s="47">
        <v>105.62615156485249</v>
      </c>
      <c r="I108" s="47">
        <v>119.42571169444447</v>
      </c>
      <c r="J108" s="47">
        <v>124.76088315389336</v>
      </c>
      <c r="K108" s="47">
        <v>103.90480190376074</v>
      </c>
      <c r="L108" s="47">
        <v>103.63801805779858</v>
      </c>
      <c r="M108" s="47">
        <v>117.84320309309531</v>
      </c>
      <c r="N108" s="47">
        <v>104.18295169206769</v>
      </c>
      <c r="O108" s="47">
        <v>109.43237420374308</v>
      </c>
      <c r="P108" s="47">
        <v>105.55280459691676</v>
      </c>
      <c r="Q108" s="47">
        <v>109.83632857691914</v>
      </c>
      <c r="R108" s="50">
        <v>106.12396762171699</v>
      </c>
      <c r="S108" s="47">
        <v>109.23221963514391</v>
      </c>
      <c r="T108" s="47">
        <v>108.27546962046874</v>
      </c>
      <c r="U108" s="47">
        <v>116.37350394826524</v>
      </c>
      <c r="V108" s="47">
        <v>101.79883394956516</v>
      </c>
      <c r="W108" s="47">
        <v>112.15614423104594</v>
      </c>
    </row>
    <row r="109" spans="1:23" ht="12.75" customHeight="1" x14ac:dyDescent="0.2">
      <c r="A109" s="41" t="s">
        <v>130</v>
      </c>
      <c r="B109" s="46">
        <v>126.76274454323789</v>
      </c>
      <c r="C109" s="46">
        <v>89.236426295665311</v>
      </c>
      <c r="D109" s="46">
        <v>92.672808872996143</v>
      </c>
      <c r="E109" s="46">
        <v>110.27730335991122</v>
      </c>
      <c r="F109" s="46">
        <v>101.56973904405247</v>
      </c>
      <c r="G109" s="46">
        <v>95.245259573195355</v>
      </c>
      <c r="H109" s="46">
        <v>95.551574401571898</v>
      </c>
      <c r="I109" s="46">
        <v>103.09952196096236</v>
      </c>
      <c r="J109" s="46">
        <v>96.749212951941516</v>
      </c>
      <c r="K109" s="46">
        <v>98.007049103120679</v>
      </c>
      <c r="L109" s="46">
        <v>100.39667104054062</v>
      </c>
      <c r="M109" s="46">
        <v>103.85524076494539</v>
      </c>
      <c r="N109" s="46">
        <v>101.06267647641434</v>
      </c>
      <c r="O109" s="46">
        <v>100.09697177348336</v>
      </c>
      <c r="P109" s="46">
        <v>101.29006603938457</v>
      </c>
      <c r="Q109" s="46">
        <v>98.03719514372527</v>
      </c>
      <c r="R109" s="49">
        <v>100.81491038412605</v>
      </c>
      <c r="S109" s="46">
        <v>99.608834514558893</v>
      </c>
      <c r="T109" s="46">
        <v>97.706570042860136</v>
      </c>
      <c r="U109" s="46">
        <v>94.367678521215112</v>
      </c>
      <c r="V109" s="46">
        <v>96.851972826046222</v>
      </c>
      <c r="W109" s="46">
        <v>92.747199001647488</v>
      </c>
    </row>
    <row r="110" spans="1:23" ht="12.75" customHeight="1" x14ac:dyDescent="0.2">
      <c r="A110" s="41" t="s">
        <v>131</v>
      </c>
      <c r="B110" s="46">
        <v>113.13255864780312</v>
      </c>
      <c r="C110" s="46">
        <v>95.590543135831652</v>
      </c>
      <c r="D110" s="46">
        <v>99.748006710542597</v>
      </c>
      <c r="E110" s="46">
        <v>111.00023236665912</v>
      </c>
      <c r="F110" s="46">
        <v>105.38593905346258</v>
      </c>
      <c r="G110" s="46">
        <v>100.93014958294502</v>
      </c>
      <c r="H110" s="46">
        <v>99.422121035670301</v>
      </c>
      <c r="I110" s="46">
        <v>107.27117342598957</v>
      </c>
      <c r="J110" s="46">
        <v>101.3602721191065</v>
      </c>
      <c r="K110" s="46">
        <v>96.523799146611069</v>
      </c>
      <c r="L110" s="46">
        <v>101.41529156254528</v>
      </c>
      <c r="M110" s="46">
        <v>109.77700331944145</v>
      </c>
      <c r="N110" s="46">
        <v>101.13478130431608</v>
      </c>
      <c r="O110" s="46">
        <v>102.73057248956879</v>
      </c>
      <c r="P110" s="46">
        <v>103.21773307318078</v>
      </c>
      <c r="Q110" s="46">
        <v>99.106479644479563</v>
      </c>
      <c r="R110" s="49">
        <v>102.61719115820493</v>
      </c>
      <c r="S110" s="46">
        <v>101.91114214155557</v>
      </c>
      <c r="T110" s="46">
        <v>100.92063736235836</v>
      </c>
      <c r="U110" s="46">
        <v>98.647282452080816</v>
      </c>
      <c r="V110" s="46">
        <v>107.0950704110533</v>
      </c>
      <c r="W110" s="46">
        <v>96.434093071360508</v>
      </c>
    </row>
    <row r="111" spans="1:23" ht="12.75" customHeight="1" x14ac:dyDescent="0.2">
      <c r="A111" s="41" t="s">
        <v>132</v>
      </c>
      <c r="B111" s="46">
        <v>89.87309695457887</v>
      </c>
      <c r="C111" s="46">
        <v>104.74196989140765</v>
      </c>
      <c r="D111" s="46">
        <v>106.69423730184091</v>
      </c>
      <c r="E111" s="46">
        <v>109.17888816588204</v>
      </c>
      <c r="F111" s="46">
        <v>112.46013536193497</v>
      </c>
      <c r="G111" s="46">
        <v>107.34628420291673</v>
      </c>
      <c r="H111" s="46">
        <v>105.45857351112598</v>
      </c>
      <c r="I111" s="46">
        <v>111.82795634249956</v>
      </c>
      <c r="J111" s="46">
        <v>107.39029713007422</v>
      </c>
      <c r="K111" s="46">
        <v>100.83550942258137</v>
      </c>
      <c r="L111" s="46">
        <v>103.35801202701462</v>
      </c>
      <c r="M111" s="46">
        <v>113.65043208320478</v>
      </c>
      <c r="N111" s="46">
        <v>102.32738383605222</v>
      </c>
      <c r="O111" s="46">
        <v>106.33562323096932</v>
      </c>
      <c r="P111" s="46">
        <v>105.13073588300988</v>
      </c>
      <c r="Q111" s="46">
        <v>105.30673074843135</v>
      </c>
      <c r="R111" s="49">
        <v>105.15644392931232</v>
      </c>
      <c r="S111" s="46">
        <v>105.71210852355659</v>
      </c>
      <c r="T111" s="46">
        <v>102.30797468716327</v>
      </c>
      <c r="U111" s="46">
        <v>107.20606531907022</v>
      </c>
      <c r="V111" s="46">
        <v>110.81553194794502</v>
      </c>
      <c r="W111" s="46">
        <v>109.29002218513853</v>
      </c>
    </row>
    <row r="112" spans="1:23" ht="12.75" customHeight="1" x14ac:dyDescent="0.2">
      <c r="A112" s="45" t="s">
        <v>133</v>
      </c>
      <c r="B112" s="48">
        <v>63.256977581824017</v>
      </c>
      <c r="C112" s="48">
        <v>103.6101995893159</v>
      </c>
      <c r="D112" s="48">
        <v>99.539309210018217</v>
      </c>
      <c r="E112" s="48">
        <v>110.04398181167487</v>
      </c>
      <c r="F112" s="48">
        <v>108.13584291837405</v>
      </c>
      <c r="G112" s="48">
        <v>102.95444436769947</v>
      </c>
      <c r="H112" s="48">
        <v>102.66697782220882</v>
      </c>
      <c r="I112" s="48">
        <v>111.44151082076965</v>
      </c>
      <c r="J112" s="48">
        <v>116.20228592918731</v>
      </c>
      <c r="K112" s="48">
        <v>106.35798079836853</v>
      </c>
      <c r="L112" s="48">
        <v>104.84836914768705</v>
      </c>
      <c r="M112" s="48">
        <v>117.03601809632045</v>
      </c>
      <c r="N112" s="48">
        <v>101.59948136604504</v>
      </c>
      <c r="O112" s="48">
        <v>107.47148605581376</v>
      </c>
      <c r="P112" s="48">
        <v>102.52902972154985</v>
      </c>
      <c r="Q112" s="48">
        <v>105.84619468383801</v>
      </c>
      <c r="R112" s="51">
        <v>103.01357698512554</v>
      </c>
      <c r="S112" s="48">
        <v>109.89361548885203</v>
      </c>
      <c r="T112" s="48">
        <v>105.17348146306847</v>
      </c>
      <c r="U112" s="48">
        <v>103.34642025641163</v>
      </c>
      <c r="V112" s="48">
        <v>107.41482104320283</v>
      </c>
      <c r="W112" s="48">
        <v>104.76096887000533</v>
      </c>
    </row>
  </sheetData>
  <sheetProtection selectLockedCells="1" selectUnlockedCells="1"/>
  <mergeCells count="11">
    <mergeCell ref="R3:R4"/>
    <mergeCell ref="A3:A4"/>
    <mergeCell ref="C3:G3"/>
    <mergeCell ref="H3:O3"/>
    <mergeCell ref="P3:P4"/>
    <mergeCell ref="Q3:Q4"/>
    <mergeCell ref="S3:S4"/>
    <mergeCell ref="T3:T4"/>
    <mergeCell ref="U3:U4"/>
    <mergeCell ref="V3:V4"/>
    <mergeCell ref="W3:W4"/>
  </mergeCells>
  <printOptions horizontalCentered="1" verticalCentered="1"/>
  <pageMargins left="0" right="0" top="0.31527777777777777" bottom="0.2361111111111111" header="0.51180555555555551" footer="0.51180555555555551"/>
  <pageSetup paperSize="9" scale="55" orientation="landscape"/>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112"/>
  <sheetViews>
    <sheetView topLeftCell="A79" workbookViewId="0">
      <selection activeCell="A112" sqref="A112"/>
    </sheetView>
  </sheetViews>
  <sheetFormatPr defaultRowHeight="12.75" customHeight="1" x14ac:dyDescent="0.2"/>
  <cols>
    <col min="1" max="1" width="7.28515625" customWidth="1"/>
    <col min="2" max="2" width="8" customWidth="1"/>
    <col min="3" max="3" width="11.5703125" customWidth="1"/>
    <col min="6" max="6" width="9.5703125" customWidth="1"/>
    <col min="7" max="7" width="7" customWidth="1"/>
    <col min="15" max="15" width="6.28515625" customWidth="1"/>
    <col min="16" max="16" width="5.5703125" customWidth="1"/>
    <col min="17" max="17" width="7.7109375" customWidth="1"/>
    <col min="18" max="18" width="5.7109375" customWidth="1"/>
    <col min="19" max="19" width="8.7109375" style="2" customWidth="1"/>
    <col min="20" max="20" width="8.42578125" customWidth="1"/>
    <col min="21" max="21" width="11.140625" customWidth="1"/>
    <col min="22" max="23" width="9.85546875" customWidth="1"/>
    <col min="25" max="25" width="10.28515625" customWidth="1"/>
  </cols>
  <sheetData>
    <row r="1" spans="1:23" ht="12.75" customHeight="1" x14ac:dyDescent="0.2">
      <c r="A1" s="3" t="s">
        <v>140</v>
      </c>
      <c r="B1" s="4"/>
      <c r="C1" s="4"/>
      <c r="D1" s="4"/>
      <c r="E1" s="4"/>
      <c r="F1" s="4"/>
      <c r="G1" s="17"/>
      <c r="H1" s="18"/>
      <c r="I1" s="18"/>
      <c r="J1" s="18"/>
      <c r="K1" s="18"/>
      <c r="L1" s="18"/>
      <c r="M1" s="18"/>
      <c r="N1" s="18"/>
      <c r="O1" s="18"/>
      <c r="P1" s="18"/>
      <c r="Q1" s="18"/>
      <c r="R1" s="18"/>
      <c r="S1" s="19"/>
      <c r="T1" s="17"/>
      <c r="U1" s="18"/>
      <c r="V1" s="18"/>
      <c r="W1" s="20"/>
    </row>
    <row r="2" spans="1:23" ht="13.5" customHeight="1" x14ac:dyDescent="0.2">
      <c r="A2" s="24" t="s">
        <v>138</v>
      </c>
      <c r="B2" s="25"/>
      <c r="C2" s="25"/>
      <c r="D2" s="25"/>
      <c r="E2" s="26"/>
      <c r="F2" s="8"/>
      <c r="G2" s="8"/>
      <c r="H2" s="8"/>
      <c r="I2" s="8"/>
      <c r="J2" s="8"/>
      <c r="K2" s="8"/>
      <c r="L2" s="8"/>
      <c r="M2" s="8"/>
      <c r="N2" s="8"/>
      <c r="O2" s="8"/>
      <c r="P2" s="8"/>
      <c r="Q2" s="8"/>
      <c r="R2" s="8"/>
      <c r="S2" s="8"/>
      <c r="T2" s="8"/>
      <c r="U2" s="8"/>
      <c r="V2" s="8"/>
      <c r="W2" s="27"/>
    </row>
    <row r="3" spans="1:23" ht="12.4" customHeight="1" x14ac:dyDescent="0.2">
      <c r="A3" s="99" t="s">
        <v>2</v>
      </c>
      <c r="B3" s="13" t="s">
        <v>3</v>
      </c>
      <c r="C3" s="100" t="s">
        <v>4</v>
      </c>
      <c r="D3" s="100"/>
      <c r="E3" s="100"/>
      <c r="F3" s="100"/>
      <c r="G3" s="100"/>
      <c r="H3" s="101" t="s">
        <v>5</v>
      </c>
      <c r="I3" s="101"/>
      <c r="J3" s="101"/>
      <c r="K3" s="101"/>
      <c r="L3" s="101"/>
      <c r="M3" s="101"/>
      <c r="N3" s="101"/>
      <c r="O3" s="101"/>
      <c r="P3" s="98" t="s">
        <v>6</v>
      </c>
      <c r="Q3" s="98" t="s">
        <v>7</v>
      </c>
      <c r="R3" s="98" t="s">
        <v>8</v>
      </c>
      <c r="S3" s="98" t="s">
        <v>9</v>
      </c>
      <c r="T3" s="98" t="s">
        <v>10</v>
      </c>
      <c r="U3" s="98" t="s">
        <v>11</v>
      </c>
      <c r="V3" s="98" t="s">
        <v>12</v>
      </c>
      <c r="W3" s="98" t="s">
        <v>13</v>
      </c>
    </row>
    <row r="4" spans="1:23" ht="12.75" customHeight="1" x14ac:dyDescent="0.2">
      <c r="A4" s="99"/>
      <c r="B4" s="14" t="s">
        <v>14</v>
      </c>
      <c r="C4" s="15" t="s">
        <v>15</v>
      </c>
      <c r="D4" s="15" t="s">
        <v>16</v>
      </c>
      <c r="E4" s="15" t="s">
        <v>17</v>
      </c>
      <c r="F4" s="15" t="s">
        <v>18</v>
      </c>
      <c r="G4" s="16" t="s">
        <v>14</v>
      </c>
      <c r="H4" s="15" t="s">
        <v>19</v>
      </c>
      <c r="I4" s="15" t="s">
        <v>20</v>
      </c>
      <c r="J4" s="15" t="s">
        <v>21</v>
      </c>
      <c r="K4" s="15" t="s">
        <v>22</v>
      </c>
      <c r="L4" s="15" t="s">
        <v>23</v>
      </c>
      <c r="M4" s="15" t="s">
        <v>24</v>
      </c>
      <c r="N4" s="15" t="s">
        <v>25</v>
      </c>
      <c r="O4" s="16" t="s">
        <v>14</v>
      </c>
      <c r="P4" s="98"/>
      <c r="Q4" s="98"/>
      <c r="R4" s="98"/>
      <c r="S4" s="98"/>
      <c r="T4" s="98"/>
      <c r="U4" s="98"/>
      <c r="V4" s="98"/>
      <c r="W4" s="98"/>
    </row>
    <row r="5" spans="1:23" ht="12.75" customHeight="1" x14ac:dyDescent="0.2">
      <c r="A5" s="41" t="s">
        <v>26</v>
      </c>
      <c r="B5" s="46">
        <v>-7.1455853505237528</v>
      </c>
      <c r="C5" s="46">
        <v>6.1829431693510628</v>
      </c>
      <c r="D5" s="46">
        <v>-2.147938739885813</v>
      </c>
      <c r="E5" s="46">
        <v>2.2767558145507572</v>
      </c>
      <c r="F5" s="46">
        <v>-7.3227131106491594</v>
      </c>
      <c r="G5" s="46">
        <v>-2.7234294810627446</v>
      </c>
      <c r="H5" s="46">
        <v>0.70691576659855926</v>
      </c>
      <c r="I5" s="46">
        <v>9.5463341185389119</v>
      </c>
      <c r="J5" s="46">
        <v>10.549979637343988</v>
      </c>
      <c r="K5" s="46">
        <v>12.60279473812056</v>
      </c>
      <c r="L5" s="46">
        <v>2.3356082137173884</v>
      </c>
      <c r="M5" s="46">
        <v>3.3147343665814955</v>
      </c>
      <c r="N5" s="46">
        <v>3.339026530742828</v>
      </c>
      <c r="O5" s="46">
        <v>6.1116827570479426</v>
      </c>
      <c r="P5" s="46">
        <v>2.8460625062329381</v>
      </c>
      <c r="Q5" s="46">
        <v>-3.5254117784695338</v>
      </c>
      <c r="R5" s="49">
        <v>2.0663056886740305</v>
      </c>
      <c r="S5" s="46">
        <v>3.5398958784077728</v>
      </c>
      <c r="T5" s="46">
        <v>-2.2237843459765871</v>
      </c>
      <c r="U5" s="46">
        <v>-12.823724168053452</v>
      </c>
      <c r="V5" s="46">
        <v>6.4407162170964094</v>
      </c>
      <c r="W5" s="46">
        <v>-8.359901666176949</v>
      </c>
    </row>
    <row r="6" spans="1:23" ht="12.75" customHeight="1" x14ac:dyDescent="0.2">
      <c r="A6" s="41" t="s">
        <v>27</v>
      </c>
      <c r="B6" s="46">
        <v>2.3784582132274412</v>
      </c>
      <c r="C6" s="46">
        <v>4.4080419778779412</v>
      </c>
      <c r="D6" s="46">
        <v>-6.5377754786542503</v>
      </c>
      <c r="E6" s="46">
        <v>2.6745987382909897</v>
      </c>
      <c r="F6" s="46">
        <v>-3.3435661754926072</v>
      </c>
      <c r="G6" s="46">
        <v>-4.4814899656309031</v>
      </c>
      <c r="H6" s="46">
        <v>-2.4896167224370491</v>
      </c>
      <c r="I6" s="46">
        <v>5.8134736215274652</v>
      </c>
      <c r="J6" s="46">
        <v>7.0513592703233874</v>
      </c>
      <c r="K6" s="46">
        <v>3.3813831907146819</v>
      </c>
      <c r="L6" s="46">
        <v>2.992342933256098</v>
      </c>
      <c r="M6" s="46">
        <v>-0.35969905569388505</v>
      </c>
      <c r="N6" s="46">
        <v>4.7845273851152559</v>
      </c>
      <c r="O6" s="46">
        <v>3.2035128818340031</v>
      </c>
      <c r="P6" s="46">
        <v>1.0257868663225311</v>
      </c>
      <c r="Q6" s="46">
        <v>-4.083582784441619</v>
      </c>
      <c r="R6" s="49">
        <v>0.39045752796107447</v>
      </c>
      <c r="S6" s="46">
        <v>0.2951440007186612</v>
      </c>
      <c r="T6" s="46">
        <v>-1.7376030647063168</v>
      </c>
      <c r="U6" s="46">
        <v>-8.3840880270217522</v>
      </c>
      <c r="V6" s="46">
        <v>4.6139077003874318</v>
      </c>
      <c r="W6" s="46">
        <v>-11.234244386863434</v>
      </c>
    </row>
    <row r="7" spans="1:23" ht="12.75" customHeight="1" x14ac:dyDescent="0.2">
      <c r="A7" s="41" t="s">
        <v>28</v>
      </c>
      <c r="B7" s="46">
        <v>0.74426600500878681</v>
      </c>
      <c r="C7" s="46">
        <v>4.1157667598994419</v>
      </c>
      <c r="D7" s="46">
        <v>4.0724430844110593</v>
      </c>
      <c r="E7" s="46">
        <v>2.9506963521413576</v>
      </c>
      <c r="F7" s="46">
        <v>4.8305532866468326</v>
      </c>
      <c r="G7" s="46">
        <v>4.1592980130486845</v>
      </c>
      <c r="H7" s="46">
        <v>3.6365602355444171</v>
      </c>
      <c r="I7" s="46">
        <v>7.2980634354314677</v>
      </c>
      <c r="J7" s="46">
        <v>5.8196675279278631</v>
      </c>
      <c r="K7" s="46">
        <v>2.9968493790823114</v>
      </c>
      <c r="L7" s="46">
        <v>2.823937105341412</v>
      </c>
      <c r="M7" s="46">
        <v>0.45183955666809883</v>
      </c>
      <c r="N7" s="46">
        <v>4.6347512314084405</v>
      </c>
      <c r="O7" s="46">
        <v>3.4397301578518613</v>
      </c>
      <c r="P7" s="46">
        <v>3.4605393973623499</v>
      </c>
      <c r="Q7" s="46">
        <v>4.0283436144185281</v>
      </c>
      <c r="R7" s="49">
        <v>3.5296098173106305</v>
      </c>
      <c r="S7" s="46">
        <v>3.6183495050985393</v>
      </c>
      <c r="T7" s="46">
        <v>1.280538596987113</v>
      </c>
      <c r="U7" s="46">
        <v>2.6791294392775056</v>
      </c>
      <c r="V7" s="46">
        <v>0.2329205766482767</v>
      </c>
      <c r="W7" s="46">
        <v>3.9084433810484764</v>
      </c>
    </row>
    <row r="8" spans="1:23" ht="12.75" customHeight="1" x14ac:dyDescent="0.2">
      <c r="A8" s="42" t="s">
        <v>29</v>
      </c>
      <c r="B8" s="46">
        <v>3.5630080694173616</v>
      </c>
      <c r="C8" s="46">
        <v>0.62227045769622791</v>
      </c>
      <c r="D8" s="46">
        <v>6.6069323893585663</v>
      </c>
      <c r="E8" s="46">
        <v>3.5527428792855087</v>
      </c>
      <c r="F8" s="46">
        <v>8.0963873352008608</v>
      </c>
      <c r="G8" s="46">
        <v>6.4337526783521559</v>
      </c>
      <c r="H8" s="46">
        <v>5.9815167842385941</v>
      </c>
      <c r="I8" s="46">
        <v>5.4432597448935471</v>
      </c>
      <c r="J8" s="46">
        <v>4.9689923394225399</v>
      </c>
      <c r="K8" s="46">
        <v>-1.1969529292973013</v>
      </c>
      <c r="L8" s="46">
        <v>1.7856617460390245</v>
      </c>
      <c r="M8" s="46">
        <v>0.29096017622669557</v>
      </c>
      <c r="N8" s="46">
        <v>3.8456817754875194</v>
      </c>
      <c r="O8" s="46">
        <v>1.4582648810150145</v>
      </c>
      <c r="P8" s="46">
        <v>2.890131473188795</v>
      </c>
      <c r="Q8" s="46">
        <v>11.596799346448016</v>
      </c>
      <c r="R8" s="49">
        <v>3.9593387299966087</v>
      </c>
      <c r="S8" s="46">
        <v>6.0411981895263978</v>
      </c>
      <c r="T8" s="46">
        <v>-1.9135724359633843</v>
      </c>
      <c r="U8" s="46">
        <v>11.982222369057594</v>
      </c>
      <c r="V8" s="46">
        <v>-5.0193985039195361</v>
      </c>
      <c r="W8" s="46">
        <v>22.950302078846875</v>
      </c>
    </row>
    <row r="9" spans="1:23" ht="12.75" customHeight="1" x14ac:dyDescent="0.2">
      <c r="A9" s="43" t="s">
        <v>30</v>
      </c>
      <c r="B9" s="47">
        <v>7.8228552801944407</v>
      </c>
      <c r="C9" s="47">
        <v>-0.59940188190770183</v>
      </c>
      <c r="D9" s="47">
        <v>0.97553565186843105</v>
      </c>
      <c r="E9" s="47">
        <v>4.8965635436397204</v>
      </c>
      <c r="F9" s="47">
        <v>4.8202691315127</v>
      </c>
      <c r="G9" s="47">
        <v>2.3577138055620228</v>
      </c>
      <c r="H9" s="47">
        <v>4.4958237574876048</v>
      </c>
      <c r="I9" s="47">
        <v>2.0766565348511845</v>
      </c>
      <c r="J9" s="47">
        <v>4.77976590633169</v>
      </c>
      <c r="K9" s="47">
        <v>-1.9440516138724773</v>
      </c>
      <c r="L9" s="47">
        <v>1.1090339480691602</v>
      </c>
      <c r="M9" s="47">
        <v>6.8778477386088888E-2</v>
      </c>
      <c r="N9" s="47">
        <v>1.9561969363623533</v>
      </c>
      <c r="O9" s="47">
        <v>0.79605445886121728</v>
      </c>
      <c r="P9" s="47">
        <v>1.5961287729528983</v>
      </c>
      <c r="Q9" s="47">
        <v>11.195216046359423</v>
      </c>
      <c r="R9" s="50">
        <v>2.8229300749710307</v>
      </c>
      <c r="S9" s="47">
        <v>7.2485135063630635</v>
      </c>
      <c r="T9" s="47">
        <v>-2.8173341792303574</v>
      </c>
      <c r="U9" s="47">
        <v>12.576994749110938</v>
      </c>
      <c r="V9" s="47">
        <v>-3.5744700485462522</v>
      </c>
      <c r="W9" s="47">
        <v>29.442876836229548</v>
      </c>
    </row>
    <row r="10" spans="1:23" ht="12.75" customHeight="1" x14ac:dyDescent="0.2">
      <c r="A10" s="43" t="s">
        <v>31</v>
      </c>
      <c r="B10" s="47">
        <v>5.6902889032932169</v>
      </c>
      <c r="C10" s="47">
        <v>1.3539014766696278</v>
      </c>
      <c r="D10" s="47">
        <v>6.0717987317910671</v>
      </c>
      <c r="E10" s="47">
        <v>5.4900102525944794</v>
      </c>
      <c r="F10" s="47">
        <v>5.0277323355550019</v>
      </c>
      <c r="G10" s="47">
        <v>5.7163943991749289</v>
      </c>
      <c r="H10" s="47">
        <v>5.0098591539135873</v>
      </c>
      <c r="I10" s="47">
        <v>4.7900925858230803</v>
      </c>
      <c r="J10" s="47">
        <v>5.2856442787376112</v>
      </c>
      <c r="K10" s="47">
        <v>1.4262947331166176</v>
      </c>
      <c r="L10" s="47">
        <v>1.3793238529684171</v>
      </c>
      <c r="M10" s="47">
        <v>1.5726179526986517</v>
      </c>
      <c r="N10" s="47">
        <v>5.1499846482983003E-2</v>
      </c>
      <c r="O10" s="47">
        <v>2.0838944579058882</v>
      </c>
      <c r="P10" s="47">
        <v>3.210475200790297</v>
      </c>
      <c r="Q10" s="47">
        <v>10.081525439712991</v>
      </c>
      <c r="R10" s="50">
        <v>4.0885557219612956</v>
      </c>
      <c r="S10" s="47">
        <v>6.9250832609147217</v>
      </c>
      <c r="T10" s="47">
        <v>0.20040912786885023</v>
      </c>
      <c r="U10" s="47">
        <v>10.967842796719495</v>
      </c>
      <c r="V10" s="47">
        <v>7.2770073831989412</v>
      </c>
      <c r="W10" s="47">
        <v>25.517581968709145</v>
      </c>
    </row>
    <row r="11" spans="1:23" ht="12.75" customHeight="1" x14ac:dyDescent="0.2">
      <c r="A11" s="43" t="s">
        <v>32</v>
      </c>
      <c r="B11" s="47">
        <v>2.9251310483055182</v>
      </c>
      <c r="C11" s="47">
        <v>7.4502700750200823</v>
      </c>
      <c r="D11" s="47">
        <v>1.6494553277101032</v>
      </c>
      <c r="E11" s="47">
        <v>6.0394821798322784</v>
      </c>
      <c r="F11" s="47">
        <v>7.9167738793555431</v>
      </c>
      <c r="G11" s="47">
        <v>3.8679332172079306</v>
      </c>
      <c r="H11" s="47">
        <v>4.3037296270753922</v>
      </c>
      <c r="I11" s="47">
        <v>6.2589455968063978</v>
      </c>
      <c r="J11" s="47">
        <v>4.2567866880637295</v>
      </c>
      <c r="K11" s="47">
        <v>1.1006914694253744</v>
      </c>
      <c r="L11" s="47">
        <v>1.5031063548906154</v>
      </c>
      <c r="M11" s="47">
        <v>2.4676480357260777</v>
      </c>
      <c r="N11" s="47">
        <v>-0.74605551422043392</v>
      </c>
      <c r="O11" s="47">
        <v>1.7481316451080309</v>
      </c>
      <c r="P11" s="47">
        <v>2.3192703510694468</v>
      </c>
      <c r="Q11" s="47">
        <v>9.4393233786140627</v>
      </c>
      <c r="R11" s="50">
        <v>3.2195559407377283</v>
      </c>
      <c r="S11" s="47">
        <v>3.9770214941252879</v>
      </c>
      <c r="T11" s="47">
        <v>-3.3127816090812279</v>
      </c>
      <c r="U11" s="47">
        <v>9.5833206457275111</v>
      </c>
      <c r="V11" s="47">
        <v>15.932920812178097</v>
      </c>
      <c r="W11" s="47">
        <v>19.552344056024307</v>
      </c>
    </row>
    <row r="12" spans="1:23" ht="12.75" customHeight="1" x14ac:dyDescent="0.2">
      <c r="A12" s="44" t="s">
        <v>33</v>
      </c>
      <c r="B12" s="47">
        <v>-4.3031149419965669</v>
      </c>
      <c r="C12" s="47">
        <v>8.4827941296318432</v>
      </c>
      <c r="D12" s="47">
        <v>-0.60049278152717322</v>
      </c>
      <c r="E12" s="47">
        <v>6.3092493223462442</v>
      </c>
      <c r="F12" s="47">
        <v>10.045228879632639</v>
      </c>
      <c r="G12" s="47">
        <v>3.17048866683316</v>
      </c>
      <c r="H12" s="47">
        <v>2.8244198032790768</v>
      </c>
      <c r="I12" s="47">
        <v>7.3438862565554874</v>
      </c>
      <c r="J12" s="47">
        <v>5.1947352931941637</v>
      </c>
      <c r="K12" s="47">
        <v>4.9823056835945234</v>
      </c>
      <c r="L12" s="47">
        <v>3.6351259968261829</v>
      </c>
      <c r="M12" s="47">
        <v>4.0038788255246205</v>
      </c>
      <c r="N12" s="47">
        <v>-0.13575208667878647</v>
      </c>
      <c r="O12" s="47">
        <v>2.9601543422839605</v>
      </c>
      <c r="P12" s="47">
        <v>2.6294285164865983</v>
      </c>
      <c r="Q12" s="47">
        <v>3.8537205089674176</v>
      </c>
      <c r="R12" s="50">
        <v>2.7499768847019102</v>
      </c>
      <c r="S12" s="47">
        <v>-0.47700429735211269</v>
      </c>
      <c r="T12" s="47">
        <v>2.2907233281785233</v>
      </c>
      <c r="U12" s="47">
        <v>6.0692572061571859</v>
      </c>
      <c r="V12" s="47">
        <v>14.785556752381158</v>
      </c>
      <c r="W12" s="47">
        <v>6.4622696595936668</v>
      </c>
    </row>
    <row r="13" spans="1:23" ht="12.75" customHeight="1" x14ac:dyDescent="0.2">
      <c r="A13" s="41" t="s">
        <v>34</v>
      </c>
      <c r="B13" s="46">
        <v>-5.7599001595462829</v>
      </c>
      <c r="C13" s="46">
        <v>6.7720396080056533</v>
      </c>
      <c r="D13" s="46">
        <v>6.9468789055404656E-2</v>
      </c>
      <c r="E13" s="46">
        <v>4.8253337373504346</v>
      </c>
      <c r="F13" s="46">
        <v>8.7060780394648809</v>
      </c>
      <c r="G13" s="46">
        <v>3.3282710502921642</v>
      </c>
      <c r="H13" s="46">
        <v>1.484008647890267</v>
      </c>
      <c r="I13" s="46">
        <v>6.8213930535749423</v>
      </c>
      <c r="J13" s="46">
        <v>6.0934873191099248</v>
      </c>
      <c r="K13" s="46">
        <v>3.7343637302415855</v>
      </c>
      <c r="L13" s="46">
        <v>4.3042465087223869</v>
      </c>
      <c r="M13" s="46">
        <v>3.2265369470054983</v>
      </c>
      <c r="N13" s="46">
        <v>1.0843947898313333</v>
      </c>
      <c r="O13" s="46">
        <v>3.0681539106785172</v>
      </c>
      <c r="P13" s="46">
        <v>2.6921899152390294</v>
      </c>
      <c r="Q13" s="46">
        <v>0.7257152168451908</v>
      </c>
      <c r="R13" s="49">
        <v>2.4009756114369951</v>
      </c>
      <c r="S13" s="46">
        <v>-1.7179209963436137</v>
      </c>
      <c r="T13" s="46">
        <v>6.1920779737048459</v>
      </c>
      <c r="U13" s="46">
        <v>3.5609328035468124</v>
      </c>
      <c r="V13" s="46">
        <v>11.01866166941965</v>
      </c>
      <c r="W13" s="46">
        <v>2.4480572232153275</v>
      </c>
    </row>
    <row r="14" spans="1:23" ht="12.75" customHeight="1" x14ac:dyDescent="0.2">
      <c r="A14" s="41" t="s">
        <v>35</v>
      </c>
      <c r="B14" s="46">
        <v>5.7511957900235888</v>
      </c>
      <c r="C14" s="46">
        <v>6.3097152114562238</v>
      </c>
      <c r="D14" s="46">
        <v>-3.8581769582517467</v>
      </c>
      <c r="E14" s="46">
        <v>3.107573652182527</v>
      </c>
      <c r="F14" s="46">
        <v>5.4711275282999461</v>
      </c>
      <c r="G14" s="46">
        <v>-0.11612473119460009</v>
      </c>
      <c r="H14" s="46">
        <v>0.50824777802949139</v>
      </c>
      <c r="I14" s="46">
        <v>2.1567055019394488</v>
      </c>
      <c r="J14" s="46">
        <v>2.7471144916764612</v>
      </c>
      <c r="K14" s="46">
        <v>-1.8127813857365727</v>
      </c>
      <c r="L14" s="46">
        <v>2.9994095885114369</v>
      </c>
      <c r="M14" s="46">
        <v>1.5679701160846049</v>
      </c>
      <c r="N14" s="46">
        <v>2.195903790171938</v>
      </c>
      <c r="O14" s="46">
        <v>1.6341944932424912</v>
      </c>
      <c r="P14" s="46">
        <v>1.4334139623289222</v>
      </c>
      <c r="Q14" s="46">
        <v>-3.4039077349834468E-2</v>
      </c>
      <c r="R14" s="49">
        <v>1.2644260363537052</v>
      </c>
      <c r="S14" s="46">
        <v>-0.79345564094953636</v>
      </c>
      <c r="T14" s="46">
        <v>1.745979009858134</v>
      </c>
      <c r="U14" s="46">
        <v>2.7926351577647557</v>
      </c>
      <c r="V14" s="46">
        <v>7.2883838996550487</v>
      </c>
      <c r="W14" s="46">
        <v>2.4253553475272804</v>
      </c>
    </row>
    <row r="15" spans="1:23" ht="12.75" customHeight="1" x14ac:dyDescent="0.2">
      <c r="A15" s="41" t="s">
        <v>36</v>
      </c>
      <c r="B15" s="46">
        <v>9.1526019509321053</v>
      </c>
      <c r="C15" s="46">
        <v>3.3175248074226893</v>
      </c>
      <c r="D15" s="46">
        <v>-4.1951673417210511</v>
      </c>
      <c r="E15" s="46">
        <v>1.4459873287176572</v>
      </c>
      <c r="F15" s="46">
        <v>2.3192990231606814</v>
      </c>
      <c r="G15" s="46">
        <v>-1.5288158089405868</v>
      </c>
      <c r="H15" s="46">
        <v>-0.90176573056494069</v>
      </c>
      <c r="I15" s="46">
        <v>1.8741990890086102</v>
      </c>
      <c r="J15" s="46">
        <v>6.5813388872721257</v>
      </c>
      <c r="K15" s="46">
        <v>-1.3975565688223668</v>
      </c>
      <c r="L15" s="46">
        <v>2.7869972653844499</v>
      </c>
      <c r="M15" s="46">
        <v>1.8551574331472809</v>
      </c>
      <c r="N15" s="46">
        <v>3.2110924459210821</v>
      </c>
      <c r="O15" s="46">
        <v>1.8300055871145471</v>
      </c>
      <c r="P15" s="46">
        <v>1.3502990960936101</v>
      </c>
      <c r="Q15" s="46">
        <v>-2.0326330581927454</v>
      </c>
      <c r="R15" s="49">
        <v>0.92021920845557492</v>
      </c>
      <c r="S15" s="46">
        <v>-0.52067541412499363</v>
      </c>
      <c r="T15" s="46">
        <v>3.815825494190328</v>
      </c>
      <c r="U15" s="46">
        <v>0.45412728398643853</v>
      </c>
      <c r="V15" s="46">
        <v>2.2794992717662721</v>
      </c>
      <c r="W15" s="46">
        <v>-2.1647251156320602</v>
      </c>
    </row>
    <row r="16" spans="1:23" ht="12.75" customHeight="1" x14ac:dyDescent="0.2">
      <c r="A16" s="42" t="s">
        <v>37</v>
      </c>
      <c r="B16" s="46">
        <v>0.69527512448521733</v>
      </c>
      <c r="C16" s="46">
        <v>1.2100818699883442</v>
      </c>
      <c r="D16" s="46">
        <v>-5.7480734780652298</v>
      </c>
      <c r="E16" s="46">
        <v>-0.562759145191849</v>
      </c>
      <c r="F16" s="46">
        <v>-1.9036534278764061</v>
      </c>
      <c r="G16" s="46">
        <v>-3.9061754496972578</v>
      </c>
      <c r="H16" s="46">
        <v>-4.0356043684307892</v>
      </c>
      <c r="I16" s="46">
        <v>-0.60606564781150452</v>
      </c>
      <c r="J16" s="46">
        <v>12.793730637900925</v>
      </c>
      <c r="K16" s="46">
        <v>-1.2078672102520116</v>
      </c>
      <c r="L16" s="46">
        <v>2.1507480086731423</v>
      </c>
      <c r="M16" s="46">
        <v>0.65998166066343344</v>
      </c>
      <c r="N16" s="46">
        <v>3.5905711094171178</v>
      </c>
      <c r="O16" s="46">
        <v>1.2220146839223123</v>
      </c>
      <c r="P16" s="46">
        <v>-0.13856828566005674</v>
      </c>
      <c r="Q16" s="46">
        <v>-3.324980929609056</v>
      </c>
      <c r="R16" s="49">
        <v>-0.53423023740705178</v>
      </c>
      <c r="S16" s="46">
        <v>-0.64885627539020829</v>
      </c>
      <c r="T16" s="46">
        <v>4.6650012427037035</v>
      </c>
      <c r="U16" s="46">
        <v>-3.0131832640705514</v>
      </c>
      <c r="V16" s="46">
        <v>2.6694649122089409</v>
      </c>
      <c r="W16" s="46">
        <v>-2.2355333834256919</v>
      </c>
    </row>
    <row r="17" spans="1:23" ht="12.75" customHeight="1" x14ac:dyDescent="0.2">
      <c r="A17" s="43" t="s">
        <v>38</v>
      </c>
      <c r="B17" s="47">
        <v>4.9541006084161232</v>
      </c>
      <c r="C17" s="47">
        <v>-0.21408589705707026</v>
      </c>
      <c r="D17" s="47">
        <v>-5.5756075858199639</v>
      </c>
      <c r="E17" s="47">
        <v>-1.8005867153452648</v>
      </c>
      <c r="F17" s="47">
        <v>-4.7783930878341208</v>
      </c>
      <c r="G17" s="47">
        <v>-4.7185682865477974</v>
      </c>
      <c r="H17" s="47">
        <v>-4.3246844852521722</v>
      </c>
      <c r="I17" s="47">
        <v>-2.7351335021104983</v>
      </c>
      <c r="J17" s="47">
        <v>15.981299293507467</v>
      </c>
      <c r="K17" s="47">
        <v>-0.32902026879833013</v>
      </c>
      <c r="L17" s="47">
        <v>2.767687303852906</v>
      </c>
      <c r="M17" s="47">
        <v>0.63579286881552122</v>
      </c>
      <c r="N17" s="47">
        <v>3.7918321329615035</v>
      </c>
      <c r="O17" s="47">
        <v>1.6727637800635131</v>
      </c>
      <c r="P17" s="47">
        <v>0.22537334617953597</v>
      </c>
      <c r="Q17" s="47">
        <v>-4.727455397579428</v>
      </c>
      <c r="R17" s="50">
        <v>-0.37063338945605429</v>
      </c>
      <c r="S17" s="47">
        <v>-1.1314073549741788</v>
      </c>
      <c r="T17" s="47">
        <v>2.3698648967243052</v>
      </c>
      <c r="U17" s="47">
        <v>-6.6305974295289509</v>
      </c>
      <c r="V17" s="47">
        <v>2.9705627068379314</v>
      </c>
      <c r="W17" s="47">
        <v>-9.7303716301190839</v>
      </c>
    </row>
    <row r="18" spans="1:23" ht="12.75" customHeight="1" x14ac:dyDescent="0.2">
      <c r="A18" s="43" t="s">
        <v>39</v>
      </c>
      <c r="B18" s="47">
        <v>6.775412384050794</v>
      </c>
      <c r="C18" s="47">
        <v>-4.3318150715688901</v>
      </c>
      <c r="D18" s="47">
        <v>-4.1598918789105603</v>
      </c>
      <c r="E18" s="47">
        <v>-0.38254309126647401</v>
      </c>
      <c r="F18" s="47">
        <v>-6.1879373184511755</v>
      </c>
      <c r="G18" s="47">
        <v>-4.330785741300625</v>
      </c>
      <c r="H18" s="47">
        <v>-3.3427131654806042</v>
      </c>
      <c r="I18" s="47">
        <v>-5.4352502207756226</v>
      </c>
      <c r="J18" s="47">
        <v>20.449740410056737</v>
      </c>
      <c r="K18" s="47">
        <v>0.56803864562564588</v>
      </c>
      <c r="L18" s="47">
        <v>3.1733308859453579</v>
      </c>
      <c r="M18" s="47">
        <v>1.0083757744717259</v>
      </c>
      <c r="N18" s="47">
        <v>3.7565953428920995</v>
      </c>
      <c r="O18" s="47">
        <v>2.2091711479992782</v>
      </c>
      <c r="P18" s="47">
        <v>0.83384057923332477</v>
      </c>
      <c r="Q18" s="47">
        <v>-4.7024558069232008</v>
      </c>
      <c r="R18" s="50">
        <v>0.16849136379908369</v>
      </c>
      <c r="S18" s="47">
        <v>-0.77064096038264029</v>
      </c>
      <c r="T18" s="47">
        <v>0.85067732552301933</v>
      </c>
      <c r="U18" s="47">
        <v>-9.4331223989893793</v>
      </c>
      <c r="V18" s="47">
        <v>-0.59546495395851329</v>
      </c>
      <c r="W18" s="47">
        <v>-16.3777637869727</v>
      </c>
    </row>
    <row r="19" spans="1:23" ht="12.75" customHeight="1" x14ac:dyDescent="0.2">
      <c r="A19" s="43" t="s">
        <v>40</v>
      </c>
      <c r="B19" s="47">
        <v>2.5082807739399637</v>
      </c>
      <c r="C19" s="47">
        <v>-6.7708503467375669</v>
      </c>
      <c r="D19" s="47">
        <v>-3.5735933030822453</v>
      </c>
      <c r="E19" s="47">
        <v>1.1621828551263924</v>
      </c>
      <c r="F19" s="47">
        <v>-5.9776072326319767</v>
      </c>
      <c r="G19" s="47">
        <v>-3.958972273134409</v>
      </c>
      <c r="H19" s="47">
        <v>-4.2312692896739552</v>
      </c>
      <c r="I19" s="47">
        <v>-7.6022506235355003</v>
      </c>
      <c r="J19" s="47">
        <v>14.177323800404395</v>
      </c>
      <c r="K19" s="47">
        <v>0.36146016470890441</v>
      </c>
      <c r="L19" s="47">
        <v>2.3460850423073776</v>
      </c>
      <c r="M19" s="47">
        <v>0.59028117107926548</v>
      </c>
      <c r="N19" s="47">
        <v>3.3154494766454601</v>
      </c>
      <c r="O19" s="47">
        <v>1.2707945826379019</v>
      </c>
      <c r="P19" s="47">
        <v>4.3693610574102593E-5</v>
      </c>
      <c r="Q19" s="47">
        <v>-4.2321248794824022</v>
      </c>
      <c r="R19" s="50">
        <v>-0.51018714619989192</v>
      </c>
      <c r="S19" s="47">
        <v>-0.36048802948880354</v>
      </c>
      <c r="T19" s="47">
        <v>1.0391276036588293</v>
      </c>
      <c r="U19" s="47">
        <v>-10.871525088075707</v>
      </c>
      <c r="V19" s="47">
        <v>1.1385849623743338</v>
      </c>
      <c r="W19" s="47">
        <v>-16.952721164822748</v>
      </c>
    </row>
    <row r="20" spans="1:23" ht="12.75" customHeight="1" x14ac:dyDescent="0.2">
      <c r="A20" s="44" t="s">
        <v>41</v>
      </c>
      <c r="B20" s="47">
        <v>6.220852615555672</v>
      </c>
      <c r="C20" s="47">
        <v>-4.3910339009493482</v>
      </c>
      <c r="D20" s="47">
        <v>0.29948204156400315</v>
      </c>
      <c r="E20" s="47">
        <v>1.473351770216369</v>
      </c>
      <c r="F20" s="47">
        <v>-3.6251196781887263</v>
      </c>
      <c r="G20" s="47">
        <v>-0.96017593411645841</v>
      </c>
      <c r="H20" s="47">
        <v>-1.1495087307185292</v>
      </c>
      <c r="I20" s="47">
        <v>-2.7189101236661961</v>
      </c>
      <c r="J20" s="47">
        <v>6.6831539617187685</v>
      </c>
      <c r="K20" s="47">
        <v>5.6851094683385561E-2</v>
      </c>
      <c r="L20" s="47">
        <v>1.4813179063047466</v>
      </c>
      <c r="M20" s="47">
        <v>1.3717249613956817</v>
      </c>
      <c r="N20" s="47">
        <v>2.8194988801103049</v>
      </c>
      <c r="O20" s="47">
        <v>1.4541893643327475</v>
      </c>
      <c r="P20" s="47">
        <v>1.0831247309952996</v>
      </c>
      <c r="Q20" s="47">
        <v>-1.648919674547511</v>
      </c>
      <c r="R20" s="50">
        <v>0.75502692550299955</v>
      </c>
      <c r="S20" s="47">
        <v>1.4897964593810986</v>
      </c>
      <c r="T20" s="47">
        <v>2.4844181441293856</v>
      </c>
      <c r="U20" s="47">
        <v>-8.3055138506472055</v>
      </c>
      <c r="V20" s="47">
        <v>11.900230862660077</v>
      </c>
      <c r="W20" s="47">
        <v>-13.913581824820131</v>
      </c>
    </row>
    <row r="21" spans="1:23" ht="12.75" customHeight="1" x14ac:dyDescent="0.2">
      <c r="A21" s="41" t="s">
        <v>42</v>
      </c>
      <c r="B21" s="46">
        <v>7.7367846852086641</v>
      </c>
      <c r="C21" s="46">
        <v>-1.7062413595454684</v>
      </c>
      <c r="D21" s="46">
        <v>5.1721893205147751</v>
      </c>
      <c r="E21" s="46">
        <v>3.8437840783413613</v>
      </c>
      <c r="F21" s="46">
        <v>-0.37549445130360404</v>
      </c>
      <c r="G21" s="46">
        <v>3.0980861979809982</v>
      </c>
      <c r="H21" s="46">
        <v>3.1575081114126213</v>
      </c>
      <c r="I21" s="46">
        <v>3.7956528551202462</v>
      </c>
      <c r="J21" s="46">
        <v>8.7771993257619751</v>
      </c>
      <c r="K21" s="46">
        <v>1.0138835536007473</v>
      </c>
      <c r="L21" s="46">
        <v>0.74913346178180351</v>
      </c>
      <c r="M21" s="46">
        <v>3.3608416907581429</v>
      </c>
      <c r="N21" s="46">
        <v>1.9610675210023132</v>
      </c>
      <c r="O21" s="46">
        <v>2.5623256437282693</v>
      </c>
      <c r="P21" s="46">
        <v>2.9247972843391645</v>
      </c>
      <c r="Q21" s="46">
        <v>5.5549125613110872</v>
      </c>
      <c r="R21" s="49">
        <v>3.2587738436645086</v>
      </c>
      <c r="S21" s="46">
        <v>3.0513478830145324</v>
      </c>
      <c r="T21" s="46">
        <v>3.7116580698465906</v>
      </c>
      <c r="U21" s="46">
        <v>-2.7219119753224219</v>
      </c>
      <c r="V21" s="46">
        <v>21.2579974110904</v>
      </c>
      <c r="W21" s="46">
        <v>-3.2124972225315185</v>
      </c>
    </row>
    <row r="22" spans="1:23" ht="12.75" customHeight="1" x14ac:dyDescent="0.2">
      <c r="A22" s="41" t="s">
        <v>43</v>
      </c>
      <c r="B22" s="46">
        <v>4.798145675207599</v>
      </c>
      <c r="C22" s="46">
        <v>2.8141887157043355</v>
      </c>
      <c r="D22" s="46">
        <v>5.8901939954839166</v>
      </c>
      <c r="E22" s="46">
        <v>4.640501368154526</v>
      </c>
      <c r="F22" s="46">
        <v>1.1364435915660831</v>
      </c>
      <c r="G22" s="46">
        <v>4.2423179548833678</v>
      </c>
      <c r="H22" s="46">
        <v>2.6632800836494441</v>
      </c>
      <c r="I22" s="46">
        <v>8.2262567952478438</v>
      </c>
      <c r="J22" s="46">
        <v>12.941261826638573</v>
      </c>
      <c r="K22" s="46">
        <v>2.2366494641510526</v>
      </c>
      <c r="L22" s="46">
        <v>1.5288211887233949</v>
      </c>
      <c r="M22" s="46">
        <v>4.2303352969985886</v>
      </c>
      <c r="N22" s="46">
        <v>1.3354223573748714</v>
      </c>
      <c r="O22" s="46">
        <v>3.2275106453172997</v>
      </c>
      <c r="P22" s="46">
        <v>3.5164140153085333</v>
      </c>
      <c r="Q22" s="46">
        <v>8.7731455380868351</v>
      </c>
      <c r="R22" s="49">
        <v>4.1853756165164624</v>
      </c>
      <c r="S22" s="46">
        <v>3.6334908996877635</v>
      </c>
      <c r="T22" s="46">
        <v>2.4157016254699126</v>
      </c>
      <c r="U22" s="46">
        <v>1.8453445790915568</v>
      </c>
      <c r="V22" s="46">
        <v>15.526551766726971</v>
      </c>
      <c r="W22" s="46">
        <v>5.7638748560602249</v>
      </c>
    </row>
    <row r="23" spans="1:23" ht="12.75" customHeight="1" x14ac:dyDescent="0.2">
      <c r="A23" s="41" t="s">
        <v>44</v>
      </c>
      <c r="B23" s="46">
        <v>2.5015203206257608</v>
      </c>
      <c r="C23" s="46">
        <v>9.0083923863691915</v>
      </c>
      <c r="D23" s="46">
        <v>5.4979204489181477</v>
      </c>
      <c r="E23" s="46">
        <v>3.1442040290436957</v>
      </c>
      <c r="F23" s="46">
        <v>1.4939715863234948</v>
      </c>
      <c r="G23" s="46">
        <v>4.1945429998944794</v>
      </c>
      <c r="H23" s="46">
        <v>3.1281207239489683</v>
      </c>
      <c r="I23" s="46">
        <v>7.7024359735061276</v>
      </c>
      <c r="J23" s="46">
        <v>18.870329896578419</v>
      </c>
      <c r="K23" s="46">
        <v>2.0494524260282532</v>
      </c>
      <c r="L23" s="46">
        <v>3.7141851706998574</v>
      </c>
      <c r="M23" s="46">
        <v>3.3158327887747641</v>
      </c>
      <c r="N23" s="46">
        <v>1.4696897542367582</v>
      </c>
      <c r="O23" s="46">
        <v>3.8246073826429194</v>
      </c>
      <c r="P23" s="46">
        <v>3.8389974499031476</v>
      </c>
      <c r="Q23" s="46">
        <v>7.0233451442512917</v>
      </c>
      <c r="R23" s="49">
        <v>4.2758083597678409</v>
      </c>
      <c r="S23" s="46">
        <v>4.4986683888270207</v>
      </c>
      <c r="T23" s="46">
        <v>-0.53159384648481245</v>
      </c>
      <c r="U23" s="46">
        <v>5.3306818777396181</v>
      </c>
      <c r="V23" s="46">
        <v>14.958898611522065</v>
      </c>
      <c r="W23" s="46">
        <v>12.634596685155564</v>
      </c>
    </row>
    <row r="24" spans="1:23" ht="12.75" customHeight="1" x14ac:dyDescent="0.2">
      <c r="A24" s="42" t="s">
        <v>45</v>
      </c>
      <c r="B24" s="46">
        <v>0.18591057418650969</v>
      </c>
      <c r="C24" s="46">
        <v>14.979925615458956</v>
      </c>
      <c r="D24" s="46">
        <v>5.5091746847022227</v>
      </c>
      <c r="E24" s="46">
        <v>3.6836077591082095</v>
      </c>
      <c r="F24" s="46">
        <v>1.6553380923651106</v>
      </c>
      <c r="G24" s="46">
        <v>4.5684446526986999</v>
      </c>
      <c r="H24" s="46">
        <v>6.2014333143598943</v>
      </c>
      <c r="I24" s="46">
        <v>3.5363015497436034</v>
      </c>
      <c r="J24" s="46">
        <v>20.077390538087503</v>
      </c>
      <c r="K24" s="46">
        <v>2.1816237628030422</v>
      </c>
      <c r="L24" s="46">
        <v>6.5322919221163733</v>
      </c>
      <c r="M24" s="46">
        <v>2.3552744285515903</v>
      </c>
      <c r="N24" s="46">
        <v>1.9898750791655928</v>
      </c>
      <c r="O24" s="46">
        <v>4.4341353725958488</v>
      </c>
      <c r="P24" s="46">
        <v>4.3223320863518211</v>
      </c>
      <c r="Q24" s="46">
        <v>6.0398843072434705</v>
      </c>
      <c r="R24" s="49">
        <v>4.5810333281942839</v>
      </c>
      <c r="S24" s="46">
        <v>4.4101938966785381</v>
      </c>
      <c r="T24" s="46">
        <v>-2.552699255597779</v>
      </c>
      <c r="U24" s="46">
        <v>7.8074362266527864</v>
      </c>
      <c r="V24" s="46">
        <v>10.532772429274107</v>
      </c>
      <c r="W24" s="46">
        <v>15.296543391565653</v>
      </c>
    </row>
    <row r="25" spans="1:23" ht="12.75" customHeight="1" x14ac:dyDescent="0.2">
      <c r="A25" s="43" t="s">
        <v>46</v>
      </c>
      <c r="B25" s="47">
        <v>1.1081864306948797</v>
      </c>
      <c r="C25" s="47">
        <v>13.831832408970568</v>
      </c>
      <c r="D25" s="47">
        <v>5.0878227988219615</v>
      </c>
      <c r="E25" s="47">
        <v>2.7089816323065952</v>
      </c>
      <c r="F25" s="47">
        <v>2.4642391935514318</v>
      </c>
      <c r="G25" s="47">
        <v>4.4135437248348008</v>
      </c>
      <c r="H25" s="47">
        <v>6.4368605080210139</v>
      </c>
      <c r="I25" s="47">
        <v>1.0244004311074972</v>
      </c>
      <c r="J25" s="47">
        <v>13.826692924483886</v>
      </c>
      <c r="K25" s="47">
        <v>1.2867770055458028</v>
      </c>
      <c r="L25" s="47">
        <v>6.3782561224018597</v>
      </c>
      <c r="M25" s="47">
        <v>9.7292757923184148E-2</v>
      </c>
      <c r="N25" s="47">
        <v>2.7146175188190735</v>
      </c>
      <c r="O25" s="47">
        <v>3.508322089313598</v>
      </c>
      <c r="P25" s="47">
        <v>3.6598765912501108</v>
      </c>
      <c r="Q25" s="47">
        <v>6.2837602656626412</v>
      </c>
      <c r="R25" s="50">
        <v>4.0429996902177301</v>
      </c>
      <c r="S25" s="47">
        <v>4.0554052542237651</v>
      </c>
      <c r="T25" s="47">
        <v>-0.91112226996096224</v>
      </c>
      <c r="U25" s="47">
        <v>9.535393120232305</v>
      </c>
      <c r="V25" s="47">
        <v>6.8248309186835776</v>
      </c>
      <c r="W25" s="47">
        <v>18.228496986582442</v>
      </c>
    </row>
    <row r="26" spans="1:23" ht="12.75" customHeight="1" x14ac:dyDescent="0.2">
      <c r="A26" s="43" t="s">
        <v>47</v>
      </c>
      <c r="B26" s="47">
        <v>2.960601351199843</v>
      </c>
      <c r="C26" s="47">
        <v>8.7737024410897249</v>
      </c>
      <c r="D26" s="47">
        <v>2.6508071454125481</v>
      </c>
      <c r="E26" s="47">
        <v>-0.5318854200082157</v>
      </c>
      <c r="F26" s="47">
        <v>1.606054492119946</v>
      </c>
      <c r="G26" s="47">
        <v>2.1940351625309829</v>
      </c>
      <c r="H26" s="47">
        <v>5.0519209592496006</v>
      </c>
      <c r="I26" s="47">
        <v>1.1960278468725605E-2</v>
      </c>
      <c r="J26" s="47">
        <v>8.8672352564507015</v>
      </c>
      <c r="K26" s="47">
        <v>0.43633450045763578</v>
      </c>
      <c r="L26" s="47">
        <v>4.5021517652914511</v>
      </c>
      <c r="M26" s="47">
        <v>-0.32279849722817167</v>
      </c>
      <c r="N26" s="47">
        <v>3.4408927557652902</v>
      </c>
      <c r="O26" s="47">
        <v>2.8074567366706216</v>
      </c>
      <c r="P26" s="47">
        <v>2.6772951295097602</v>
      </c>
      <c r="Q26" s="47">
        <v>4.1922543287795877</v>
      </c>
      <c r="R26" s="50">
        <v>2.8903607340124093</v>
      </c>
      <c r="S26" s="47">
        <v>3.5510356270433086</v>
      </c>
      <c r="T26" s="47">
        <v>1.6672068919723282</v>
      </c>
      <c r="U26" s="47">
        <v>5.9634649978580478</v>
      </c>
      <c r="V26" s="47">
        <v>12.564448180073761</v>
      </c>
      <c r="W26" s="47">
        <v>18.221270325746698</v>
      </c>
    </row>
    <row r="27" spans="1:23" ht="12.75" customHeight="1" x14ac:dyDescent="0.2">
      <c r="A27" s="43" t="s">
        <v>48</v>
      </c>
      <c r="B27" s="47">
        <v>4.4444699461195336</v>
      </c>
      <c r="C27" s="47">
        <v>6.7638812435693696</v>
      </c>
      <c r="D27" s="47">
        <v>0.28558638936639902</v>
      </c>
      <c r="E27" s="47">
        <v>-7.9276147812806013</v>
      </c>
      <c r="F27" s="47">
        <v>-2.5547285716678303</v>
      </c>
      <c r="G27" s="47">
        <v>-1.130423599330399</v>
      </c>
      <c r="H27" s="47">
        <v>2.9493124095975043</v>
      </c>
      <c r="I27" s="47">
        <v>-0.26014835201504383</v>
      </c>
      <c r="J27" s="47">
        <v>5.4489704482864942</v>
      </c>
      <c r="K27" s="47">
        <v>1.1181290319317583</v>
      </c>
      <c r="L27" s="47">
        <v>3.5499561467752017</v>
      </c>
      <c r="M27" s="47">
        <v>0.16378620621266826</v>
      </c>
      <c r="N27" s="47">
        <v>3.8464015217389624</v>
      </c>
      <c r="O27" s="47">
        <v>2.4422390118056247</v>
      </c>
      <c r="P27" s="47">
        <v>1.6435309445933743</v>
      </c>
      <c r="Q27" s="47">
        <v>-0.25906743253883979</v>
      </c>
      <c r="R27" s="50">
        <v>1.3772945415025273</v>
      </c>
      <c r="S27" s="47">
        <v>0.59361846163188403</v>
      </c>
      <c r="T27" s="47">
        <v>2.8695392612231085</v>
      </c>
      <c r="U27" s="47">
        <v>1.6146599402148132</v>
      </c>
      <c r="V27" s="47">
        <v>8.1345802228554476</v>
      </c>
      <c r="W27" s="47">
        <v>3.2049746527868184</v>
      </c>
    </row>
    <row r="28" spans="1:23" ht="12.75" customHeight="1" x14ac:dyDescent="0.2">
      <c r="A28" s="44" t="s">
        <v>49</v>
      </c>
      <c r="B28" s="47">
        <v>8.0657450154903323</v>
      </c>
      <c r="C28" s="47">
        <v>2.5697387361693913</v>
      </c>
      <c r="D28" s="47">
        <v>-1.0352260791193446</v>
      </c>
      <c r="E28" s="47">
        <v>-14.778402556244474</v>
      </c>
      <c r="F28" s="47">
        <v>-4.7015397418255329</v>
      </c>
      <c r="G28" s="47">
        <v>-3.2546492589408338</v>
      </c>
      <c r="H28" s="47">
        <v>-1.0477585947129664</v>
      </c>
      <c r="I28" s="47">
        <v>0.42742425621533631</v>
      </c>
      <c r="J28" s="47">
        <v>4.3710976505978438</v>
      </c>
      <c r="K28" s="47">
        <v>1.7506765503057187</v>
      </c>
      <c r="L28" s="47">
        <v>1.891039603380551</v>
      </c>
      <c r="M28" s="47">
        <v>-0.41173877791333968</v>
      </c>
      <c r="N28" s="47">
        <v>3.6627879636283556</v>
      </c>
      <c r="O28" s="47">
        <v>1.3663860187709487</v>
      </c>
      <c r="P28" s="47">
        <v>0.40846645268770576</v>
      </c>
      <c r="Q28" s="47">
        <v>-2.7635556215212298</v>
      </c>
      <c r="R28" s="50">
        <v>-3.4865200531608576E-2</v>
      </c>
      <c r="S28" s="47">
        <v>-1.8385731079883727</v>
      </c>
      <c r="T28" s="47">
        <v>3.5487108426592862</v>
      </c>
      <c r="U28" s="47">
        <v>-3.1360049548807556</v>
      </c>
      <c r="V28" s="47">
        <v>6.1880527121205731</v>
      </c>
      <c r="W28" s="47">
        <v>-8.8712020631279582</v>
      </c>
    </row>
    <row r="29" spans="1:23" ht="12.75" customHeight="1" x14ac:dyDescent="0.2">
      <c r="A29" s="41" t="s">
        <v>50</v>
      </c>
      <c r="B29" s="46">
        <v>7.1476298855936538</v>
      </c>
      <c r="C29" s="46">
        <v>6.5772107188279305</v>
      </c>
      <c r="D29" s="46">
        <v>-2.1025864261915661</v>
      </c>
      <c r="E29" s="46">
        <v>-12.77735803546558</v>
      </c>
      <c r="F29" s="46">
        <v>-3.569065181228892</v>
      </c>
      <c r="G29" s="46">
        <v>-3.141431659323457</v>
      </c>
      <c r="H29" s="46">
        <v>-3.667558073852728</v>
      </c>
      <c r="I29" s="46">
        <v>2.65986794496329</v>
      </c>
      <c r="J29" s="46">
        <v>6.0011851452554499</v>
      </c>
      <c r="K29" s="46">
        <v>3.1422836291018941</v>
      </c>
      <c r="L29" s="46">
        <v>1.9936444212393489</v>
      </c>
      <c r="M29" s="46">
        <v>1.9687968454839222</v>
      </c>
      <c r="N29" s="46">
        <v>3.3046352507870802</v>
      </c>
      <c r="O29" s="46">
        <v>1.9424167086983912</v>
      </c>
      <c r="P29" s="46">
        <v>0.80419728824987491</v>
      </c>
      <c r="Q29" s="46">
        <v>-5.0031639409043986</v>
      </c>
      <c r="R29" s="49">
        <v>-3.6181573221516494E-2</v>
      </c>
      <c r="S29" s="46">
        <v>-0.83501584204213053</v>
      </c>
      <c r="T29" s="46">
        <v>3.9276980565999375</v>
      </c>
      <c r="U29" s="46">
        <v>-7.684417398472176</v>
      </c>
      <c r="V29" s="46">
        <v>2.4876756661945443</v>
      </c>
      <c r="W29" s="46">
        <v>-15.465178018931935</v>
      </c>
    </row>
    <row r="30" spans="1:23" ht="12.75" customHeight="1" x14ac:dyDescent="0.2">
      <c r="A30" s="41" t="s">
        <v>51</v>
      </c>
      <c r="B30" s="46">
        <v>6.0211845615078863</v>
      </c>
      <c r="C30" s="46">
        <v>17.360749017462251</v>
      </c>
      <c r="D30" s="46">
        <v>-0.75388586634312915</v>
      </c>
      <c r="E30" s="46">
        <v>-4.8597468642676889</v>
      </c>
      <c r="F30" s="46">
        <v>0.18379077597507898</v>
      </c>
      <c r="G30" s="46">
        <v>4.9482866191952191E-2</v>
      </c>
      <c r="H30" s="46">
        <v>-3.6453097573447057</v>
      </c>
      <c r="I30" s="46">
        <v>4.4982119523838238</v>
      </c>
      <c r="J30" s="46">
        <v>5.6061690818097754</v>
      </c>
      <c r="K30" s="46">
        <v>4.4017582039386216</v>
      </c>
      <c r="L30" s="46">
        <v>3.1398229746645301</v>
      </c>
      <c r="M30" s="46">
        <v>3.6910129243283851</v>
      </c>
      <c r="N30" s="46">
        <v>2.9814173465959382</v>
      </c>
      <c r="O30" s="46">
        <v>2.7080475514804192</v>
      </c>
      <c r="P30" s="46">
        <v>2.2023894377965147</v>
      </c>
      <c r="Q30" s="46">
        <v>-3.2615836795575559</v>
      </c>
      <c r="R30" s="49">
        <v>1.3986643736044746</v>
      </c>
      <c r="S30" s="46">
        <v>0.46904184025713391</v>
      </c>
      <c r="T30" s="46">
        <v>4.1949053965500749</v>
      </c>
      <c r="U30" s="46">
        <v>-6.0937021883481268</v>
      </c>
      <c r="V30" s="46">
        <v>-8.0083418293363735</v>
      </c>
      <c r="W30" s="46">
        <v>-17.548053892895354</v>
      </c>
    </row>
    <row r="31" spans="1:23" ht="12.75" customHeight="1" x14ac:dyDescent="0.2">
      <c r="A31" s="41" t="s">
        <v>52</v>
      </c>
      <c r="B31" s="46">
        <v>9.460842172421625</v>
      </c>
      <c r="C31" s="46">
        <v>18.200560566300574</v>
      </c>
      <c r="D31" s="46">
        <v>1.8156554241874456</v>
      </c>
      <c r="E31" s="46">
        <v>6.5644082202281462</v>
      </c>
      <c r="F31" s="46">
        <v>4.976291052042181</v>
      </c>
      <c r="G31" s="46">
        <v>4.0451309620768372</v>
      </c>
      <c r="H31" s="46">
        <v>-2.1784256186876627</v>
      </c>
      <c r="I31" s="46">
        <v>4.6693237353562012</v>
      </c>
      <c r="J31" s="46">
        <v>5.2984827134475054</v>
      </c>
      <c r="K31" s="46">
        <v>4.2096386094612859</v>
      </c>
      <c r="L31" s="46">
        <v>3.6634320249584462</v>
      </c>
      <c r="M31" s="46">
        <v>3.8855467028549473</v>
      </c>
      <c r="N31" s="46">
        <v>2.5974942618038899</v>
      </c>
      <c r="O31" s="46">
        <v>2.9490633713391778</v>
      </c>
      <c r="P31" s="46">
        <v>3.6300183076903414</v>
      </c>
      <c r="Q31" s="46">
        <v>1.0675809360744415</v>
      </c>
      <c r="R31" s="49">
        <v>3.244261741694765</v>
      </c>
      <c r="S31" s="46">
        <v>1.694616329108678</v>
      </c>
      <c r="T31" s="46">
        <v>4.150975212333563</v>
      </c>
      <c r="U31" s="46">
        <v>-2.3694752162583543</v>
      </c>
      <c r="V31" s="46">
        <v>4.5769515489120893</v>
      </c>
      <c r="W31" s="46">
        <v>-12.649010990305243</v>
      </c>
    </row>
    <row r="32" spans="1:23" ht="12.75" customHeight="1" x14ac:dyDescent="0.2">
      <c r="A32" s="42" t="s">
        <v>53</v>
      </c>
      <c r="B32" s="46">
        <v>10.456755024082387</v>
      </c>
      <c r="C32" s="46">
        <v>13.339158866440615</v>
      </c>
      <c r="D32" s="46">
        <v>4.7581635026349822</v>
      </c>
      <c r="E32" s="46">
        <v>14.855970045074308</v>
      </c>
      <c r="F32" s="46">
        <v>9.4186286799617047</v>
      </c>
      <c r="G32" s="46">
        <v>7.4549689911382222</v>
      </c>
      <c r="H32" s="46">
        <v>-1.1349697260110037</v>
      </c>
      <c r="I32" s="46">
        <v>3.4560196308953239</v>
      </c>
      <c r="J32" s="46">
        <v>6.8724908065754597</v>
      </c>
      <c r="K32" s="46">
        <v>3.2869506167074958</v>
      </c>
      <c r="L32" s="46">
        <v>4.5597961088621908</v>
      </c>
      <c r="M32" s="46">
        <v>5.2391416685194647</v>
      </c>
      <c r="N32" s="46">
        <v>2.427394392657467</v>
      </c>
      <c r="O32" s="46">
        <v>3.5163186034707028</v>
      </c>
      <c r="P32" s="46">
        <v>4.9156917634454178</v>
      </c>
      <c r="Q32" s="46">
        <v>3.4072180574586275</v>
      </c>
      <c r="R32" s="49">
        <v>4.6707504120818033</v>
      </c>
      <c r="S32" s="46">
        <v>2.1605347903399741</v>
      </c>
      <c r="T32" s="46">
        <v>3.4508614303308427</v>
      </c>
      <c r="U32" s="46">
        <v>3.4043989778554495</v>
      </c>
      <c r="V32" s="46">
        <v>20.489481291762889</v>
      </c>
      <c r="W32" s="46">
        <v>-8.7986042674073399</v>
      </c>
    </row>
    <row r="33" spans="1:23" ht="12.75" customHeight="1" x14ac:dyDescent="0.2">
      <c r="A33" s="43" t="s">
        <v>54</v>
      </c>
      <c r="B33" s="47">
        <v>12.754980992456133</v>
      </c>
      <c r="C33" s="47">
        <v>6.9624117121247497</v>
      </c>
      <c r="D33" s="47">
        <v>2.2888428353477597</v>
      </c>
      <c r="E33" s="47">
        <v>12.903067232291798</v>
      </c>
      <c r="F33" s="47">
        <v>5.5409768775170232</v>
      </c>
      <c r="G33" s="47">
        <v>4.7798411711047706</v>
      </c>
      <c r="H33" s="47">
        <v>-0.31612365599315018</v>
      </c>
      <c r="I33" s="47">
        <v>-1.5625259392932023</v>
      </c>
      <c r="J33" s="47">
        <v>5.2286395445361844</v>
      </c>
      <c r="K33" s="47">
        <v>0.22019881722912249</v>
      </c>
      <c r="L33" s="47">
        <v>5.9286317848830095</v>
      </c>
      <c r="M33" s="47">
        <v>4.0811219263581666</v>
      </c>
      <c r="N33" s="47">
        <v>2.292328431523627</v>
      </c>
      <c r="O33" s="47">
        <v>2.7507753214149444</v>
      </c>
      <c r="P33" s="47">
        <v>3.9072100182527159</v>
      </c>
      <c r="Q33" s="47">
        <v>4.1992377953320004</v>
      </c>
      <c r="R33" s="50">
        <v>3.9352194785103212</v>
      </c>
      <c r="S33" s="47">
        <v>0.81907907078768716</v>
      </c>
      <c r="T33" s="47">
        <v>1.021738027778829</v>
      </c>
      <c r="U33" s="47">
        <v>5.3623737255251935</v>
      </c>
      <c r="V33" s="47">
        <v>17.932050902572705</v>
      </c>
      <c r="W33" s="47">
        <v>-6.9505900897254946</v>
      </c>
    </row>
    <row r="34" spans="1:23" ht="12.75" customHeight="1" x14ac:dyDescent="0.2">
      <c r="A34" s="43" t="s">
        <v>55</v>
      </c>
      <c r="B34" s="47">
        <v>14.39739109385858</v>
      </c>
      <c r="C34" s="47">
        <v>0.33252990657719472</v>
      </c>
      <c r="D34" s="47">
        <v>-0.13054395100491334</v>
      </c>
      <c r="E34" s="47">
        <v>4.8636135925853807</v>
      </c>
      <c r="F34" s="47">
        <v>-6.7193342974567249</v>
      </c>
      <c r="G34" s="47">
        <v>-1.0090480860663442</v>
      </c>
      <c r="H34" s="47">
        <v>-0.67853871711605063</v>
      </c>
      <c r="I34" s="47">
        <v>-4.095763609339464</v>
      </c>
      <c r="J34" s="47">
        <v>3.9019777710229242</v>
      </c>
      <c r="K34" s="47">
        <v>-3.1676878550074838</v>
      </c>
      <c r="L34" s="47">
        <v>5.9701413370179202</v>
      </c>
      <c r="M34" s="47">
        <v>0.88035825336088003</v>
      </c>
      <c r="N34" s="47">
        <v>2.5735888038659338</v>
      </c>
      <c r="O34" s="47">
        <v>1.3539400976974703</v>
      </c>
      <c r="P34" s="47">
        <v>1.7394490056381828</v>
      </c>
      <c r="Q34" s="47">
        <v>1.4891483781378945</v>
      </c>
      <c r="R34" s="50">
        <v>1.7041719197244287</v>
      </c>
      <c r="S34" s="47">
        <v>-1.0410337069097886</v>
      </c>
      <c r="T34" s="47">
        <v>-0.24314396134753613</v>
      </c>
      <c r="U34" s="47">
        <v>-1.9714769844034086</v>
      </c>
      <c r="V34" s="47">
        <v>21.174834828241874</v>
      </c>
      <c r="W34" s="47">
        <v>-4.3696180434522951</v>
      </c>
    </row>
    <row r="35" spans="1:23" ht="12.75" customHeight="1" x14ac:dyDescent="0.2">
      <c r="A35" s="43" t="s">
        <v>56</v>
      </c>
      <c r="B35" s="47">
        <v>7.4796726077028586</v>
      </c>
      <c r="C35" s="47">
        <v>0.29662548514315379</v>
      </c>
      <c r="D35" s="47">
        <v>4.9763055389281829</v>
      </c>
      <c r="E35" s="47">
        <v>1.6508301312531115</v>
      </c>
      <c r="F35" s="47">
        <v>-12.16533137161524</v>
      </c>
      <c r="G35" s="47">
        <v>3.9635613216626453E-3</v>
      </c>
      <c r="H35" s="47">
        <v>-2.4501276814991924</v>
      </c>
      <c r="I35" s="47">
        <v>-2.4326127906440842</v>
      </c>
      <c r="J35" s="47">
        <v>3.2885332556949143</v>
      </c>
      <c r="K35" s="47">
        <v>-3.8469657965153337</v>
      </c>
      <c r="L35" s="47">
        <v>3.8902004884872943</v>
      </c>
      <c r="M35" s="47">
        <v>-0.3112149361850447</v>
      </c>
      <c r="N35" s="47">
        <v>3.2501227811736477</v>
      </c>
      <c r="O35" s="47">
        <v>0.67562485296916996</v>
      </c>
      <c r="P35" s="47">
        <v>1.0008552125407411</v>
      </c>
      <c r="Q35" s="47">
        <v>-1.0325090071389931</v>
      </c>
      <c r="R35" s="50">
        <v>0.70236198683810702</v>
      </c>
      <c r="S35" s="47">
        <v>-1.3848309322558094</v>
      </c>
      <c r="T35" s="47">
        <v>1.1324093601948526</v>
      </c>
      <c r="U35" s="47">
        <v>-6.8566130403597603</v>
      </c>
      <c r="V35" s="47">
        <v>12.527048545793139</v>
      </c>
      <c r="W35" s="47">
        <v>-3.8962001297379367</v>
      </c>
    </row>
    <row r="36" spans="1:23" ht="12.75" customHeight="1" x14ac:dyDescent="0.2">
      <c r="A36" s="44" t="s">
        <v>57</v>
      </c>
      <c r="B36" s="47">
        <v>1.1800429667885748</v>
      </c>
      <c r="C36" s="47">
        <v>8.5022509271907474</v>
      </c>
      <c r="D36" s="47">
        <v>5.1337620767377912</v>
      </c>
      <c r="E36" s="47">
        <v>2.6151332749262179</v>
      </c>
      <c r="F36" s="47">
        <v>-10.985050511733219</v>
      </c>
      <c r="G36" s="47">
        <v>1.1114583172703307</v>
      </c>
      <c r="H36" s="47">
        <v>-0.12500647120197161</v>
      </c>
      <c r="I36" s="47">
        <v>-0.5376112014608192</v>
      </c>
      <c r="J36" s="47">
        <v>0.73297591696321884</v>
      </c>
      <c r="K36" s="47">
        <v>-3.2616464134459067</v>
      </c>
      <c r="L36" s="47">
        <v>1.8403286655179985</v>
      </c>
      <c r="M36" s="47">
        <v>-0.9267745460390886</v>
      </c>
      <c r="N36" s="47">
        <v>3.8476551213949772</v>
      </c>
      <c r="O36" s="47">
        <v>0.64918838990657424</v>
      </c>
      <c r="P36" s="47">
        <v>0.74206777026981641</v>
      </c>
      <c r="Q36" s="47">
        <v>-0.16861139398893776</v>
      </c>
      <c r="R36" s="50">
        <v>0.60746659478243537</v>
      </c>
      <c r="S36" s="47">
        <v>-6.3798767440748083E-2</v>
      </c>
      <c r="T36" s="47">
        <v>3.3852877393585112</v>
      </c>
      <c r="U36" s="47">
        <v>-5.8905835734377909</v>
      </c>
      <c r="V36" s="47">
        <v>3.5128010407843302</v>
      </c>
      <c r="W36" s="47">
        <v>3.2517334385075314</v>
      </c>
    </row>
    <row r="37" spans="1:23" ht="12.75" customHeight="1" x14ac:dyDescent="0.2">
      <c r="A37" s="41" t="s">
        <v>58</v>
      </c>
      <c r="B37" s="46">
        <v>0.30524843624812892</v>
      </c>
      <c r="C37" s="46">
        <v>8.6182811511260162</v>
      </c>
      <c r="D37" s="46">
        <v>7.7773942863170742</v>
      </c>
      <c r="E37" s="46">
        <v>1.1338809987608167</v>
      </c>
      <c r="F37" s="46">
        <v>-4.9629014595455434</v>
      </c>
      <c r="G37" s="46">
        <v>3.5846623446549764</v>
      </c>
      <c r="H37" s="46">
        <v>5.3487805337146366</v>
      </c>
      <c r="I37" s="46">
        <v>5.1580574902549525</v>
      </c>
      <c r="J37" s="46">
        <v>0.40041214682644544</v>
      </c>
      <c r="K37" s="46">
        <v>-0.83890786913060067</v>
      </c>
      <c r="L37" s="46">
        <v>0.86981807905084363</v>
      </c>
      <c r="M37" s="46">
        <v>-1.5465333393197112</v>
      </c>
      <c r="N37" s="46">
        <v>5.8737495057898048</v>
      </c>
      <c r="O37" s="46">
        <v>2.0343141970017742</v>
      </c>
      <c r="P37" s="46">
        <v>2.2599900757977798</v>
      </c>
      <c r="Q37" s="46">
        <v>1.8235338219290576</v>
      </c>
      <c r="R37" s="49">
        <v>2.1933700001475431</v>
      </c>
      <c r="S37" s="46">
        <v>0.74410247380802819</v>
      </c>
      <c r="T37" s="46">
        <v>4.2044810249594722</v>
      </c>
      <c r="U37" s="46">
        <v>-2.055235709931913</v>
      </c>
      <c r="V37" s="46">
        <v>11.384688477022809</v>
      </c>
      <c r="W37" s="46">
        <v>10.500151263268842</v>
      </c>
    </row>
    <row r="38" spans="1:23" ht="12.75" customHeight="1" x14ac:dyDescent="0.2">
      <c r="A38" s="41" t="s">
        <v>59</v>
      </c>
      <c r="B38" s="46">
        <v>1.0063273400816808</v>
      </c>
      <c r="C38" s="46">
        <v>3.1280217638246954</v>
      </c>
      <c r="D38" s="46">
        <v>10.786638511455626</v>
      </c>
      <c r="E38" s="46">
        <v>4.7098751595329169</v>
      </c>
      <c r="F38" s="46">
        <v>6.7933487937968051</v>
      </c>
      <c r="G38" s="46">
        <v>8.1718523804914298</v>
      </c>
      <c r="H38" s="46">
        <v>8.7077317178869009</v>
      </c>
      <c r="I38" s="46">
        <v>8.1443886710402147</v>
      </c>
      <c r="J38" s="46">
        <v>1.8817397545357162</v>
      </c>
      <c r="K38" s="46">
        <v>7.7981414381037562</v>
      </c>
      <c r="L38" s="46">
        <v>2.3933446052675444</v>
      </c>
      <c r="M38" s="46">
        <v>1.2174231506468569</v>
      </c>
      <c r="N38" s="46">
        <v>5.24332356444841</v>
      </c>
      <c r="O38" s="46">
        <v>4.4546935309563551</v>
      </c>
      <c r="P38" s="46">
        <v>5.1562607501514979</v>
      </c>
      <c r="Q38" s="46">
        <v>4.835882200723618</v>
      </c>
      <c r="R38" s="49">
        <v>5.1076360528355513</v>
      </c>
      <c r="S38" s="46">
        <v>2.0098463860694915</v>
      </c>
      <c r="T38" s="46">
        <v>5.0768981978592365</v>
      </c>
      <c r="U38" s="46">
        <v>6.2780846287483483</v>
      </c>
      <c r="V38" s="46">
        <v>15.446899246173551</v>
      </c>
      <c r="W38" s="46">
        <v>11.298132943603711</v>
      </c>
    </row>
    <row r="39" spans="1:23" ht="12.75" customHeight="1" x14ac:dyDescent="0.2">
      <c r="A39" s="41" t="s">
        <v>60</v>
      </c>
      <c r="B39" s="46">
        <v>3.2023047244291059</v>
      </c>
      <c r="C39" s="46">
        <v>2.8248964034276236</v>
      </c>
      <c r="D39" s="46">
        <v>7.0651442771741957</v>
      </c>
      <c r="E39" s="46">
        <v>8.2518336645990722</v>
      </c>
      <c r="F39" s="46">
        <v>16.314914997381493</v>
      </c>
      <c r="G39" s="46">
        <v>8.8694617001877205</v>
      </c>
      <c r="H39" s="46">
        <v>10.770534410773003</v>
      </c>
      <c r="I39" s="46">
        <v>4.472782653309082</v>
      </c>
      <c r="J39" s="46">
        <v>3.8303245785723306</v>
      </c>
      <c r="K39" s="46">
        <v>6.1748360146226977</v>
      </c>
      <c r="L39" s="46">
        <v>6.3227991094814362</v>
      </c>
      <c r="M39" s="46">
        <v>4.0998928860590977</v>
      </c>
      <c r="N39" s="46">
        <v>3.1145030826006836</v>
      </c>
      <c r="O39" s="46">
        <v>5.3914022008041407</v>
      </c>
      <c r="P39" s="46">
        <v>6.2154657032726268</v>
      </c>
      <c r="Q39" s="46">
        <v>7.7413543438486165</v>
      </c>
      <c r="R39" s="49">
        <v>6.4356157748216347</v>
      </c>
      <c r="S39" s="46">
        <v>4.0049561287131885</v>
      </c>
      <c r="T39" s="46">
        <v>5.377901866945467</v>
      </c>
      <c r="U39" s="46">
        <v>13.0782734917114</v>
      </c>
      <c r="V39" s="46">
        <v>13.382562374116791</v>
      </c>
      <c r="W39" s="46">
        <v>12.633134938745783</v>
      </c>
    </row>
    <row r="40" spans="1:23" ht="12.75" customHeight="1" x14ac:dyDescent="0.2">
      <c r="A40" s="42" t="s">
        <v>61</v>
      </c>
      <c r="B40" s="46">
        <v>3.3031003705956019</v>
      </c>
      <c r="C40" s="46">
        <v>-3.5369798441119427</v>
      </c>
      <c r="D40" s="46">
        <v>7.6473591977237021</v>
      </c>
      <c r="E40" s="46">
        <v>7.2705626515272792</v>
      </c>
      <c r="F40" s="46">
        <v>14.546935349423817</v>
      </c>
      <c r="G40" s="46">
        <v>8.2530544963065111</v>
      </c>
      <c r="H40" s="46">
        <v>9.7933230643929789</v>
      </c>
      <c r="I40" s="46">
        <v>3.0544746533769151</v>
      </c>
      <c r="J40" s="46">
        <v>6.6313798385186695</v>
      </c>
      <c r="K40" s="46">
        <v>0.51720886407256028</v>
      </c>
      <c r="L40" s="46">
        <v>8.6110434018762625</v>
      </c>
      <c r="M40" s="46">
        <v>5.9968421796549931</v>
      </c>
      <c r="N40" s="46">
        <v>3.0009746840577112</v>
      </c>
      <c r="O40" s="46">
        <v>5.5367325090099895</v>
      </c>
      <c r="P40" s="46">
        <v>6.1343762335454466</v>
      </c>
      <c r="Q40" s="46">
        <v>7.8699829933277954</v>
      </c>
      <c r="R40" s="49">
        <v>6.3843094704816084</v>
      </c>
      <c r="S40" s="46">
        <v>5.7692531328489505</v>
      </c>
      <c r="T40" s="46">
        <v>2.7494318453603839</v>
      </c>
      <c r="U40" s="46">
        <v>10.665570787790779</v>
      </c>
      <c r="V40" s="46">
        <v>13.632421305246645</v>
      </c>
      <c r="W40" s="46">
        <v>9.5324972701417821</v>
      </c>
    </row>
    <row r="41" spans="1:23" ht="12.75" customHeight="1" x14ac:dyDescent="0.2">
      <c r="A41" s="43" t="s">
        <v>62</v>
      </c>
      <c r="B41" s="47">
        <v>2.547013500780082</v>
      </c>
      <c r="C41" s="47">
        <v>-3.675223654120463</v>
      </c>
      <c r="D41" s="47">
        <v>6.8907155126880948</v>
      </c>
      <c r="E41" s="47">
        <v>6.9655949634978676</v>
      </c>
      <c r="F41" s="47">
        <v>6.1315024347833313</v>
      </c>
      <c r="G41" s="47">
        <v>6.0098242666376311</v>
      </c>
      <c r="H41" s="47">
        <v>5.5451351249058201</v>
      </c>
      <c r="I41" s="47">
        <v>4.330628288687155</v>
      </c>
      <c r="J41" s="47">
        <v>7.8757525208359436</v>
      </c>
      <c r="K41" s="47">
        <v>5.4780875298354514</v>
      </c>
      <c r="L41" s="47">
        <v>7.6020963847032608</v>
      </c>
      <c r="M41" s="47">
        <v>6.9495058256454856</v>
      </c>
      <c r="N41" s="47">
        <v>1.0298988513992136</v>
      </c>
      <c r="O41" s="47">
        <v>5.2041057179893935</v>
      </c>
      <c r="P41" s="47">
        <v>5.1453842531440142</v>
      </c>
      <c r="Q41" s="47">
        <v>5.556260518050915</v>
      </c>
      <c r="R41" s="50">
        <v>5.2052036081230657</v>
      </c>
      <c r="S41" s="47">
        <v>5.9847109699727064</v>
      </c>
      <c r="T41" s="47">
        <v>2.4420671551221185</v>
      </c>
      <c r="U41" s="47">
        <v>4.2649143927789845</v>
      </c>
      <c r="V41" s="47">
        <v>11.767668153425536</v>
      </c>
      <c r="W41" s="47">
        <v>7.5678917506047272</v>
      </c>
    </row>
    <row r="42" spans="1:23" ht="12.75" customHeight="1" x14ac:dyDescent="0.2">
      <c r="A42" s="43" t="s">
        <v>63</v>
      </c>
      <c r="B42" s="47">
        <v>2.7760311223245626</v>
      </c>
      <c r="C42" s="47">
        <v>6.9491684929116504</v>
      </c>
      <c r="D42" s="47">
        <v>5.3589768359833867</v>
      </c>
      <c r="E42" s="47">
        <v>4.4240394078501222</v>
      </c>
      <c r="F42" s="47">
        <v>1.4683165052804759</v>
      </c>
      <c r="G42" s="47">
        <v>4.7396764075847253</v>
      </c>
      <c r="H42" s="47">
        <v>4.1677369973162515</v>
      </c>
      <c r="I42" s="47">
        <v>5.070634862407486</v>
      </c>
      <c r="J42" s="47">
        <v>7.5951802945774416</v>
      </c>
      <c r="K42" s="47">
        <v>6.0031926036371974</v>
      </c>
      <c r="L42" s="47">
        <v>5.3826742614460077</v>
      </c>
      <c r="M42" s="47">
        <v>5.7937872732938489</v>
      </c>
      <c r="N42" s="47">
        <v>0.89006734515655328</v>
      </c>
      <c r="O42" s="47">
        <v>4.377311621798885</v>
      </c>
      <c r="P42" s="47">
        <v>4.2734754785132001</v>
      </c>
      <c r="Q42" s="47">
        <v>4.6700526775918183</v>
      </c>
      <c r="R42" s="50">
        <v>4.3330605730476313</v>
      </c>
      <c r="S42" s="47">
        <v>5.0513936120052172</v>
      </c>
      <c r="T42" s="47">
        <v>2.1036143055226386</v>
      </c>
      <c r="U42" s="47">
        <v>2.227044211905449</v>
      </c>
      <c r="V42" s="47">
        <v>10.539215686548298</v>
      </c>
      <c r="W42" s="47">
        <v>8.6100287568298572</v>
      </c>
    </row>
    <row r="43" spans="1:23" ht="12.75" customHeight="1" x14ac:dyDescent="0.2">
      <c r="A43" s="43" t="s">
        <v>64</v>
      </c>
      <c r="B43" s="47">
        <v>0.29491627811386589</v>
      </c>
      <c r="C43" s="47">
        <v>9.1763266209089256</v>
      </c>
      <c r="D43" s="47">
        <v>2.3709208336240462</v>
      </c>
      <c r="E43" s="47">
        <v>2.2669055796932014</v>
      </c>
      <c r="F43" s="47">
        <v>-3.2964113000963691</v>
      </c>
      <c r="G43" s="47">
        <v>1.9257266492242797</v>
      </c>
      <c r="H43" s="47">
        <v>3.1723348377915794</v>
      </c>
      <c r="I43" s="47">
        <v>3.5209286388502958</v>
      </c>
      <c r="J43" s="47">
        <v>6.4994081679373705</v>
      </c>
      <c r="K43" s="47">
        <v>5.5369838749378397</v>
      </c>
      <c r="L43" s="47">
        <v>3.3159250746963131</v>
      </c>
      <c r="M43" s="47">
        <v>5.2221562835753632</v>
      </c>
      <c r="N43" s="47">
        <v>2.0180877421007493</v>
      </c>
      <c r="O43" s="47">
        <v>3.876678925986643</v>
      </c>
      <c r="P43" s="47">
        <v>3.0562670499294731</v>
      </c>
      <c r="Q43" s="47">
        <v>4.5267811324241736</v>
      </c>
      <c r="R43" s="50">
        <v>3.2739560308350679</v>
      </c>
      <c r="S43" s="47">
        <v>4.5849853769010851</v>
      </c>
      <c r="T43" s="47">
        <v>1.1522722424259113</v>
      </c>
      <c r="U43" s="47">
        <v>1.9274642745854997</v>
      </c>
      <c r="V43" s="47">
        <v>11.01271124503096</v>
      </c>
      <c r="W43" s="47">
        <v>8.0103606680900654</v>
      </c>
    </row>
    <row r="44" spans="1:23" ht="12.75" customHeight="1" x14ac:dyDescent="0.2">
      <c r="A44" s="44" t="s">
        <v>65</v>
      </c>
      <c r="B44" s="47">
        <v>-1.0217371361518568</v>
      </c>
      <c r="C44" s="47">
        <v>6.6776118545560426</v>
      </c>
      <c r="D44" s="47">
        <v>-0.45930609368076691</v>
      </c>
      <c r="E44" s="47">
        <v>1.9193189818030643</v>
      </c>
      <c r="F44" s="47">
        <v>-5.3000809967566287</v>
      </c>
      <c r="G44" s="47">
        <v>-0.43827473904125558</v>
      </c>
      <c r="H44" s="47">
        <v>2.1441440330133732</v>
      </c>
      <c r="I44" s="47">
        <v>2.2384127248065377</v>
      </c>
      <c r="J44" s="47">
        <v>4.1336378674166951</v>
      </c>
      <c r="K44" s="47">
        <v>5.6351825534581179</v>
      </c>
      <c r="L44" s="47">
        <v>3.0236680999401688</v>
      </c>
      <c r="M44" s="47">
        <v>4.0005974592790761</v>
      </c>
      <c r="N44" s="47">
        <v>1.1820896977857931</v>
      </c>
      <c r="O44" s="47">
        <v>2.9866971415669186</v>
      </c>
      <c r="P44" s="47">
        <v>1.8228755934396323</v>
      </c>
      <c r="Q44" s="47">
        <v>3.8711242626973341</v>
      </c>
      <c r="R44" s="50">
        <v>2.1327141876162914</v>
      </c>
      <c r="S44" s="47">
        <v>3.8362761700447612</v>
      </c>
      <c r="T44" s="47">
        <v>1.9220311493742148</v>
      </c>
      <c r="U44" s="47">
        <v>1.6998549568031596</v>
      </c>
      <c r="V44" s="47">
        <v>8.8579943803434702</v>
      </c>
      <c r="W44" s="47">
        <v>6.4222765708357166</v>
      </c>
    </row>
    <row r="45" spans="1:23" ht="12.75" customHeight="1" x14ac:dyDescent="0.2">
      <c r="A45" s="41" t="s">
        <v>66</v>
      </c>
      <c r="B45" s="46">
        <v>0.46330149233766438</v>
      </c>
      <c r="C45" s="46">
        <v>9.9697836482342197</v>
      </c>
      <c r="D45" s="46">
        <v>1.2245018539807973</v>
      </c>
      <c r="E45" s="46">
        <v>2.1742822922556471</v>
      </c>
      <c r="F45" s="46">
        <v>-1.6116287071564761</v>
      </c>
      <c r="G45" s="46">
        <v>1.6855616244930038</v>
      </c>
      <c r="H45" s="46">
        <v>4.16695600970165</v>
      </c>
      <c r="I45" s="46">
        <v>3.0881417583673798</v>
      </c>
      <c r="J45" s="46">
        <v>2.0294179084813457</v>
      </c>
      <c r="K45" s="46">
        <v>6.5082265826257535</v>
      </c>
      <c r="L45" s="46">
        <v>3.4613627923086643</v>
      </c>
      <c r="M45" s="46">
        <v>3.6189340142120718</v>
      </c>
      <c r="N45" s="46">
        <v>2.1611223960473769</v>
      </c>
      <c r="O45" s="46">
        <v>3.5030519177651653</v>
      </c>
      <c r="P45" s="46">
        <v>2.7698182223776291</v>
      </c>
      <c r="Q45" s="46">
        <v>5.5787506613209414</v>
      </c>
      <c r="R45" s="49">
        <v>3.1958004894464986</v>
      </c>
      <c r="S45" s="46">
        <v>4.0974971742407496</v>
      </c>
      <c r="T45" s="46">
        <v>2.5357062412221465</v>
      </c>
      <c r="U45" s="46">
        <v>5.6211295402895933</v>
      </c>
      <c r="V45" s="46">
        <v>7.6018460377109021</v>
      </c>
      <c r="W45" s="46">
        <v>9.8328202210403948</v>
      </c>
    </row>
    <row r="46" spans="1:23" ht="12.75" customHeight="1" x14ac:dyDescent="0.2">
      <c r="A46" s="41" t="s">
        <v>67</v>
      </c>
      <c r="B46" s="46">
        <v>8.3165138996443844E-2</v>
      </c>
      <c r="C46" s="46">
        <v>7.1297127536902094</v>
      </c>
      <c r="D46" s="46">
        <v>-0.37659402095199246</v>
      </c>
      <c r="E46" s="46">
        <v>2.6705906630001719</v>
      </c>
      <c r="F46" s="46">
        <v>-1.5282509263783162</v>
      </c>
      <c r="G46" s="46">
        <v>0.60079068779619327</v>
      </c>
      <c r="H46" s="46">
        <v>3.8531682941934875</v>
      </c>
      <c r="I46" s="46">
        <v>2.3144650354756546</v>
      </c>
      <c r="J46" s="46">
        <v>-0.21641607471126756</v>
      </c>
      <c r="K46" s="46">
        <v>11.653397303244507</v>
      </c>
      <c r="L46" s="46">
        <v>3.940230747143536</v>
      </c>
      <c r="M46" s="46">
        <v>3.8344498713459352</v>
      </c>
      <c r="N46" s="46">
        <v>3.5487124052764329</v>
      </c>
      <c r="O46" s="46">
        <v>4.244576586128801</v>
      </c>
      <c r="P46" s="46">
        <v>2.7665652745193281</v>
      </c>
      <c r="Q46" s="46">
        <v>6.0247323218353355</v>
      </c>
      <c r="R46" s="49">
        <v>3.2563925647736358</v>
      </c>
      <c r="S46" s="46">
        <v>5.3662550813576848</v>
      </c>
      <c r="T46" s="46">
        <v>2.6707726767229545</v>
      </c>
      <c r="U46" s="46">
        <v>6.1148596907657726</v>
      </c>
      <c r="V46" s="46">
        <v>3.0885727391943174</v>
      </c>
      <c r="W46" s="46">
        <v>13.907561170080452</v>
      </c>
    </row>
    <row r="47" spans="1:23" ht="12.75" customHeight="1" x14ac:dyDescent="0.2">
      <c r="A47" s="41" t="s">
        <v>68</v>
      </c>
      <c r="B47" s="46">
        <v>4.9897028640142782</v>
      </c>
      <c r="C47" s="46">
        <v>3.368424699073258</v>
      </c>
      <c r="D47" s="46">
        <v>-0.59838956874995741</v>
      </c>
      <c r="E47" s="46">
        <v>4.2780838712284774</v>
      </c>
      <c r="F47" s="46">
        <v>-0.90222762216450869</v>
      </c>
      <c r="G47" s="46">
        <v>0.36958380571390226</v>
      </c>
      <c r="H47" s="46">
        <v>3.5143298773946174</v>
      </c>
      <c r="I47" s="46">
        <v>1.588010838185161</v>
      </c>
      <c r="J47" s="46">
        <v>0.6493782794428693</v>
      </c>
      <c r="K47" s="46">
        <v>9.7669383584013669</v>
      </c>
      <c r="L47" s="46">
        <v>5.1568202578473166</v>
      </c>
      <c r="M47" s="46">
        <v>3.3151470318396603</v>
      </c>
      <c r="N47" s="46">
        <v>3.6792863989343783</v>
      </c>
      <c r="O47" s="46">
        <v>4.1296978307651555</v>
      </c>
      <c r="P47" s="46">
        <v>3.0224977892991278</v>
      </c>
      <c r="Q47" s="46">
        <v>5.4931533034845881</v>
      </c>
      <c r="R47" s="49">
        <v>3.3951036541495672</v>
      </c>
      <c r="S47" s="46">
        <v>5.5395018772812055</v>
      </c>
      <c r="T47" s="46">
        <v>2.4756852306692112</v>
      </c>
      <c r="U47" s="46">
        <v>4.6971327787344697</v>
      </c>
      <c r="V47" s="46">
        <v>3.1619270686179313</v>
      </c>
      <c r="W47" s="46">
        <v>16.797591077137941</v>
      </c>
    </row>
    <row r="48" spans="1:23" ht="12.75" customHeight="1" x14ac:dyDescent="0.2">
      <c r="A48" s="42" t="s">
        <v>69</v>
      </c>
      <c r="B48" s="46">
        <v>10.758539508145004</v>
      </c>
      <c r="C48" s="46">
        <v>5.9714609217077275</v>
      </c>
      <c r="D48" s="46">
        <v>2.711351103971138</v>
      </c>
      <c r="E48" s="46">
        <v>5.5789876363906199</v>
      </c>
      <c r="F48" s="46">
        <v>1.9850443194445067</v>
      </c>
      <c r="G48" s="46">
        <v>3.3168284378323865</v>
      </c>
      <c r="H48" s="46">
        <v>6.0306999045997234</v>
      </c>
      <c r="I48" s="46">
        <v>2.6443488348571798</v>
      </c>
      <c r="J48" s="46">
        <v>1.6932253338192815</v>
      </c>
      <c r="K48" s="46">
        <v>5.0256562940605543</v>
      </c>
      <c r="L48" s="46">
        <v>5.4186824144528911</v>
      </c>
      <c r="M48" s="46">
        <v>3.725753569909096</v>
      </c>
      <c r="N48" s="46">
        <v>4.2630574438800695</v>
      </c>
      <c r="O48" s="46">
        <v>4.4138454305224339</v>
      </c>
      <c r="P48" s="46">
        <v>4.5768968816441102</v>
      </c>
      <c r="Q48" s="46">
        <v>5.0247451616340033</v>
      </c>
      <c r="R48" s="49">
        <v>4.643586325234339</v>
      </c>
      <c r="S48" s="46">
        <v>5.2079449838921654</v>
      </c>
      <c r="T48" s="46">
        <v>4.4162253010244568</v>
      </c>
      <c r="U48" s="46">
        <v>7.180568396686593</v>
      </c>
      <c r="V48" s="46">
        <v>6.397356582845326</v>
      </c>
      <c r="W48" s="46">
        <v>21.321428539181198</v>
      </c>
    </row>
    <row r="49" spans="1:23" ht="12.75" customHeight="1" x14ac:dyDescent="0.2">
      <c r="A49" s="43" t="s">
        <v>70</v>
      </c>
      <c r="B49" s="47">
        <v>6.2980785641503001</v>
      </c>
      <c r="C49" s="47">
        <v>5.6886850177544357</v>
      </c>
      <c r="D49" s="47">
        <v>3.4503478831523049</v>
      </c>
      <c r="E49" s="47">
        <v>5.7044064302785413</v>
      </c>
      <c r="F49" s="47">
        <v>4.0543654352146907</v>
      </c>
      <c r="G49" s="47">
        <v>4.1101985515668682</v>
      </c>
      <c r="H49" s="47">
        <v>7.014282061381838</v>
      </c>
      <c r="I49" s="47">
        <v>3.0057341544381888</v>
      </c>
      <c r="J49" s="47">
        <v>3.0828154746493475</v>
      </c>
      <c r="K49" s="47">
        <v>7.3349267607917712</v>
      </c>
      <c r="L49" s="47">
        <v>6.1182720743574004</v>
      </c>
      <c r="M49" s="47">
        <v>4.4657561635309762</v>
      </c>
      <c r="N49" s="47">
        <v>3.8490548938982183</v>
      </c>
      <c r="O49" s="47">
        <v>5.0628107776334863</v>
      </c>
      <c r="P49" s="47">
        <v>5.024004619399558</v>
      </c>
      <c r="Q49" s="47">
        <v>4.8468337962361607</v>
      </c>
      <c r="R49" s="50">
        <v>4.9934400428344183</v>
      </c>
      <c r="S49" s="47">
        <v>5.7290821921253787</v>
      </c>
      <c r="T49" s="47">
        <v>5.2957454453375297</v>
      </c>
      <c r="U49" s="47">
        <v>7.9190758054178412</v>
      </c>
      <c r="V49" s="47">
        <v>5.2941191621478589</v>
      </c>
      <c r="W49" s="47">
        <v>20.82565724427614</v>
      </c>
    </row>
    <row r="50" spans="1:23" ht="12.75" customHeight="1" x14ac:dyDescent="0.2">
      <c r="A50" s="43" t="s">
        <v>71</v>
      </c>
      <c r="B50" s="47">
        <v>2.2297495452144656</v>
      </c>
      <c r="C50" s="47">
        <v>5.4071176005513255</v>
      </c>
      <c r="D50" s="47">
        <v>5.8932558347475794</v>
      </c>
      <c r="E50" s="47">
        <v>7.2085875841377378</v>
      </c>
      <c r="F50" s="47">
        <v>9.0377511187171411</v>
      </c>
      <c r="G50" s="47">
        <v>6.4920249054073897</v>
      </c>
      <c r="H50" s="47">
        <v>8.2581926244838399</v>
      </c>
      <c r="I50" s="47">
        <v>4.015351665361</v>
      </c>
      <c r="J50" s="47">
        <v>6.2814339888890736</v>
      </c>
      <c r="K50" s="47">
        <v>11.852182632310559</v>
      </c>
      <c r="L50" s="47">
        <v>7.064169933463571</v>
      </c>
      <c r="M50" s="47">
        <v>4.3814773376563254</v>
      </c>
      <c r="N50" s="47">
        <v>2.6834557789388258</v>
      </c>
      <c r="O50" s="47">
        <v>5.8365036052053565</v>
      </c>
      <c r="P50" s="47">
        <v>5.7621687802080324</v>
      </c>
      <c r="Q50" s="47">
        <v>6.535124508621748</v>
      </c>
      <c r="R50" s="50">
        <v>5.8761763126268463</v>
      </c>
      <c r="S50" s="47">
        <v>6.2633349108873082</v>
      </c>
      <c r="T50" s="47">
        <v>5.4834049777046312</v>
      </c>
      <c r="U50" s="47">
        <v>9.8407303264181234</v>
      </c>
      <c r="V50" s="47">
        <v>9.2157191932443983</v>
      </c>
      <c r="W50" s="47">
        <v>18.448711364949499</v>
      </c>
    </row>
    <row r="51" spans="1:23" ht="12.75" customHeight="1" x14ac:dyDescent="0.2">
      <c r="A51" s="43" t="s">
        <v>72</v>
      </c>
      <c r="B51" s="47">
        <v>2.6072877978225106</v>
      </c>
      <c r="C51" s="47">
        <v>3.8841694021822804</v>
      </c>
      <c r="D51" s="47">
        <v>8.0036498687281252</v>
      </c>
      <c r="E51" s="47">
        <v>6.5255873348323279</v>
      </c>
      <c r="F51" s="47">
        <v>11.30795031738927</v>
      </c>
      <c r="G51" s="47">
        <v>7.8203333410175269</v>
      </c>
      <c r="H51" s="47">
        <v>9.2128125849445972</v>
      </c>
      <c r="I51" s="47">
        <v>4.8333053797755321</v>
      </c>
      <c r="J51" s="47">
        <v>5.3361843455593583</v>
      </c>
      <c r="K51" s="47">
        <v>12.956158129692795</v>
      </c>
      <c r="L51" s="47">
        <v>6.2921870930520374</v>
      </c>
      <c r="M51" s="47">
        <v>3.3626454848428411</v>
      </c>
      <c r="N51" s="47">
        <v>2.2325751487546341</v>
      </c>
      <c r="O51" s="47">
        <v>5.6784718885357632</v>
      </c>
      <c r="P51" s="47">
        <v>6.0685979605624718</v>
      </c>
      <c r="Q51" s="47">
        <v>6.940662889960425</v>
      </c>
      <c r="R51" s="50">
        <v>6.1980596486550521</v>
      </c>
      <c r="S51" s="47">
        <v>5.980252151189025</v>
      </c>
      <c r="T51" s="47">
        <v>5.7313879333424467</v>
      </c>
      <c r="U51" s="47">
        <v>13.355508545030315</v>
      </c>
      <c r="V51" s="47">
        <v>6.4997188619292601</v>
      </c>
      <c r="W51" s="47">
        <v>18.535118928294025</v>
      </c>
    </row>
    <row r="52" spans="1:23" ht="12.75" customHeight="1" x14ac:dyDescent="0.2">
      <c r="A52" s="44" t="s">
        <v>73</v>
      </c>
      <c r="B52" s="47">
        <v>4.4815053416237705</v>
      </c>
      <c r="C52" s="47">
        <v>0.56504972047861646</v>
      </c>
      <c r="D52" s="47">
        <v>6.3621157477608881</v>
      </c>
      <c r="E52" s="47">
        <v>5.0891378606662485</v>
      </c>
      <c r="F52" s="47">
        <v>9.3447745487857059</v>
      </c>
      <c r="G52" s="47">
        <v>5.9476412030948556</v>
      </c>
      <c r="H52" s="47">
        <v>8.2598839121003067</v>
      </c>
      <c r="I52" s="47">
        <v>6.0861389757438378</v>
      </c>
      <c r="J52" s="47">
        <v>6.5510136586435896</v>
      </c>
      <c r="K52" s="47">
        <v>18.2331647974163</v>
      </c>
      <c r="L52" s="47">
        <v>4.9841109847846399</v>
      </c>
      <c r="M52" s="47">
        <v>2.806912535927264</v>
      </c>
      <c r="N52" s="47">
        <v>1.6371256204620765</v>
      </c>
      <c r="O52" s="47">
        <v>5.8170033662894749</v>
      </c>
      <c r="P52" s="47">
        <v>5.8344585039697527</v>
      </c>
      <c r="Q52" s="47">
        <v>8.643055078259998</v>
      </c>
      <c r="R52" s="50">
        <v>6.2544966781373779</v>
      </c>
      <c r="S52" s="47">
        <v>6.4827175912734791</v>
      </c>
      <c r="T52" s="47">
        <v>2.7325895462094962</v>
      </c>
      <c r="U52" s="47">
        <v>13.942950595551418</v>
      </c>
      <c r="V52" s="47">
        <v>3.5491654395015448</v>
      </c>
      <c r="W52" s="47">
        <v>20.518733664664701</v>
      </c>
    </row>
    <row r="53" spans="1:23" ht="12.75" customHeight="1" x14ac:dyDescent="0.2">
      <c r="A53" s="41" t="s">
        <v>74</v>
      </c>
      <c r="B53" s="46">
        <v>4.5389872748631044</v>
      </c>
      <c r="C53" s="46">
        <v>1.5488450799307385</v>
      </c>
      <c r="D53" s="46">
        <v>7.2148600097171167</v>
      </c>
      <c r="E53" s="46">
        <v>4.1949113976454067</v>
      </c>
      <c r="F53" s="46">
        <v>6.6431905504479083</v>
      </c>
      <c r="G53" s="46">
        <v>6.0026261382328805</v>
      </c>
      <c r="H53" s="46">
        <v>7.7239512476656502</v>
      </c>
      <c r="I53" s="46">
        <v>8.0424843040630911</v>
      </c>
      <c r="J53" s="46">
        <v>9.2058934519635436</v>
      </c>
      <c r="K53" s="46">
        <v>19.777387448307813</v>
      </c>
      <c r="L53" s="46">
        <v>3.556888259827784</v>
      </c>
      <c r="M53" s="46">
        <v>3.2456035672509875</v>
      </c>
      <c r="N53" s="46">
        <v>0.39867826528714456</v>
      </c>
      <c r="O53" s="46">
        <v>5.773856589299653</v>
      </c>
      <c r="P53" s="46">
        <v>5.8577594338837136</v>
      </c>
      <c r="Q53" s="46">
        <v>9.4957513301095595</v>
      </c>
      <c r="R53" s="49">
        <v>6.3999358071777923</v>
      </c>
      <c r="S53" s="46">
        <v>7.1522529963264025</v>
      </c>
      <c r="T53" s="46">
        <v>1.8157723699953054</v>
      </c>
      <c r="U53" s="46">
        <v>12.840126758529212</v>
      </c>
      <c r="V53" s="46">
        <v>2.2971406722421372</v>
      </c>
      <c r="W53" s="46">
        <v>18.549456354034799</v>
      </c>
    </row>
    <row r="54" spans="1:23" ht="12.75" customHeight="1" x14ac:dyDescent="0.2">
      <c r="A54" s="41" t="s">
        <v>75</v>
      </c>
      <c r="B54" s="46">
        <v>7.8598261475663733</v>
      </c>
      <c r="C54" s="46">
        <v>4.5134662020888561</v>
      </c>
      <c r="D54" s="46">
        <v>7.8854255394959827</v>
      </c>
      <c r="E54" s="46">
        <v>1.9543675614262845</v>
      </c>
      <c r="F54" s="46">
        <v>4.3828933161611516</v>
      </c>
      <c r="G54" s="46">
        <v>6.1478579044814241</v>
      </c>
      <c r="H54" s="46">
        <v>7.5842852120538762</v>
      </c>
      <c r="I54" s="46">
        <v>9.7426543386145212</v>
      </c>
      <c r="J54" s="46">
        <v>9.5873619431371182</v>
      </c>
      <c r="K54" s="46">
        <v>16.402971929786879</v>
      </c>
      <c r="L54" s="46">
        <v>2.1338976648655139</v>
      </c>
      <c r="M54" s="46">
        <v>4.6117331740607614</v>
      </c>
      <c r="N54" s="46">
        <v>6.9884196427238976E-2</v>
      </c>
      <c r="O54" s="46">
        <v>5.5385315640958277</v>
      </c>
      <c r="P54" s="46">
        <v>5.8692326908764247</v>
      </c>
      <c r="Q54" s="46">
        <v>8.4407515319021797</v>
      </c>
      <c r="R54" s="49">
        <v>6.2486887583521389</v>
      </c>
      <c r="S54" s="46">
        <v>7.09569476324452</v>
      </c>
      <c r="T54" s="46">
        <v>1.689376203628612</v>
      </c>
      <c r="U54" s="46">
        <v>12.857926683788934</v>
      </c>
      <c r="V54" s="46">
        <v>2.2275365695336724</v>
      </c>
      <c r="W54" s="46">
        <v>19.595118871927998</v>
      </c>
    </row>
    <row r="55" spans="1:23" ht="12.75" customHeight="1" x14ac:dyDescent="0.2">
      <c r="A55" s="41" t="s">
        <v>76</v>
      </c>
      <c r="B55" s="46">
        <v>8.0255676372259721</v>
      </c>
      <c r="C55" s="46">
        <v>6.398146398570459</v>
      </c>
      <c r="D55" s="46">
        <v>6.6699601178177081</v>
      </c>
      <c r="E55" s="46">
        <v>2.2634521480972669</v>
      </c>
      <c r="F55" s="46">
        <v>5.5634576599779662</v>
      </c>
      <c r="G55" s="46">
        <v>6.0221275708698618</v>
      </c>
      <c r="H55" s="46">
        <v>8.3480223871746251</v>
      </c>
      <c r="I55" s="46">
        <v>10.8765078251428</v>
      </c>
      <c r="J55" s="46">
        <v>10.37027331818463</v>
      </c>
      <c r="K55" s="46">
        <v>14.681877565436462</v>
      </c>
      <c r="L55" s="46">
        <v>1.4994350888976049</v>
      </c>
      <c r="M55" s="46">
        <v>5.8187206754254372</v>
      </c>
      <c r="N55" s="46">
        <v>0.72420925828728944</v>
      </c>
      <c r="O55" s="46">
        <v>5.9975979366023946</v>
      </c>
      <c r="P55" s="46">
        <v>6.1129237033214379</v>
      </c>
      <c r="Q55" s="46">
        <v>9.8469365601421046</v>
      </c>
      <c r="R55" s="49">
        <v>6.6629598948948709</v>
      </c>
      <c r="S55" s="46">
        <v>7.7032464641416221</v>
      </c>
      <c r="T55" s="46">
        <v>2.1953314259107959</v>
      </c>
      <c r="U55" s="46">
        <v>15.86805673730629</v>
      </c>
      <c r="V55" s="46">
        <v>4.5725727492510249</v>
      </c>
      <c r="W55" s="46">
        <v>22.450577563933493</v>
      </c>
    </row>
    <row r="56" spans="1:23" ht="12.75" customHeight="1" x14ac:dyDescent="0.2">
      <c r="A56" s="42" t="s">
        <v>77</v>
      </c>
      <c r="B56" s="46">
        <v>3.2906268773619685</v>
      </c>
      <c r="C56" s="46">
        <v>3.7264584481050633</v>
      </c>
      <c r="D56" s="46">
        <v>0.83869550927826442</v>
      </c>
      <c r="E56" s="46">
        <v>3.1910005589480983</v>
      </c>
      <c r="F56" s="46">
        <v>5.3925200096549775</v>
      </c>
      <c r="G56" s="46">
        <v>2.2308583164364792</v>
      </c>
      <c r="H56" s="46">
        <v>3.2615049725368106</v>
      </c>
      <c r="I56" s="46">
        <v>5.5519022351127489</v>
      </c>
      <c r="J56" s="46">
        <v>9.9363557273821179</v>
      </c>
      <c r="K56" s="46">
        <v>10.36168478496724</v>
      </c>
      <c r="L56" s="46">
        <v>0.65302898043113622</v>
      </c>
      <c r="M56" s="46">
        <v>4.8571418378897002</v>
      </c>
      <c r="N56" s="46">
        <v>1.2120884542524912</v>
      </c>
      <c r="O56" s="46">
        <v>4.1440243107895069</v>
      </c>
      <c r="P56" s="46">
        <v>3.5423191461982029</v>
      </c>
      <c r="Q56" s="46">
        <v>6.6351785421240761</v>
      </c>
      <c r="R56" s="49">
        <v>3.9976704077612224</v>
      </c>
      <c r="S56" s="46">
        <v>5.870341498379994</v>
      </c>
      <c r="T56" s="46">
        <v>2.3901635639524077</v>
      </c>
      <c r="U56" s="46">
        <v>11.768119418708412</v>
      </c>
      <c r="V56" s="46">
        <v>-1.2481639244118936</v>
      </c>
      <c r="W56" s="46">
        <v>14.836911079111314</v>
      </c>
    </row>
    <row r="57" spans="1:23" ht="12.75" customHeight="1" x14ac:dyDescent="0.2">
      <c r="A57" s="43" t="s">
        <v>78</v>
      </c>
      <c r="B57" s="47">
        <v>-0.52702910083167742</v>
      </c>
      <c r="C57" s="47">
        <v>-2.8833618578437581</v>
      </c>
      <c r="D57" s="47">
        <v>-10.500396868491435</v>
      </c>
      <c r="E57" s="47">
        <v>0.23651111049167728</v>
      </c>
      <c r="F57" s="47">
        <v>1.5170501674840464</v>
      </c>
      <c r="G57" s="47">
        <v>-6.4251745939459148</v>
      </c>
      <c r="H57" s="47">
        <v>-4.9206893443429323</v>
      </c>
      <c r="I57" s="47">
        <v>-3.3146932092051329</v>
      </c>
      <c r="J57" s="47">
        <v>5.8380425702195815</v>
      </c>
      <c r="K57" s="47">
        <v>7.9614633855130013</v>
      </c>
      <c r="L57" s="47">
        <v>0.77367308490097209</v>
      </c>
      <c r="M57" s="47">
        <v>3.420908281807522</v>
      </c>
      <c r="N57" s="47">
        <v>2.3135372185064895</v>
      </c>
      <c r="O57" s="47">
        <v>1.5668052526651044</v>
      </c>
      <c r="P57" s="47">
        <v>-0.72803579462229484</v>
      </c>
      <c r="Q57" s="47">
        <v>-0.38505203181059544</v>
      </c>
      <c r="R57" s="50">
        <v>-0.68512986162514444</v>
      </c>
      <c r="S57" s="47">
        <v>2.903059872926006</v>
      </c>
      <c r="T57" s="47">
        <v>2.0103520428799371</v>
      </c>
      <c r="U57" s="47">
        <v>-1.9401506236596977</v>
      </c>
      <c r="V57" s="47">
        <v>-9.7546461076513999</v>
      </c>
      <c r="W57" s="47">
        <v>-2.0828590365478572</v>
      </c>
    </row>
    <row r="58" spans="1:23" ht="12.75" customHeight="1" x14ac:dyDescent="0.2">
      <c r="A58" s="43" t="s">
        <v>79</v>
      </c>
      <c r="B58" s="47">
        <v>-3.483214821574887</v>
      </c>
      <c r="C58" s="47">
        <v>-5.0878586031323341</v>
      </c>
      <c r="D58" s="47">
        <v>-14.80929491936136</v>
      </c>
      <c r="E58" s="47">
        <v>-0.51843977244454553</v>
      </c>
      <c r="F58" s="47">
        <v>2.1877740850679173</v>
      </c>
      <c r="G58" s="47">
        <v>-9.3326987131446373</v>
      </c>
      <c r="H58" s="47">
        <v>-6.5153096272658306</v>
      </c>
      <c r="I58" s="47">
        <v>-7.8459275260743588</v>
      </c>
      <c r="J58" s="47">
        <v>1.732606423129579</v>
      </c>
      <c r="K58" s="47">
        <v>8.1458005800297819</v>
      </c>
      <c r="L58" s="47">
        <v>1.9375546109907438</v>
      </c>
      <c r="M58" s="47">
        <v>2.4105785682515979</v>
      </c>
      <c r="N58" s="47">
        <v>3.0748145790267412</v>
      </c>
      <c r="O58" s="47">
        <v>0.83283566128262709</v>
      </c>
      <c r="P58" s="47">
        <v>-2.1519716705402536</v>
      </c>
      <c r="Q58" s="47">
        <v>-3.1663452864731378</v>
      </c>
      <c r="R58" s="50">
        <v>-2.3120239681279853</v>
      </c>
      <c r="S58" s="47">
        <v>3.1336243738531167</v>
      </c>
      <c r="T58" s="47">
        <v>2.6663564575416077</v>
      </c>
      <c r="U58" s="47">
        <v>-8.8644656759597318</v>
      </c>
      <c r="V58" s="47">
        <v>-11.855792298798928</v>
      </c>
      <c r="W58" s="47">
        <v>-12.772617017249043</v>
      </c>
    </row>
    <row r="59" spans="1:23" ht="12.75" customHeight="1" x14ac:dyDescent="0.2">
      <c r="A59" s="43" t="s">
        <v>80</v>
      </c>
      <c r="B59" s="47">
        <v>-6.481912672340151</v>
      </c>
      <c r="C59" s="47">
        <v>-4.0630273518075128</v>
      </c>
      <c r="D59" s="47">
        <v>-11.934193968510854</v>
      </c>
      <c r="E59" s="47">
        <v>0.86138173193317513</v>
      </c>
      <c r="F59" s="47">
        <v>5.9946589255495786</v>
      </c>
      <c r="G59" s="47">
        <v>-6.8270263977060264</v>
      </c>
      <c r="H59" s="47">
        <v>-4.6159858215754639</v>
      </c>
      <c r="I59" s="47">
        <v>-6.9957991222388323</v>
      </c>
      <c r="J59" s="47">
        <v>0.11066534009791518</v>
      </c>
      <c r="K59" s="47">
        <v>7.7286191272127658</v>
      </c>
      <c r="L59" s="47">
        <v>2.3425935678382803</v>
      </c>
      <c r="M59" s="47">
        <v>2.146464730517228</v>
      </c>
      <c r="N59" s="47">
        <v>3.1608209009846622</v>
      </c>
      <c r="O59" s="47">
        <v>1.0535859494475552</v>
      </c>
      <c r="P59" s="47">
        <v>-1.5478537825534655</v>
      </c>
      <c r="Q59" s="47">
        <v>-2.3644289214091785</v>
      </c>
      <c r="R59" s="50">
        <v>-1.6739968732657595</v>
      </c>
      <c r="S59" s="47">
        <v>4.2235353688185873</v>
      </c>
      <c r="T59" s="47">
        <v>1.2199048224662556</v>
      </c>
      <c r="U59" s="47">
        <v>-5.9545719729599877</v>
      </c>
      <c r="V59" s="47">
        <v>-9.6768238414703056</v>
      </c>
      <c r="W59" s="47">
        <v>-12.052638486923406</v>
      </c>
    </row>
    <row r="60" spans="1:23" ht="12.75" customHeight="1" x14ac:dyDescent="0.2">
      <c r="A60" s="44" t="s">
        <v>81</v>
      </c>
      <c r="B60" s="47">
        <v>-4.0330421106195002</v>
      </c>
      <c r="C60" s="47">
        <v>0.77499540786458709</v>
      </c>
      <c r="D60" s="47">
        <v>-4.0060703241947548</v>
      </c>
      <c r="E60" s="47">
        <v>1.9588870250804469</v>
      </c>
      <c r="F60" s="47">
        <v>11.451192226986207</v>
      </c>
      <c r="G60" s="47">
        <v>-0.31578626805622845</v>
      </c>
      <c r="H60" s="47">
        <v>1.6588661104760982</v>
      </c>
      <c r="I60" s="47">
        <v>-0.98597301196601261</v>
      </c>
      <c r="J60" s="47">
        <v>-1.5789525556084705</v>
      </c>
      <c r="K60" s="47">
        <v>9.5220275491372028</v>
      </c>
      <c r="L60" s="47">
        <v>4.0404777648372248</v>
      </c>
      <c r="M60" s="47">
        <v>3.565311920096903</v>
      </c>
      <c r="N60" s="47">
        <v>3.765889726224203</v>
      </c>
      <c r="O60" s="47">
        <v>3.2569239186581722</v>
      </c>
      <c r="P60" s="47">
        <v>1.9016615158384376</v>
      </c>
      <c r="Q60" s="47">
        <v>2.4804429773698677</v>
      </c>
      <c r="R60" s="50">
        <v>1.9955724337547665</v>
      </c>
      <c r="S60" s="47">
        <v>5.7149984805547893</v>
      </c>
      <c r="T60" s="47">
        <v>3.213864624286078</v>
      </c>
      <c r="U60" s="47">
        <v>4.0418390918006253</v>
      </c>
      <c r="V60" s="47">
        <v>-6.7854505255897752</v>
      </c>
      <c r="W60" s="47">
        <v>-3.0147449699322149</v>
      </c>
    </row>
    <row r="61" spans="1:23" ht="12.75" customHeight="1" x14ac:dyDescent="0.2">
      <c r="A61" s="41" t="s">
        <v>82</v>
      </c>
      <c r="B61" s="46">
        <v>4.582068063303657</v>
      </c>
      <c r="C61" s="46">
        <v>10.250214662102097</v>
      </c>
      <c r="D61" s="46">
        <v>8.9703852599907883</v>
      </c>
      <c r="E61" s="46">
        <v>5.8703847688080124</v>
      </c>
      <c r="F61" s="46">
        <v>17.746120083686058</v>
      </c>
      <c r="G61" s="46">
        <v>10.111217494576842</v>
      </c>
      <c r="H61" s="46">
        <v>11.447203081501268</v>
      </c>
      <c r="I61" s="46">
        <v>8.1228646705836951</v>
      </c>
      <c r="J61" s="46">
        <v>0.19626873826072977</v>
      </c>
      <c r="K61" s="46">
        <v>9.7550306387136345</v>
      </c>
      <c r="L61" s="46">
        <v>5.185981764278913</v>
      </c>
      <c r="M61" s="46">
        <v>3.5921911287673192</v>
      </c>
      <c r="N61" s="46">
        <v>3.3418753289754743</v>
      </c>
      <c r="O61" s="46">
        <v>5.6587852900722435</v>
      </c>
      <c r="P61" s="46">
        <v>6.7174220196811518</v>
      </c>
      <c r="Q61" s="46">
        <v>10.039887914418632</v>
      </c>
      <c r="R61" s="49">
        <v>7.2175252194865092</v>
      </c>
      <c r="S61" s="46">
        <v>7.2008476958025369</v>
      </c>
      <c r="T61" s="46">
        <v>4.5642658454232876</v>
      </c>
      <c r="U61" s="46">
        <v>20.315404842859628</v>
      </c>
      <c r="V61" s="46">
        <v>4.7459944855263059</v>
      </c>
      <c r="W61" s="46">
        <v>20.551330846832251</v>
      </c>
    </row>
    <row r="62" spans="1:23" ht="12.75" customHeight="1" x14ac:dyDescent="0.2">
      <c r="A62" s="41" t="s">
        <v>83</v>
      </c>
      <c r="B62" s="46">
        <v>8.44849956334639</v>
      </c>
      <c r="C62" s="46">
        <v>15.518190580052771</v>
      </c>
      <c r="D62" s="46">
        <v>13.87810708483177</v>
      </c>
      <c r="E62" s="46">
        <v>7.8727444474088415</v>
      </c>
      <c r="F62" s="46">
        <v>18.739419705619852</v>
      </c>
      <c r="G62" s="46">
        <v>14.092432612898653</v>
      </c>
      <c r="H62" s="46">
        <v>13.912814585435251</v>
      </c>
      <c r="I62" s="46">
        <v>13.175407380695203</v>
      </c>
      <c r="J62" s="46">
        <v>3.9874631198707267</v>
      </c>
      <c r="K62" s="46">
        <v>8.0716984851912486</v>
      </c>
      <c r="L62" s="46">
        <v>5.0943284647141374</v>
      </c>
      <c r="M62" s="46">
        <v>3.0057551536946558</v>
      </c>
      <c r="N62" s="46">
        <v>2.4609378363113832</v>
      </c>
      <c r="O62" s="46">
        <v>6.1181031976930367</v>
      </c>
      <c r="P62" s="46">
        <v>8.2415259369903904</v>
      </c>
      <c r="Q62" s="46">
        <v>12.410029402769007</v>
      </c>
      <c r="R62" s="49">
        <v>8.8552855234599548</v>
      </c>
      <c r="S62" s="46">
        <v>6.4078022812453561</v>
      </c>
      <c r="T62" s="46">
        <v>4.0586621068976036</v>
      </c>
      <c r="U62" s="46">
        <v>25.821293521253665</v>
      </c>
      <c r="V62" s="46">
        <v>10.843988047061238</v>
      </c>
      <c r="W62" s="46">
        <v>37.477450555734833</v>
      </c>
    </row>
    <row r="63" spans="1:23" ht="12.75" customHeight="1" x14ac:dyDescent="0.2">
      <c r="A63" s="41" t="s">
        <v>84</v>
      </c>
      <c r="B63" s="46">
        <v>7.874072963541634</v>
      </c>
      <c r="C63" s="46">
        <v>15.028265162625519</v>
      </c>
      <c r="D63" s="46">
        <v>9.473044572870549</v>
      </c>
      <c r="E63" s="46">
        <v>6.6900906147467243</v>
      </c>
      <c r="F63" s="46">
        <v>13.429765134621064</v>
      </c>
      <c r="G63" s="46">
        <v>10.551720705326462</v>
      </c>
      <c r="H63" s="46">
        <v>10.902102643657141</v>
      </c>
      <c r="I63" s="46">
        <v>12.188220287184958</v>
      </c>
      <c r="J63" s="46">
        <v>5.6872755754844517</v>
      </c>
      <c r="K63" s="46">
        <v>8.8601467375952758</v>
      </c>
      <c r="L63" s="46">
        <v>5.1801919695792842</v>
      </c>
      <c r="M63" s="46">
        <v>3.2320046140039915</v>
      </c>
      <c r="N63" s="46">
        <v>2.3316020689692518</v>
      </c>
      <c r="O63" s="46">
        <v>5.8730227326895701</v>
      </c>
      <c r="P63" s="46">
        <v>7.1845544100571868</v>
      </c>
      <c r="Q63" s="46">
        <v>10.682102801381998</v>
      </c>
      <c r="R63" s="49">
        <v>7.6945340046032706</v>
      </c>
      <c r="S63" s="46">
        <v>5.3379087067736197</v>
      </c>
      <c r="T63" s="46">
        <v>4.9873705228190124</v>
      </c>
      <c r="U63" s="46">
        <v>18.800257431421773</v>
      </c>
      <c r="V63" s="46">
        <v>9.3480836435291934</v>
      </c>
      <c r="W63" s="46">
        <v>36.744049399526915</v>
      </c>
    </row>
    <row r="64" spans="1:23" ht="12.75" customHeight="1" x14ac:dyDescent="0.2">
      <c r="A64" s="42" t="s">
        <v>85</v>
      </c>
      <c r="B64" s="46">
        <v>4.5126723158721793</v>
      </c>
      <c r="C64" s="46">
        <v>14.308643779527275</v>
      </c>
      <c r="D64" s="46">
        <v>5.2452274803113985</v>
      </c>
      <c r="E64" s="46">
        <v>4.7746123906045712</v>
      </c>
      <c r="F64" s="46">
        <v>8.3626837733170802</v>
      </c>
      <c r="G64" s="46">
        <v>6.851862113123941</v>
      </c>
      <c r="H64" s="46">
        <v>8.7218411537095974</v>
      </c>
      <c r="I64" s="46">
        <v>9.3904247841148258</v>
      </c>
      <c r="J64" s="46">
        <v>6.6530928515514454</v>
      </c>
      <c r="K64" s="46">
        <v>10.503648084645922</v>
      </c>
      <c r="L64" s="46">
        <v>4.6857124366501912</v>
      </c>
      <c r="M64" s="46">
        <v>3.5014066823870316</v>
      </c>
      <c r="N64" s="46">
        <v>1.9927728813604828</v>
      </c>
      <c r="O64" s="46">
        <v>5.5075058283855061</v>
      </c>
      <c r="P64" s="46">
        <v>5.7946455923457263</v>
      </c>
      <c r="Q64" s="46">
        <v>9.310258880054878</v>
      </c>
      <c r="R64" s="49">
        <v>6.2949013153488442</v>
      </c>
      <c r="S64" s="46">
        <v>6.0637435203553913</v>
      </c>
      <c r="T64" s="46">
        <v>3.7883788367460314</v>
      </c>
      <c r="U64" s="46">
        <v>11.450253435379443</v>
      </c>
      <c r="V64" s="46">
        <v>12.504906923528726</v>
      </c>
      <c r="W64" s="46">
        <v>30.576320822031299</v>
      </c>
    </row>
    <row r="65" spans="1:23" ht="12.75" customHeight="1" x14ac:dyDescent="0.2">
      <c r="A65" s="43" t="s">
        <v>86</v>
      </c>
      <c r="B65" s="47">
        <v>4.4987703006767354</v>
      </c>
      <c r="C65" s="47">
        <v>9.1716655006652594</v>
      </c>
      <c r="D65" s="47">
        <v>4.1119292652681771</v>
      </c>
      <c r="E65" s="47">
        <v>4.0346831260164917</v>
      </c>
      <c r="F65" s="47">
        <v>7.9968302831522564</v>
      </c>
      <c r="G65" s="47">
        <v>5.5764358897845812</v>
      </c>
      <c r="H65" s="47">
        <v>6.0745346941238898</v>
      </c>
      <c r="I65" s="47">
        <v>7.1776333551440974</v>
      </c>
      <c r="J65" s="47">
        <v>6.5416029072274062</v>
      </c>
      <c r="K65" s="47">
        <v>9.6700508173172217</v>
      </c>
      <c r="L65" s="47">
        <v>4.0554785459193887</v>
      </c>
      <c r="M65" s="47">
        <v>4.6842061351549891</v>
      </c>
      <c r="N65" s="47">
        <v>2.0732663485776071</v>
      </c>
      <c r="O65" s="47">
        <v>5.00466358428997</v>
      </c>
      <c r="P65" s="47">
        <v>5.0628607922039937</v>
      </c>
      <c r="Q65" s="47">
        <v>7.7216140143145262</v>
      </c>
      <c r="R65" s="50">
        <v>5.4440064262078813</v>
      </c>
      <c r="S65" s="47">
        <v>6.6206754887267349</v>
      </c>
      <c r="T65" s="47">
        <v>2.6897573258683583</v>
      </c>
      <c r="U65" s="47">
        <v>8.0074055859181712</v>
      </c>
      <c r="V65" s="47">
        <v>8.9995606694383223</v>
      </c>
      <c r="W65" s="47">
        <v>18.054215821756813</v>
      </c>
    </row>
    <row r="66" spans="1:23" ht="12.75" customHeight="1" x14ac:dyDescent="0.2">
      <c r="A66" s="43" t="s">
        <v>87</v>
      </c>
      <c r="B66" s="47">
        <v>3.0328290602138042</v>
      </c>
      <c r="C66" s="47">
        <v>3.9192408570630777</v>
      </c>
      <c r="D66" s="47">
        <v>4.635521959732114</v>
      </c>
      <c r="E66" s="47">
        <v>5.3112086055027374</v>
      </c>
      <c r="F66" s="47">
        <v>7.9433037235701054</v>
      </c>
      <c r="G66" s="47">
        <v>5.4229954041033812</v>
      </c>
      <c r="H66" s="47">
        <v>4.3150034972527784</v>
      </c>
      <c r="I66" s="47">
        <v>5.629363411077315</v>
      </c>
      <c r="J66" s="47">
        <v>6.6512939054024223</v>
      </c>
      <c r="K66" s="47">
        <v>7.9032096269443297</v>
      </c>
      <c r="L66" s="47">
        <v>2.6449355845568734</v>
      </c>
      <c r="M66" s="47">
        <v>5.8287068285017396</v>
      </c>
      <c r="N66" s="47">
        <v>2.2685874212752033</v>
      </c>
      <c r="O66" s="47">
        <v>4.5248374518501722</v>
      </c>
      <c r="P66" s="47">
        <v>4.6036463000530325</v>
      </c>
      <c r="Q66" s="47">
        <v>6.8952682474357596</v>
      </c>
      <c r="R66" s="50">
        <v>4.9427770569204776</v>
      </c>
      <c r="S66" s="47">
        <v>6.5193080787274482</v>
      </c>
      <c r="T66" s="47">
        <v>2.941553814831499</v>
      </c>
      <c r="U66" s="47">
        <v>8.1790373737204334</v>
      </c>
      <c r="V66" s="47">
        <v>5.4420526817385184</v>
      </c>
      <c r="W66" s="47">
        <v>12.936936975647884</v>
      </c>
    </row>
    <row r="67" spans="1:23" ht="12.75" customHeight="1" x14ac:dyDescent="0.2">
      <c r="A67" s="43" t="s">
        <v>88</v>
      </c>
      <c r="B67" s="47">
        <v>4.0061138274660513</v>
      </c>
      <c r="C67" s="47">
        <v>3.1543543408138142</v>
      </c>
      <c r="D67" s="47">
        <v>3.0785566614303317</v>
      </c>
      <c r="E67" s="47">
        <v>6.0421564997427346</v>
      </c>
      <c r="F67" s="47">
        <v>8.3777170782959089</v>
      </c>
      <c r="G67" s="47">
        <v>4.5289477316857729</v>
      </c>
      <c r="H67" s="47">
        <v>2.2760203977199467</v>
      </c>
      <c r="I67" s="47">
        <v>3.9778846048179606</v>
      </c>
      <c r="J67" s="47">
        <v>6.6405766630367458</v>
      </c>
      <c r="K67" s="47">
        <v>6.7359544607211719</v>
      </c>
      <c r="L67" s="47">
        <v>1.3656403275671192</v>
      </c>
      <c r="M67" s="47">
        <v>5.295081543072655</v>
      </c>
      <c r="N67" s="47">
        <v>1.9430180678799092</v>
      </c>
      <c r="O67" s="47">
        <v>3.5719862026269755</v>
      </c>
      <c r="P67" s="47">
        <v>3.8502710796690431</v>
      </c>
      <c r="Q67" s="47">
        <v>5.5974558811241915</v>
      </c>
      <c r="R67" s="50">
        <v>4.1103314458995177</v>
      </c>
      <c r="S67" s="47">
        <v>5.2683831286276517</v>
      </c>
      <c r="T67" s="47">
        <v>2.5231364157384029</v>
      </c>
      <c r="U67" s="47">
        <v>6.894056353756528</v>
      </c>
      <c r="V67" s="47">
        <v>5.4289577457631966</v>
      </c>
      <c r="W67" s="47">
        <v>9.7268842718472914</v>
      </c>
    </row>
    <row r="68" spans="1:23" ht="12.75" customHeight="1" x14ac:dyDescent="0.2">
      <c r="A68" s="44" t="s">
        <v>89</v>
      </c>
      <c r="B68" s="47">
        <v>9.0105926588003982</v>
      </c>
      <c r="C68" s="47">
        <v>3.0531366660056181</v>
      </c>
      <c r="D68" s="47">
        <v>7.2655744538741018E-2</v>
      </c>
      <c r="E68" s="47">
        <v>5.8917849037167125</v>
      </c>
      <c r="F68" s="47">
        <v>8.5273320379798854</v>
      </c>
      <c r="G68" s="47">
        <v>2.9103203565760349</v>
      </c>
      <c r="H68" s="47">
        <v>0.52406129293509629</v>
      </c>
      <c r="I68" s="47">
        <v>3.0127559409091065</v>
      </c>
      <c r="J68" s="47">
        <v>6.3449417929249519</v>
      </c>
      <c r="K68" s="47">
        <v>4.6414495490651797</v>
      </c>
      <c r="L68" s="47">
        <v>1.2350278350204524</v>
      </c>
      <c r="M68" s="47">
        <v>3.5021505007323039</v>
      </c>
      <c r="N68" s="47">
        <v>1.5388325619020815</v>
      </c>
      <c r="O68" s="47">
        <v>2.4470998233346197</v>
      </c>
      <c r="P68" s="47">
        <v>2.9210416378854909</v>
      </c>
      <c r="Q68" s="47">
        <v>3.784559410287569</v>
      </c>
      <c r="R68" s="50">
        <v>3.0527898142855836</v>
      </c>
      <c r="S68" s="47">
        <v>3.2345176765267158</v>
      </c>
      <c r="T68" s="47">
        <v>1.4957129691373749</v>
      </c>
      <c r="U68" s="47">
        <v>5.613635326682731</v>
      </c>
      <c r="V68" s="47">
        <v>4.2580143865995179</v>
      </c>
      <c r="W68" s="47">
        <v>6.4163063814117072</v>
      </c>
    </row>
    <row r="69" spans="1:23" ht="12.75" customHeight="1" x14ac:dyDescent="0.2">
      <c r="A69" s="41" t="s">
        <v>90</v>
      </c>
      <c r="B69" s="46">
        <v>-2.8038289849542375</v>
      </c>
      <c r="C69" s="46">
        <v>3.2038652550489211</v>
      </c>
      <c r="D69" s="46">
        <v>-1.6568452871090988</v>
      </c>
      <c r="E69" s="46">
        <v>6.2327732370806022</v>
      </c>
      <c r="F69" s="46">
        <v>8.1782884613014861</v>
      </c>
      <c r="G69" s="46">
        <v>2.1100188471922632</v>
      </c>
      <c r="H69" s="46">
        <v>0.58627574085543532</v>
      </c>
      <c r="I69" s="46">
        <v>1.3744633267549045</v>
      </c>
      <c r="J69" s="46">
        <v>6.6367581694868782</v>
      </c>
      <c r="K69" s="46">
        <v>3.4321526000505198</v>
      </c>
      <c r="L69" s="46">
        <v>2.0243822449071081</v>
      </c>
      <c r="M69" s="46">
        <v>2.7616074684069236</v>
      </c>
      <c r="N69" s="46">
        <v>1.3625055674795883</v>
      </c>
      <c r="O69" s="46">
        <v>2.1268419542639805</v>
      </c>
      <c r="P69" s="46">
        <v>1.9624293878543808</v>
      </c>
      <c r="Q69" s="46">
        <v>3.1442209964806844</v>
      </c>
      <c r="R69" s="49">
        <v>2.1417189450492424</v>
      </c>
      <c r="S69" s="46">
        <v>2.756566638931468</v>
      </c>
      <c r="T69" s="46">
        <v>1.6503138004183571</v>
      </c>
      <c r="U69" s="46">
        <v>4.3185335336282105</v>
      </c>
      <c r="V69" s="46">
        <v>4.6583337752397425</v>
      </c>
      <c r="W69" s="46">
        <v>6.755337065789857</v>
      </c>
    </row>
    <row r="70" spans="1:23" ht="12.75" customHeight="1" x14ac:dyDescent="0.2">
      <c r="A70" s="41" t="s">
        <v>91</v>
      </c>
      <c r="B70" s="46">
        <v>-5.7847953748058956</v>
      </c>
      <c r="C70" s="46">
        <v>0.24036050716660373</v>
      </c>
      <c r="D70" s="46">
        <v>-3.8452506770559114</v>
      </c>
      <c r="E70" s="46">
        <v>2.8171306945910857</v>
      </c>
      <c r="F70" s="46">
        <v>5.1472612465783607</v>
      </c>
      <c r="G70" s="46">
        <v>-0.50521624130442921</v>
      </c>
      <c r="H70" s="46">
        <v>0.79719893599041747</v>
      </c>
      <c r="I70" s="46">
        <v>8.8167350811874101E-2</v>
      </c>
      <c r="J70" s="46">
        <v>5.7351584306692738</v>
      </c>
      <c r="K70" s="46">
        <v>2.6911225177332687</v>
      </c>
      <c r="L70" s="46">
        <v>4.2392369057413282</v>
      </c>
      <c r="M70" s="46">
        <v>2.7409454440431524</v>
      </c>
      <c r="N70" s="46">
        <v>1.6403357682826192</v>
      </c>
      <c r="O70" s="46">
        <v>2.2904622761804605</v>
      </c>
      <c r="P70" s="46">
        <v>1.1070435690200053</v>
      </c>
      <c r="Q70" s="46">
        <v>2.6633838575711444</v>
      </c>
      <c r="R70" s="49">
        <v>1.3403598303080244</v>
      </c>
      <c r="S70" s="46">
        <v>2.5958780980653406</v>
      </c>
      <c r="T70" s="46">
        <v>2.103100984088413</v>
      </c>
      <c r="U70" s="46">
        <v>2.1049310111042718</v>
      </c>
      <c r="V70" s="46">
        <v>1.8748440568127078</v>
      </c>
      <c r="W70" s="46">
        <v>4.417969783824871</v>
      </c>
    </row>
    <row r="71" spans="1:23" ht="12.75" customHeight="1" x14ac:dyDescent="0.2">
      <c r="A71" s="41" t="s">
        <v>92</v>
      </c>
      <c r="B71" s="46">
        <v>2.2345834467766945</v>
      </c>
      <c r="C71" s="46">
        <v>-3.0469323775107138</v>
      </c>
      <c r="D71" s="46">
        <v>-3.5783676645896101</v>
      </c>
      <c r="E71" s="46">
        <v>0.64135329020744702</v>
      </c>
      <c r="F71" s="46">
        <v>2.3761084115259123</v>
      </c>
      <c r="G71" s="46">
        <v>-1.7995608151475273</v>
      </c>
      <c r="H71" s="46">
        <v>2.4592664461583036</v>
      </c>
      <c r="I71" s="46">
        <v>2.7512422464612385</v>
      </c>
      <c r="J71" s="46">
        <v>6.2027337147372519</v>
      </c>
      <c r="K71" s="46">
        <v>1.0412324888701585</v>
      </c>
      <c r="L71" s="46">
        <v>5.9688603124598227</v>
      </c>
      <c r="M71" s="46">
        <v>2.8528503247925441</v>
      </c>
      <c r="N71" s="46">
        <v>1.4853529703778623</v>
      </c>
      <c r="O71" s="46">
        <v>2.8496515506218234</v>
      </c>
      <c r="P71" s="46">
        <v>1.5400894004240051</v>
      </c>
      <c r="Q71" s="46">
        <v>2.8915863826864285</v>
      </c>
      <c r="R71" s="49">
        <v>1.7428365893320086</v>
      </c>
      <c r="S71" s="46">
        <v>3.0778538781848663</v>
      </c>
      <c r="T71" s="46">
        <v>2.0297887205910969</v>
      </c>
      <c r="U71" s="46">
        <v>-0.2292568198723699</v>
      </c>
      <c r="V71" s="46">
        <v>-2.378362443706683</v>
      </c>
      <c r="W71" s="46">
        <v>-1.6011112533147909</v>
      </c>
    </row>
    <row r="72" spans="1:23" ht="12.75" customHeight="1" x14ac:dyDescent="0.2">
      <c r="A72" s="42" t="s">
        <v>93</v>
      </c>
      <c r="B72" s="46">
        <v>0.2231106265320193</v>
      </c>
      <c r="C72" s="46">
        <v>-3.9823025084317565</v>
      </c>
      <c r="D72" s="46">
        <v>-0.98253696807649726</v>
      </c>
      <c r="E72" s="46">
        <v>-1.3722251257949569</v>
      </c>
      <c r="F72" s="46">
        <v>1.385855635286326</v>
      </c>
      <c r="G72" s="46">
        <v>-0.92791676320368444</v>
      </c>
      <c r="H72" s="46">
        <v>3.8615160066880483</v>
      </c>
      <c r="I72" s="46">
        <v>3.9197634284357186</v>
      </c>
      <c r="J72" s="46">
        <v>8.1813172846779469</v>
      </c>
      <c r="K72" s="46">
        <v>0.46074762491810084</v>
      </c>
      <c r="L72" s="46">
        <v>5.9296624822976485</v>
      </c>
      <c r="M72" s="46">
        <v>4.4258749169390654</v>
      </c>
      <c r="N72" s="46">
        <v>1.0502285881863749</v>
      </c>
      <c r="O72" s="46">
        <v>3.4948125788485163</v>
      </c>
      <c r="P72" s="46">
        <v>2.102157603530852</v>
      </c>
      <c r="Q72" s="46">
        <v>4.6460291708293022</v>
      </c>
      <c r="R72" s="49">
        <v>2.4841074013160824</v>
      </c>
      <c r="S72" s="46">
        <v>4.3676912117830646</v>
      </c>
      <c r="T72" s="46">
        <v>2.4465272128825655</v>
      </c>
      <c r="U72" s="46">
        <v>-0.45377101515796658</v>
      </c>
      <c r="V72" s="46">
        <v>-0.33010944426898892</v>
      </c>
      <c r="W72" s="46">
        <v>-1.7997851066678616</v>
      </c>
    </row>
    <row r="73" spans="1:23" ht="12.75" customHeight="1" x14ac:dyDescent="0.2">
      <c r="A73" s="43" t="s">
        <v>94</v>
      </c>
      <c r="B73" s="47">
        <v>9.5955099182099879</v>
      </c>
      <c r="C73" s="47">
        <v>-6.2910826495415133</v>
      </c>
      <c r="D73" s="47">
        <v>-0.32808076289918553</v>
      </c>
      <c r="E73" s="47">
        <v>-3.9158733107165777</v>
      </c>
      <c r="F73" s="47">
        <v>0.54448803168460902</v>
      </c>
      <c r="G73" s="47">
        <v>-1.4174967515488857</v>
      </c>
      <c r="H73" s="47">
        <v>3.7449727813078537</v>
      </c>
      <c r="I73" s="47">
        <v>1.6765998630315471</v>
      </c>
      <c r="J73" s="47">
        <v>7.0393673078514185</v>
      </c>
      <c r="K73" s="47">
        <v>0.7014747491921991</v>
      </c>
      <c r="L73" s="47">
        <v>6.4518654011535448</v>
      </c>
      <c r="M73" s="47">
        <v>3.7844514152349795</v>
      </c>
      <c r="N73" s="47">
        <v>1.3084273225776988</v>
      </c>
      <c r="O73" s="47">
        <v>3.2492541701822919</v>
      </c>
      <c r="P73" s="47">
        <v>2.2710932493355207</v>
      </c>
      <c r="Q73" s="47">
        <v>4.4488487680765409</v>
      </c>
      <c r="R73" s="50">
        <v>2.6002973955661979</v>
      </c>
      <c r="S73" s="47">
        <v>4.3271216570092363</v>
      </c>
      <c r="T73" s="47">
        <v>1.4353801936514143</v>
      </c>
      <c r="U73" s="47">
        <v>1.7519950449691679</v>
      </c>
      <c r="V73" s="47">
        <v>-0.70636938260325577</v>
      </c>
      <c r="W73" s="47">
        <v>4.1909946159319533</v>
      </c>
    </row>
    <row r="74" spans="1:23" ht="12.75" customHeight="1" x14ac:dyDescent="0.2">
      <c r="A74" s="43" t="s">
        <v>95</v>
      </c>
      <c r="B74" s="47">
        <v>15.593874044333432</v>
      </c>
      <c r="C74" s="47">
        <v>-5.9193154099861811</v>
      </c>
      <c r="D74" s="47">
        <v>3.0460266452943197</v>
      </c>
      <c r="E74" s="47">
        <v>-0.43782795873675839</v>
      </c>
      <c r="F74" s="47">
        <v>4.600211811558963</v>
      </c>
      <c r="G74" s="47">
        <v>1.5396120669533664</v>
      </c>
      <c r="H74" s="47">
        <v>3.8624649116125731</v>
      </c>
      <c r="I74" s="47">
        <v>3.4884330744778369</v>
      </c>
      <c r="J74" s="47">
        <v>5.4794682163705755</v>
      </c>
      <c r="K74" s="47">
        <v>2.0862986272795814</v>
      </c>
      <c r="L74" s="47">
        <v>6.0139186548348267</v>
      </c>
      <c r="M74" s="47">
        <v>1.6926691960835072</v>
      </c>
      <c r="N74" s="47">
        <v>1.4648961858799048</v>
      </c>
      <c r="O74" s="47">
        <v>2.9413862321363782</v>
      </c>
      <c r="P74" s="47">
        <v>3.2615779700085445</v>
      </c>
      <c r="Q74" s="47">
        <v>4.0446748643361508</v>
      </c>
      <c r="R74" s="50">
        <v>3.3808547565427727</v>
      </c>
      <c r="S74" s="47">
        <v>3.9782012855269056</v>
      </c>
      <c r="T74" s="47">
        <v>0.53587810795756585</v>
      </c>
      <c r="U74" s="47">
        <v>5.7545389860109264</v>
      </c>
      <c r="V74" s="47">
        <v>0.69501405139147376</v>
      </c>
      <c r="W74" s="47">
        <v>6.7169259351121058</v>
      </c>
    </row>
    <row r="75" spans="1:23" ht="12.75" customHeight="1" x14ac:dyDescent="0.2">
      <c r="A75" s="43" t="s">
        <v>96</v>
      </c>
      <c r="B75" s="47">
        <v>3.7246959660827361</v>
      </c>
      <c r="C75" s="47">
        <v>-2.0636234635157291</v>
      </c>
      <c r="D75" s="47">
        <v>4.6787506970042081</v>
      </c>
      <c r="E75" s="47">
        <v>0.98063108116079878</v>
      </c>
      <c r="F75" s="47">
        <v>6.6913027918904966</v>
      </c>
      <c r="G75" s="47">
        <v>3.6316043981772683</v>
      </c>
      <c r="H75" s="47">
        <v>3.4551532023940235</v>
      </c>
      <c r="I75" s="47">
        <v>3.8514759112008745</v>
      </c>
      <c r="J75" s="47">
        <v>3.3364632167178998</v>
      </c>
      <c r="K75" s="47">
        <v>3.3820724577022787</v>
      </c>
      <c r="L75" s="47">
        <v>4.5193815128501846</v>
      </c>
      <c r="M75" s="47">
        <v>1.7081714256828473</v>
      </c>
      <c r="N75" s="47">
        <v>2.2444690824655611</v>
      </c>
      <c r="O75" s="47">
        <v>2.9162243502935725</v>
      </c>
      <c r="P75" s="47">
        <v>3.1441442959918131</v>
      </c>
      <c r="Q75" s="47">
        <v>4.7125058398825859</v>
      </c>
      <c r="R75" s="50">
        <v>3.3799407652635116</v>
      </c>
      <c r="S75" s="47">
        <v>3.7900717893591951</v>
      </c>
      <c r="T75" s="47">
        <v>1.823733411955919</v>
      </c>
      <c r="U75" s="47">
        <v>7.9069261870324814</v>
      </c>
      <c r="V75" s="47">
        <v>4.1449509485429914</v>
      </c>
      <c r="W75" s="47">
        <v>8.9024219676932645</v>
      </c>
    </row>
    <row r="76" spans="1:23" ht="12.75" customHeight="1" x14ac:dyDescent="0.2">
      <c r="A76" s="44" t="s">
        <v>97</v>
      </c>
      <c r="B76" s="47">
        <v>4.6085851627042373E-2</v>
      </c>
      <c r="C76" s="47">
        <v>-0.51448705122871807</v>
      </c>
      <c r="D76" s="47">
        <v>2.9830472664542862</v>
      </c>
      <c r="E76" s="47">
        <v>3.6470737323409663</v>
      </c>
      <c r="F76" s="47">
        <v>4.3962374998143927</v>
      </c>
      <c r="G76" s="47">
        <v>2.7593052341502888</v>
      </c>
      <c r="H76" s="47">
        <v>3.018208701780134</v>
      </c>
      <c r="I76" s="47">
        <v>1.8318296184395066</v>
      </c>
      <c r="J76" s="47">
        <v>2.6616320556477557</v>
      </c>
      <c r="K76" s="47">
        <v>1.5289630246211772</v>
      </c>
      <c r="L76" s="47">
        <v>4.2523841192869227</v>
      </c>
      <c r="M76" s="47">
        <v>1.517188071764175</v>
      </c>
      <c r="N76" s="47">
        <v>2.9590495038830378</v>
      </c>
      <c r="O76" s="47">
        <v>2.5746704657705566</v>
      </c>
      <c r="P76" s="47">
        <v>2.5047828382909865</v>
      </c>
      <c r="Q76" s="47">
        <v>3.4498261355657256</v>
      </c>
      <c r="R76" s="50">
        <v>2.644436908570813</v>
      </c>
      <c r="S76" s="47">
        <v>2.9919904289201549</v>
      </c>
      <c r="T76" s="47">
        <v>2.4566281557778957</v>
      </c>
      <c r="U76" s="47">
        <v>5.8964702288288429</v>
      </c>
      <c r="V76" s="47">
        <v>2.8619949324876881</v>
      </c>
      <c r="W76" s="47">
        <v>6.6248893689030419</v>
      </c>
    </row>
    <row r="77" spans="1:23" ht="12.75" customHeight="1" x14ac:dyDescent="0.2">
      <c r="A77" s="41" t="s">
        <v>98</v>
      </c>
      <c r="B77" s="46">
        <v>5.8757436511810424</v>
      </c>
      <c r="C77" s="46">
        <v>2.8565284847668293</v>
      </c>
      <c r="D77" s="46">
        <v>1.5547171986132868</v>
      </c>
      <c r="E77" s="46">
        <v>6.4438673137038549</v>
      </c>
      <c r="F77" s="46">
        <v>5.6708293316813263</v>
      </c>
      <c r="G77" s="46">
        <v>3.2494779169955912</v>
      </c>
      <c r="H77" s="46">
        <v>3.7323281189726387</v>
      </c>
      <c r="I77" s="46">
        <v>3.4306508827725013</v>
      </c>
      <c r="J77" s="46">
        <v>5.3599611223065891</v>
      </c>
      <c r="K77" s="46">
        <v>0.75426834717715607</v>
      </c>
      <c r="L77" s="46">
        <v>2.9149743429869091</v>
      </c>
      <c r="M77" s="46">
        <v>2.4574171055387284</v>
      </c>
      <c r="N77" s="46">
        <v>1.5047063484726619</v>
      </c>
      <c r="O77" s="46">
        <v>2.6050883052818108</v>
      </c>
      <c r="P77" s="46">
        <v>2.9563497823435148</v>
      </c>
      <c r="Q77" s="46">
        <v>3.2170639926287548</v>
      </c>
      <c r="R77" s="49">
        <v>2.9931473346428872</v>
      </c>
      <c r="S77" s="46">
        <v>3.0368739699751846</v>
      </c>
      <c r="T77" s="46">
        <v>2.2419436953813765</v>
      </c>
      <c r="U77" s="46">
        <v>4.2994019675688167</v>
      </c>
      <c r="V77" s="46">
        <v>2.8587052751728681</v>
      </c>
      <c r="W77" s="46">
        <v>1.1819158287589282</v>
      </c>
    </row>
    <row r="78" spans="1:23" ht="12.75" customHeight="1" x14ac:dyDescent="0.2">
      <c r="A78" s="41" t="s">
        <v>99</v>
      </c>
      <c r="B78" s="46">
        <v>3.5627931869801399</v>
      </c>
      <c r="C78" s="46">
        <v>7.1342842670301332</v>
      </c>
      <c r="D78" s="46">
        <v>-3.7468993071298806</v>
      </c>
      <c r="E78" s="46">
        <v>0.82282565344957703</v>
      </c>
      <c r="F78" s="46">
        <v>2.4520644287124638</v>
      </c>
      <c r="G78" s="46">
        <v>3.0620181404161784E-2</v>
      </c>
      <c r="H78" s="46">
        <v>1.3288436003261239</v>
      </c>
      <c r="I78" s="46">
        <v>1.3880405788953221</v>
      </c>
      <c r="J78" s="46">
        <v>6.0843949401010899</v>
      </c>
      <c r="K78" s="46">
        <v>-0.10752778982339173</v>
      </c>
      <c r="L78" s="46">
        <v>1.0744155591661642</v>
      </c>
      <c r="M78" s="46">
        <v>3.5350402835391925</v>
      </c>
      <c r="N78" s="46">
        <v>0.39498789037044624</v>
      </c>
      <c r="O78" s="46">
        <v>1.7175743318078585</v>
      </c>
      <c r="P78" s="46">
        <v>1.4504631732438655</v>
      </c>
      <c r="Q78" s="46">
        <v>1.5917086066147501</v>
      </c>
      <c r="R78" s="49">
        <v>1.4765925627050036</v>
      </c>
      <c r="S78" s="46">
        <v>2.5420314587126791</v>
      </c>
      <c r="T78" s="46">
        <v>1.627872125642349</v>
      </c>
      <c r="U78" s="46">
        <v>-1.3183633963308572</v>
      </c>
      <c r="V78" s="46">
        <v>0.5580608811476262</v>
      </c>
      <c r="W78" s="46">
        <v>-2.2069790184063409</v>
      </c>
    </row>
    <row r="79" spans="1:23" ht="12.75" customHeight="1" x14ac:dyDescent="0.2">
      <c r="A79" s="41" t="s">
        <v>100</v>
      </c>
      <c r="B79" s="46">
        <v>0.59348643148922076</v>
      </c>
      <c r="C79" s="46">
        <v>9.2419912163714812</v>
      </c>
      <c r="D79" s="46">
        <v>-6.3615834624086602</v>
      </c>
      <c r="E79" s="46">
        <v>-4.7241099028080491</v>
      </c>
      <c r="F79" s="46">
        <v>-5.9933901643388632</v>
      </c>
      <c r="G79" s="46">
        <v>-3.544818562630947</v>
      </c>
      <c r="H79" s="46">
        <v>-1.0683734371081943</v>
      </c>
      <c r="I79" s="46">
        <v>-0.28953538331997208</v>
      </c>
      <c r="J79" s="46">
        <v>5.9833230859831055</v>
      </c>
      <c r="K79" s="46">
        <v>-1.8252850735249182</v>
      </c>
      <c r="L79" s="46">
        <v>0.38744463067259538</v>
      </c>
      <c r="M79" s="46">
        <v>2.1699769902782773</v>
      </c>
      <c r="N79" s="46">
        <v>0.19373842484380344</v>
      </c>
      <c r="O79" s="46">
        <v>0.52470939610471667</v>
      </c>
      <c r="P79" s="46">
        <v>-0.51442855804461063</v>
      </c>
      <c r="Q79" s="46">
        <v>-0.69505924757850002</v>
      </c>
      <c r="R79" s="49">
        <v>-0.53809332635248452</v>
      </c>
      <c r="S79" s="46">
        <v>1.3174222681157977</v>
      </c>
      <c r="T79" s="46">
        <v>1.1370266996813205</v>
      </c>
      <c r="U79" s="46">
        <v>-6.9294726054317408</v>
      </c>
      <c r="V79" s="46">
        <v>1.5718636660287943</v>
      </c>
      <c r="W79" s="46">
        <v>-1.7542975947653305</v>
      </c>
    </row>
    <row r="80" spans="1:23" ht="12.75" customHeight="1" x14ac:dyDescent="0.2">
      <c r="A80" s="42" t="s">
        <v>101</v>
      </c>
      <c r="B80" s="46">
        <v>1.7652653087169679</v>
      </c>
      <c r="C80" s="46">
        <v>10.824623271203105</v>
      </c>
      <c r="D80" s="46">
        <v>-5.5566882328405898</v>
      </c>
      <c r="E80" s="46">
        <v>-4.6097152468558056</v>
      </c>
      <c r="F80" s="46">
        <v>-6.5118670032932924</v>
      </c>
      <c r="G80" s="46">
        <v>-2.9473835037484908</v>
      </c>
      <c r="H80" s="46">
        <v>-0.16670078320738524</v>
      </c>
      <c r="I80" s="46">
        <v>1.5878262045900593</v>
      </c>
      <c r="J80" s="46">
        <v>4.4901350662088779</v>
      </c>
      <c r="K80" s="46">
        <v>-1.013096979987671</v>
      </c>
      <c r="L80" s="46">
        <v>0.39794857907382575</v>
      </c>
      <c r="M80" s="46">
        <v>0.30508222431340215</v>
      </c>
      <c r="N80" s="46">
        <v>-0.19633010440275322</v>
      </c>
      <c r="O80" s="46">
        <v>0.28352781460190268</v>
      </c>
      <c r="P80" s="46">
        <v>-0.49741187159749733</v>
      </c>
      <c r="Q80" s="46">
        <v>-3.6197394886405831E-2</v>
      </c>
      <c r="R80" s="49">
        <v>-0.43489835044814296</v>
      </c>
      <c r="S80" s="46">
        <v>1.9721339342037458</v>
      </c>
      <c r="T80" s="46">
        <v>3.6334031885743023E-2</v>
      </c>
      <c r="U80" s="46">
        <v>-6.9903790173068803</v>
      </c>
      <c r="V80" s="46">
        <v>-3.4625549617832152</v>
      </c>
      <c r="W80" s="46">
        <v>-2.3334898392164294</v>
      </c>
    </row>
    <row r="81" spans="1:23" ht="12.75" customHeight="1" x14ac:dyDescent="0.2">
      <c r="A81" s="43" t="s">
        <v>102</v>
      </c>
      <c r="B81" s="47">
        <v>5.5345126008756962</v>
      </c>
      <c r="C81" s="47">
        <v>11.961879453958701</v>
      </c>
      <c r="D81" s="47">
        <v>-6.1293081792882953</v>
      </c>
      <c r="E81" s="47">
        <v>-4.1650946705590108</v>
      </c>
      <c r="F81" s="47">
        <v>-6.8193558940554899</v>
      </c>
      <c r="G81" s="47">
        <v>-3.209166090350879</v>
      </c>
      <c r="H81" s="47">
        <v>-1.8130795694268342</v>
      </c>
      <c r="I81" s="47">
        <v>-0.15453736213727476</v>
      </c>
      <c r="J81" s="47">
        <v>2.7940510820292364</v>
      </c>
      <c r="K81" s="47">
        <v>-0.42988702160786652</v>
      </c>
      <c r="L81" s="47">
        <v>0.23331000666348967</v>
      </c>
      <c r="M81" s="47">
        <v>-1.2090496198209677</v>
      </c>
      <c r="N81" s="47">
        <v>0.10846769748189544</v>
      </c>
      <c r="O81" s="47">
        <v>-0.50241200877269021</v>
      </c>
      <c r="P81" s="47">
        <v>-0.91794835820886433</v>
      </c>
      <c r="Q81" s="47">
        <v>-0.93258030932510394</v>
      </c>
      <c r="R81" s="50">
        <v>-0.9183738249940232</v>
      </c>
      <c r="S81" s="47">
        <v>1.124499804379564</v>
      </c>
      <c r="T81" s="47">
        <v>-0.66504457873671763</v>
      </c>
      <c r="U81" s="47">
        <v>-7.9546513177940703</v>
      </c>
      <c r="V81" s="47">
        <v>-4.1148482467748941</v>
      </c>
      <c r="W81" s="47">
        <v>-5.3256441778100516</v>
      </c>
    </row>
    <row r="82" spans="1:23" ht="12.75" customHeight="1" x14ac:dyDescent="0.2">
      <c r="A82" s="43" t="s">
        <v>103</v>
      </c>
      <c r="B82" s="47">
        <v>5.8669346397524524</v>
      </c>
      <c r="C82" s="47">
        <v>10.706624353114336</v>
      </c>
      <c r="D82" s="47">
        <v>-6.3224258278478001</v>
      </c>
      <c r="E82" s="47">
        <v>-2.9745468047782997</v>
      </c>
      <c r="F82" s="47">
        <v>-10.21116306496781</v>
      </c>
      <c r="G82" s="47">
        <v>-4.4544166740961844</v>
      </c>
      <c r="H82" s="47">
        <v>-4.8098696791681883</v>
      </c>
      <c r="I82" s="47">
        <v>-2.7198808332451585</v>
      </c>
      <c r="J82" s="47">
        <v>1.0293232006353792</v>
      </c>
      <c r="K82" s="47">
        <v>-0.94320589641154751</v>
      </c>
      <c r="L82" s="47">
        <v>-0.25794240062155804</v>
      </c>
      <c r="M82" s="47">
        <v>-2.4492485882540271</v>
      </c>
      <c r="N82" s="47">
        <v>0.11270282408406551</v>
      </c>
      <c r="O82" s="47">
        <v>-1.7158502061668024</v>
      </c>
      <c r="P82" s="47">
        <v>-1.9763002883165903</v>
      </c>
      <c r="Q82" s="47">
        <v>-3.5221027068590427</v>
      </c>
      <c r="R82" s="50">
        <v>-2.1807486415360122</v>
      </c>
      <c r="S82" s="47">
        <v>-1.4038414935420684</v>
      </c>
      <c r="T82" s="47">
        <v>-1.0182004945987755</v>
      </c>
      <c r="U82" s="47">
        <v>-10.823390310135695</v>
      </c>
      <c r="V82" s="47">
        <v>6.6598875896304088</v>
      </c>
      <c r="W82" s="47">
        <v>-8.2396240429270193</v>
      </c>
    </row>
    <row r="83" spans="1:23" ht="12.75" customHeight="1" x14ac:dyDescent="0.2">
      <c r="A83" s="43" t="s">
        <v>104</v>
      </c>
      <c r="B83" s="47">
        <v>2.2676215614033435</v>
      </c>
      <c r="C83" s="47">
        <v>6.7842162885721979</v>
      </c>
      <c r="D83" s="47">
        <v>-8.1970870316387732</v>
      </c>
      <c r="E83" s="47">
        <v>0.99015552053614009</v>
      </c>
      <c r="F83" s="47">
        <v>-8.7857323325188688</v>
      </c>
      <c r="G83" s="47">
        <v>-5.269162827733731</v>
      </c>
      <c r="H83" s="47">
        <v>-7.0407961202226037</v>
      </c>
      <c r="I83" s="47">
        <v>-4.0603386777945616</v>
      </c>
      <c r="J83" s="47">
        <v>-1.4433730593341632</v>
      </c>
      <c r="K83" s="47">
        <v>-1.2959226265550239</v>
      </c>
      <c r="L83" s="47">
        <v>-0.30903434573756883</v>
      </c>
      <c r="M83" s="47">
        <v>-4.0740971751731188</v>
      </c>
      <c r="N83" s="47">
        <v>6.5704070783167978E-2</v>
      </c>
      <c r="O83" s="47">
        <v>-2.8115850869293912</v>
      </c>
      <c r="P83" s="47">
        <v>-3.1532921579696893</v>
      </c>
      <c r="Q83" s="47">
        <v>-5.771282712656955</v>
      </c>
      <c r="R83" s="50">
        <v>-3.5087932629368046</v>
      </c>
      <c r="S83" s="47">
        <v>-3.0543771806708864</v>
      </c>
      <c r="T83" s="47">
        <v>-1.7053561673550099</v>
      </c>
      <c r="U83" s="47">
        <v>-13.599949323703719</v>
      </c>
      <c r="V83" s="47">
        <v>5.3700369910661738</v>
      </c>
      <c r="W83" s="47">
        <v>-15.628491536016631</v>
      </c>
    </row>
    <row r="84" spans="1:23" ht="12.75" customHeight="1" x14ac:dyDescent="0.2">
      <c r="A84" s="44" t="s">
        <v>105</v>
      </c>
      <c r="B84" s="47">
        <v>-0.13646173855746957</v>
      </c>
      <c r="C84" s="47">
        <v>1.2182344439963577</v>
      </c>
      <c r="D84" s="47">
        <v>-10.522372228529008</v>
      </c>
      <c r="E84" s="47">
        <v>2.2373433481079674</v>
      </c>
      <c r="F84" s="47">
        <v>-7.7460208236090677</v>
      </c>
      <c r="G84" s="47">
        <v>-7.0214955832708981</v>
      </c>
      <c r="H84" s="47">
        <v>-9.6689924294075862</v>
      </c>
      <c r="I84" s="47">
        <v>-5.8303711330794368</v>
      </c>
      <c r="J84" s="47">
        <v>-2.8254955406610383</v>
      </c>
      <c r="K84" s="47">
        <v>-1.4699670772112983</v>
      </c>
      <c r="L84" s="47">
        <v>-0.50451259958701478</v>
      </c>
      <c r="M84" s="47">
        <v>-4.948351868364254</v>
      </c>
      <c r="N84" s="47">
        <v>0.37096933887328376</v>
      </c>
      <c r="O84" s="47">
        <v>-3.7235082143184717</v>
      </c>
      <c r="P84" s="47">
        <v>-4.3092859587471333</v>
      </c>
      <c r="Q84" s="47">
        <v>-8.3568545875014717</v>
      </c>
      <c r="R84" s="50">
        <v>-4.8886628414368527</v>
      </c>
      <c r="S84" s="47">
        <v>-4.9547511847823911</v>
      </c>
      <c r="T84" s="47">
        <v>-1.8417506271192874</v>
      </c>
      <c r="U84" s="47">
        <v>-17.10110586260636</v>
      </c>
      <c r="V84" s="47">
        <v>6.9675308821034898</v>
      </c>
      <c r="W84" s="47">
        <v>-19.844395980635234</v>
      </c>
    </row>
    <row r="85" spans="1:23" ht="12.75" customHeight="1" x14ac:dyDescent="0.2">
      <c r="A85" s="41" t="s">
        <v>106</v>
      </c>
      <c r="B85" s="46">
        <v>-4.9143582035870885</v>
      </c>
      <c r="C85" s="46">
        <v>-4.8331631483202742</v>
      </c>
      <c r="D85" s="46">
        <v>-10.411570920556134</v>
      </c>
      <c r="E85" s="46">
        <v>3.9833179787839956</v>
      </c>
      <c r="F85" s="46">
        <v>-8.9697482372123822</v>
      </c>
      <c r="G85" s="46">
        <v>-7.892888059811753</v>
      </c>
      <c r="H85" s="46">
        <v>-10.660823144661347</v>
      </c>
      <c r="I85" s="46">
        <v>-6.4321463585626848</v>
      </c>
      <c r="J85" s="46">
        <v>-3.792681711631718</v>
      </c>
      <c r="K85" s="46">
        <v>-1.8887084184541658</v>
      </c>
      <c r="L85" s="46">
        <v>-0.41432391812682434</v>
      </c>
      <c r="M85" s="46">
        <v>-3.6299461566169811</v>
      </c>
      <c r="N85" s="46">
        <v>0.38058355881769312</v>
      </c>
      <c r="O85" s="46">
        <v>-3.6406334725342715</v>
      </c>
      <c r="P85" s="46">
        <v>-4.6573004287412845</v>
      </c>
      <c r="Q85" s="46">
        <v>-9.3419078194498901</v>
      </c>
      <c r="R85" s="49">
        <v>-5.3317110474867091</v>
      </c>
      <c r="S85" s="46">
        <v>-5.7860636562576335</v>
      </c>
      <c r="T85" s="46">
        <v>-1.0486005589220415</v>
      </c>
      <c r="U85" s="46">
        <v>-19.048164886821851</v>
      </c>
      <c r="V85" s="46">
        <v>12.301305519532724</v>
      </c>
      <c r="W85" s="46">
        <v>-20.735974767223585</v>
      </c>
    </row>
    <row r="86" spans="1:23" ht="12.75" customHeight="1" x14ac:dyDescent="0.2">
      <c r="A86" s="41" t="s">
        <v>107</v>
      </c>
      <c r="B86" s="46">
        <v>-6.5321719783036691</v>
      </c>
      <c r="C86" s="46">
        <v>-5.5678853367476355</v>
      </c>
      <c r="D86" s="46">
        <v>-6.9562652591275036</v>
      </c>
      <c r="E86" s="46">
        <v>8.3205850632943168</v>
      </c>
      <c r="F86" s="46">
        <v>-8.7503629596306869</v>
      </c>
      <c r="G86" s="46">
        <v>-5.6665509805532643</v>
      </c>
      <c r="H86" s="46">
        <v>-8.7823364015294345</v>
      </c>
      <c r="I86" s="46">
        <v>-5.1515218224709391</v>
      </c>
      <c r="J86" s="46">
        <v>-3.0090939926167182</v>
      </c>
      <c r="K86" s="46">
        <v>-2.72257547375091</v>
      </c>
      <c r="L86" s="46">
        <v>0.18606172642146035</v>
      </c>
      <c r="M86" s="46">
        <v>-2.1658102989048245</v>
      </c>
      <c r="N86" s="46">
        <v>0.61120882316219038</v>
      </c>
      <c r="O86" s="46">
        <v>-2.6808729456247349</v>
      </c>
      <c r="P86" s="46">
        <v>-3.6316945787331578</v>
      </c>
      <c r="Q86" s="46">
        <v>-7.5609918757353682</v>
      </c>
      <c r="R86" s="49">
        <v>-4.1823438222070468</v>
      </c>
      <c r="S86" s="46">
        <v>-5.0519491075321721</v>
      </c>
      <c r="T86" s="46">
        <v>0.20292444587686198</v>
      </c>
      <c r="U86" s="46">
        <v>-14.850643096799033</v>
      </c>
      <c r="V86" s="46">
        <v>6.8903563253357447</v>
      </c>
      <c r="W86" s="46">
        <v>-16.283498355923541</v>
      </c>
    </row>
    <row r="87" spans="1:23" ht="12.75" customHeight="1" x14ac:dyDescent="0.2">
      <c r="A87" s="41" t="s">
        <v>108</v>
      </c>
      <c r="B87" s="46">
        <v>-4.8978936263519675</v>
      </c>
      <c r="C87" s="46">
        <v>-1.6901853046634496</v>
      </c>
      <c r="D87" s="46">
        <v>-3.6070345731336717</v>
      </c>
      <c r="E87" s="46">
        <v>8.0205840717668675</v>
      </c>
      <c r="F87" s="46">
        <v>-9.1328030768391137</v>
      </c>
      <c r="G87" s="46">
        <v>-3.6633493950498863</v>
      </c>
      <c r="H87" s="46">
        <v>-6.0999819153146673</v>
      </c>
      <c r="I87" s="46">
        <v>-5.1962128280975346</v>
      </c>
      <c r="J87" s="46">
        <v>-0.90466897856326112</v>
      </c>
      <c r="K87" s="46">
        <v>-3.6383386490445035</v>
      </c>
      <c r="L87" s="46">
        <v>0.22620656446401544</v>
      </c>
      <c r="M87" s="46">
        <v>-0.94898850586861982</v>
      </c>
      <c r="N87" s="46">
        <v>0.62314088210508878</v>
      </c>
      <c r="O87" s="46">
        <v>-1.8867556758255244</v>
      </c>
      <c r="P87" s="46">
        <v>-2.4670683448900887</v>
      </c>
      <c r="Q87" s="46">
        <v>-5.0929417007060547</v>
      </c>
      <c r="R87" s="49">
        <v>-2.8357055171652878</v>
      </c>
      <c r="S87" s="46">
        <v>-3.6726562268440732</v>
      </c>
      <c r="T87" s="46">
        <v>0.24684701381492147</v>
      </c>
      <c r="U87" s="46">
        <v>-10.65088115120969</v>
      </c>
      <c r="V87" s="46">
        <v>0.8104228628042609</v>
      </c>
      <c r="W87" s="46">
        <v>-8.8256176390432159</v>
      </c>
    </row>
    <row r="88" spans="1:23" ht="12.75" customHeight="1" x14ac:dyDescent="0.2">
      <c r="A88" s="42" t="s">
        <v>109</v>
      </c>
      <c r="B88" s="46">
        <v>-3.3497344961800235</v>
      </c>
      <c r="C88" s="46">
        <v>3.0314460057018433</v>
      </c>
      <c r="D88" s="46">
        <v>-2.6062152715351616</v>
      </c>
      <c r="E88" s="46">
        <v>4.6843169741605406</v>
      </c>
      <c r="F88" s="46">
        <v>-11.23664619413397</v>
      </c>
      <c r="G88" s="46">
        <v>-3.4764054606227002</v>
      </c>
      <c r="H88" s="46">
        <v>-4.4702173977666959</v>
      </c>
      <c r="I88" s="46">
        <v>-6.0044310967457326</v>
      </c>
      <c r="J88" s="46">
        <v>-1.0671448264806593</v>
      </c>
      <c r="K88" s="46">
        <v>-4.1052149813055934</v>
      </c>
      <c r="L88" s="46">
        <v>0.14950202202546059</v>
      </c>
      <c r="M88" s="46">
        <v>-0.50547961749423109</v>
      </c>
      <c r="N88" s="46">
        <v>-9.3168014835598445E-2</v>
      </c>
      <c r="O88" s="46">
        <v>-1.765211672653566</v>
      </c>
      <c r="P88" s="46">
        <v>-2.1600655320183071</v>
      </c>
      <c r="Q88" s="46">
        <v>-3.5773169161562479</v>
      </c>
      <c r="R88" s="49">
        <v>-2.3587867205514201</v>
      </c>
      <c r="S88" s="46">
        <v>-2.6287831477281198</v>
      </c>
      <c r="T88" s="46">
        <v>0.21888878479396912</v>
      </c>
      <c r="U88" s="46">
        <v>-9.1734528736738596</v>
      </c>
      <c r="V88" s="46">
        <v>-4.7060520764456655</v>
      </c>
      <c r="W88" s="46">
        <v>-3.8819958757042472</v>
      </c>
    </row>
    <row r="89" spans="1:23" ht="12.75" customHeight="1" x14ac:dyDescent="0.2">
      <c r="A89" s="43" t="s">
        <v>110</v>
      </c>
      <c r="B89" s="47">
        <v>12.021841668744603</v>
      </c>
      <c r="C89" s="47">
        <v>7.413890546580526</v>
      </c>
      <c r="D89" s="47">
        <v>-1.2024242418494757</v>
      </c>
      <c r="E89" s="47">
        <v>3.9287228271947638</v>
      </c>
      <c r="F89" s="47">
        <v>-12.25416269398063</v>
      </c>
      <c r="G89" s="47">
        <v>-2.7509940962721524</v>
      </c>
      <c r="H89" s="47">
        <v>-2.8739228084791235</v>
      </c>
      <c r="I89" s="47">
        <v>-3.7743755082559005</v>
      </c>
      <c r="J89" s="47">
        <v>-0.6386621060959996</v>
      </c>
      <c r="K89" s="47">
        <v>-4.0357019882435674</v>
      </c>
      <c r="L89" s="47">
        <v>-7.8971798624460909E-2</v>
      </c>
      <c r="M89" s="47">
        <v>-1.1602969483471837</v>
      </c>
      <c r="N89" s="47">
        <v>-0.45344668690769918</v>
      </c>
      <c r="O89" s="47">
        <v>-1.5713188437484593</v>
      </c>
      <c r="P89" s="47">
        <v>-0.93170205890810154</v>
      </c>
      <c r="Q89" s="47">
        <v>-1.492232893019152</v>
      </c>
      <c r="R89" s="50">
        <v>-1.0063684977030363</v>
      </c>
      <c r="S89" s="47">
        <v>-1.5041798285753138</v>
      </c>
      <c r="T89" s="47">
        <v>-0.53032194378960229</v>
      </c>
      <c r="U89" s="47">
        <v>-6.493289552260495</v>
      </c>
      <c r="V89" s="47">
        <v>-3.6356952534719045</v>
      </c>
      <c r="W89" s="47">
        <v>5.0667261609844472</v>
      </c>
    </row>
    <row r="90" spans="1:23" ht="12.75" customHeight="1" x14ac:dyDescent="0.2">
      <c r="A90" s="43" t="s">
        <v>111</v>
      </c>
      <c r="B90" s="47">
        <v>18.32818959376057</v>
      </c>
      <c r="C90" s="47">
        <v>8.0918475602310238</v>
      </c>
      <c r="D90" s="47">
        <v>0.10065988029235307</v>
      </c>
      <c r="E90" s="47">
        <v>1.7225750550018404</v>
      </c>
      <c r="F90" s="47">
        <v>-11.719934216927086</v>
      </c>
      <c r="G90" s="47">
        <v>-2.1141316388067821</v>
      </c>
      <c r="H90" s="47">
        <v>-0.24578782760859008</v>
      </c>
      <c r="I90" s="47">
        <v>-1.0031450405364128</v>
      </c>
      <c r="J90" s="47">
        <v>0.68684152025508816</v>
      </c>
      <c r="K90" s="47">
        <v>-2.7598918655447058</v>
      </c>
      <c r="L90" s="47">
        <v>0.31843245103284623</v>
      </c>
      <c r="M90" s="47">
        <v>-0.34309834228747338</v>
      </c>
      <c r="N90" s="47">
        <v>-0.25623510025361007</v>
      </c>
      <c r="O90" s="47">
        <v>-0.46503201377157133</v>
      </c>
      <c r="P90" s="47">
        <v>0.56254880801605012</v>
      </c>
      <c r="Q90" s="47">
        <v>0.35143922700326957</v>
      </c>
      <c r="R90" s="50">
        <v>0.53595319787835827</v>
      </c>
      <c r="S90" s="47">
        <v>0.49933622934017485</v>
      </c>
      <c r="T90" s="47">
        <v>-1.2491255461722806</v>
      </c>
      <c r="U90" s="47">
        <v>-6.4775703658314088</v>
      </c>
      <c r="V90" s="47">
        <v>1.8177076875826037</v>
      </c>
      <c r="W90" s="47">
        <v>4.7750147247167307</v>
      </c>
    </row>
    <row r="91" spans="1:23" ht="12.75" customHeight="1" x14ac:dyDescent="0.2">
      <c r="A91" s="43" t="s">
        <v>112</v>
      </c>
      <c r="B91" s="47">
        <v>13.472596288607308</v>
      </c>
      <c r="C91" s="47">
        <v>4.8695753569140132</v>
      </c>
      <c r="D91" s="47">
        <v>1.4758920733606073</v>
      </c>
      <c r="E91" s="47">
        <v>-0.36338222946805665</v>
      </c>
      <c r="F91" s="47">
        <v>-10.484600685494183</v>
      </c>
      <c r="G91" s="47">
        <v>-1.3042954056314282</v>
      </c>
      <c r="H91" s="47">
        <v>2.8731902098650286</v>
      </c>
      <c r="I91" s="47">
        <v>0.78107575335117918</v>
      </c>
      <c r="J91" s="47">
        <v>2.0320974147036708E-2</v>
      </c>
      <c r="K91" s="47">
        <v>-1.02860870021666</v>
      </c>
      <c r="L91" s="47">
        <v>1.7312843914988552</v>
      </c>
      <c r="M91" s="47">
        <v>1.0091870497549227</v>
      </c>
      <c r="N91" s="47">
        <v>-7.3069615737519911E-2</v>
      </c>
      <c r="O91" s="47">
        <v>0.88867875210909553</v>
      </c>
      <c r="P91" s="47">
        <v>1.1605166194689209</v>
      </c>
      <c r="Q91" s="47">
        <v>1.5673270626985536</v>
      </c>
      <c r="R91" s="50">
        <v>1.2162239149196008</v>
      </c>
      <c r="S91" s="47">
        <v>2.337236915196117</v>
      </c>
      <c r="T91" s="47">
        <v>-0.8504177546277969</v>
      </c>
      <c r="U91" s="47">
        <v>-4.3105026281245351</v>
      </c>
      <c r="V91" s="47">
        <v>4.6904471738900888</v>
      </c>
      <c r="W91" s="47">
        <v>3.1480562135492995</v>
      </c>
    </row>
    <row r="92" spans="1:23" ht="12.75" customHeight="1" x14ac:dyDescent="0.2">
      <c r="A92" s="44" t="s">
        <v>113</v>
      </c>
      <c r="B92" s="47">
        <v>8.3649242464622908</v>
      </c>
      <c r="C92" s="47">
        <v>2.0837148692985252</v>
      </c>
      <c r="D92" s="47">
        <v>4.3923566010844795</v>
      </c>
      <c r="E92" s="47">
        <v>0.1238433339831424</v>
      </c>
      <c r="F92" s="47">
        <v>-6.6637848786180172</v>
      </c>
      <c r="G92" s="47">
        <v>1.061216934957554</v>
      </c>
      <c r="H92" s="47">
        <v>4.7568300644197814</v>
      </c>
      <c r="I92" s="47">
        <v>2.9106862068580819</v>
      </c>
      <c r="J92" s="47">
        <v>2.0865382010839317</v>
      </c>
      <c r="K92" s="47">
        <v>0.48033909157265686</v>
      </c>
      <c r="L92" s="47">
        <v>2.3361162438712446</v>
      </c>
      <c r="M92" s="47">
        <v>1.6761199667109539</v>
      </c>
      <c r="N92" s="47">
        <v>0.41960287392908135</v>
      </c>
      <c r="O92" s="47">
        <v>1.9758732962641856</v>
      </c>
      <c r="P92" s="47">
        <v>1.9434166105211537</v>
      </c>
      <c r="Q92" s="47">
        <v>3.1293251629283869</v>
      </c>
      <c r="R92" s="50">
        <v>2.1042069053400558</v>
      </c>
      <c r="S92" s="47">
        <v>3.4122732583364845</v>
      </c>
      <c r="T92" s="47">
        <v>-0.10586853025228438</v>
      </c>
      <c r="U92" s="47">
        <v>1.4360044016362483</v>
      </c>
      <c r="V92" s="47">
        <v>8.1125351268576793</v>
      </c>
      <c r="W92" s="47">
        <v>8.5564700201732578</v>
      </c>
    </row>
    <row r="93" spans="1:23" ht="12.75" customHeight="1" x14ac:dyDescent="0.2">
      <c r="A93" s="41" t="s">
        <v>114</v>
      </c>
      <c r="B93" s="46">
        <v>4.079546653958932E-2</v>
      </c>
      <c r="C93" s="46">
        <v>0.20326096635128188</v>
      </c>
      <c r="D93" s="46">
        <v>5.150421654762205</v>
      </c>
      <c r="E93" s="46">
        <v>1.0405368612671717</v>
      </c>
      <c r="F93" s="46">
        <v>-4.4648090250703598</v>
      </c>
      <c r="G93" s="46">
        <v>1.9740830573002022</v>
      </c>
      <c r="H93" s="46">
        <v>5.5744971105875951</v>
      </c>
      <c r="I93" s="46">
        <v>3.2569576103748998</v>
      </c>
      <c r="J93" s="46">
        <v>2.028288936064726</v>
      </c>
      <c r="K93" s="46">
        <v>1.200136910299654</v>
      </c>
      <c r="L93" s="46">
        <v>2.5951247874094863</v>
      </c>
      <c r="M93" s="46">
        <v>2.7255559111894367</v>
      </c>
      <c r="N93" s="46">
        <v>0.78750915460195081</v>
      </c>
      <c r="O93" s="46">
        <v>2.5851805808618789</v>
      </c>
      <c r="P93" s="46">
        <v>2.0622127014067182</v>
      </c>
      <c r="Q93" s="46">
        <v>3.3965494865361379</v>
      </c>
      <c r="R93" s="49">
        <v>2.241269178851546</v>
      </c>
      <c r="S93" s="46">
        <v>3.6907857348998707</v>
      </c>
      <c r="T93" s="46">
        <v>0.77644010823345599</v>
      </c>
      <c r="U93" s="46">
        <v>3.6218458992551605</v>
      </c>
      <c r="V93" s="46">
        <v>6.9112911201054894</v>
      </c>
      <c r="W93" s="46">
        <v>8.5188471259838536</v>
      </c>
    </row>
    <row r="94" spans="1:23" ht="12.75" customHeight="1" x14ac:dyDescent="0.2">
      <c r="A94" s="41" t="s">
        <v>115</v>
      </c>
      <c r="B94" s="46">
        <v>-1.0506387914460347</v>
      </c>
      <c r="C94" s="46">
        <v>0.21395908291474974</v>
      </c>
      <c r="D94" s="46">
        <v>2.9579085170645891</v>
      </c>
      <c r="E94" s="46">
        <v>2.922226622437063</v>
      </c>
      <c r="F94" s="46">
        <v>-4.1604363765190611</v>
      </c>
      <c r="G94" s="46">
        <v>1.2734269228443118</v>
      </c>
      <c r="H94" s="46">
        <v>4.2609216227685875</v>
      </c>
      <c r="I94" s="46">
        <v>1.8904193772531386</v>
      </c>
      <c r="J94" s="46">
        <v>1.032100876225428</v>
      </c>
      <c r="K94" s="46">
        <v>1.1189860324284817</v>
      </c>
      <c r="L94" s="46">
        <v>3.09053722888597</v>
      </c>
      <c r="M94" s="46">
        <v>3.3312920822536896</v>
      </c>
      <c r="N94" s="46">
        <v>0.51176571481461597</v>
      </c>
      <c r="O94" s="46">
        <v>2.3570098423040475</v>
      </c>
      <c r="P94" s="46">
        <v>1.6687703260828801</v>
      </c>
      <c r="Q94" s="46">
        <v>2.3822191957367567</v>
      </c>
      <c r="R94" s="49">
        <v>1.7606563098341965</v>
      </c>
      <c r="S94" s="46">
        <v>2.9095422449806341</v>
      </c>
      <c r="T94" s="46">
        <v>1.1398642626727851</v>
      </c>
      <c r="U94" s="46">
        <v>3.6052200408038138</v>
      </c>
      <c r="V94" s="46">
        <v>1.0410638857228038</v>
      </c>
      <c r="W94" s="46">
        <v>6.5519249305850291</v>
      </c>
    </row>
    <row r="95" spans="1:23" ht="12.75" customHeight="1" x14ac:dyDescent="0.2">
      <c r="A95" s="41" t="s">
        <v>116</v>
      </c>
      <c r="B95" s="46">
        <v>2.5956415349777551</v>
      </c>
      <c r="C95" s="46">
        <v>0.65792276855018983</v>
      </c>
      <c r="D95" s="46">
        <v>1.709705794173777</v>
      </c>
      <c r="E95" s="46">
        <v>3.2369349332640684</v>
      </c>
      <c r="F95" s="46">
        <v>-1.9297962713413552</v>
      </c>
      <c r="G95" s="46">
        <v>1.0988102417932355</v>
      </c>
      <c r="H95" s="46">
        <v>2.171103657100093</v>
      </c>
      <c r="I95" s="46">
        <v>1.9935897270204617</v>
      </c>
      <c r="J95" s="46">
        <v>2.4425859011784512</v>
      </c>
      <c r="K95" s="46">
        <v>1.643784185936914</v>
      </c>
      <c r="L95" s="46">
        <v>3.4016116505094951</v>
      </c>
      <c r="M95" s="46">
        <v>3.3318267297493875</v>
      </c>
      <c r="N95" s="46">
        <v>2.4818219297406685E-2</v>
      </c>
      <c r="O95" s="46">
        <v>2.0443224009659922</v>
      </c>
      <c r="P95" s="46">
        <v>1.8451420800677409</v>
      </c>
      <c r="Q95" s="46">
        <v>1.8222657474995518</v>
      </c>
      <c r="R95" s="49">
        <v>1.8398334976880371</v>
      </c>
      <c r="S95" s="46">
        <v>2.0481496355050366</v>
      </c>
      <c r="T95" s="46">
        <v>1.4208505269945881</v>
      </c>
      <c r="U95" s="46">
        <v>6.6403301330875131</v>
      </c>
      <c r="V95" s="46">
        <v>1.0648116722755674E-2</v>
      </c>
      <c r="W95" s="46">
        <v>9.5948119777160343</v>
      </c>
    </row>
    <row r="96" spans="1:23" ht="12.75" customHeight="1" x14ac:dyDescent="0.2">
      <c r="A96" s="42" t="s">
        <v>117</v>
      </c>
      <c r="B96" s="46">
        <v>4.8751404003581467</v>
      </c>
      <c r="C96" s="46">
        <v>0.55548942021155234</v>
      </c>
      <c r="D96" s="46">
        <v>-2.2320518090990227E-2</v>
      </c>
      <c r="E96" s="46">
        <v>4.4182108178745239</v>
      </c>
      <c r="F96" s="46">
        <v>-1.8384132747461313</v>
      </c>
      <c r="G96" s="46">
        <v>0.1952075107052087</v>
      </c>
      <c r="H96" s="46">
        <v>1.1530258630259471</v>
      </c>
      <c r="I96" s="46">
        <v>2.385166211203571</v>
      </c>
      <c r="J96" s="46">
        <v>2.5876118550220539</v>
      </c>
      <c r="K96" s="46">
        <v>0.88822596935185238</v>
      </c>
      <c r="L96" s="46">
        <v>3.5354748597741459</v>
      </c>
      <c r="M96" s="46">
        <v>3.6500350715077401</v>
      </c>
      <c r="N96" s="46">
        <v>-0.3129414160222832</v>
      </c>
      <c r="O96" s="46">
        <v>1.8281215975489928</v>
      </c>
      <c r="P96" s="46">
        <v>1.8419864930873997</v>
      </c>
      <c r="Q96" s="46">
        <v>1.550764566699292</v>
      </c>
      <c r="R96" s="49">
        <v>1.8061631715607263</v>
      </c>
      <c r="S96" s="46">
        <v>1.85340974207715</v>
      </c>
      <c r="T96" s="46">
        <v>0.44617224822909307</v>
      </c>
      <c r="U96" s="46">
        <v>6.7593825928170981</v>
      </c>
      <c r="V96" s="46">
        <v>6.9931121807297769</v>
      </c>
      <c r="W96" s="46">
        <v>8.8315449861833919</v>
      </c>
    </row>
    <row r="97" spans="1:23" ht="12.75" customHeight="1" x14ac:dyDescent="0.2">
      <c r="A97" s="43" t="s">
        <v>118</v>
      </c>
      <c r="B97" s="47">
        <v>2.1404380739327156</v>
      </c>
      <c r="C97" s="47">
        <v>-4.1666272209660793</v>
      </c>
      <c r="D97" s="47">
        <v>-1.4849820778844114</v>
      </c>
      <c r="E97" s="47">
        <v>5.8100579302935884</v>
      </c>
      <c r="F97" s="47">
        <v>-2.2997603991397941</v>
      </c>
      <c r="G97" s="47">
        <v>-1.1112220833868869</v>
      </c>
      <c r="H97" s="47">
        <v>0.37028480664589303</v>
      </c>
      <c r="I97" s="47">
        <v>1.8789515319519445</v>
      </c>
      <c r="J97" s="47">
        <v>3.6070609004748899</v>
      </c>
      <c r="K97" s="47">
        <v>0.58243750632502866</v>
      </c>
      <c r="L97" s="47">
        <v>3.4319701036128913</v>
      </c>
      <c r="M97" s="47">
        <v>3.4625178391559874</v>
      </c>
      <c r="N97" s="47">
        <v>-0.34970051637800426</v>
      </c>
      <c r="O97" s="47">
        <v>1.6081202646254233</v>
      </c>
      <c r="P97" s="47">
        <v>1.2153992542235148</v>
      </c>
      <c r="Q97" s="47">
        <v>1.2659184358081665</v>
      </c>
      <c r="R97" s="50">
        <v>1.2268161816566314</v>
      </c>
      <c r="S97" s="47">
        <v>2.0168789552885258</v>
      </c>
      <c r="T97" s="47">
        <v>-0.54988049944774131</v>
      </c>
      <c r="U97" s="47">
        <v>3.7423279092689166</v>
      </c>
      <c r="V97" s="47">
        <v>4.9129995168960328</v>
      </c>
      <c r="W97" s="47">
        <v>0.91474438410159564</v>
      </c>
    </row>
    <row r="98" spans="1:23" ht="12.75" customHeight="1" x14ac:dyDescent="0.2">
      <c r="A98" s="43" t="s">
        <v>119</v>
      </c>
      <c r="B98" s="47">
        <v>0.75715181663056352</v>
      </c>
      <c r="C98" s="47">
        <v>-13.64163486700447</v>
      </c>
      <c r="D98" s="47">
        <v>3.7408412040940142E-2</v>
      </c>
      <c r="E98" s="47">
        <v>4.0954386400954057</v>
      </c>
      <c r="F98" s="47">
        <v>0.32623881093072349</v>
      </c>
      <c r="G98" s="47">
        <v>-1.0366662145338768</v>
      </c>
      <c r="H98" s="47">
        <v>0.87765334096354675</v>
      </c>
      <c r="I98" s="47">
        <v>1.4836666617279004</v>
      </c>
      <c r="J98" s="47">
        <v>4.0515439282603261</v>
      </c>
      <c r="K98" s="47">
        <v>0.20517291719313047</v>
      </c>
      <c r="L98" s="47">
        <v>3.2210234150334749</v>
      </c>
      <c r="M98" s="47">
        <v>2.8212356523626303</v>
      </c>
      <c r="N98" s="47">
        <v>-0.41681028976946477</v>
      </c>
      <c r="O98" s="47">
        <v>1.4702823859938485</v>
      </c>
      <c r="P98" s="47">
        <v>0.84669737538112244</v>
      </c>
      <c r="Q98" s="47">
        <v>2.2172172393732925</v>
      </c>
      <c r="R98" s="50">
        <v>1.0341955564511895</v>
      </c>
      <c r="S98" s="47">
        <v>2.3662326338382389</v>
      </c>
      <c r="T98" s="47">
        <v>-0.47296779033129122</v>
      </c>
      <c r="U98" s="47">
        <v>5.3819544047357448</v>
      </c>
      <c r="V98" s="47">
        <v>-0.68610054380913166</v>
      </c>
      <c r="W98" s="47">
        <v>0.96807638057045953</v>
      </c>
    </row>
    <row r="99" spans="1:23" ht="12.75" customHeight="1" x14ac:dyDescent="0.2">
      <c r="A99" s="43" t="s">
        <v>120</v>
      </c>
      <c r="B99" s="47">
        <v>0.88274794078784247</v>
      </c>
      <c r="C99" s="47">
        <v>-11.396941540324734</v>
      </c>
      <c r="D99" s="47">
        <v>-0.36966174255766981</v>
      </c>
      <c r="E99" s="47">
        <v>2.8061886362333865</v>
      </c>
      <c r="F99" s="47">
        <v>3.6800542780112133</v>
      </c>
      <c r="G99" s="47">
        <v>-0.59822419401666105</v>
      </c>
      <c r="H99" s="47">
        <v>1.8510100626226267</v>
      </c>
      <c r="I99" s="47">
        <v>9.4548635585889329E-3</v>
      </c>
      <c r="J99" s="47">
        <v>4.1217889258470031</v>
      </c>
      <c r="K99" s="47">
        <v>0.16520041521459472</v>
      </c>
      <c r="L99" s="47">
        <v>2.6638771083407065</v>
      </c>
      <c r="M99" s="47">
        <v>2.1495866181377554</v>
      </c>
      <c r="N99" s="47">
        <v>-0.74385659273716875</v>
      </c>
      <c r="O99" s="47">
        <v>1.2488703945248814</v>
      </c>
      <c r="P99" s="47">
        <v>0.82877880626686107</v>
      </c>
      <c r="Q99" s="47">
        <v>3.0444145507865006</v>
      </c>
      <c r="R99" s="50">
        <v>1.1372387816473317</v>
      </c>
      <c r="S99" s="47">
        <v>2.5267594838218166</v>
      </c>
      <c r="T99" s="47">
        <v>-0.83987628053276975</v>
      </c>
      <c r="U99" s="47">
        <v>6.1425623406742735</v>
      </c>
      <c r="V99" s="47">
        <v>-1.5081512285186838</v>
      </c>
      <c r="W99" s="47">
        <v>3.5412487659265635</v>
      </c>
    </row>
    <row r="100" spans="1:23" ht="12.75" customHeight="1" x14ac:dyDescent="0.2">
      <c r="A100" s="44" t="s">
        <v>121</v>
      </c>
      <c r="B100" s="47">
        <v>-7.3457878975158319E-2</v>
      </c>
      <c r="C100" s="47">
        <v>-4.901909181131991</v>
      </c>
      <c r="D100" s="47">
        <v>-0.85710825241416266</v>
      </c>
      <c r="E100" s="47">
        <v>1.0573518730990772</v>
      </c>
      <c r="F100" s="47">
        <v>3.4461683682406541</v>
      </c>
      <c r="G100" s="47">
        <v>-0.3225540112875791</v>
      </c>
      <c r="H100" s="47">
        <v>2.3420764949104278</v>
      </c>
      <c r="I100" s="47">
        <v>-1.2748493252021986</v>
      </c>
      <c r="J100" s="47">
        <v>4.8464382751890467</v>
      </c>
      <c r="K100" s="47">
        <v>1.9271394491515048</v>
      </c>
      <c r="L100" s="47">
        <v>1.6638681365940711</v>
      </c>
      <c r="M100" s="47">
        <v>2.7081639448541361</v>
      </c>
      <c r="N100" s="47">
        <v>-0.43282066399465968</v>
      </c>
      <c r="O100" s="47">
        <v>1.5524492147898306</v>
      </c>
      <c r="P100" s="47">
        <v>1.1085899057684534</v>
      </c>
      <c r="Q100" s="47">
        <v>3.13077917468505</v>
      </c>
      <c r="R100" s="50">
        <v>1.4031105222578555</v>
      </c>
      <c r="S100" s="47">
        <v>2.8135637425619198</v>
      </c>
      <c r="T100" s="47">
        <v>-0.49904696854554675</v>
      </c>
      <c r="U100" s="47">
        <v>2.7902585938835767</v>
      </c>
      <c r="V100" s="47">
        <v>-4.2900879176454021</v>
      </c>
      <c r="W100" s="47">
        <v>1.6588291034054015</v>
      </c>
    </row>
    <row r="101" spans="1:23" ht="12.75" customHeight="1" x14ac:dyDescent="0.2">
      <c r="A101" s="41" t="s">
        <v>122</v>
      </c>
      <c r="B101" s="46">
        <v>3.6409657162146614</v>
      </c>
      <c r="C101" s="46">
        <v>-0.70318132268523126</v>
      </c>
      <c r="D101" s="46">
        <v>-0.6467067464783538</v>
      </c>
      <c r="E101" s="46">
        <v>-2.2910039938042082</v>
      </c>
      <c r="F101" s="46">
        <v>2.033334162287459</v>
      </c>
      <c r="G101" s="46">
        <v>-0.29231768225894683</v>
      </c>
      <c r="H101" s="46">
        <v>2.2032260025154571</v>
      </c>
      <c r="I101" s="46">
        <v>-2.9759569445149237</v>
      </c>
      <c r="J101" s="46">
        <v>4.3946507331247719</v>
      </c>
      <c r="K101" s="46">
        <v>1.4338902240160101</v>
      </c>
      <c r="L101" s="46">
        <v>1.310671490746862</v>
      </c>
      <c r="M101" s="46">
        <v>1.496337698197947</v>
      </c>
      <c r="N101" s="46">
        <v>-8.8782824545674544E-2</v>
      </c>
      <c r="O101" s="46">
        <v>1.0873368845413012</v>
      </c>
      <c r="P101" s="46">
        <v>0.89556134582446933</v>
      </c>
      <c r="Q101" s="46">
        <v>2.0303850277757718</v>
      </c>
      <c r="R101" s="49">
        <v>1.0655524401494976</v>
      </c>
      <c r="S101" s="46">
        <v>1.6980036661806919</v>
      </c>
      <c r="T101" s="46">
        <v>0.1159680126893825</v>
      </c>
      <c r="U101" s="46">
        <v>3.3046453698422518</v>
      </c>
      <c r="V101" s="46">
        <v>-4.1239030510536683</v>
      </c>
      <c r="W101" s="46">
        <v>3.4088540840370829</v>
      </c>
    </row>
    <row r="102" spans="1:23" ht="12.75" customHeight="1" x14ac:dyDescent="0.2">
      <c r="A102" s="41" t="s">
        <v>123</v>
      </c>
      <c r="B102" s="46">
        <v>5.7762773793363698</v>
      </c>
      <c r="C102" s="46">
        <v>4.904021175991935</v>
      </c>
      <c r="D102" s="46">
        <v>-11.690907698687081</v>
      </c>
      <c r="E102" s="46">
        <v>-2.3003311387932324</v>
      </c>
      <c r="F102" s="46">
        <v>-3.4904663658504864</v>
      </c>
      <c r="G102" s="46">
        <v>-6.8494750468003236</v>
      </c>
      <c r="H102" s="46">
        <v>-5.6517926301212214</v>
      </c>
      <c r="I102" s="46">
        <v>-14.221577737090364</v>
      </c>
      <c r="J102" s="46">
        <v>1.210616471978132</v>
      </c>
      <c r="K102" s="46">
        <v>2.5780130984765615</v>
      </c>
      <c r="L102" s="46">
        <v>1.1586676994324252</v>
      </c>
      <c r="M102" s="46">
        <v>-9.6039045985420231</v>
      </c>
      <c r="N102" s="46">
        <v>-4.6111584060539057</v>
      </c>
      <c r="O102" s="46">
        <v>-4.8341086818796004</v>
      </c>
      <c r="P102" s="46">
        <v>-4.6942700534245656</v>
      </c>
      <c r="Q102" s="46">
        <v>-6.2191995296994262</v>
      </c>
      <c r="R102" s="49">
        <v>-4.8968597402915037</v>
      </c>
      <c r="S102" s="46">
        <v>-5.4699059942424526</v>
      </c>
      <c r="T102" s="46">
        <v>-3.9162419897119993</v>
      </c>
      <c r="U102" s="46">
        <v>-4.8070846634575055</v>
      </c>
      <c r="V102" s="46">
        <v>-1.4694863326542129</v>
      </c>
      <c r="W102" s="46">
        <v>-4.047979292694448</v>
      </c>
    </row>
    <row r="103" spans="1:23" ht="12.75" customHeight="1" x14ac:dyDescent="0.2">
      <c r="A103" s="41" t="s">
        <v>124</v>
      </c>
      <c r="B103" s="46">
        <v>3.6610468744409319</v>
      </c>
      <c r="C103" s="46">
        <v>3.6416527627067596</v>
      </c>
      <c r="D103" s="46">
        <v>-10.469164489840344</v>
      </c>
      <c r="E103" s="46">
        <v>1.6765239059028492</v>
      </c>
      <c r="F103" s="46">
        <v>-5.2514180311986625</v>
      </c>
      <c r="G103" s="46">
        <v>-6.1720698806101204</v>
      </c>
      <c r="H103" s="46">
        <v>-5.9808086972676255</v>
      </c>
      <c r="I103" s="46">
        <v>-19.457898618617186</v>
      </c>
      <c r="J103" s="46">
        <v>-0.21506038580177966</v>
      </c>
      <c r="K103" s="46">
        <v>4.9255121440696437</v>
      </c>
      <c r="L103" s="46">
        <v>1.2921070933851198</v>
      </c>
      <c r="M103" s="46">
        <v>-14.600661500290846</v>
      </c>
      <c r="N103" s="46">
        <v>-7.2153890321829284</v>
      </c>
      <c r="O103" s="46">
        <v>-6.921353738501212</v>
      </c>
      <c r="P103" s="46">
        <v>-6.2218905800320412</v>
      </c>
      <c r="Q103" s="46">
        <v>-8.4824438147858778</v>
      </c>
      <c r="R103" s="49">
        <v>-6.5343113980873895</v>
      </c>
      <c r="S103" s="46">
        <v>-8.1382047608989048</v>
      </c>
      <c r="T103" s="46">
        <v>-6.0847871643607387</v>
      </c>
      <c r="U103" s="46">
        <v>-11.852101516663382</v>
      </c>
      <c r="V103" s="46">
        <v>-0.77591828907024318</v>
      </c>
      <c r="W103" s="46">
        <v>-19.678890687308847</v>
      </c>
    </row>
    <row r="104" spans="1:23" ht="12.75" customHeight="1" x14ac:dyDescent="0.2">
      <c r="A104" s="42" t="s">
        <v>125</v>
      </c>
      <c r="B104" s="46">
        <v>1.8685540433728942</v>
      </c>
      <c r="C104" s="46">
        <v>-2.6147045883635922</v>
      </c>
      <c r="D104" s="46">
        <v>1.9330101017274615</v>
      </c>
      <c r="E104" s="46">
        <v>0.32213026185312632</v>
      </c>
      <c r="F104" s="46">
        <v>-0.77285960932427233</v>
      </c>
      <c r="G104" s="46">
        <v>0.67878126260050298</v>
      </c>
      <c r="H104" s="46">
        <v>2.4278304082800517</v>
      </c>
      <c r="I104" s="46">
        <v>-11.232987327394383</v>
      </c>
      <c r="J104" s="46">
        <v>2.8843949396799129</v>
      </c>
      <c r="K104" s="46">
        <v>3.9119810900806851</v>
      </c>
      <c r="L104" s="46">
        <v>2.3168964480279941</v>
      </c>
      <c r="M104" s="46">
        <v>-8.9409186720971974</v>
      </c>
      <c r="N104" s="46">
        <v>-4.4444062021888442</v>
      </c>
      <c r="O104" s="46">
        <v>-2.6815379733121647</v>
      </c>
      <c r="P104" s="46">
        <v>-1.7060032024747485</v>
      </c>
      <c r="Q104" s="46">
        <v>-1.60829565904409</v>
      </c>
      <c r="R104" s="49">
        <v>-1.6993169944049091</v>
      </c>
      <c r="S104" s="46">
        <v>-3.7052706052038031</v>
      </c>
      <c r="T104" s="46">
        <v>-3.468041470063743</v>
      </c>
      <c r="U104" s="46">
        <v>1.112479001230593</v>
      </c>
      <c r="V104" s="46">
        <v>-3.0766007860176914</v>
      </c>
      <c r="W104" s="46">
        <v>-14.302937336141719</v>
      </c>
    </row>
    <row r="105" spans="1:23" ht="12.75" customHeight="1" x14ac:dyDescent="0.2">
      <c r="A105" s="43" t="s">
        <v>126</v>
      </c>
      <c r="B105" s="47">
        <v>5.1876213411118366</v>
      </c>
      <c r="C105" s="47">
        <v>-4.5328575918141549</v>
      </c>
      <c r="D105" s="47">
        <v>4.8897914013761978</v>
      </c>
      <c r="E105" s="47">
        <v>-0.42517874614177442</v>
      </c>
      <c r="F105" s="47">
        <v>2.7466133299649531</v>
      </c>
      <c r="G105" s="47">
        <v>2.5549854275720651</v>
      </c>
      <c r="H105" s="47">
        <v>4.5930135433199792</v>
      </c>
      <c r="I105" s="47">
        <v>-3.6008775109062197</v>
      </c>
      <c r="J105" s="47">
        <v>5.293052802442455</v>
      </c>
      <c r="K105" s="47">
        <v>3.2954119598672893</v>
      </c>
      <c r="L105" s="47">
        <v>2.5344183164508927</v>
      </c>
      <c r="M105" s="47">
        <v>-5.8088615722431065</v>
      </c>
      <c r="N105" s="47">
        <v>-3.6150072150582413</v>
      </c>
      <c r="O105" s="47">
        <v>-0.75918186317156522</v>
      </c>
      <c r="P105" s="47">
        <v>0.49177083416942491</v>
      </c>
      <c r="Q105" s="47">
        <v>1.7561668781686413</v>
      </c>
      <c r="R105" s="50">
        <v>0.66246340742079912</v>
      </c>
      <c r="S105" s="47">
        <v>-1.8324970838311749</v>
      </c>
      <c r="T105" s="47">
        <v>-2.7026493641985616</v>
      </c>
      <c r="U105" s="47">
        <v>13.847653566973307</v>
      </c>
      <c r="V105" s="47">
        <v>-1.9508427243077553</v>
      </c>
      <c r="W105" s="47">
        <v>1.7958965276603456</v>
      </c>
    </row>
    <row r="106" spans="1:23" ht="12.75" customHeight="1" x14ac:dyDescent="0.2">
      <c r="A106" s="43" t="s">
        <v>127</v>
      </c>
      <c r="B106" s="47">
        <v>3.6754871074374584</v>
      </c>
      <c r="C106" s="47">
        <v>1.9075564830460356</v>
      </c>
      <c r="D106" s="47">
        <v>14.375890830353132</v>
      </c>
      <c r="E106" s="47">
        <v>1.9891519400194069</v>
      </c>
      <c r="F106" s="47">
        <v>9.5808467222463722</v>
      </c>
      <c r="G106" s="47">
        <v>9.8808457878474254</v>
      </c>
      <c r="H106" s="47">
        <v>11.970149478572644</v>
      </c>
      <c r="I106" s="47">
        <v>12.083211775928637</v>
      </c>
      <c r="J106" s="47">
        <v>10.799561919660693</v>
      </c>
      <c r="K106" s="47">
        <v>1.156665745969776</v>
      </c>
      <c r="L106" s="47">
        <v>2.2286131255631059</v>
      </c>
      <c r="M106" s="47">
        <v>5.6558490625741697</v>
      </c>
      <c r="N106" s="47">
        <v>1.0253875443265725</v>
      </c>
      <c r="O106" s="47">
        <v>5.2913399390008609</v>
      </c>
      <c r="P106" s="47">
        <v>6.4473058526946403</v>
      </c>
      <c r="Q106" s="47">
        <v>9.1250051730422665</v>
      </c>
      <c r="R106" s="50">
        <v>6.8121431787793396</v>
      </c>
      <c r="S106" s="47">
        <v>4.1079504244198262</v>
      </c>
      <c r="T106" s="47">
        <v>2.0296096231200877</v>
      </c>
      <c r="U106" s="47">
        <v>23.215523210774936</v>
      </c>
      <c r="V106" s="47">
        <v>8.0898683995351384</v>
      </c>
      <c r="W106" s="47">
        <v>12.906187639331179</v>
      </c>
    </row>
    <row r="107" spans="1:23" ht="12.75" customHeight="1" x14ac:dyDescent="0.2">
      <c r="A107" s="43" t="s">
        <v>128</v>
      </c>
      <c r="B107" s="47">
        <v>-3.5683411045730029</v>
      </c>
      <c r="C107" s="47">
        <v>4.4272265168835423</v>
      </c>
      <c r="D107" s="47">
        <v>10.049666745969631</v>
      </c>
      <c r="E107" s="47">
        <v>-0.4881800516598811</v>
      </c>
      <c r="F107" s="47">
        <v>12.149968949428791</v>
      </c>
      <c r="G107" s="47">
        <v>8.1083827743233314</v>
      </c>
      <c r="H107" s="47">
        <v>10.128230373491487</v>
      </c>
      <c r="I107" s="47">
        <v>20.775824774171593</v>
      </c>
      <c r="J107" s="47">
        <v>15.525235205672615</v>
      </c>
      <c r="K107" s="47">
        <v>-1.8427662337291095</v>
      </c>
      <c r="L107" s="47">
        <v>2.0357702032392622</v>
      </c>
      <c r="M107" s="47">
        <v>16.029853334045939</v>
      </c>
      <c r="N107" s="47">
        <v>5.1379463412331239</v>
      </c>
      <c r="O107" s="47">
        <v>8.6761479194248601</v>
      </c>
      <c r="P107" s="47">
        <v>7.8111815164938925</v>
      </c>
      <c r="Q107" s="47">
        <v>10.87574130255604</v>
      </c>
      <c r="R107" s="50">
        <v>8.2254054375540786</v>
      </c>
      <c r="S107" s="47">
        <v>7.3056415212046311</v>
      </c>
      <c r="T107" s="47">
        <v>6.2058415400053191</v>
      </c>
      <c r="U107" s="47">
        <v>24.974673770616107</v>
      </c>
      <c r="V107" s="47">
        <v>9.2439061164104608</v>
      </c>
      <c r="W107" s="47">
        <v>20.516134061070822</v>
      </c>
    </row>
    <row r="108" spans="1:23" ht="12.75" customHeight="1" x14ac:dyDescent="0.2">
      <c r="A108" s="44" t="s">
        <v>129</v>
      </c>
      <c r="B108" s="47">
        <v>-4.8014031882409043</v>
      </c>
      <c r="C108" s="47">
        <v>3.8792714367887893</v>
      </c>
      <c r="D108" s="47">
        <v>-3.5795796027370375</v>
      </c>
      <c r="E108" s="47">
        <v>-6.2467552842926377E-2</v>
      </c>
      <c r="F108" s="47">
        <v>10.401677582499524</v>
      </c>
      <c r="G108" s="47">
        <v>0.33872321349253109</v>
      </c>
      <c r="H108" s="47">
        <v>-0.91192428353666921</v>
      </c>
      <c r="I108" s="47">
        <v>13.625591133332215</v>
      </c>
      <c r="J108" s="47">
        <v>14.235620812754179</v>
      </c>
      <c r="K108" s="47">
        <v>-1.0769623497597136</v>
      </c>
      <c r="L108" s="47">
        <v>1.8861599717237443</v>
      </c>
      <c r="M108" s="47">
        <v>12.292067364120186</v>
      </c>
      <c r="N108" s="47">
        <v>3.5369076917742159</v>
      </c>
      <c r="O108" s="47">
        <v>5.160351116047468</v>
      </c>
      <c r="P108" s="47">
        <v>3.2328497382440258</v>
      </c>
      <c r="Q108" s="47">
        <v>3.6237230324057457</v>
      </c>
      <c r="R108" s="50">
        <v>3.2713124305955077</v>
      </c>
      <c r="S108" s="47">
        <v>3.3017960829256676</v>
      </c>
      <c r="T108" s="47">
        <v>4.8347565917003621</v>
      </c>
      <c r="U108" s="47">
        <v>10.580003836930008</v>
      </c>
      <c r="V108" s="47">
        <v>3.7066315112825432</v>
      </c>
      <c r="W108" s="47">
        <v>11.155522404333418</v>
      </c>
    </row>
    <row r="109" spans="1:23" ht="12.75" customHeight="1" x14ac:dyDescent="0.2">
      <c r="A109" s="41" t="s">
        <v>130</v>
      </c>
      <c r="B109" s="46">
        <v>-3.5792415947803802</v>
      </c>
      <c r="C109" s="46">
        <v>1.6192054548775703</v>
      </c>
      <c r="D109" s="46">
        <v>-5.4251393295886574</v>
      </c>
      <c r="E109" s="46">
        <v>5.8976870986803709</v>
      </c>
      <c r="F109" s="46">
        <v>9.1947616578612603</v>
      </c>
      <c r="G109" s="46">
        <v>-0.87783379659645</v>
      </c>
      <c r="H109" s="46">
        <v>-3.1869472633418994</v>
      </c>
      <c r="I109" s="46">
        <v>10.375874071290681</v>
      </c>
      <c r="J109" s="46">
        <v>9.6972124745543944</v>
      </c>
      <c r="K109" s="46">
        <v>-0.32565288060326658</v>
      </c>
      <c r="L109" s="46">
        <v>1.8094868414639587</v>
      </c>
      <c r="M109" s="46">
        <v>11.362900273742715</v>
      </c>
      <c r="N109" s="46">
        <v>3.3381979276734475</v>
      </c>
      <c r="O109" s="46">
        <v>4.1051565392901113</v>
      </c>
      <c r="P109" s="46">
        <v>2.5352250283356748</v>
      </c>
      <c r="Q109" s="46">
        <v>0.90011442865607361</v>
      </c>
      <c r="R109" s="49">
        <v>2.2792402438899684</v>
      </c>
      <c r="S109" s="46">
        <v>2.2498454945617308</v>
      </c>
      <c r="T109" s="46">
        <v>4.1605071234092073</v>
      </c>
      <c r="U109" s="46">
        <v>-1.7035463138250662</v>
      </c>
      <c r="V109" s="46">
        <v>5.9621780578267947</v>
      </c>
      <c r="W109" s="46">
        <v>-4.0197738949293456</v>
      </c>
    </row>
    <row r="110" spans="1:23" ht="12.75" customHeight="1" x14ac:dyDescent="0.2">
      <c r="A110" s="41" t="s">
        <v>131</v>
      </c>
      <c r="B110" s="46">
        <v>-3.1891090584000303</v>
      </c>
      <c r="C110" s="46">
        <v>-2.8710042574950245</v>
      </c>
      <c r="D110" s="46">
        <v>-2.0715348398194888</v>
      </c>
      <c r="E110" s="46">
        <v>9.2648899548245502</v>
      </c>
      <c r="F110" s="46">
        <v>9.0841373181868903</v>
      </c>
      <c r="G110" s="46">
        <v>0.48357003565004941</v>
      </c>
      <c r="H110" s="46">
        <v>-0.54372572215196646</v>
      </c>
      <c r="I110" s="46">
        <v>9.8947676891616645</v>
      </c>
      <c r="J110" s="46">
        <v>4.9812018381826251</v>
      </c>
      <c r="K110" s="46">
        <v>-1.2517453710035542</v>
      </c>
      <c r="L110" s="46">
        <v>1.7963724984381813</v>
      </c>
      <c r="M110" s="46">
        <v>13.343133131316831</v>
      </c>
      <c r="N110" s="46">
        <v>2.4901461776878797</v>
      </c>
      <c r="O110" s="46">
        <v>4.4290423827900716</v>
      </c>
      <c r="P110" s="46">
        <v>3.3755716281908654</v>
      </c>
      <c r="Q110" s="46">
        <v>1.299806276443416</v>
      </c>
      <c r="R110" s="49">
        <v>3.0578411127109462</v>
      </c>
      <c r="S110" s="46">
        <v>4.0772247742514534</v>
      </c>
      <c r="T110" s="46">
        <v>2.382627061809317</v>
      </c>
      <c r="U110" s="46">
        <v>-2.5196224866243733</v>
      </c>
      <c r="V110" s="46">
        <v>1.2960204597662672</v>
      </c>
      <c r="W110" s="46">
        <v>-5.9288182969026382</v>
      </c>
    </row>
    <row r="111" spans="1:23" ht="12.75" customHeight="1" x14ac:dyDescent="0.2">
      <c r="A111" s="41" t="s">
        <v>132</v>
      </c>
      <c r="B111" s="46">
        <v>0.89493685775381415</v>
      </c>
      <c r="C111" s="46">
        <v>-3.1142969883467098</v>
      </c>
      <c r="D111" s="46">
        <v>1.1020600308710993</v>
      </c>
      <c r="E111" s="46">
        <v>10.330803296373258</v>
      </c>
      <c r="F111" s="46">
        <v>8.3719003026371261</v>
      </c>
      <c r="G111" s="46">
        <v>2.4516311333961482</v>
      </c>
      <c r="H111" s="46">
        <v>1.7013582992449816</v>
      </c>
      <c r="I111" s="46">
        <v>9.8047976051115704</v>
      </c>
      <c r="J111" s="46">
        <v>5.6227017278828839</v>
      </c>
      <c r="K111" s="46">
        <v>8.9628414318410066E-2</v>
      </c>
      <c r="L111" s="46">
        <v>2.5473421077198966</v>
      </c>
      <c r="M111" s="46">
        <v>11.904872944546163</v>
      </c>
      <c r="N111" s="46">
        <v>1.4200939510793598</v>
      </c>
      <c r="O111" s="46">
        <v>4.6064633209361494</v>
      </c>
      <c r="P111" s="46">
        <v>3.8020837555452269</v>
      </c>
      <c r="Q111" s="46">
        <v>2.6922216956329459</v>
      </c>
      <c r="R111" s="49">
        <v>3.6315206581539305</v>
      </c>
      <c r="S111" s="46">
        <v>5.1362999167344103</v>
      </c>
      <c r="T111" s="46">
        <v>0.95056358586884659</v>
      </c>
      <c r="U111" s="46">
        <v>3.3018505689720978</v>
      </c>
      <c r="V111" s="46">
        <v>1.4606019037227691</v>
      </c>
      <c r="W111" s="46">
        <v>4.861607428006498</v>
      </c>
    </row>
    <row r="112" spans="1:23" ht="12.75" customHeight="1" x14ac:dyDescent="0.2">
      <c r="A112" s="45" t="s">
        <v>133</v>
      </c>
      <c r="B112" s="48">
        <v>0.60966371734632041</v>
      </c>
      <c r="C112" s="48">
        <v>-0.64738087306058789</v>
      </c>
      <c r="D112" s="48">
        <v>1.3388834951674866</v>
      </c>
      <c r="E112" s="48">
        <v>11.007220663502103</v>
      </c>
      <c r="F112" s="48">
        <v>4.9064024531757733</v>
      </c>
      <c r="G112" s="48">
        <v>2.701613235739142</v>
      </c>
      <c r="H112" s="48">
        <v>2.0421438885935173</v>
      </c>
      <c r="I112" s="48">
        <v>7.0473371071870572</v>
      </c>
      <c r="J112" s="48">
        <v>5.8223473933719072</v>
      </c>
      <c r="K112" s="48">
        <v>2.064122635377319</v>
      </c>
      <c r="L112" s="48">
        <v>3.2005176319278794</v>
      </c>
      <c r="M112" s="48">
        <v>9.0627078340925102</v>
      </c>
      <c r="N112" s="48">
        <v>0.59770726862573564</v>
      </c>
      <c r="O112" s="48">
        <v>3.9034599881400789</v>
      </c>
      <c r="P112" s="48">
        <v>2.7153741736785086</v>
      </c>
      <c r="Q112" s="48">
        <v>2.8078818774342373</v>
      </c>
      <c r="R112" s="51">
        <v>2.7472637641920317</v>
      </c>
      <c r="S112" s="48">
        <v>4.4730107383910145</v>
      </c>
      <c r="T112" s="48">
        <v>0.7214987269565043</v>
      </c>
      <c r="U112" s="48">
        <v>4.2359224523158989</v>
      </c>
      <c r="V112" s="48">
        <v>9.8498887436789353</v>
      </c>
      <c r="W112" s="48">
        <v>7.6197756675296491</v>
      </c>
    </row>
  </sheetData>
  <sheetProtection selectLockedCells="1" selectUnlockedCells="1"/>
  <mergeCells count="11">
    <mergeCell ref="R3:R4"/>
    <mergeCell ref="A3:A4"/>
    <mergeCell ref="C3:G3"/>
    <mergeCell ref="H3:O3"/>
    <mergeCell ref="P3:P4"/>
    <mergeCell ref="Q3:Q4"/>
    <mergeCell ref="S3:S4"/>
    <mergeCell ref="T3:T4"/>
    <mergeCell ref="U3:U4"/>
    <mergeCell ref="V3:V4"/>
    <mergeCell ref="W3:W4"/>
  </mergeCells>
  <pageMargins left="1.1812499999999999" right="0.78749999999999998" top="0.98402777777777772" bottom="0.98402777777777772" header="0.51180555555555551" footer="0.51180555555555551"/>
  <pageSetup paperSize="9" orientation="landscape"/>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12"/>
  <sheetViews>
    <sheetView topLeftCell="A3" workbookViewId="0">
      <selection activeCell="A3" sqref="A3:A4"/>
    </sheetView>
  </sheetViews>
  <sheetFormatPr defaultRowHeight="12.75" customHeight="1" x14ac:dyDescent="0.2"/>
  <cols>
    <col min="1" max="1" width="7.42578125" customWidth="1"/>
    <col min="2" max="2" width="7.85546875" customWidth="1"/>
    <col min="3" max="3" width="9.85546875" customWidth="1"/>
    <col min="7" max="7" width="7" customWidth="1"/>
    <col min="15" max="15" width="6.85546875" customWidth="1"/>
    <col min="16" max="16" width="6.7109375" customWidth="1"/>
    <col min="17" max="17" width="6.140625" customWidth="1"/>
    <col min="18" max="18" width="8.42578125" style="2" customWidth="1"/>
    <col min="19" max="19" width="9.5703125" customWidth="1"/>
    <col min="20" max="20" width="10" customWidth="1"/>
    <col min="21" max="21" width="9.42578125" customWidth="1"/>
    <col min="22" max="22" width="10.140625" customWidth="1"/>
  </cols>
  <sheetData>
    <row r="1" spans="1:22" ht="15" customHeight="1" x14ac:dyDescent="0.2">
      <c r="A1" s="3" t="s">
        <v>141</v>
      </c>
      <c r="B1" s="4"/>
      <c r="C1" s="4"/>
      <c r="D1" s="4"/>
      <c r="E1" s="4"/>
      <c r="F1" s="4"/>
      <c r="G1" s="17"/>
      <c r="H1" s="18"/>
      <c r="I1" s="18"/>
      <c r="J1" s="18"/>
      <c r="K1" s="18"/>
      <c r="L1" s="18"/>
      <c r="M1" s="18"/>
      <c r="N1" s="18"/>
      <c r="O1" s="18"/>
      <c r="P1" s="18"/>
      <c r="Q1" s="18"/>
      <c r="R1" s="19"/>
      <c r="S1" s="17"/>
      <c r="T1" s="18"/>
      <c r="U1" s="18"/>
      <c r="V1" s="20"/>
    </row>
    <row r="2" spans="1:22" ht="15" customHeight="1" x14ac:dyDescent="0.2">
      <c r="A2" s="8" t="s">
        <v>1</v>
      </c>
      <c r="B2" s="25"/>
      <c r="C2" s="25"/>
      <c r="D2" s="25"/>
      <c r="E2" s="26"/>
      <c r="F2" s="8"/>
      <c r="G2" s="8"/>
      <c r="H2" s="8"/>
      <c r="I2" s="8"/>
      <c r="J2" s="8"/>
      <c r="K2" s="8"/>
      <c r="L2" s="8"/>
      <c r="M2" s="8"/>
      <c r="N2" s="8"/>
      <c r="O2" s="8"/>
      <c r="P2" s="8"/>
      <c r="Q2" s="8"/>
      <c r="R2" s="8"/>
      <c r="S2" s="8"/>
      <c r="T2" s="8"/>
      <c r="U2" s="8"/>
      <c r="V2" s="27"/>
    </row>
    <row r="3" spans="1:22" ht="15" customHeight="1" x14ac:dyDescent="0.2">
      <c r="A3" s="99" t="s">
        <v>2</v>
      </c>
      <c r="B3" s="13" t="s">
        <v>3</v>
      </c>
      <c r="C3" s="100" t="s">
        <v>4</v>
      </c>
      <c r="D3" s="100"/>
      <c r="E3" s="100"/>
      <c r="F3" s="100"/>
      <c r="G3" s="100"/>
      <c r="H3" s="101" t="s">
        <v>5</v>
      </c>
      <c r="I3" s="101"/>
      <c r="J3" s="101"/>
      <c r="K3" s="101"/>
      <c r="L3" s="101"/>
      <c r="M3" s="101"/>
      <c r="N3" s="101"/>
      <c r="O3" s="101"/>
      <c r="P3" s="98" t="s">
        <v>6</v>
      </c>
      <c r="Q3" s="98" t="s">
        <v>8</v>
      </c>
      <c r="R3" s="98" t="s">
        <v>9</v>
      </c>
      <c r="S3" s="98" t="s">
        <v>10</v>
      </c>
      <c r="T3" s="98" t="s">
        <v>11</v>
      </c>
      <c r="U3" s="98" t="s">
        <v>12</v>
      </c>
      <c r="V3" s="98" t="s">
        <v>13</v>
      </c>
    </row>
    <row r="4" spans="1:22" ht="15" customHeight="1" x14ac:dyDescent="0.2">
      <c r="A4" s="99"/>
      <c r="B4" s="14" t="s">
        <v>14</v>
      </c>
      <c r="C4" s="15" t="s">
        <v>15</v>
      </c>
      <c r="D4" s="15" t="s">
        <v>16</v>
      </c>
      <c r="E4" s="15" t="s">
        <v>17</v>
      </c>
      <c r="F4" s="15" t="s">
        <v>18</v>
      </c>
      <c r="G4" s="16" t="s">
        <v>14</v>
      </c>
      <c r="H4" s="15" t="s">
        <v>19</v>
      </c>
      <c r="I4" s="15" t="s">
        <v>20</v>
      </c>
      <c r="J4" s="15" t="s">
        <v>21</v>
      </c>
      <c r="K4" s="15" t="s">
        <v>22</v>
      </c>
      <c r="L4" s="15" t="s">
        <v>23</v>
      </c>
      <c r="M4" s="15" t="s">
        <v>24</v>
      </c>
      <c r="N4" s="15" t="s">
        <v>25</v>
      </c>
      <c r="O4" s="16" t="s">
        <v>14</v>
      </c>
      <c r="P4" s="98"/>
      <c r="Q4" s="98"/>
      <c r="R4" s="98"/>
      <c r="S4" s="98"/>
      <c r="T4" s="98"/>
      <c r="U4" s="98"/>
      <c r="V4" s="98"/>
    </row>
    <row r="5" spans="1:22" ht="12.75" customHeight="1" x14ac:dyDescent="0.2">
      <c r="A5" s="41" t="s">
        <v>26</v>
      </c>
      <c r="B5" s="46">
        <v>95.392770808729296</v>
      </c>
      <c r="C5" s="46">
        <v>103.89286353737999</v>
      </c>
      <c r="D5" s="46">
        <v>99.250741854023104</v>
      </c>
      <c r="E5" s="46">
        <v>101.467944159903</v>
      </c>
      <c r="F5" s="46">
        <v>101.974289660381</v>
      </c>
      <c r="G5" s="46">
        <v>101.22951187948701</v>
      </c>
      <c r="H5" s="46">
        <v>100.34053717066</v>
      </c>
      <c r="I5" s="46">
        <v>106.99345490864</v>
      </c>
      <c r="J5" s="46">
        <v>102.300284249865</v>
      </c>
      <c r="K5" s="46">
        <v>102.86446154130699</v>
      </c>
      <c r="L5" s="46">
        <v>102.17458987919601</v>
      </c>
      <c r="M5" s="46">
        <v>99.426665989193197</v>
      </c>
      <c r="N5" s="46">
        <v>103.515403752558</v>
      </c>
      <c r="O5" s="46">
        <v>101.99242127319501</v>
      </c>
      <c r="P5" s="46">
        <v>99.916949216958798</v>
      </c>
      <c r="Q5" s="49">
        <v>99.441428167511305</v>
      </c>
      <c r="R5" s="46">
        <v>98.861902702688198</v>
      </c>
      <c r="S5" s="46">
        <v>99.161535005872494</v>
      </c>
      <c r="T5" s="46">
        <v>96.840065459268104</v>
      </c>
      <c r="U5" s="46">
        <v>99.4795358893832</v>
      </c>
      <c r="V5" s="46">
        <v>91.382241568385993</v>
      </c>
    </row>
    <row r="6" spans="1:22" ht="12.75" customHeight="1" x14ac:dyDescent="0.2">
      <c r="A6" s="41" t="s">
        <v>27</v>
      </c>
      <c r="B6" s="46">
        <v>96.574408516053197</v>
      </c>
      <c r="C6" s="46">
        <v>103.915148532565</v>
      </c>
      <c r="D6" s="46">
        <v>94.194518021991897</v>
      </c>
      <c r="E6" s="46">
        <v>102.560298153875</v>
      </c>
      <c r="F6" s="46">
        <v>101.498070635951</v>
      </c>
      <c r="G6" s="46">
        <v>97.048804632436401</v>
      </c>
      <c r="H6" s="46">
        <v>100.10276823119401</v>
      </c>
      <c r="I6" s="46">
        <v>103.97385506991399</v>
      </c>
      <c r="J6" s="46">
        <v>104.891561549115</v>
      </c>
      <c r="K6" s="46">
        <v>103.15678023009499</v>
      </c>
      <c r="L6" s="46">
        <v>102.75926592696401</v>
      </c>
      <c r="M6" s="46">
        <v>99.800486185187907</v>
      </c>
      <c r="N6" s="46">
        <v>104.466991640315</v>
      </c>
      <c r="O6" s="46">
        <v>102.258821347416</v>
      </c>
      <c r="P6" s="46">
        <v>100.574235007236</v>
      </c>
      <c r="Q6" s="49">
        <v>100.573736245083</v>
      </c>
      <c r="R6" s="46">
        <v>100.925632186443</v>
      </c>
      <c r="S6" s="46">
        <v>100.764152251052</v>
      </c>
      <c r="T6" s="46">
        <v>98.715219326752901</v>
      </c>
      <c r="U6" s="46">
        <v>96.051280288368005</v>
      </c>
      <c r="V6" s="46">
        <v>99.926723328232001</v>
      </c>
    </row>
    <row r="7" spans="1:22" ht="12.75" customHeight="1" x14ac:dyDescent="0.2">
      <c r="A7" s="41" t="s">
        <v>28</v>
      </c>
      <c r="B7" s="46">
        <v>101.83419069768701</v>
      </c>
      <c r="C7" s="46">
        <v>98.836540651605304</v>
      </c>
      <c r="D7" s="46">
        <v>108.63729683729601</v>
      </c>
      <c r="E7" s="46">
        <v>103.10163847085499</v>
      </c>
      <c r="F7" s="46">
        <v>102.317252729977</v>
      </c>
      <c r="G7" s="46">
        <v>106.074719221056</v>
      </c>
      <c r="H7" s="46">
        <v>102.650886975237</v>
      </c>
      <c r="I7" s="46">
        <v>107.762455863414</v>
      </c>
      <c r="J7" s="46">
        <v>109.00863188183899</v>
      </c>
      <c r="K7" s="46">
        <v>103.148212400551</v>
      </c>
      <c r="L7" s="46">
        <v>103.71788004601299</v>
      </c>
      <c r="M7" s="46">
        <v>100.115064206863</v>
      </c>
      <c r="N7" s="46">
        <v>105.03319796705701</v>
      </c>
      <c r="O7" s="46">
        <v>103.554544185998</v>
      </c>
      <c r="P7" s="46">
        <v>104.409199104995</v>
      </c>
      <c r="Q7" s="49">
        <v>104.319357005016</v>
      </c>
      <c r="R7" s="46">
        <v>103.687076023743</v>
      </c>
      <c r="S7" s="46">
        <v>104.267208977259</v>
      </c>
      <c r="T7" s="46">
        <v>102.41102182786101</v>
      </c>
      <c r="U7" s="46">
        <v>95.520397078183706</v>
      </c>
      <c r="V7" s="46">
        <v>107.22773164290599</v>
      </c>
    </row>
    <row r="8" spans="1:22" ht="12.75" customHeight="1" x14ac:dyDescent="0.2">
      <c r="A8" s="42" t="s">
        <v>29</v>
      </c>
      <c r="B8" s="46">
        <v>125.41542214395901</v>
      </c>
      <c r="C8" s="46">
        <v>103.303122106251</v>
      </c>
      <c r="D8" s="46">
        <v>98.228295848411605</v>
      </c>
      <c r="E8" s="46">
        <v>105.338030853964</v>
      </c>
      <c r="F8" s="46">
        <v>101.84677785990699</v>
      </c>
      <c r="G8" s="46">
        <v>99.609933700020505</v>
      </c>
      <c r="H8" s="46">
        <v>104.210590365044</v>
      </c>
      <c r="I8" s="46">
        <v>103.74183092611401</v>
      </c>
      <c r="J8" s="46">
        <v>106.51435085648301</v>
      </c>
      <c r="K8" s="46">
        <v>94.357584839712501</v>
      </c>
      <c r="L8" s="46">
        <v>101.233234184301</v>
      </c>
      <c r="M8" s="46">
        <v>99.569145350861405</v>
      </c>
      <c r="N8" s="46">
        <v>104.224925234119</v>
      </c>
      <c r="O8" s="46">
        <v>101.416239118877</v>
      </c>
      <c r="P8" s="46">
        <v>101.91006694967299</v>
      </c>
      <c r="Q8" s="49">
        <v>103.31810777661001</v>
      </c>
      <c r="R8" s="46">
        <v>109.14632946276301</v>
      </c>
      <c r="S8" s="46">
        <v>88.5107239347968</v>
      </c>
      <c r="T8" s="46">
        <v>106.77495589958799</v>
      </c>
      <c r="U8" s="46">
        <v>100.178792649209</v>
      </c>
      <c r="V8" s="46">
        <v>118.683164611583</v>
      </c>
    </row>
    <row r="9" spans="1:22" ht="12.75" customHeight="1" x14ac:dyDescent="0.2">
      <c r="A9" s="43" t="s">
        <v>30</v>
      </c>
      <c r="B9" s="47">
        <v>102.019157462555</v>
      </c>
      <c r="C9" s="47">
        <v>104.351462546812</v>
      </c>
      <c r="D9" s="47">
        <v>101.70168380232499</v>
      </c>
      <c r="E9" s="47">
        <v>107.238306792107</v>
      </c>
      <c r="F9" s="47">
        <v>106.580890292562</v>
      </c>
      <c r="G9" s="47">
        <v>104.175878684362</v>
      </c>
      <c r="H9" s="47">
        <v>104.462140221388</v>
      </c>
      <c r="I9" s="47">
        <v>107.935864211347</v>
      </c>
      <c r="J9" s="47">
        <v>108.39713412298801</v>
      </c>
      <c r="K9" s="47">
        <v>104.481303024385</v>
      </c>
      <c r="L9" s="47">
        <v>103.435223732632</v>
      </c>
      <c r="M9" s="47">
        <v>101.48745327001799</v>
      </c>
      <c r="N9" s="47">
        <v>104.25330157368001</v>
      </c>
      <c r="O9" s="47">
        <v>103.90695655287</v>
      </c>
      <c r="P9" s="47">
        <v>103.68849763442</v>
      </c>
      <c r="Q9" s="50">
        <v>104.398390765107</v>
      </c>
      <c r="R9" s="47">
        <v>106.651819477362</v>
      </c>
      <c r="S9" s="47">
        <v>100.333734042644</v>
      </c>
      <c r="T9" s="47">
        <v>107.68447216172299</v>
      </c>
      <c r="U9" s="47">
        <v>104.976660800178</v>
      </c>
      <c r="V9" s="47">
        <v>118.73404612124099</v>
      </c>
    </row>
    <row r="10" spans="1:22" ht="12.75" customHeight="1" x14ac:dyDescent="0.2">
      <c r="A10" s="43" t="s">
        <v>31</v>
      </c>
      <c r="B10" s="47">
        <v>100.360696108993</v>
      </c>
      <c r="C10" s="47">
        <v>106.242774186535</v>
      </c>
      <c r="D10" s="47">
        <v>102.989292504785</v>
      </c>
      <c r="E10" s="47">
        <v>107.930207903563</v>
      </c>
      <c r="F10" s="47">
        <v>108.389529412036</v>
      </c>
      <c r="G10" s="47">
        <v>104.90256472154999</v>
      </c>
      <c r="H10" s="47">
        <v>105.33857604385101</v>
      </c>
      <c r="I10" s="47">
        <v>112.64582316873999</v>
      </c>
      <c r="J10" s="47">
        <v>111.059440638371</v>
      </c>
      <c r="K10" s="47">
        <v>104.201428404659</v>
      </c>
      <c r="L10" s="47">
        <v>104.223953195099</v>
      </c>
      <c r="M10" s="47">
        <v>102.058883860869</v>
      </c>
      <c r="N10" s="47">
        <v>103.850224511205</v>
      </c>
      <c r="O10" s="47">
        <v>104.476428469719</v>
      </c>
      <c r="P10" s="47">
        <v>104.393579274971</v>
      </c>
      <c r="Q10" s="50">
        <v>104.965400802988</v>
      </c>
      <c r="R10" s="47">
        <v>106.966178142264</v>
      </c>
      <c r="S10" s="47">
        <v>99.931513169929303</v>
      </c>
      <c r="T10" s="47">
        <v>109.202097732024</v>
      </c>
      <c r="U10" s="47">
        <v>111.39036829091999</v>
      </c>
      <c r="V10" s="47">
        <v>123.635995892821</v>
      </c>
    </row>
    <row r="11" spans="1:22" ht="12.75" customHeight="1" x14ac:dyDescent="0.2">
      <c r="A11" s="43" t="s">
        <v>32</v>
      </c>
      <c r="B11" s="47">
        <v>103.687975268717</v>
      </c>
      <c r="C11" s="47">
        <v>109.93788013991499</v>
      </c>
      <c r="D11" s="47">
        <v>103.452601450367</v>
      </c>
      <c r="E11" s="47">
        <v>110.136088878211</v>
      </c>
      <c r="F11" s="47">
        <v>111.54483462164499</v>
      </c>
      <c r="G11" s="47">
        <v>106.47065086486499</v>
      </c>
      <c r="H11" s="47">
        <v>106.569687964206</v>
      </c>
      <c r="I11" s="47">
        <v>112.83323828913601</v>
      </c>
      <c r="J11" s="47">
        <v>111.785684938074</v>
      </c>
      <c r="K11" s="47">
        <v>104.26968270512</v>
      </c>
      <c r="L11" s="47">
        <v>105.374847912181</v>
      </c>
      <c r="M11" s="47">
        <v>102.798052022131</v>
      </c>
      <c r="N11" s="47">
        <v>104.08719300027199</v>
      </c>
      <c r="O11" s="47">
        <v>104.96560223945001</v>
      </c>
      <c r="P11" s="47">
        <v>105.428552572296</v>
      </c>
      <c r="Q11" s="50">
        <v>106.278851166452</v>
      </c>
      <c r="R11" s="47">
        <v>105.869072398732</v>
      </c>
      <c r="S11" s="47">
        <v>98.367008867952606</v>
      </c>
      <c r="T11" s="47">
        <v>111.33732348165</v>
      </c>
      <c r="U11" s="47">
        <v>114.335687329026</v>
      </c>
      <c r="V11" s="47">
        <v>124.30651708379099</v>
      </c>
    </row>
    <row r="12" spans="1:22" ht="12.75" customHeight="1" x14ac:dyDescent="0.2">
      <c r="A12" s="44" t="s">
        <v>33</v>
      </c>
      <c r="B12" s="47">
        <v>112.326003708361</v>
      </c>
      <c r="C12" s="47">
        <v>109.34493314902799</v>
      </c>
      <c r="D12" s="47">
        <v>102.10528427462</v>
      </c>
      <c r="E12" s="47">
        <v>111.53568528152501</v>
      </c>
      <c r="F12" s="47">
        <v>113.246166109971</v>
      </c>
      <c r="G12" s="47">
        <v>106.09352613114</v>
      </c>
      <c r="H12" s="47">
        <v>106.767455911632</v>
      </c>
      <c r="I12" s="47">
        <v>114.95058901538</v>
      </c>
      <c r="J12" s="47">
        <v>114.79552469824699</v>
      </c>
      <c r="K12" s="47">
        <v>104.06516471803999</v>
      </c>
      <c r="L12" s="47">
        <v>106.997744581616</v>
      </c>
      <c r="M12" s="47">
        <v>104.83774013297</v>
      </c>
      <c r="N12" s="47">
        <v>104.886074023343</v>
      </c>
      <c r="O12" s="47">
        <v>106.251598497969</v>
      </c>
      <c r="P12" s="47">
        <v>106.405364121077</v>
      </c>
      <c r="Q12" s="50">
        <v>107.16552770245499</v>
      </c>
      <c r="R12" s="47">
        <v>106.01731438842199</v>
      </c>
      <c r="S12" s="47">
        <v>98.998822049016894</v>
      </c>
      <c r="T12" s="47">
        <v>110.608885356668</v>
      </c>
      <c r="U12" s="47">
        <v>109.632572314398</v>
      </c>
      <c r="V12" s="47">
        <v>116.61687725691399</v>
      </c>
    </row>
    <row r="13" spans="1:22" ht="12.75" customHeight="1" x14ac:dyDescent="0.2">
      <c r="A13" s="41" t="s">
        <v>34</v>
      </c>
      <c r="B13" s="46">
        <v>100.266302716037</v>
      </c>
      <c r="C13" s="46">
        <v>110.631820738857</v>
      </c>
      <c r="D13" s="46">
        <v>97.792897847640901</v>
      </c>
      <c r="E13" s="46">
        <v>111.272739635047</v>
      </c>
      <c r="F13" s="46">
        <v>113.059909481247</v>
      </c>
      <c r="G13" s="46">
        <v>104.04066301088299</v>
      </c>
      <c r="H13" s="46">
        <v>104.557392025255</v>
      </c>
      <c r="I13" s="46">
        <v>110.549199024448</v>
      </c>
      <c r="J13" s="46">
        <v>113.292077420498</v>
      </c>
      <c r="K13" s="46">
        <v>102.41014688787099</v>
      </c>
      <c r="L13" s="46">
        <v>106.45866802592199</v>
      </c>
      <c r="M13" s="46">
        <v>102.558506266541</v>
      </c>
      <c r="N13" s="46">
        <v>105.84958908206301</v>
      </c>
      <c r="O13" s="46">
        <v>105.18862914077</v>
      </c>
      <c r="P13" s="46">
        <v>104.60483542836801</v>
      </c>
      <c r="Q13" s="49">
        <v>105.05709938842701</v>
      </c>
      <c r="R13" s="46">
        <v>106.09687840050699</v>
      </c>
      <c r="S13" s="46">
        <v>101.44157099081301</v>
      </c>
      <c r="T13" s="46">
        <v>111.210207784096</v>
      </c>
      <c r="U13" s="46">
        <v>115.32057041527899</v>
      </c>
      <c r="V13" s="46">
        <v>127.653418763559</v>
      </c>
    </row>
    <row r="14" spans="1:22" ht="12.75" customHeight="1" x14ac:dyDescent="0.2">
      <c r="A14" s="41" t="s">
        <v>35</v>
      </c>
      <c r="B14" s="46">
        <v>112.68527593237501</v>
      </c>
      <c r="C14" s="46">
        <v>113.391398010053</v>
      </c>
      <c r="D14" s="46">
        <v>99.3320669086512</v>
      </c>
      <c r="E14" s="46">
        <v>110.56159998652799</v>
      </c>
      <c r="F14" s="46">
        <v>113.576989206966</v>
      </c>
      <c r="G14" s="46">
        <v>104.63503742572399</v>
      </c>
      <c r="H14" s="46">
        <v>105.809681937769</v>
      </c>
      <c r="I14" s="46">
        <v>114.610079858199</v>
      </c>
      <c r="J14" s="46">
        <v>112.186211603299</v>
      </c>
      <c r="K14" s="46">
        <v>102.73493931760299</v>
      </c>
      <c r="L14" s="46">
        <v>107.44959849403099</v>
      </c>
      <c r="M14" s="46">
        <v>104.151412484011</v>
      </c>
      <c r="N14" s="46">
        <v>106.827293455713</v>
      </c>
      <c r="O14" s="46">
        <v>106.354474737812</v>
      </c>
      <c r="P14" s="46">
        <v>106.346436445149</v>
      </c>
      <c r="Q14" s="49">
        <v>106.826384687203</v>
      </c>
      <c r="R14" s="46">
        <v>105.78006290165</v>
      </c>
      <c r="S14" s="46">
        <v>102.115976722055</v>
      </c>
      <c r="T14" s="46">
        <v>111.624182947438</v>
      </c>
      <c r="U14" s="46">
        <v>118.460618579627</v>
      </c>
      <c r="V14" s="46">
        <v>120.698168264475</v>
      </c>
    </row>
    <row r="15" spans="1:22" ht="12.75" customHeight="1" x14ac:dyDescent="0.2">
      <c r="A15" s="41" t="s">
        <v>36</v>
      </c>
      <c r="B15" s="46">
        <v>109.78371664264699</v>
      </c>
      <c r="C15" s="46">
        <v>111.83883845075</v>
      </c>
      <c r="D15" s="46">
        <v>98.346944629569407</v>
      </c>
      <c r="E15" s="46">
        <v>110.65142396681399</v>
      </c>
      <c r="F15" s="46">
        <v>111.74730658991</v>
      </c>
      <c r="G15" s="46">
        <v>103.690118240864</v>
      </c>
      <c r="H15" s="46">
        <v>104.67834947464399</v>
      </c>
      <c r="I15" s="46">
        <v>115.499368715625</v>
      </c>
      <c r="J15" s="46">
        <v>125.024735221987</v>
      </c>
      <c r="K15" s="46">
        <v>102.810500326216</v>
      </c>
      <c r="L15" s="46">
        <v>108.034623895556</v>
      </c>
      <c r="M15" s="46">
        <v>104.506653811443</v>
      </c>
      <c r="N15" s="46">
        <v>107.788695403681</v>
      </c>
      <c r="O15" s="46">
        <v>107.002556767088</v>
      </c>
      <c r="P15" s="46">
        <v>106.367957166962</v>
      </c>
      <c r="Q15" s="49">
        <v>106.822279105734</v>
      </c>
      <c r="R15" s="46">
        <v>105.998363647137</v>
      </c>
      <c r="S15" s="46">
        <v>103.887985339629</v>
      </c>
      <c r="T15" s="46">
        <v>110.179458460383</v>
      </c>
      <c r="U15" s="46">
        <v>113.73648091063301</v>
      </c>
      <c r="V15" s="46">
        <v>121.709652519589</v>
      </c>
    </row>
    <row r="16" spans="1:22" ht="12.75" customHeight="1" x14ac:dyDescent="0.2">
      <c r="A16" s="42" t="s">
        <v>37</v>
      </c>
      <c r="B16" s="46">
        <v>107.359030104251</v>
      </c>
      <c r="C16" s="46">
        <v>110.051559214723</v>
      </c>
      <c r="D16" s="46">
        <v>94.842800928183806</v>
      </c>
      <c r="E16" s="46">
        <v>109.752391455891</v>
      </c>
      <c r="F16" s="46">
        <v>108.839702847122</v>
      </c>
      <c r="G16" s="46">
        <v>100.472117061907</v>
      </c>
      <c r="H16" s="46">
        <v>100.237637258143</v>
      </c>
      <c r="I16" s="46">
        <v>110.900558609619</v>
      </c>
      <c r="J16" s="46">
        <v>130.52925294392401</v>
      </c>
      <c r="K16" s="46">
        <v>102.904935626596</v>
      </c>
      <c r="L16" s="46">
        <v>108.842913544426</v>
      </c>
      <c r="M16" s="46">
        <v>104.563482320555</v>
      </c>
      <c r="N16" s="46">
        <v>108.668018784159</v>
      </c>
      <c r="O16" s="46">
        <v>107.065150193298</v>
      </c>
      <c r="P16" s="46">
        <v>105.263528967349</v>
      </c>
      <c r="Q16" s="49">
        <v>105.59101723152899</v>
      </c>
      <c r="R16" s="46">
        <v>104.611823420058</v>
      </c>
      <c r="S16" s="46">
        <v>103.041805038454</v>
      </c>
      <c r="T16" s="46">
        <v>105.213178104199</v>
      </c>
      <c r="U16" s="46">
        <v>113.849017337869</v>
      </c>
      <c r="V16" s="46">
        <v>114.65229877006</v>
      </c>
    </row>
    <row r="17" spans="1:22" ht="12.75" customHeight="1" x14ac:dyDescent="0.2">
      <c r="A17" s="43" t="s">
        <v>38</v>
      </c>
      <c r="B17" s="47">
        <v>112.071234920992</v>
      </c>
      <c r="C17" s="47">
        <v>109.346087229769</v>
      </c>
      <c r="D17" s="47">
        <v>94.079180956001196</v>
      </c>
      <c r="E17" s="47">
        <v>109.11581540684899</v>
      </c>
      <c r="F17" s="47">
        <v>106.341057190844</v>
      </c>
      <c r="G17" s="47">
        <v>99.722110443122901</v>
      </c>
      <c r="H17" s="47">
        <v>101.449259477688</v>
      </c>
      <c r="I17" s="47">
        <v>108.19436466619401</v>
      </c>
      <c r="J17" s="47">
        <v>134.57892375802399</v>
      </c>
      <c r="K17" s="47">
        <v>102.93513784981</v>
      </c>
      <c r="L17" s="47">
        <v>110.49528736092</v>
      </c>
      <c r="M17" s="47">
        <v>104.21263857082199</v>
      </c>
      <c r="N17" s="47">
        <v>110.068547662127</v>
      </c>
      <c r="O17" s="47">
        <v>107.873739334303</v>
      </c>
      <c r="P17" s="47">
        <v>106.248218023924</v>
      </c>
      <c r="Q17" s="50">
        <v>105.788568115665</v>
      </c>
      <c r="R17" s="47">
        <v>105.03689699126799</v>
      </c>
      <c r="S17" s="47">
        <v>101.97478985623999</v>
      </c>
      <c r="T17" s="47">
        <v>101.467281767694</v>
      </c>
      <c r="U17" s="47">
        <v>116.363132374462</v>
      </c>
      <c r="V17" s="47">
        <v>103.94075022803101</v>
      </c>
    </row>
    <row r="18" spans="1:22" ht="12.75" customHeight="1" x14ac:dyDescent="0.2">
      <c r="A18" s="43" t="s">
        <v>39</v>
      </c>
      <c r="B18" s="47">
        <v>113.93844129474201</v>
      </c>
      <c r="C18" s="47">
        <v>104.89952939370799</v>
      </c>
      <c r="D18" s="47">
        <v>95.353317664623404</v>
      </c>
      <c r="E18" s="47">
        <v>111.95034557827</v>
      </c>
      <c r="F18" s="47">
        <v>106.12023936715001</v>
      </c>
      <c r="G18" s="47">
        <v>100.059082170819</v>
      </c>
      <c r="H18" s="47">
        <v>101.639641548022</v>
      </c>
      <c r="I18" s="47">
        <v>105.069094303729</v>
      </c>
      <c r="J18" s="47">
        <v>137.01216398340799</v>
      </c>
      <c r="K18" s="47">
        <v>103.155837814047</v>
      </c>
      <c r="L18" s="47">
        <v>110.264398771426</v>
      </c>
      <c r="M18" s="47">
        <v>104.541379839588</v>
      </c>
      <c r="N18" s="47">
        <v>110.62409168930201</v>
      </c>
      <c r="O18" s="47">
        <v>108.036696056997</v>
      </c>
      <c r="P18" s="47">
        <v>106.37013033405</v>
      </c>
      <c r="Q18" s="50">
        <v>106.330963552884</v>
      </c>
      <c r="R18" s="47">
        <v>105.09558780857</v>
      </c>
      <c r="S18" s="47">
        <v>103.086304830771</v>
      </c>
      <c r="T18" s="47">
        <v>100.238684994491</v>
      </c>
      <c r="U18" s="47">
        <v>119.04128632354001</v>
      </c>
      <c r="V18" s="47">
        <v>102.601059373772</v>
      </c>
    </row>
    <row r="19" spans="1:22" ht="12.75" customHeight="1" x14ac:dyDescent="0.2">
      <c r="A19" s="43" t="s">
        <v>40</v>
      </c>
      <c r="B19" s="47">
        <v>114.51763620921599</v>
      </c>
      <c r="C19" s="47">
        <v>105.03960385961</v>
      </c>
      <c r="D19" s="47">
        <v>95.274725526274295</v>
      </c>
      <c r="E19" s="47">
        <v>111.761048950752</v>
      </c>
      <c r="F19" s="47">
        <v>106.013437873076</v>
      </c>
      <c r="G19" s="47">
        <v>100.140405235928</v>
      </c>
      <c r="H19" s="47">
        <v>100.643436504272</v>
      </c>
      <c r="I19" s="47">
        <v>107.678028921733</v>
      </c>
      <c r="J19" s="47">
        <v>133.40484417066699</v>
      </c>
      <c r="K19" s="47">
        <v>103.05088957223801</v>
      </c>
      <c r="L19" s="47">
        <v>110.289717471079</v>
      </c>
      <c r="M19" s="47">
        <v>105.365859253984</v>
      </c>
      <c r="N19" s="47">
        <v>111.09042389748301</v>
      </c>
      <c r="O19" s="47">
        <v>108.168782825926</v>
      </c>
      <c r="P19" s="47">
        <v>106.384204931068</v>
      </c>
      <c r="Q19" s="50">
        <v>106.345936707584</v>
      </c>
      <c r="R19" s="47">
        <v>105.989671649771</v>
      </c>
      <c r="S19" s="47">
        <v>105.229157164532</v>
      </c>
      <c r="T19" s="47">
        <v>97.887929954726403</v>
      </c>
      <c r="U19" s="47">
        <v>116.91071088455401</v>
      </c>
      <c r="V19" s="47">
        <v>98.822541760031896</v>
      </c>
    </row>
    <row r="20" spans="1:22" ht="12.75" customHeight="1" x14ac:dyDescent="0.2">
      <c r="A20" s="44" t="s">
        <v>41</v>
      </c>
      <c r="B20" s="47">
        <v>118.894378890506</v>
      </c>
      <c r="C20" s="47">
        <v>107.105685589079</v>
      </c>
      <c r="D20" s="47">
        <v>98.267636964664604</v>
      </c>
      <c r="E20" s="47">
        <v>111.81044651581399</v>
      </c>
      <c r="F20" s="47">
        <v>106.81528402572</v>
      </c>
      <c r="G20" s="47">
        <v>102.079225984239</v>
      </c>
      <c r="H20" s="47">
        <v>102.245779998405</v>
      </c>
      <c r="I20" s="47">
        <v>112.60890053663201</v>
      </c>
      <c r="J20" s="47">
        <v>139.16369615402201</v>
      </c>
      <c r="K20" s="47">
        <v>102.907193431788</v>
      </c>
      <c r="L20" s="47">
        <v>109.742707735716</v>
      </c>
      <c r="M20" s="47">
        <v>106.622713410057</v>
      </c>
      <c r="N20" s="47">
        <v>111.439076193926</v>
      </c>
      <c r="O20" s="47">
        <v>109.29495800415999</v>
      </c>
      <c r="P20" s="47">
        <v>107.686608580483</v>
      </c>
      <c r="Q20" s="50">
        <v>107.847647028343</v>
      </c>
      <c r="R20" s="47">
        <v>107.863476162433</v>
      </c>
      <c r="S20" s="47">
        <v>107.11793984181899</v>
      </c>
      <c r="T20" s="47">
        <v>99.865884008188999</v>
      </c>
      <c r="U20" s="47">
        <v>135.16376019344801</v>
      </c>
      <c r="V20" s="47">
        <v>105.684579985575</v>
      </c>
    </row>
    <row r="21" spans="1:22" ht="12.75" customHeight="1" x14ac:dyDescent="0.2">
      <c r="A21" s="41" t="s">
        <v>42</v>
      </c>
      <c r="B21" s="46">
        <v>118.23250098688899</v>
      </c>
      <c r="C21" s="46">
        <v>108.69584556026599</v>
      </c>
      <c r="D21" s="46">
        <v>99.679161826251999</v>
      </c>
      <c r="E21" s="46">
        <v>115.55597219969501</v>
      </c>
      <c r="F21" s="46">
        <v>105.764005467934</v>
      </c>
      <c r="G21" s="46">
        <v>103.748182818877</v>
      </c>
      <c r="H21" s="46">
        <v>104.593174539451</v>
      </c>
      <c r="I21" s="46">
        <v>114.23114054359</v>
      </c>
      <c r="J21" s="46">
        <v>148.12596661156499</v>
      </c>
      <c r="K21" s="46">
        <v>105.115768801106</v>
      </c>
      <c r="L21" s="46">
        <v>111.313504888362</v>
      </c>
      <c r="M21" s="46">
        <v>107.938416458543</v>
      </c>
      <c r="N21" s="46">
        <v>111.60761967998199</v>
      </c>
      <c r="O21" s="46">
        <v>111.037107653254</v>
      </c>
      <c r="P21" s="46">
        <v>108.68235538878599</v>
      </c>
      <c r="Q21" s="49">
        <v>108.99289980669199</v>
      </c>
      <c r="R21" s="46">
        <v>108.07736027691401</v>
      </c>
      <c r="S21" s="46">
        <v>105.37124650398999</v>
      </c>
      <c r="T21" s="46">
        <v>100.594331456381</v>
      </c>
      <c r="U21" s="46">
        <v>133.596457237316</v>
      </c>
      <c r="V21" s="46">
        <v>104.995723624639</v>
      </c>
    </row>
    <row r="22" spans="1:22" ht="12.75" customHeight="1" x14ac:dyDescent="0.2">
      <c r="A22" s="41" t="s">
        <v>43</v>
      </c>
      <c r="B22" s="46">
        <v>117.760760104065</v>
      </c>
      <c r="C22" s="46">
        <v>111.58423015290499</v>
      </c>
      <c r="D22" s="46">
        <v>100.82875664679401</v>
      </c>
      <c r="E22" s="46">
        <v>115.86802979328201</v>
      </c>
      <c r="F22" s="46">
        <v>107.60143278776501</v>
      </c>
      <c r="G22" s="46">
        <v>104.25065290653301</v>
      </c>
      <c r="H22" s="46">
        <v>103.494481224152</v>
      </c>
      <c r="I22" s="46">
        <v>115.25403254744801</v>
      </c>
      <c r="J22" s="46">
        <v>156.84944240734899</v>
      </c>
      <c r="K22" s="46">
        <v>105.108326221223</v>
      </c>
      <c r="L22" s="46">
        <v>112.972668890954</v>
      </c>
      <c r="M22" s="46">
        <v>108.327245667037</v>
      </c>
      <c r="N22" s="46">
        <v>112.060241468001</v>
      </c>
      <c r="O22" s="46">
        <v>111.592277394307</v>
      </c>
      <c r="P22" s="46">
        <v>109.983471564205</v>
      </c>
      <c r="Q22" s="49">
        <v>110.519761578927</v>
      </c>
      <c r="R22" s="46">
        <v>109.510668736602</v>
      </c>
      <c r="S22" s="46">
        <v>104.374629794903</v>
      </c>
      <c r="T22" s="46">
        <v>104.690082588629</v>
      </c>
      <c r="U22" s="46">
        <v>135.14609222693201</v>
      </c>
      <c r="V22" s="46">
        <v>109.837904664585</v>
      </c>
    </row>
    <row r="23" spans="1:22" ht="12.75" customHeight="1" x14ac:dyDescent="0.2">
      <c r="A23" s="41" t="s">
        <v>44</v>
      </c>
      <c r="B23" s="46">
        <v>116.681451333208</v>
      </c>
      <c r="C23" s="46">
        <v>116.898969864523</v>
      </c>
      <c r="D23" s="46">
        <v>100.988488824645</v>
      </c>
      <c r="E23" s="46">
        <v>114.733070840696</v>
      </c>
      <c r="F23" s="46">
        <v>109.018056957856</v>
      </c>
      <c r="G23" s="46">
        <v>104.970250209341</v>
      </c>
      <c r="H23" s="46">
        <v>106.202761964421</v>
      </c>
      <c r="I23" s="46">
        <v>114.379445259109</v>
      </c>
      <c r="J23" s="46">
        <v>164.68916378047999</v>
      </c>
      <c r="K23" s="46">
        <v>105.183736308593</v>
      </c>
      <c r="L23" s="46">
        <v>115.048652058795</v>
      </c>
      <c r="M23" s="46">
        <v>108.90164757841499</v>
      </c>
      <c r="N23" s="46">
        <v>112.90224820224</v>
      </c>
      <c r="O23" s="46">
        <v>112.993796542401</v>
      </c>
      <c r="P23" s="46">
        <v>111.315637027932</v>
      </c>
      <c r="Q23" s="49">
        <v>111.819379331538</v>
      </c>
      <c r="R23" s="46">
        <v>111.193231313559</v>
      </c>
      <c r="S23" s="46">
        <v>102.965818319485</v>
      </c>
      <c r="T23" s="46">
        <v>104.695121620775</v>
      </c>
      <c r="U23" s="46">
        <v>146.5780014222</v>
      </c>
      <c r="V23" s="46">
        <v>119.88619841131499</v>
      </c>
    </row>
    <row r="24" spans="1:22" ht="12.75" customHeight="1" x14ac:dyDescent="0.2">
      <c r="A24" s="42" t="s">
        <v>45</v>
      </c>
      <c r="B24" s="46">
        <v>117.38415886358401</v>
      </c>
      <c r="C24" s="46">
        <v>126.97124816330501</v>
      </c>
      <c r="D24" s="46">
        <v>103.225459624425</v>
      </c>
      <c r="E24" s="46">
        <v>116.858558421537</v>
      </c>
      <c r="F24" s="46">
        <v>108.770552093134</v>
      </c>
      <c r="G24" s="46">
        <v>106.642375818958</v>
      </c>
      <c r="H24" s="46">
        <v>109.822822522647</v>
      </c>
      <c r="I24" s="46">
        <v>114.664266250835</v>
      </c>
      <c r="J24" s="46">
        <v>163.918879779387</v>
      </c>
      <c r="K24" s="46">
        <v>105.679717559659</v>
      </c>
      <c r="L24" s="46">
        <v>117.863401760819</v>
      </c>
      <c r="M24" s="46">
        <v>108.77824204309999</v>
      </c>
      <c r="N24" s="46">
        <v>114.021375884991</v>
      </c>
      <c r="O24" s="46">
        <v>114.260718097436</v>
      </c>
      <c r="P24" s="46">
        <v>112.792805962324</v>
      </c>
      <c r="Q24" s="49">
        <v>113.182137087972</v>
      </c>
      <c r="R24" s="46">
        <v>112.26068500327</v>
      </c>
      <c r="S24" s="46">
        <v>104.03891174428</v>
      </c>
      <c r="T24" s="46">
        <v>108.443000016413</v>
      </c>
      <c r="U24" s="46">
        <v>143.44985913688501</v>
      </c>
      <c r="V24" s="46">
        <v>123.952273359091</v>
      </c>
    </row>
    <row r="25" spans="1:22" ht="12.75" customHeight="1" x14ac:dyDescent="0.2">
      <c r="A25" s="43" t="s">
        <v>46</v>
      </c>
      <c r="B25" s="47">
        <v>121.056545918485</v>
      </c>
      <c r="C25" s="47">
        <v>118.718986208535</v>
      </c>
      <c r="D25" s="47">
        <v>104.084132127525</v>
      </c>
      <c r="E25" s="47">
        <v>116.951107864056</v>
      </c>
      <c r="F25" s="47">
        <v>109.802124680047</v>
      </c>
      <c r="G25" s="47">
        <v>107.651115017256</v>
      </c>
      <c r="H25" s="47">
        <v>109.290102268872</v>
      </c>
      <c r="I25" s="47">
        <v>114.36563441432899</v>
      </c>
      <c r="J25" s="47">
        <v>165.361579508082</v>
      </c>
      <c r="K25" s="47">
        <v>105.18765445423099</v>
      </c>
      <c r="L25" s="47">
        <v>117.254643409911</v>
      </c>
      <c r="M25" s="47">
        <v>107.1177991078</v>
      </c>
      <c r="N25" s="47">
        <v>115.087181251959</v>
      </c>
      <c r="O25" s="47">
        <v>113.669987056886</v>
      </c>
      <c r="P25" s="47">
        <v>112.75344310772699</v>
      </c>
      <c r="Q25" s="50">
        <v>113.62805816031199</v>
      </c>
      <c r="R25" s="47">
        <v>112.294683884306</v>
      </c>
      <c r="S25" s="47">
        <v>106.428126318745</v>
      </c>
      <c r="T25" s="47">
        <v>110.349945001189</v>
      </c>
      <c r="U25" s="47">
        <v>148.47377127820801</v>
      </c>
      <c r="V25" s="47">
        <v>127.78852438666399</v>
      </c>
    </row>
    <row r="26" spans="1:22" ht="12.75" customHeight="1" x14ac:dyDescent="0.2">
      <c r="A26" s="43" t="s">
        <v>47</v>
      </c>
      <c r="B26" s="47">
        <v>121.294835143989</v>
      </c>
      <c r="C26" s="47">
        <v>120.757280018831</v>
      </c>
      <c r="D26" s="47">
        <v>102.118542901246</v>
      </c>
      <c r="E26" s="47">
        <v>113.313375617267</v>
      </c>
      <c r="F26" s="47">
        <v>107.84673872131501</v>
      </c>
      <c r="G26" s="47">
        <v>105.084411333733</v>
      </c>
      <c r="H26" s="47">
        <v>108.815878426528</v>
      </c>
      <c r="I26" s="47">
        <v>114.50019912892699</v>
      </c>
      <c r="J26" s="47">
        <v>168.29172292813601</v>
      </c>
      <c r="K26" s="47">
        <v>105.792799014332</v>
      </c>
      <c r="L26" s="47">
        <v>117.827742302766</v>
      </c>
      <c r="M26" s="47">
        <v>109.358720278742</v>
      </c>
      <c r="N26" s="47">
        <v>116.3160679498</v>
      </c>
      <c r="O26" s="47">
        <v>115.05489786755101</v>
      </c>
      <c r="P26" s="47">
        <v>112.675844238705</v>
      </c>
      <c r="Q26" s="50">
        <v>113.061543579992</v>
      </c>
      <c r="R26" s="47">
        <v>112.885454176363</v>
      </c>
      <c r="S26" s="47">
        <v>106.62572560445</v>
      </c>
      <c r="T26" s="47">
        <v>107.533724676231</v>
      </c>
      <c r="U26" s="47">
        <v>155.19414626061101</v>
      </c>
      <c r="V26" s="47">
        <v>123.721322529329</v>
      </c>
    </row>
    <row r="27" spans="1:22" ht="12.75" customHeight="1" x14ac:dyDescent="0.2">
      <c r="A27" s="43" t="s">
        <v>48</v>
      </c>
      <c r="B27" s="47">
        <v>124.03623367839</v>
      </c>
      <c r="C27" s="47">
        <v>122.807800193619</v>
      </c>
      <c r="D27" s="47">
        <v>100.52820045992399</v>
      </c>
      <c r="E27" s="47">
        <v>98.825803435208897</v>
      </c>
      <c r="F27" s="47">
        <v>103.979392823472</v>
      </c>
      <c r="G27" s="47">
        <v>102.039901539884</v>
      </c>
      <c r="H27" s="47">
        <v>107.80725326215899</v>
      </c>
      <c r="I27" s="47">
        <v>114.56050828286899</v>
      </c>
      <c r="J27" s="47">
        <v>170.302132863906</v>
      </c>
      <c r="K27" s="47">
        <v>106.665472081706</v>
      </c>
      <c r="L27" s="47">
        <v>118.22011096245799</v>
      </c>
      <c r="M27" s="47">
        <v>108.293162048791</v>
      </c>
      <c r="N27" s="47">
        <v>117.298964447641</v>
      </c>
      <c r="O27" s="47">
        <v>115.052374418208</v>
      </c>
      <c r="P27" s="47">
        <v>112.306601758179</v>
      </c>
      <c r="Q27" s="50">
        <v>112.465457417286</v>
      </c>
      <c r="R27" s="47">
        <v>109.298520579689</v>
      </c>
      <c r="S27" s="47">
        <v>106.6728037587</v>
      </c>
      <c r="T27" s="47">
        <v>105.97255275243801</v>
      </c>
      <c r="U27" s="47">
        <v>150.83810152017699</v>
      </c>
      <c r="V27" s="47">
        <v>114.01921084969101</v>
      </c>
    </row>
    <row r="28" spans="1:22" ht="12.75" customHeight="1" x14ac:dyDescent="0.2">
      <c r="A28" s="44" t="s">
        <v>49</v>
      </c>
      <c r="B28" s="47">
        <v>130.48581169833199</v>
      </c>
      <c r="C28" s="47">
        <v>127.493103629008</v>
      </c>
      <c r="D28" s="47">
        <v>100.808994650218</v>
      </c>
      <c r="E28" s="47">
        <v>98.428219816745994</v>
      </c>
      <c r="F28" s="47">
        <v>102.69173130863</v>
      </c>
      <c r="G28" s="47">
        <v>101.99157062981099</v>
      </c>
      <c r="H28" s="47">
        <v>106.058174735463</v>
      </c>
      <c r="I28" s="47">
        <v>116.203806641242</v>
      </c>
      <c r="J28" s="47">
        <v>171.51756812470899</v>
      </c>
      <c r="K28" s="47">
        <v>108.429800476217</v>
      </c>
      <c r="L28" s="47">
        <v>119.70919192696</v>
      </c>
      <c r="M28" s="47">
        <v>108.131998965983</v>
      </c>
      <c r="N28" s="47">
        <v>117.888597714957</v>
      </c>
      <c r="O28" s="47">
        <v>115.472161939429</v>
      </c>
      <c r="P28" s="47">
        <v>112.459286879031</v>
      </c>
      <c r="Q28" s="50">
        <v>112.150527162093</v>
      </c>
      <c r="R28" s="47">
        <v>110.155936258179</v>
      </c>
      <c r="S28" s="47">
        <v>107.896328635242</v>
      </c>
      <c r="T28" s="47">
        <v>100.02374722056101</v>
      </c>
      <c r="U28" s="47">
        <v>147.327348310139</v>
      </c>
      <c r="V28" s="47">
        <v>106.45813890094701</v>
      </c>
    </row>
    <row r="29" spans="1:22" ht="12.75" customHeight="1" x14ac:dyDescent="0.2">
      <c r="A29" s="41" t="s">
        <v>50</v>
      </c>
      <c r="B29" s="46">
        <v>126.71244483746599</v>
      </c>
      <c r="C29" s="46">
        <v>137.67906930795499</v>
      </c>
      <c r="D29" s="46">
        <v>102.153268815187</v>
      </c>
      <c r="E29" s="46">
        <v>105.756303370322</v>
      </c>
      <c r="F29" s="46">
        <v>107.54776583643</v>
      </c>
      <c r="G29" s="46">
        <v>105.477997853082</v>
      </c>
      <c r="H29" s="46">
        <v>104.60847069229401</v>
      </c>
      <c r="I29" s="46">
        <v>118.789159613224</v>
      </c>
      <c r="J29" s="46">
        <v>178.11312451850901</v>
      </c>
      <c r="K29" s="46">
        <v>109.387892950412</v>
      </c>
      <c r="L29" s="46">
        <v>120.184912703606</v>
      </c>
      <c r="M29" s="46">
        <v>112.18213108633201</v>
      </c>
      <c r="N29" s="46">
        <v>118.78045955615499</v>
      </c>
      <c r="O29" s="46">
        <v>116.94413254619</v>
      </c>
      <c r="P29" s="46">
        <v>114.92922955760901</v>
      </c>
      <c r="Q29" s="49">
        <v>114.87597084754</v>
      </c>
      <c r="R29" s="46">
        <v>112.461282676677</v>
      </c>
      <c r="S29" s="46">
        <v>110.878500864763</v>
      </c>
      <c r="T29" s="46">
        <v>101.302285492408</v>
      </c>
      <c r="U29" s="46">
        <v>150.734008224588</v>
      </c>
      <c r="V29" s="46">
        <v>105.73428752475</v>
      </c>
    </row>
    <row r="30" spans="1:22" ht="12.75" customHeight="1" x14ac:dyDescent="0.2">
      <c r="A30" s="41" t="s">
        <v>51</v>
      </c>
      <c r="B30" s="46">
        <v>129.71879044384701</v>
      </c>
      <c r="C30" s="46">
        <v>143.071837145464</v>
      </c>
      <c r="D30" s="46">
        <v>103.23137069683099</v>
      </c>
      <c r="E30" s="46">
        <v>113.625518585584</v>
      </c>
      <c r="F30" s="46">
        <v>111.412633811546</v>
      </c>
      <c r="G30" s="46">
        <v>107.901801658946</v>
      </c>
      <c r="H30" s="46">
        <v>105.665452056359</v>
      </c>
      <c r="I30" s="46">
        <v>119.221589247981</v>
      </c>
      <c r="J30" s="46">
        <v>175.36603841924199</v>
      </c>
      <c r="K30" s="46">
        <v>109.549136302176</v>
      </c>
      <c r="L30" s="46">
        <v>121.68414487564399</v>
      </c>
      <c r="M30" s="46">
        <v>112.698022465395</v>
      </c>
      <c r="N30" s="46">
        <v>119.56595405015101</v>
      </c>
      <c r="O30" s="46">
        <v>117.813001100224</v>
      </c>
      <c r="P30" s="46">
        <v>115.69371805474201</v>
      </c>
      <c r="Q30" s="49">
        <v>115.25471189778899</v>
      </c>
      <c r="R30" s="46">
        <v>113.680380007528</v>
      </c>
      <c r="S30" s="46">
        <v>110.91734781081</v>
      </c>
      <c r="T30" s="46">
        <v>103.67985819850099</v>
      </c>
      <c r="U30" s="46">
        <v>138.603948417239</v>
      </c>
      <c r="V30" s="46">
        <v>103.01796546481999</v>
      </c>
    </row>
    <row r="31" spans="1:22" ht="12.75" customHeight="1" x14ac:dyDescent="0.2">
      <c r="A31" s="41" t="s">
        <v>52</v>
      </c>
      <c r="B31" s="46">
        <v>138.82470057312599</v>
      </c>
      <c r="C31" s="46">
        <v>142.018800655007</v>
      </c>
      <c r="D31" s="46">
        <v>103.341933573687</v>
      </c>
      <c r="E31" s="46">
        <v>112.08090149883699</v>
      </c>
      <c r="F31" s="46">
        <v>110.714186872071</v>
      </c>
      <c r="G31" s="46">
        <v>107.99517810758201</v>
      </c>
      <c r="H31" s="46">
        <v>106.56299198375901</v>
      </c>
      <c r="I31" s="46">
        <v>120.72249541097599</v>
      </c>
      <c r="J31" s="46">
        <v>180.231337291486</v>
      </c>
      <c r="K31" s="46">
        <v>111.504007076669</v>
      </c>
      <c r="L31" s="46">
        <v>123.628039316258</v>
      </c>
      <c r="M31" s="46">
        <v>113.051527895226</v>
      </c>
      <c r="N31" s="46">
        <v>120.133912585776</v>
      </c>
      <c r="O31" s="46">
        <v>119.05436444791501</v>
      </c>
      <c r="P31" s="46">
        <v>117.076283215723</v>
      </c>
      <c r="Q31" s="49">
        <v>116.81645192926401</v>
      </c>
      <c r="R31" s="46">
        <v>112.37180863863701</v>
      </c>
      <c r="S31" s="46">
        <v>111.14494490426399</v>
      </c>
      <c r="T31" s="46">
        <v>105.226177749193</v>
      </c>
      <c r="U31" s="46">
        <v>175.571973646266</v>
      </c>
      <c r="V31" s="46">
        <v>101.84840517286899</v>
      </c>
    </row>
    <row r="32" spans="1:22" ht="12.75" customHeight="1" x14ac:dyDescent="0.2">
      <c r="A32" s="42" t="s">
        <v>53</v>
      </c>
      <c r="B32" s="46">
        <v>142.768720726391</v>
      </c>
      <c r="C32" s="46">
        <v>142.02621745435999</v>
      </c>
      <c r="D32" s="46">
        <v>107.351471028426</v>
      </c>
      <c r="E32" s="46">
        <v>114.201328393835</v>
      </c>
      <c r="F32" s="46">
        <v>114.378056926553</v>
      </c>
      <c r="G32" s="46">
        <v>111.215435103158</v>
      </c>
      <c r="H32" s="46">
        <v>104.969114391356</v>
      </c>
      <c r="I32" s="46">
        <v>119.117545027639</v>
      </c>
      <c r="J32" s="46">
        <v>183.87151767582901</v>
      </c>
      <c r="K32" s="46">
        <v>112.107634703279</v>
      </c>
      <c r="L32" s="46">
        <v>125.71075413339599</v>
      </c>
      <c r="M32" s="46">
        <v>114.29067123869</v>
      </c>
      <c r="N32" s="46">
        <v>120.737213907783</v>
      </c>
      <c r="O32" s="46">
        <v>119.72066832371</v>
      </c>
      <c r="P32" s="46">
        <v>118.50625602685299</v>
      </c>
      <c r="Q32" s="49">
        <v>117.99010875985201</v>
      </c>
      <c r="R32" s="46">
        <v>111.905835785761</v>
      </c>
      <c r="S32" s="46">
        <v>110.99333016746201</v>
      </c>
      <c r="T32" s="46">
        <v>107.38465733041799</v>
      </c>
      <c r="U32" s="46">
        <v>176.343282400063</v>
      </c>
      <c r="V32" s="46">
        <v>97.525876731891898</v>
      </c>
    </row>
    <row r="33" spans="1:22" ht="12.75" customHeight="1" x14ac:dyDescent="0.2">
      <c r="A33" s="43" t="s">
        <v>54</v>
      </c>
      <c r="B33" s="47">
        <v>146.07378149840201</v>
      </c>
      <c r="C33" s="47">
        <v>139.91849827873199</v>
      </c>
      <c r="D33" s="47">
        <v>99.992734635232907</v>
      </c>
      <c r="E33" s="47">
        <v>116.74834776909999</v>
      </c>
      <c r="F33" s="47">
        <v>106.666747179951</v>
      </c>
      <c r="G33" s="47">
        <v>105.787556525992</v>
      </c>
      <c r="H33" s="47">
        <v>104.740246021668</v>
      </c>
      <c r="I33" s="47">
        <v>112.188957669939</v>
      </c>
      <c r="J33" s="47">
        <v>183.83778098035299</v>
      </c>
      <c r="K33" s="47">
        <v>106.520713111654</v>
      </c>
      <c r="L33" s="47">
        <v>128.53605622552499</v>
      </c>
      <c r="M33" s="47">
        <v>114.89866767670701</v>
      </c>
      <c r="N33" s="47">
        <v>121.32677451706</v>
      </c>
      <c r="O33" s="47">
        <v>119.102702844218</v>
      </c>
      <c r="P33" s="47">
        <v>117.70080826492701</v>
      </c>
      <c r="Q33" s="50">
        <v>117.46323132644</v>
      </c>
      <c r="R33" s="47">
        <v>112.381519820451</v>
      </c>
      <c r="S33" s="47">
        <v>110.081432902054</v>
      </c>
      <c r="T33" s="47">
        <v>104.411536183975</v>
      </c>
      <c r="U33" s="47">
        <v>171.935525354737</v>
      </c>
      <c r="V33" s="47">
        <v>99.780311739659098</v>
      </c>
    </row>
    <row r="34" spans="1:22" ht="12.75" customHeight="1" x14ac:dyDescent="0.2">
      <c r="A34" s="43" t="s">
        <v>55</v>
      </c>
      <c r="B34" s="47">
        <v>146.01498276240201</v>
      </c>
      <c r="C34" s="47">
        <v>141.400768513976</v>
      </c>
      <c r="D34" s="47">
        <v>105.765877785679</v>
      </c>
      <c r="E34" s="47">
        <v>113.40815745840101</v>
      </c>
      <c r="F34" s="47">
        <v>98.086021943309106</v>
      </c>
      <c r="G34" s="47">
        <v>106.11732310558099</v>
      </c>
      <c r="H34" s="47">
        <v>103.876355392116</v>
      </c>
      <c r="I34" s="47">
        <v>115.517416789664</v>
      </c>
      <c r="J34" s="47">
        <v>183.87246655414299</v>
      </c>
      <c r="K34" s="47">
        <v>104.61206554362499</v>
      </c>
      <c r="L34" s="47">
        <v>127.963977557899</v>
      </c>
      <c r="M34" s="47">
        <v>112.092388499316</v>
      </c>
      <c r="N34" s="47">
        <v>123.16069186067099</v>
      </c>
      <c r="O34" s="47">
        <v>118.618307332011</v>
      </c>
      <c r="P34" s="47">
        <v>116.847545162323</v>
      </c>
      <c r="Q34" s="50">
        <v>116.49655240153901</v>
      </c>
      <c r="R34" s="47">
        <v>111.37417656658</v>
      </c>
      <c r="S34" s="47">
        <v>111.16948231712</v>
      </c>
      <c r="T34" s="47">
        <v>97.093620304387997</v>
      </c>
      <c r="U34" s="47">
        <v>176.964605603059</v>
      </c>
      <c r="V34" s="47">
        <v>98.887040149292204</v>
      </c>
    </row>
    <row r="35" spans="1:22" ht="12.75" customHeight="1" x14ac:dyDescent="0.2">
      <c r="A35" s="43" t="s">
        <v>56</v>
      </c>
      <c r="B35" s="47">
        <v>141.80719635729201</v>
      </c>
      <c r="C35" s="47">
        <v>145.60135000228101</v>
      </c>
      <c r="D35" s="47">
        <v>111.593250034683</v>
      </c>
      <c r="E35" s="47">
        <v>115.545316646892</v>
      </c>
      <c r="F35" s="47">
        <v>97.283772581475304</v>
      </c>
      <c r="G35" s="47">
        <v>109.91595986519199</v>
      </c>
      <c r="H35" s="47">
        <v>103.424191441236</v>
      </c>
      <c r="I35" s="47">
        <v>118.79072931973199</v>
      </c>
      <c r="J35" s="47">
        <v>183.55937139809799</v>
      </c>
      <c r="K35" s="47">
        <v>107.66485752026701</v>
      </c>
      <c r="L35" s="47">
        <v>126.721868527034</v>
      </c>
      <c r="M35" s="47">
        <v>112.937579647419</v>
      </c>
      <c r="N35" s="47">
        <v>124.36151802761501</v>
      </c>
      <c r="O35" s="47">
        <v>119.73155544444199</v>
      </c>
      <c r="P35" s="47">
        <v>118.218143075638</v>
      </c>
      <c r="Q35" s="50">
        <v>117.587144366565</v>
      </c>
      <c r="R35" s="47">
        <v>111.613322860059</v>
      </c>
      <c r="S35" s="47">
        <v>113.364370029786</v>
      </c>
      <c r="T35" s="47">
        <v>97.658062237470901</v>
      </c>
      <c r="U35" s="47">
        <v>178.799840303785</v>
      </c>
      <c r="V35" s="47">
        <v>98.251927666332307</v>
      </c>
    </row>
    <row r="36" spans="1:22" ht="12.75" customHeight="1" x14ac:dyDescent="0.2">
      <c r="A36" s="44" t="s">
        <v>57</v>
      </c>
      <c r="B36" s="47">
        <v>144.25248268378601</v>
      </c>
      <c r="C36" s="47">
        <v>163.158078897238</v>
      </c>
      <c r="D36" s="47">
        <v>109.75684172526999</v>
      </c>
      <c r="E36" s="47">
        <v>116.53036762263901</v>
      </c>
      <c r="F36" s="47">
        <v>102.737375477158</v>
      </c>
      <c r="G36" s="47">
        <v>111.19140309167</v>
      </c>
      <c r="H36" s="47">
        <v>108.084699894838</v>
      </c>
      <c r="I36" s="47">
        <v>120.71190814978701</v>
      </c>
      <c r="J36" s="47">
        <v>182.882539184401</v>
      </c>
      <c r="K36" s="47">
        <v>110.163237000744</v>
      </c>
      <c r="L36" s="47">
        <v>127.045468593943</v>
      </c>
      <c r="M36" s="47">
        <v>112.225484359638</v>
      </c>
      <c r="N36" s="47">
        <v>125.789172581876</v>
      </c>
      <c r="O36" s="47">
        <v>120.92868092245401</v>
      </c>
      <c r="P36" s="47">
        <v>119.252786669278</v>
      </c>
      <c r="Q36" s="50">
        <v>118.796704179106</v>
      </c>
      <c r="R36" s="47">
        <v>112.545477409414</v>
      </c>
      <c r="S36" s="47">
        <v>116.309920130742</v>
      </c>
      <c r="T36" s="47">
        <v>101.94098097064401</v>
      </c>
      <c r="U36" s="47">
        <v>184.96812508057201</v>
      </c>
      <c r="V36" s="47">
        <v>108.40514989090801</v>
      </c>
    </row>
    <row r="37" spans="1:22" ht="12.75" customHeight="1" x14ac:dyDescent="0.2">
      <c r="A37" s="41" t="s">
        <v>58</v>
      </c>
      <c r="B37" s="46">
        <v>145.96595384448901</v>
      </c>
      <c r="C37" s="46">
        <v>143.19067793932899</v>
      </c>
      <c r="D37" s="46">
        <v>113.093932215449</v>
      </c>
      <c r="E37" s="46">
        <v>117.45115316478601</v>
      </c>
      <c r="F37" s="46">
        <v>106.20770414283599</v>
      </c>
      <c r="G37" s="46">
        <v>113.37770075522801</v>
      </c>
      <c r="H37" s="46">
        <v>112.323349417895</v>
      </c>
      <c r="I37" s="46">
        <v>121.952124330109</v>
      </c>
      <c r="J37" s="46">
        <v>183.93769691830201</v>
      </c>
      <c r="K37" s="46">
        <v>107.0869523185</v>
      </c>
      <c r="L37" s="46">
        <v>129.63764893914399</v>
      </c>
      <c r="M37" s="46">
        <v>112.102608377149</v>
      </c>
      <c r="N37" s="46">
        <v>130.45387904327799</v>
      </c>
      <c r="O37" s="46">
        <v>122.93190265055</v>
      </c>
      <c r="P37" s="46">
        <v>120.94918608454</v>
      </c>
      <c r="Q37" s="49">
        <v>120.432594151544</v>
      </c>
      <c r="R37" s="46">
        <v>113.343154322028</v>
      </c>
      <c r="S37" s="46">
        <v>114.14752314283299</v>
      </c>
      <c r="T37" s="46">
        <v>105.563393370686</v>
      </c>
      <c r="U37" s="46">
        <v>195.021937350222</v>
      </c>
      <c r="V37" s="46">
        <v>107.23781902971</v>
      </c>
    </row>
    <row r="38" spans="1:22" ht="12.75" customHeight="1" x14ac:dyDescent="0.2">
      <c r="A38" s="41" t="s">
        <v>59</v>
      </c>
      <c r="B38" s="46">
        <v>148.48810585858001</v>
      </c>
      <c r="C38" s="46">
        <v>146.24532850375101</v>
      </c>
      <c r="D38" s="46">
        <v>114.282399452524</v>
      </c>
      <c r="E38" s="46">
        <v>123.74615486272801</v>
      </c>
      <c r="F38" s="46">
        <v>111.283383870702</v>
      </c>
      <c r="G38" s="46">
        <v>115.708116311862</v>
      </c>
      <c r="H38" s="46">
        <v>113.786948493821</v>
      </c>
      <c r="I38" s="46">
        <v>122.491887164708</v>
      </c>
      <c r="J38" s="46">
        <v>188.800985328607</v>
      </c>
      <c r="K38" s="46">
        <v>116.564049930824</v>
      </c>
      <c r="L38" s="46">
        <v>133.23634744305701</v>
      </c>
      <c r="M38" s="46">
        <v>116.369213510601</v>
      </c>
      <c r="N38" s="46">
        <v>126.873862434507</v>
      </c>
      <c r="O38" s="46">
        <v>124.936621748289</v>
      </c>
      <c r="P38" s="46">
        <v>124.043075734661</v>
      </c>
      <c r="Q38" s="49">
        <v>123.789821445532</v>
      </c>
      <c r="R38" s="46">
        <v>114.86096972190001</v>
      </c>
      <c r="S38" s="46">
        <v>118.295396401624</v>
      </c>
      <c r="T38" s="46">
        <v>109.02137658463801</v>
      </c>
      <c r="U38" s="46">
        <v>200.83574133888101</v>
      </c>
      <c r="V38" s="46">
        <v>111.34095030020001</v>
      </c>
    </row>
    <row r="39" spans="1:22" ht="12.75" customHeight="1" x14ac:dyDescent="0.2">
      <c r="A39" s="41" t="s">
        <v>60</v>
      </c>
      <c r="B39" s="46">
        <v>148.47515874701801</v>
      </c>
      <c r="C39" s="46">
        <v>148.23194405954101</v>
      </c>
      <c r="D39" s="46">
        <v>119.026828720049</v>
      </c>
      <c r="E39" s="46">
        <v>123.631235459362</v>
      </c>
      <c r="F39" s="46">
        <v>115.81059577499801</v>
      </c>
      <c r="G39" s="46">
        <v>119.904226633812</v>
      </c>
      <c r="H39" s="46">
        <v>116.437759532409</v>
      </c>
      <c r="I39" s="46">
        <v>122.952396551644</v>
      </c>
      <c r="J39" s="46">
        <v>192.953091727264</v>
      </c>
      <c r="K39" s="46">
        <v>108.116743459906</v>
      </c>
      <c r="L39" s="46">
        <v>137.39560477214599</v>
      </c>
      <c r="M39" s="46">
        <v>117.83090961904701</v>
      </c>
      <c r="N39" s="46">
        <v>128.39590055497601</v>
      </c>
      <c r="O39" s="46">
        <v>126.16526025189199</v>
      </c>
      <c r="P39" s="46">
        <v>125.615927716191</v>
      </c>
      <c r="Q39" s="49">
        <v>125.343426949581</v>
      </c>
      <c r="R39" s="46">
        <v>117.12025751519499</v>
      </c>
      <c r="S39" s="46">
        <v>118.231588126508</v>
      </c>
      <c r="T39" s="46">
        <v>111.079961662481</v>
      </c>
      <c r="U39" s="46">
        <v>204.321254628524</v>
      </c>
      <c r="V39" s="46">
        <v>111.042386828429</v>
      </c>
    </row>
    <row r="40" spans="1:22" ht="12.75" customHeight="1" x14ac:dyDescent="0.2">
      <c r="A40" s="42" t="s">
        <v>61</v>
      </c>
      <c r="B40" s="46">
        <v>146.728007115297</v>
      </c>
      <c r="C40" s="46">
        <v>150.45959383233799</v>
      </c>
      <c r="D40" s="46">
        <v>119.680311340655</v>
      </c>
      <c r="E40" s="46">
        <v>125.16029639266699</v>
      </c>
      <c r="F40" s="46">
        <v>112.89376128638401</v>
      </c>
      <c r="G40" s="46">
        <v>119.75520953934399</v>
      </c>
      <c r="H40" s="46">
        <v>116.335353510046</v>
      </c>
      <c r="I40" s="46">
        <v>125.232325121404</v>
      </c>
      <c r="J40" s="46">
        <v>197.40727763390501</v>
      </c>
      <c r="K40" s="46">
        <v>114.10490604073</v>
      </c>
      <c r="L40" s="46">
        <v>138.11887402278899</v>
      </c>
      <c r="M40" s="46">
        <v>120.681956372122</v>
      </c>
      <c r="N40" s="46">
        <v>129.28004520161701</v>
      </c>
      <c r="O40" s="46">
        <v>128.25304698340599</v>
      </c>
      <c r="P40" s="46">
        <v>126.576598839144</v>
      </c>
      <c r="Q40" s="49">
        <v>126.289397345841</v>
      </c>
      <c r="R40" s="46">
        <v>119.95634060076701</v>
      </c>
      <c r="S40" s="46">
        <v>117.732166876977</v>
      </c>
      <c r="T40" s="46">
        <v>109.110963371784</v>
      </c>
      <c r="U40" s="46">
        <v>210.062723570911</v>
      </c>
      <c r="V40" s="46">
        <v>115.156976445376</v>
      </c>
    </row>
    <row r="41" spans="1:22" ht="12.75" customHeight="1" x14ac:dyDescent="0.2">
      <c r="A41" s="43" t="s">
        <v>62</v>
      </c>
      <c r="B41" s="47">
        <v>150.436086240973</v>
      </c>
      <c r="C41" s="47">
        <v>147.91705201361501</v>
      </c>
      <c r="D41" s="47">
        <v>117.844395116006</v>
      </c>
      <c r="E41" s="47">
        <v>125.586922302654</v>
      </c>
      <c r="F41" s="47">
        <v>110.250357097304</v>
      </c>
      <c r="G41" s="47">
        <v>117.98900628655601</v>
      </c>
      <c r="H41" s="47">
        <v>116.017914940938</v>
      </c>
      <c r="I41" s="47">
        <v>127.25458404026099</v>
      </c>
      <c r="J41" s="47">
        <v>200.35673550053099</v>
      </c>
      <c r="K41" s="47">
        <v>115.686709540338</v>
      </c>
      <c r="L41" s="47">
        <v>138.10734158245299</v>
      </c>
      <c r="M41" s="47">
        <v>120.71012960591</v>
      </c>
      <c r="N41" s="47">
        <v>129.56784993808901</v>
      </c>
      <c r="O41" s="47">
        <v>128.331065668891</v>
      </c>
      <c r="P41" s="47">
        <v>127.483493066699</v>
      </c>
      <c r="Q41" s="50">
        <v>127.333381884213</v>
      </c>
      <c r="R41" s="47">
        <v>119.355243511559</v>
      </c>
      <c r="S41" s="47">
        <v>118.381038748211</v>
      </c>
      <c r="T41" s="47">
        <v>107.48570976458799</v>
      </c>
      <c r="U41" s="47">
        <v>220.25263999505799</v>
      </c>
      <c r="V41" s="47">
        <v>118.90145886515199</v>
      </c>
    </row>
    <row r="42" spans="1:22" ht="12.75" customHeight="1" x14ac:dyDescent="0.2">
      <c r="A42" s="43" t="s">
        <v>63</v>
      </c>
      <c r="B42" s="47">
        <v>152.41248129200201</v>
      </c>
      <c r="C42" s="47">
        <v>160.35502567183801</v>
      </c>
      <c r="D42" s="47">
        <v>121.447235608846</v>
      </c>
      <c r="E42" s="47">
        <v>126.408405151446</v>
      </c>
      <c r="F42" s="47">
        <v>112.161421738651</v>
      </c>
      <c r="G42" s="47">
        <v>121.89940331726</v>
      </c>
      <c r="H42" s="47">
        <v>119.313360915763</v>
      </c>
      <c r="I42" s="47">
        <v>128.20543404453301</v>
      </c>
      <c r="J42" s="47">
        <v>203.397751411678</v>
      </c>
      <c r="K42" s="47">
        <v>117.171984759331</v>
      </c>
      <c r="L42" s="47">
        <v>138.902573834875</v>
      </c>
      <c r="M42" s="47">
        <v>122.497762469718</v>
      </c>
      <c r="N42" s="47">
        <v>130.00636211333199</v>
      </c>
      <c r="O42" s="47">
        <v>129.931610115468</v>
      </c>
      <c r="P42" s="47">
        <v>129.32450527255901</v>
      </c>
      <c r="Q42" s="50">
        <v>128.83956082881599</v>
      </c>
      <c r="R42" s="47">
        <v>120.38320001391401</v>
      </c>
      <c r="S42" s="47">
        <v>119.004889009039</v>
      </c>
      <c r="T42" s="47">
        <v>112.466027760461</v>
      </c>
      <c r="U42" s="47">
        <v>223.596185847464</v>
      </c>
      <c r="V42" s="47">
        <v>121.16530889949701</v>
      </c>
    </row>
    <row r="43" spans="1:22" ht="12.75" customHeight="1" x14ac:dyDescent="0.2">
      <c r="A43" s="43" t="s">
        <v>64</v>
      </c>
      <c r="B43" s="47">
        <v>145.22735678595399</v>
      </c>
      <c r="C43" s="47">
        <v>158.349198404612</v>
      </c>
      <c r="D43" s="47">
        <v>117.80514751927301</v>
      </c>
      <c r="E43" s="47">
        <v>126.15596107340799</v>
      </c>
      <c r="F43" s="47">
        <v>107.376347874239</v>
      </c>
      <c r="G43" s="47">
        <v>118.349327226935</v>
      </c>
      <c r="H43" s="47">
        <v>118.430125355386</v>
      </c>
      <c r="I43" s="47">
        <v>126.46612939822801</v>
      </c>
      <c r="J43" s="47">
        <v>203.504745565897</v>
      </c>
      <c r="K43" s="47">
        <v>119.247643195886</v>
      </c>
      <c r="L43" s="47">
        <v>140.57896735257</v>
      </c>
      <c r="M43" s="47">
        <v>123.839120910624</v>
      </c>
      <c r="N43" s="47">
        <v>130.43134618751699</v>
      </c>
      <c r="O43" s="47">
        <v>130.785780590315</v>
      </c>
      <c r="P43" s="47">
        <v>127.98394658698</v>
      </c>
      <c r="Q43" s="50">
        <v>128.01816022266701</v>
      </c>
      <c r="R43" s="47">
        <v>122.26912314693401</v>
      </c>
      <c r="S43" s="47">
        <v>120.24769809551201</v>
      </c>
      <c r="T43" s="47">
        <v>111.558358566222</v>
      </c>
      <c r="U43" s="47">
        <v>226.45731417447701</v>
      </c>
      <c r="V43" s="47">
        <v>119.15010473706801</v>
      </c>
    </row>
    <row r="44" spans="1:22" ht="12.75" customHeight="1" x14ac:dyDescent="0.2">
      <c r="A44" s="44" t="s">
        <v>65</v>
      </c>
      <c r="B44" s="47">
        <v>146.511286430063</v>
      </c>
      <c r="C44" s="47">
        <v>161.19892495091801</v>
      </c>
      <c r="D44" s="47">
        <v>119.533401377392</v>
      </c>
      <c r="E44" s="47">
        <v>127.28010045774499</v>
      </c>
      <c r="F44" s="47">
        <v>109.72790348265001</v>
      </c>
      <c r="G44" s="47">
        <v>119.91349857638301</v>
      </c>
      <c r="H44" s="47">
        <v>119.318753756487</v>
      </c>
      <c r="I44" s="47">
        <v>128.306499561815</v>
      </c>
      <c r="J44" s="47">
        <v>203.752986497156</v>
      </c>
      <c r="K44" s="47">
        <v>119.715247127574</v>
      </c>
      <c r="L44" s="47">
        <v>142.483161618097</v>
      </c>
      <c r="M44" s="47">
        <v>124.57369826948</v>
      </c>
      <c r="N44" s="47">
        <v>130.306835681801</v>
      </c>
      <c r="O44" s="47">
        <v>131.751870197291</v>
      </c>
      <c r="P44" s="47">
        <v>129.32521000563301</v>
      </c>
      <c r="Q44" s="50">
        <v>129.609966443953</v>
      </c>
      <c r="R44" s="47">
        <v>123.90343744316399</v>
      </c>
      <c r="S44" s="47">
        <v>120.208997829393</v>
      </c>
      <c r="T44" s="47">
        <v>111.68714776928999</v>
      </c>
      <c r="U44" s="47">
        <v>231.36358672845799</v>
      </c>
      <c r="V44" s="47">
        <v>124.224683493675</v>
      </c>
    </row>
    <row r="45" spans="1:22" ht="12.75" customHeight="1" x14ac:dyDescent="0.2">
      <c r="A45" s="41" t="s">
        <v>66</v>
      </c>
      <c r="B45" s="46">
        <v>151.48177742868799</v>
      </c>
      <c r="C45" s="46">
        <v>165.450789169226</v>
      </c>
      <c r="D45" s="46">
        <v>120.547324030504</v>
      </c>
      <c r="E45" s="46">
        <v>129.223708401268</v>
      </c>
      <c r="F45" s="46">
        <v>110.516337945393</v>
      </c>
      <c r="G45" s="46">
        <v>121.811094738108</v>
      </c>
      <c r="H45" s="46">
        <v>122.47663388516</v>
      </c>
      <c r="I45" s="46">
        <v>131.47506683296899</v>
      </c>
      <c r="J45" s="46">
        <v>201.640203743689</v>
      </c>
      <c r="K45" s="46">
        <v>125.653625511351</v>
      </c>
      <c r="L45" s="46">
        <v>143.394963806969</v>
      </c>
      <c r="M45" s="46">
        <v>125.72688252909801</v>
      </c>
      <c r="N45" s="46">
        <v>134.115321810236</v>
      </c>
      <c r="O45" s="46">
        <v>133.915151673346</v>
      </c>
      <c r="P45" s="46">
        <v>131.81888289007199</v>
      </c>
      <c r="Q45" s="49">
        <v>131.761268185234</v>
      </c>
      <c r="R45" s="46">
        <v>125.26194450948699</v>
      </c>
      <c r="S45" s="46">
        <v>121.852940763034</v>
      </c>
      <c r="T45" s="46">
        <v>117.660826551591</v>
      </c>
      <c r="U45" s="46">
        <v>232.84288238838801</v>
      </c>
      <c r="V45" s="46">
        <v>133.12562185077601</v>
      </c>
    </row>
    <row r="46" spans="1:22" ht="12.75" customHeight="1" x14ac:dyDescent="0.2">
      <c r="A46" s="41" t="s">
        <v>67</v>
      </c>
      <c r="B46" s="46">
        <v>153.23595507464401</v>
      </c>
      <c r="C46" s="46">
        <v>164.25376266579099</v>
      </c>
      <c r="D46" s="46">
        <v>117.989164621969</v>
      </c>
      <c r="E46" s="46">
        <v>129.723341721292</v>
      </c>
      <c r="F46" s="46">
        <v>107.94724944996599</v>
      </c>
      <c r="G46" s="46">
        <v>119.656416844364</v>
      </c>
      <c r="H46" s="46">
        <v>122.043210107066</v>
      </c>
      <c r="I46" s="46">
        <v>129.226847701238</v>
      </c>
      <c r="J46" s="46">
        <v>200.628487774532</v>
      </c>
      <c r="K46" s="46">
        <v>129.77815552932199</v>
      </c>
      <c r="L46" s="46">
        <v>145.25476856325901</v>
      </c>
      <c r="M46" s="46">
        <v>126.478104496931</v>
      </c>
      <c r="N46" s="46">
        <v>134.65593964220699</v>
      </c>
      <c r="O46" s="46">
        <v>134.85567703113901</v>
      </c>
      <c r="P46" s="46">
        <v>131.60846416115101</v>
      </c>
      <c r="Q46" s="49">
        <v>132.16776813605699</v>
      </c>
      <c r="R46" s="46">
        <v>127.368266144027</v>
      </c>
      <c r="S46" s="46">
        <v>121.89461277405699</v>
      </c>
      <c r="T46" s="46">
        <v>116.69888806390399</v>
      </c>
      <c r="U46" s="46">
        <v>219.24452477285499</v>
      </c>
      <c r="V46" s="46">
        <v>137.569670181352</v>
      </c>
    </row>
    <row r="47" spans="1:22" ht="12.75" customHeight="1" x14ac:dyDescent="0.2">
      <c r="A47" s="41" t="s">
        <v>68</v>
      </c>
      <c r="B47" s="46">
        <v>159.84814948251201</v>
      </c>
      <c r="C47" s="46">
        <v>166.83710835802501</v>
      </c>
      <c r="D47" s="46">
        <v>120.050527230059</v>
      </c>
      <c r="E47" s="46">
        <v>133.40432185575099</v>
      </c>
      <c r="F47" s="46">
        <v>109.625730600632</v>
      </c>
      <c r="G47" s="46">
        <v>121.418892001163</v>
      </c>
      <c r="H47" s="46">
        <v>124.152225006737</v>
      </c>
      <c r="I47" s="46">
        <v>129.672927073897</v>
      </c>
      <c r="J47" s="46">
        <v>209.90704621767901</v>
      </c>
      <c r="K47" s="46">
        <v>129.23487223004099</v>
      </c>
      <c r="L47" s="46">
        <v>147.88924149465501</v>
      </c>
      <c r="M47" s="46">
        <v>128.25187912535401</v>
      </c>
      <c r="N47" s="46">
        <v>135.379848206199</v>
      </c>
      <c r="O47" s="46">
        <v>136.629012827683</v>
      </c>
      <c r="P47" s="46">
        <v>133.84736340685501</v>
      </c>
      <c r="Q47" s="49">
        <v>134.31683928965401</v>
      </c>
      <c r="R47" s="46">
        <v>128.685643974595</v>
      </c>
      <c r="S47" s="46">
        <v>123.32057409814701</v>
      </c>
      <c r="T47" s="46">
        <v>117.343223300933</v>
      </c>
      <c r="U47" s="46">
        <v>249.755967970206</v>
      </c>
      <c r="V47" s="46">
        <v>146.68174716663199</v>
      </c>
    </row>
    <row r="48" spans="1:22" ht="12.75" customHeight="1" x14ac:dyDescent="0.2">
      <c r="A48" s="42" t="s">
        <v>69</v>
      </c>
      <c r="B48" s="46">
        <v>160.66537918146301</v>
      </c>
      <c r="C48" s="46">
        <v>172.957887179203</v>
      </c>
      <c r="D48" s="46">
        <v>124.10787940593301</v>
      </c>
      <c r="E48" s="46">
        <v>133.88262754518499</v>
      </c>
      <c r="F48" s="46">
        <v>112.47728613931601</v>
      </c>
      <c r="G48" s="46">
        <v>124.987728373078</v>
      </c>
      <c r="H48" s="46">
        <v>127.819035672472</v>
      </c>
      <c r="I48" s="46">
        <v>132.246450200792</v>
      </c>
      <c r="J48" s="46">
        <v>205.18146746413299</v>
      </c>
      <c r="K48" s="46">
        <v>125.070531296781</v>
      </c>
      <c r="L48" s="46">
        <v>149.82110244423799</v>
      </c>
      <c r="M48" s="46">
        <v>129.83921535745699</v>
      </c>
      <c r="N48" s="46">
        <v>136.47541277538801</v>
      </c>
      <c r="O48" s="46">
        <v>137.80531903381601</v>
      </c>
      <c r="P48" s="46">
        <v>135.78098334841101</v>
      </c>
      <c r="Q48" s="49">
        <v>135.898714769007</v>
      </c>
      <c r="R48" s="46">
        <v>130.300895119893</v>
      </c>
      <c r="S48" s="46">
        <v>127.83891464318999</v>
      </c>
      <c r="T48" s="46">
        <v>121.107995635237</v>
      </c>
      <c r="U48" s="46">
        <v>243.01184671833201</v>
      </c>
      <c r="V48" s="46">
        <v>151.650250501388</v>
      </c>
    </row>
    <row r="49" spans="1:22" ht="12.75" customHeight="1" x14ac:dyDescent="0.2">
      <c r="A49" s="43" t="s">
        <v>70</v>
      </c>
      <c r="B49" s="47">
        <v>158.091059635032</v>
      </c>
      <c r="C49" s="47">
        <v>172.67173740017299</v>
      </c>
      <c r="D49" s="47">
        <v>123.67597683557599</v>
      </c>
      <c r="E49" s="47">
        <v>137.516789066168</v>
      </c>
      <c r="F49" s="47">
        <v>117.428468029122</v>
      </c>
      <c r="G49" s="47">
        <v>126.54081766248601</v>
      </c>
      <c r="H49" s="47">
        <v>130.88135774983999</v>
      </c>
      <c r="I49" s="47">
        <v>135.27510144119501</v>
      </c>
      <c r="J49" s="47">
        <v>212.908090403389</v>
      </c>
      <c r="K49" s="47">
        <v>138.594271721913</v>
      </c>
      <c r="L49" s="47">
        <v>153.57806169759101</v>
      </c>
      <c r="M49" s="47">
        <v>131.78931431978299</v>
      </c>
      <c r="N49" s="47">
        <v>138.12259039844599</v>
      </c>
      <c r="O49" s="47">
        <v>141.34231703280301</v>
      </c>
      <c r="P49" s="47">
        <v>138.455540309795</v>
      </c>
      <c r="Q49" s="50">
        <v>138.51020442143499</v>
      </c>
      <c r="R49" s="47">
        <v>133.23782460398999</v>
      </c>
      <c r="S49" s="47">
        <v>126.969226510749</v>
      </c>
      <c r="T49" s="47">
        <v>126.850316174469</v>
      </c>
      <c r="U49" s="47">
        <v>248.60242097230201</v>
      </c>
      <c r="V49" s="47">
        <v>159.45774550978601</v>
      </c>
    </row>
    <row r="50" spans="1:22" ht="12.75" customHeight="1" x14ac:dyDescent="0.2">
      <c r="A50" s="43" t="s">
        <v>71</v>
      </c>
      <c r="B50" s="47">
        <v>154.84272029921701</v>
      </c>
      <c r="C50" s="47">
        <v>173.67313074541201</v>
      </c>
      <c r="D50" s="47">
        <v>128.17861682779201</v>
      </c>
      <c r="E50" s="47">
        <v>140.385373148208</v>
      </c>
      <c r="F50" s="47">
        <v>120.643449250233</v>
      </c>
      <c r="G50" s="47">
        <v>130.03263945468399</v>
      </c>
      <c r="H50" s="47">
        <v>133.85769530679201</v>
      </c>
      <c r="I50" s="47">
        <v>135.72401149872201</v>
      </c>
      <c r="J50" s="47">
        <v>214.59288063099001</v>
      </c>
      <c r="K50" s="47">
        <v>144.070099149383</v>
      </c>
      <c r="L50" s="47">
        <v>155.38282009528601</v>
      </c>
      <c r="M50" s="47">
        <v>131.38747959247101</v>
      </c>
      <c r="N50" s="47">
        <v>137.87495371651701</v>
      </c>
      <c r="O50" s="47">
        <v>142.885055796329</v>
      </c>
      <c r="P50" s="47">
        <v>139.99668118862201</v>
      </c>
      <c r="Q50" s="50">
        <v>140.81665008120299</v>
      </c>
      <c r="R50" s="47">
        <v>135.22548788300799</v>
      </c>
      <c r="S50" s="47">
        <v>130.02563365710799</v>
      </c>
      <c r="T50" s="47">
        <v>131.529231786216</v>
      </c>
      <c r="U50" s="47">
        <v>245.488429841814</v>
      </c>
      <c r="V50" s="47">
        <v>162.34767016044</v>
      </c>
    </row>
    <row r="51" spans="1:22" ht="12.75" customHeight="1" x14ac:dyDescent="0.2">
      <c r="A51" s="43" t="s">
        <v>72</v>
      </c>
      <c r="B51" s="47">
        <v>166.51504502214701</v>
      </c>
      <c r="C51" s="47">
        <v>170.007817621659</v>
      </c>
      <c r="D51" s="47">
        <v>129.699118668268</v>
      </c>
      <c r="E51" s="47">
        <v>139.69010436134101</v>
      </c>
      <c r="F51" s="47">
        <v>121.03897933243999</v>
      </c>
      <c r="G51" s="47">
        <v>130.17259539982601</v>
      </c>
      <c r="H51" s="47">
        <v>134.99204866531201</v>
      </c>
      <c r="I51" s="47">
        <v>135.65824486039301</v>
      </c>
      <c r="J51" s="47">
        <v>217.94367915675701</v>
      </c>
      <c r="K51" s="47">
        <v>148.190949087039</v>
      </c>
      <c r="L51" s="47">
        <v>156.22146170033</v>
      </c>
      <c r="M51" s="47">
        <v>131.81485386620699</v>
      </c>
      <c r="N51" s="47">
        <v>138.19697203775499</v>
      </c>
      <c r="O51" s="47">
        <v>144.034371358686</v>
      </c>
      <c r="P51" s="47">
        <v>141.612837271275</v>
      </c>
      <c r="Q51" s="50">
        <v>142.221649804609</v>
      </c>
      <c r="R51" s="47">
        <v>136.066187599649</v>
      </c>
      <c r="S51" s="47">
        <v>129.329408591646</v>
      </c>
      <c r="T51" s="47">
        <v>133.393155034475</v>
      </c>
      <c r="U51" s="47">
        <v>250.953563744771</v>
      </c>
      <c r="V51" s="47">
        <v>174.311438580664</v>
      </c>
    </row>
    <row r="52" spans="1:22" ht="12.75" customHeight="1" x14ac:dyDescent="0.2">
      <c r="A52" s="44" t="s">
        <v>73</v>
      </c>
      <c r="B52" s="47">
        <v>166.562720670499</v>
      </c>
      <c r="C52" s="47">
        <v>172.47731663519201</v>
      </c>
      <c r="D52" s="47">
        <v>130.82945620608501</v>
      </c>
      <c r="E52" s="47">
        <v>140.95127060565699</v>
      </c>
      <c r="F52" s="47">
        <v>121.05534626369401</v>
      </c>
      <c r="G52" s="47">
        <v>131.39605938027401</v>
      </c>
      <c r="H52" s="47">
        <v>137.89398190951101</v>
      </c>
      <c r="I52" s="47">
        <v>142.289800253218</v>
      </c>
      <c r="J52" s="47">
        <v>223.22638494458599</v>
      </c>
      <c r="K52" s="47">
        <v>154.98923449598701</v>
      </c>
      <c r="L52" s="47">
        <v>157.15848554728899</v>
      </c>
      <c r="M52" s="47">
        <v>133.263443183275</v>
      </c>
      <c r="N52" s="47">
        <v>138.08189708219999</v>
      </c>
      <c r="O52" s="47">
        <v>146.459456926119</v>
      </c>
      <c r="P52" s="47">
        <v>143.445594333401</v>
      </c>
      <c r="Q52" s="50">
        <v>144.42454561698599</v>
      </c>
      <c r="R52" s="47">
        <v>139.68293778665301</v>
      </c>
      <c r="S52" s="47">
        <v>128.66977217730201</v>
      </c>
      <c r="T52" s="47">
        <v>137.26916528729001</v>
      </c>
      <c r="U52" s="47">
        <v>251.43393418814199</v>
      </c>
      <c r="V52" s="47">
        <v>179.20509220199801</v>
      </c>
    </row>
    <row r="53" spans="1:22" ht="12.75" customHeight="1" x14ac:dyDescent="0.2">
      <c r="A53" s="41" t="s">
        <v>74</v>
      </c>
      <c r="B53" s="46">
        <v>166.338747394085</v>
      </c>
      <c r="C53" s="46">
        <v>181.814115218469</v>
      </c>
      <c r="D53" s="46">
        <v>134.219864977615</v>
      </c>
      <c r="E53" s="46">
        <v>142.00234712226299</v>
      </c>
      <c r="F53" s="46">
        <v>122.93878259327801</v>
      </c>
      <c r="G53" s="46">
        <v>135.14479135268101</v>
      </c>
      <c r="H53" s="46">
        <v>140.73562818135599</v>
      </c>
      <c r="I53" s="46">
        <v>146.78722278380499</v>
      </c>
      <c r="J53" s="46">
        <v>230.57320963563399</v>
      </c>
      <c r="K53" s="46">
        <v>161.196003531858</v>
      </c>
      <c r="L53" s="46">
        <v>157.1055217075</v>
      </c>
      <c r="M53" s="46">
        <v>135.32665007498599</v>
      </c>
      <c r="N53" s="46">
        <v>137.599571808039</v>
      </c>
      <c r="O53" s="46">
        <v>148.767646597696</v>
      </c>
      <c r="P53" s="46">
        <v>145.05614973611</v>
      </c>
      <c r="Q53" s="49">
        <v>146.19376427834601</v>
      </c>
      <c r="R53" s="46">
        <v>142.792105580319</v>
      </c>
      <c r="S53" s="46">
        <v>130.75967101324201</v>
      </c>
      <c r="T53" s="46">
        <v>142.72314487778399</v>
      </c>
      <c r="U53" s="46">
        <v>248.768698526647</v>
      </c>
      <c r="V53" s="46">
        <v>186.358538434465</v>
      </c>
    </row>
    <row r="54" spans="1:22" ht="12.75" customHeight="1" x14ac:dyDescent="0.2">
      <c r="A54" s="41" t="s">
        <v>75</v>
      </c>
      <c r="B54" s="46">
        <v>171.750909811279</v>
      </c>
      <c r="C54" s="46">
        <v>179.35534945277601</v>
      </c>
      <c r="D54" s="46">
        <v>136.45461272666901</v>
      </c>
      <c r="E54" s="46">
        <v>141.50546710786401</v>
      </c>
      <c r="F54" s="46">
        <v>124.637004993185</v>
      </c>
      <c r="G54" s="46">
        <v>136.60502319860501</v>
      </c>
      <c r="H54" s="46">
        <v>144.145428775917</v>
      </c>
      <c r="I54" s="46">
        <v>150.44067407565601</v>
      </c>
      <c r="J54" s="46">
        <v>235.85522226562401</v>
      </c>
      <c r="K54" s="46">
        <v>166.22019232375899</v>
      </c>
      <c r="L54" s="46">
        <v>157.74379372062501</v>
      </c>
      <c r="M54" s="46">
        <v>138.61290636020101</v>
      </c>
      <c r="N54" s="46">
        <v>138.612152273361</v>
      </c>
      <c r="O54" s="46">
        <v>151.19362898715301</v>
      </c>
      <c r="P54" s="46">
        <v>148.30398918822601</v>
      </c>
      <c r="Q54" s="49">
        <v>149.265149944082</v>
      </c>
      <c r="R54" s="46">
        <v>144.70923274808399</v>
      </c>
      <c r="S54" s="46">
        <v>130.59308585096301</v>
      </c>
      <c r="T54" s="46">
        <v>149.94449831378199</v>
      </c>
      <c r="U54" s="46">
        <v>257.83739775292702</v>
      </c>
      <c r="V54" s="46">
        <v>200.79262085570701</v>
      </c>
    </row>
    <row r="55" spans="1:22" ht="12.75" customHeight="1" x14ac:dyDescent="0.2">
      <c r="A55" s="41" t="s">
        <v>76</v>
      </c>
      <c r="B55" s="46">
        <v>175.03050789189501</v>
      </c>
      <c r="C55" s="46">
        <v>183.263663621798</v>
      </c>
      <c r="D55" s="46">
        <v>138.994030708906</v>
      </c>
      <c r="E55" s="46">
        <v>144.74468420887999</v>
      </c>
      <c r="F55" s="46">
        <v>129.184892159393</v>
      </c>
      <c r="G55" s="46">
        <v>139.28612958519301</v>
      </c>
      <c r="H55" s="46">
        <v>147.08895447625599</v>
      </c>
      <c r="I55" s="46">
        <v>150.447072380582</v>
      </c>
      <c r="J55" s="46">
        <v>240.44695140918</v>
      </c>
      <c r="K55" s="46">
        <v>168.80812186178599</v>
      </c>
      <c r="L55" s="46">
        <v>159.28804044851</v>
      </c>
      <c r="M55" s="46">
        <v>139.440564075276</v>
      </c>
      <c r="N55" s="46">
        <v>139.49049246960601</v>
      </c>
      <c r="O55" s="46">
        <v>152.93366278042799</v>
      </c>
      <c r="P55" s="46">
        <v>150.13706057102999</v>
      </c>
      <c r="Q55" s="49">
        <v>151.635634292068</v>
      </c>
      <c r="R55" s="46">
        <v>147.388903637901</v>
      </c>
      <c r="S55" s="46">
        <v>134.39730073054201</v>
      </c>
      <c r="T55" s="46">
        <v>156.83086873299601</v>
      </c>
      <c r="U55" s="46">
        <v>251.88057841358</v>
      </c>
      <c r="V55" s="46">
        <v>205.97803571611601</v>
      </c>
    </row>
    <row r="56" spans="1:22" ht="12.75" customHeight="1" x14ac:dyDescent="0.2">
      <c r="A56" s="42" t="s">
        <v>77</v>
      </c>
      <c r="B56" s="46">
        <v>168.09600286192199</v>
      </c>
      <c r="C56" s="46">
        <v>172.419945638673</v>
      </c>
      <c r="D56" s="46">
        <v>124.155851161637</v>
      </c>
      <c r="E56" s="46">
        <v>144.801560158342</v>
      </c>
      <c r="F56" s="46">
        <v>125.31475728521799</v>
      </c>
      <c r="G56" s="46">
        <v>128.48701481154299</v>
      </c>
      <c r="H56" s="46">
        <v>134.386771405318</v>
      </c>
      <c r="I56" s="46">
        <v>142.88248845577201</v>
      </c>
      <c r="J56" s="46">
        <v>243.85863645912499</v>
      </c>
      <c r="K56" s="46">
        <v>166.41969439417301</v>
      </c>
      <c r="L56" s="46">
        <v>156.932248667876</v>
      </c>
      <c r="M56" s="46">
        <v>138.233491952707</v>
      </c>
      <c r="N56" s="46">
        <v>140.07465158894701</v>
      </c>
      <c r="O56" s="46">
        <v>149.54114323048699</v>
      </c>
      <c r="P56" s="46">
        <v>144.649235031182</v>
      </c>
      <c r="Q56" s="49">
        <v>145.917625000838</v>
      </c>
      <c r="R56" s="46">
        <v>144.65404869214899</v>
      </c>
      <c r="S56" s="46">
        <v>129.820393308642</v>
      </c>
      <c r="T56" s="46">
        <v>144.46929100182001</v>
      </c>
      <c r="U56" s="46">
        <v>237.07363309366201</v>
      </c>
      <c r="V56" s="46">
        <v>193.46790330876499</v>
      </c>
    </row>
    <row r="57" spans="1:22" ht="12.75" customHeight="1" x14ac:dyDescent="0.2">
      <c r="A57" s="43" t="s">
        <v>78</v>
      </c>
      <c r="B57" s="47">
        <v>163.54722863106201</v>
      </c>
      <c r="C57" s="47">
        <v>168.97657234507199</v>
      </c>
      <c r="D57" s="47">
        <v>113.70411063428899</v>
      </c>
      <c r="E57" s="47">
        <v>138.809397449675</v>
      </c>
      <c r="F57" s="47">
        <v>123.970233479263</v>
      </c>
      <c r="G57" s="47">
        <v>121.42902270089</v>
      </c>
      <c r="H57" s="47">
        <v>130.98702715991899</v>
      </c>
      <c r="I57" s="47">
        <v>136.91053322679801</v>
      </c>
      <c r="J57" s="47">
        <v>238.96726782064499</v>
      </c>
      <c r="K57" s="47">
        <v>174.91814673515199</v>
      </c>
      <c r="L57" s="47">
        <v>159.62844972839801</v>
      </c>
      <c r="M57" s="47">
        <v>141.27638633668801</v>
      </c>
      <c r="N57" s="47">
        <v>141.97497334699599</v>
      </c>
      <c r="O57" s="47">
        <v>150.31076577570201</v>
      </c>
      <c r="P57" s="47">
        <v>143.32748158933001</v>
      </c>
      <c r="Q57" s="50">
        <v>143.84334939325899</v>
      </c>
      <c r="R57" s="47">
        <v>146.00998258358501</v>
      </c>
      <c r="S57" s="47">
        <v>134.924878296819</v>
      </c>
      <c r="T57" s="47">
        <v>129.46951631661199</v>
      </c>
      <c r="U57" s="47">
        <v>223.666769296083</v>
      </c>
      <c r="V57" s="47">
        <v>166.005071883874</v>
      </c>
    </row>
    <row r="58" spans="1:22" ht="12.75" customHeight="1" x14ac:dyDescent="0.2">
      <c r="A58" s="43" t="s">
        <v>79</v>
      </c>
      <c r="B58" s="47">
        <v>161.73859411356699</v>
      </c>
      <c r="C58" s="47">
        <v>173.545416817643</v>
      </c>
      <c r="D58" s="47">
        <v>118.24962993647</v>
      </c>
      <c r="E58" s="47">
        <v>143.20695021172</v>
      </c>
      <c r="F58" s="47">
        <v>130.28614138871501</v>
      </c>
      <c r="G58" s="47">
        <v>125.72430858459199</v>
      </c>
      <c r="H58" s="47">
        <v>136.213301036167</v>
      </c>
      <c r="I58" s="47">
        <v>137.7381659765</v>
      </c>
      <c r="J58" s="47">
        <v>238.309929551474</v>
      </c>
      <c r="K58" s="47">
        <v>179.117464023575</v>
      </c>
      <c r="L58" s="47">
        <v>161.09743170924901</v>
      </c>
      <c r="M58" s="47">
        <v>140.826167845762</v>
      </c>
      <c r="N58" s="47">
        <v>142.793748177125</v>
      </c>
      <c r="O58" s="47">
        <v>152.253622735959</v>
      </c>
      <c r="P58" s="47">
        <v>145.29006068085701</v>
      </c>
      <c r="Q58" s="50">
        <v>146.46557094499701</v>
      </c>
      <c r="R58" s="47">
        <v>150.482958355558</v>
      </c>
      <c r="S58" s="47">
        <v>133.316167883687</v>
      </c>
      <c r="T58" s="47">
        <v>137.83552460587899</v>
      </c>
      <c r="U58" s="47">
        <v>230.80082096884499</v>
      </c>
      <c r="V58" s="47">
        <v>174.75356275006101</v>
      </c>
    </row>
    <row r="59" spans="1:22" ht="12.75" customHeight="1" x14ac:dyDescent="0.2">
      <c r="A59" s="43" t="s">
        <v>80</v>
      </c>
      <c r="B59" s="47">
        <v>163.25837076349401</v>
      </c>
      <c r="C59" s="47">
        <v>176.92952901111701</v>
      </c>
      <c r="D59" s="47">
        <v>123.42220408678</v>
      </c>
      <c r="E59" s="47">
        <v>145.38093104130601</v>
      </c>
      <c r="F59" s="47">
        <v>138.489290138999</v>
      </c>
      <c r="G59" s="47">
        <v>130.728928928312</v>
      </c>
      <c r="H59" s="47">
        <v>141.154134321925</v>
      </c>
      <c r="I59" s="47">
        <v>141.90195119608401</v>
      </c>
      <c r="J59" s="47">
        <v>238.395347807902</v>
      </c>
      <c r="K59" s="47">
        <v>181.86080273336</v>
      </c>
      <c r="L59" s="47">
        <v>163.39802331410601</v>
      </c>
      <c r="M59" s="47">
        <v>143.133913794298</v>
      </c>
      <c r="N59" s="47">
        <v>144.10693626120599</v>
      </c>
      <c r="O59" s="47">
        <v>155.002785413303</v>
      </c>
      <c r="P59" s="47">
        <v>148.54637324029801</v>
      </c>
      <c r="Q59" s="50">
        <v>149.90363565546801</v>
      </c>
      <c r="R59" s="47">
        <v>153.950433753152</v>
      </c>
      <c r="S59" s="47">
        <v>134.788098828984</v>
      </c>
      <c r="T59" s="47">
        <v>150.636569878497</v>
      </c>
      <c r="U59" s="47">
        <v>226.47864045261301</v>
      </c>
      <c r="V59" s="47">
        <v>183.09214541914901</v>
      </c>
    </row>
    <row r="60" spans="1:22" ht="12.75" customHeight="1" x14ac:dyDescent="0.2">
      <c r="A60" s="44" t="s">
        <v>81</v>
      </c>
      <c r="B60" s="47">
        <v>170.28297783245901</v>
      </c>
      <c r="C60" s="47">
        <v>181.45526037052801</v>
      </c>
      <c r="D60" s="47">
        <v>129.038835713743</v>
      </c>
      <c r="E60" s="47">
        <v>149.957484841542</v>
      </c>
      <c r="F60" s="47">
        <v>145.660849075611</v>
      </c>
      <c r="G60" s="47">
        <v>136.30422972583301</v>
      </c>
      <c r="H60" s="47">
        <v>144.968248003946</v>
      </c>
      <c r="I60" s="47">
        <v>148.23236199690501</v>
      </c>
      <c r="J60" s="47">
        <v>238.35551546093399</v>
      </c>
      <c r="K60" s="47">
        <v>185.07423814523699</v>
      </c>
      <c r="L60" s="47">
        <v>165.762325653072</v>
      </c>
      <c r="M60" s="47">
        <v>144.50539078192199</v>
      </c>
      <c r="N60" s="47">
        <v>145.933651162872</v>
      </c>
      <c r="O60" s="47">
        <v>157.25457385816</v>
      </c>
      <c r="P60" s="47">
        <v>152.07090667996201</v>
      </c>
      <c r="Q60" s="50">
        <v>153.74923392673401</v>
      </c>
      <c r="R60" s="47">
        <v>154.69641859826501</v>
      </c>
      <c r="S60" s="47">
        <v>137.967437849102</v>
      </c>
      <c r="T60" s="47">
        <v>162.87418364385201</v>
      </c>
      <c r="U60" s="47">
        <v>228.01874906047701</v>
      </c>
      <c r="V60" s="47">
        <v>205.11320348682901</v>
      </c>
    </row>
    <row r="61" spans="1:22" ht="12.75" customHeight="1" x14ac:dyDescent="0.2">
      <c r="A61" s="41" t="s">
        <v>82</v>
      </c>
      <c r="B61" s="46">
        <v>173.53392847063901</v>
      </c>
      <c r="C61" s="46">
        <v>195.254369148189</v>
      </c>
      <c r="D61" s="46">
        <v>129.92359183709101</v>
      </c>
      <c r="E61" s="46">
        <v>150.46923033173599</v>
      </c>
      <c r="F61" s="46">
        <v>148.08627196156701</v>
      </c>
      <c r="G61" s="46">
        <v>138.68017392132899</v>
      </c>
      <c r="H61" s="46">
        <v>150.71448512779801</v>
      </c>
      <c r="I61" s="46">
        <v>153.89951192681201</v>
      </c>
      <c r="J61" s="46">
        <v>246.13775659829</v>
      </c>
      <c r="K61" s="46">
        <v>189.56835239213601</v>
      </c>
      <c r="L61" s="46">
        <v>167.127978503245</v>
      </c>
      <c r="M61" s="46">
        <v>144.967866248848</v>
      </c>
      <c r="N61" s="46">
        <v>145.525205880572</v>
      </c>
      <c r="O61" s="46">
        <v>159.64802607193201</v>
      </c>
      <c r="P61" s="46">
        <v>155.30232114179</v>
      </c>
      <c r="Q61" s="49">
        <v>156.96535658461801</v>
      </c>
      <c r="R61" s="46">
        <v>156.91221699376399</v>
      </c>
      <c r="S61" s="46">
        <v>139.08665877963901</v>
      </c>
      <c r="T61" s="46">
        <v>167.07686833266899</v>
      </c>
      <c r="U61" s="46">
        <v>252.38766491945901</v>
      </c>
      <c r="V61" s="46">
        <v>231.145930561976</v>
      </c>
    </row>
    <row r="62" spans="1:22" ht="12.75" customHeight="1" x14ac:dyDescent="0.2">
      <c r="A62" s="41" t="s">
        <v>83</v>
      </c>
      <c r="B62" s="46">
        <v>177.66346132132</v>
      </c>
      <c r="C62" s="46">
        <v>200.75167143614101</v>
      </c>
      <c r="D62" s="46">
        <v>132.38091143633599</v>
      </c>
      <c r="E62" s="46">
        <v>153.48264534564299</v>
      </c>
      <c r="F62" s="46">
        <v>153.35615815645099</v>
      </c>
      <c r="G62" s="46">
        <v>141.78975824378</v>
      </c>
      <c r="H62" s="46">
        <v>152.49898442820299</v>
      </c>
      <c r="I62" s="46">
        <v>156.466552682675</v>
      </c>
      <c r="J62" s="46">
        <v>250.04703783339701</v>
      </c>
      <c r="K62" s="46">
        <v>193.358399889862</v>
      </c>
      <c r="L62" s="46">
        <v>169.75973501724599</v>
      </c>
      <c r="M62" s="46">
        <v>145.510025614678</v>
      </c>
      <c r="N62" s="46">
        <v>146.3265213864</v>
      </c>
      <c r="O62" s="46">
        <v>161.44346243437599</v>
      </c>
      <c r="P62" s="46">
        <v>156.907609897898</v>
      </c>
      <c r="Q62" s="49">
        <v>158.92785683495899</v>
      </c>
      <c r="R62" s="46">
        <v>158.631715782165</v>
      </c>
      <c r="S62" s="46">
        <v>139.94266913813999</v>
      </c>
      <c r="T62" s="46">
        <v>169.47097730164799</v>
      </c>
      <c r="U62" s="46">
        <v>248.577591884707</v>
      </c>
      <c r="V62" s="46">
        <v>236.18974398006901</v>
      </c>
    </row>
    <row r="63" spans="1:22" ht="12.75" customHeight="1" x14ac:dyDescent="0.2">
      <c r="A63" s="41" t="s">
        <v>84</v>
      </c>
      <c r="B63" s="46">
        <v>173.654145240986</v>
      </c>
      <c r="C63" s="46">
        <v>202.72198154385001</v>
      </c>
      <c r="D63" s="46">
        <v>132.44391824356401</v>
      </c>
      <c r="E63" s="46">
        <v>154.423073514024</v>
      </c>
      <c r="F63" s="46">
        <v>151.80765645052301</v>
      </c>
      <c r="G63" s="46">
        <v>141.97602079775999</v>
      </c>
      <c r="H63" s="46">
        <v>155.32843567559701</v>
      </c>
      <c r="I63" s="46">
        <v>157.687075192929</v>
      </c>
      <c r="J63" s="46">
        <v>253.65092305394799</v>
      </c>
      <c r="K63" s="46">
        <v>199.64349120705899</v>
      </c>
      <c r="L63" s="46">
        <v>171.654959237226</v>
      </c>
      <c r="M63" s="46">
        <v>147.64150170303799</v>
      </c>
      <c r="N63" s="46">
        <v>147.27609326259301</v>
      </c>
      <c r="O63" s="46">
        <v>163.81754502607399</v>
      </c>
      <c r="P63" s="46">
        <v>158.100100173681</v>
      </c>
      <c r="Q63" s="49">
        <v>160.350474491151</v>
      </c>
      <c r="R63" s="46">
        <v>162.086616529586</v>
      </c>
      <c r="S63" s="46">
        <v>141.30689073988501</v>
      </c>
      <c r="T63" s="46">
        <v>173.95153097845301</v>
      </c>
      <c r="U63" s="46">
        <v>255.83241948179199</v>
      </c>
      <c r="V63" s="46">
        <v>253.77442975229499</v>
      </c>
    </row>
    <row r="64" spans="1:22" ht="12.75" customHeight="1" x14ac:dyDescent="0.2">
      <c r="A64" s="42" t="s">
        <v>85</v>
      </c>
      <c r="B64" s="46">
        <v>176.71115007145201</v>
      </c>
      <c r="C64" s="46">
        <v>206.492657200259</v>
      </c>
      <c r="D64" s="46">
        <v>134.18496402916901</v>
      </c>
      <c r="E64" s="46">
        <v>155.53921156981099</v>
      </c>
      <c r="F64" s="46">
        <v>156.82217164275301</v>
      </c>
      <c r="G64" s="46">
        <v>144.34588819538399</v>
      </c>
      <c r="H64" s="46">
        <v>156.37175892712699</v>
      </c>
      <c r="I64" s="46">
        <v>159.87854819176999</v>
      </c>
      <c r="J64" s="46">
        <v>254.862628082577</v>
      </c>
      <c r="K64" s="46">
        <v>205.62347180351901</v>
      </c>
      <c r="L64" s="46">
        <v>173.076940262016</v>
      </c>
      <c r="M64" s="46">
        <v>150.152912682806</v>
      </c>
      <c r="N64" s="46">
        <v>148.42789306656101</v>
      </c>
      <c r="O64" s="46">
        <v>165.65070972965901</v>
      </c>
      <c r="P64" s="46">
        <v>160.208679249114</v>
      </c>
      <c r="Q64" s="49">
        <v>162.60440204644499</v>
      </c>
      <c r="R64" s="46">
        <v>165.242689442792</v>
      </c>
      <c r="S64" s="46">
        <v>141.82049689266799</v>
      </c>
      <c r="T64" s="46">
        <v>175.582922074782</v>
      </c>
      <c r="U64" s="46">
        <v>257.81345461456698</v>
      </c>
      <c r="V64" s="46">
        <v>254.753801696853</v>
      </c>
    </row>
    <row r="65" spans="1:22" ht="12.75" customHeight="1" x14ac:dyDescent="0.2">
      <c r="A65" s="43" t="s">
        <v>86</v>
      </c>
      <c r="B65" s="47">
        <v>180.80721272737699</v>
      </c>
      <c r="C65" s="47">
        <v>203.77116324937199</v>
      </c>
      <c r="D65" s="47">
        <v>135.45648302938</v>
      </c>
      <c r="E65" s="47">
        <v>156.70794866370201</v>
      </c>
      <c r="F65" s="47">
        <v>160.105220572581</v>
      </c>
      <c r="G65" s="47">
        <v>145.784912424807</v>
      </c>
      <c r="H65" s="47">
        <v>157.30378903344501</v>
      </c>
      <c r="I65" s="47">
        <v>163.703889089119</v>
      </c>
      <c r="J65" s="47">
        <v>261.21098443850201</v>
      </c>
      <c r="K65" s="47">
        <v>205.350761575485</v>
      </c>
      <c r="L65" s="47">
        <v>173.176048188545</v>
      </c>
      <c r="M65" s="47">
        <v>152.91700301245601</v>
      </c>
      <c r="N65" s="47">
        <v>149.09713573501699</v>
      </c>
      <c r="O65" s="47">
        <v>167.14806501609601</v>
      </c>
      <c r="P65" s="47">
        <v>162.57626293454601</v>
      </c>
      <c r="Q65" s="50">
        <v>164.83721166544899</v>
      </c>
      <c r="R65" s="47">
        <v>166.86783735892601</v>
      </c>
      <c r="S65" s="47">
        <v>142.937447149436</v>
      </c>
      <c r="T65" s="47">
        <v>180.21390163372001</v>
      </c>
      <c r="U65" s="47">
        <v>262.26223405959303</v>
      </c>
      <c r="V65" s="47">
        <v>257.39971099126399</v>
      </c>
    </row>
    <row r="66" spans="1:22" ht="12.75" customHeight="1" x14ac:dyDescent="0.2">
      <c r="A66" s="43" t="s">
        <v>87</v>
      </c>
      <c r="B66" s="47">
        <v>179.077070053531</v>
      </c>
      <c r="C66" s="47">
        <v>208.44976060823501</v>
      </c>
      <c r="D66" s="47">
        <v>138.216665439764</v>
      </c>
      <c r="E66" s="47">
        <v>162.91238935243399</v>
      </c>
      <c r="F66" s="47">
        <v>164.39156748492701</v>
      </c>
      <c r="G66" s="47">
        <v>149.06371989439299</v>
      </c>
      <c r="H66" s="47">
        <v>158.567789072235</v>
      </c>
      <c r="I66" s="47">
        <v>164.281063924791</v>
      </c>
      <c r="J66" s="47">
        <v>267.88567770114798</v>
      </c>
      <c r="K66" s="47">
        <v>207.93059651813701</v>
      </c>
      <c r="L66" s="47">
        <v>172.46912107199901</v>
      </c>
      <c r="M66" s="47">
        <v>154.36184432065599</v>
      </c>
      <c r="N66" s="47">
        <v>149.50030185185301</v>
      </c>
      <c r="O66" s="47">
        <v>168.40195917601201</v>
      </c>
      <c r="P66" s="47">
        <v>163.72735161967799</v>
      </c>
      <c r="Q66" s="50">
        <v>166.47501512609199</v>
      </c>
      <c r="R66" s="47">
        <v>169.24198220411299</v>
      </c>
      <c r="S66" s="47">
        <v>144.32824170530699</v>
      </c>
      <c r="T66" s="47">
        <v>183.057988063133</v>
      </c>
      <c r="U66" s="47">
        <v>265.041198619846</v>
      </c>
      <c r="V66" s="47">
        <v>268.15739468415899</v>
      </c>
    </row>
    <row r="67" spans="1:22" ht="12.75" customHeight="1" x14ac:dyDescent="0.2">
      <c r="A67" s="43" t="s">
        <v>88</v>
      </c>
      <c r="B67" s="47">
        <v>188.24293967746399</v>
      </c>
      <c r="C67" s="47">
        <v>208.39007292397699</v>
      </c>
      <c r="D67" s="47">
        <v>134.67064470807301</v>
      </c>
      <c r="E67" s="47">
        <v>163.98221474512101</v>
      </c>
      <c r="F67" s="47">
        <v>166.70481193894901</v>
      </c>
      <c r="G67" s="47">
        <v>147.761278434975</v>
      </c>
      <c r="H67" s="47">
        <v>156.29948235369599</v>
      </c>
      <c r="I67" s="47">
        <v>162.47134600915501</v>
      </c>
      <c r="J67" s="47">
        <v>269.44193585417202</v>
      </c>
      <c r="K67" s="47">
        <v>211.369838966836</v>
      </c>
      <c r="L67" s="47">
        <v>173.78853648422299</v>
      </c>
      <c r="M67" s="47">
        <v>154.409048675234</v>
      </c>
      <c r="N67" s="47">
        <v>149.76546757231699</v>
      </c>
      <c r="O67" s="47">
        <v>168.482527695637</v>
      </c>
      <c r="P67" s="47">
        <v>163.559379550572</v>
      </c>
      <c r="Q67" s="50">
        <v>166.12650118732</v>
      </c>
      <c r="R67" s="47">
        <v>168.60738346770901</v>
      </c>
      <c r="S67" s="47">
        <v>143.76346764786899</v>
      </c>
      <c r="T67" s="47">
        <v>184.81304498546899</v>
      </c>
      <c r="U67" s="47">
        <v>269.81405901406202</v>
      </c>
      <c r="V67" s="47">
        <v>270.84955702739097</v>
      </c>
    </row>
    <row r="68" spans="1:22" ht="12.75" customHeight="1" x14ac:dyDescent="0.2">
      <c r="A68" s="44" t="s">
        <v>89</v>
      </c>
      <c r="B68" s="47">
        <v>197.49615032891501</v>
      </c>
      <c r="C68" s="47">
        <v>212.46744991438999</v>
      </c>
      <c r="D68" s="47">
        <v>132.419111360183</v>
      </c>
      <c r="E68" s="47">
        <v>164.79680657681899</v>
      </c>
      <c r="F68" s="47">
        <v>170.48328461471201</v>
      </c>
      <c r="G68" s="47">
        <v>147.504303473747</v>
      </c>
      <c r="H68" s="47">
        <v>157.119996132919</v>
      </c>
      <c r="I68" s="47">
        <v>164.209083754928</v>
      </c>
      <c r="J68" s="47">
        <v>272.53902583900799</v>
      </c>
      <c r="K68" s="47">
        <v>212.83178143408699</v>
      </c>
      <c r="L68" s="47">
        <v>174.63617365606601</v>
      </c>
      <c r="M68" s="47">
        <v>154.45819958876899</v>
      </c>
      <c r="N68" s="47">
        <v>150.353609453498</v>
      </c>
      <c r="O68" s="47">
        <v>169.14597646088799</v>
      </c>
      <c r="P68" s="47">
        <v>164.87633093145601</v>
      </c>
      <c r="Q68" s="50">
        <v>167.55637696844099</v>
      </c>
      <c r="R68" s="47">
        <v>169.32223686409</v>
      </c>
      <c r="S68" s="47">
        <v>143.44187255248099</v>
      </c>
      <c r="T68" s="47">
        <v>185.39333401148201</v>
      </c>
      <c r="U68" s="47">
        <v>273.12321942904299</v>
      </c>
      <c r="V68" s="47">
        <v>280.41816758312098</v>
      </c>
    </row>
    <row r="69" spans="1:22" ht="12.75" customHeight="1" x14ac:dyDescent="0.2">
      <c r="A69" s="41" t="s">
        <v>90</v>
      </c>
      <c r="B69" s="46">
        <v>158.76222196546601</v>
      </c>
      <c r="C69" s="46">
        <v>210.41588705300501</v>
      </c>
      <c r="D69" s="46">
        <v>133.18858969801499</v>
      </c>
      <c r="E69" s="46">
        <v>166.40084899378601</v>
      </c>
      <c r="F69" s="46">
        <v>170.481675174473</v>
      </c>
      <c r="G69" s="46">
        <v>148.614135515459</v>
      </c>
      <c r="H69" s="46">
        <v>158.22996348520999</v>
      </c>
      <c r="I69" s="46">
        <v>163.839178890451</v>
      </c>
      <c r="J69" s="46">
        <v>275.17291296840801</v>
      </c>
      <c r="K69" s="46">
        <v>212.33455233231001</v>
      </c>
      <c r="L69" s="46">
        <v>177.78560444344799</v>
      </c>
      <c r="M69" s="46">
        <v>155.494914650906</v>
      </c>
      <c r="N69" s="46">
        <v>151.263342942176</v>
      </c>
      <c r="O69" s="46">
        <v>170.68291716936301</v>
      </c>
      <c r="P69" s="46">
        <v>162.545513581828</v>
      </c>
      <c r="Q69" s="49">
        <v>165.25085190724499</v>
      </c>
      <c r="R69" s="46">
        <v>171.73191436443699</v>
      </c>
      <c r="S69" s="46">
        <v>146.31580366407999</v>
      </c>
      <c r="T69" s="46">
        <v>184.83251082474601</v>
      </c>
      <c r="U69" s="46">
        <v>270.44253344969098</v>
      </c>
      <c r="V69" s="46">
        <v>267.40370189399101</v>
      </c>
    </row>
    <row r="70" spans="1:22" ht="12.75" customHeight="1" x14ac:dyDescent="0.2">
      <c r="A70" s="41" t="s">
        <v>91</v>
      </c>
      <c r="B70" s="46">
        <v>178.53934132268699</v>
      </c>
      <c r="C70" s="46">
        <v>203.87276592964599</v>
      </c>
      <c r="D70" s="46">
        <v>130.06503287985601</v>
      </c>
      <c r="E70" s="46">
        <v>161.66309336558899</v>
      </c>
      <c r="F70" s="46">
        <v>167.49423670260899</v>
      </c>
      <c r="G70" s="46">
        <v>144.41676063006599</v>
      </c>
      <c r="H70" s="46">
        <v>160.185406652094</v>
      </c>
      <c r="I70" s="46">
        <v>165.32076946146501</v>
      </c>
      <c r="J70" s="46">
        <v>280.70959554564598</v>
      </c>
      <c r="K70" s="46">
        <v>211.80940359872099</v>
      </c>
      <c r="L70" s="46">
        <v>182.50147164523301</v>
      </c>
      <c r="M70" s="46">
        <v>158.12474927697201</v>
      </c>
      <c r="N70" s="46">
        <v>152.409503119996</v>
      </c>
      <c r="O70" s="46">
        <v>172.47653539765901</v>
      </c>
      <c r="P70" s="46">
        <v>165.05449907186701</v>
      </c>
      <c r="Q70" s="49">
        <v>168.21296833598799</v>
      </c>
      <c r="R70" s="46">
        <v>173.09652633094899</v>
      </c>
      <c r="S70" s="46">
        <v>147.16046492608299</v>
      </c>
      <c r="T70" s="46">
        <v>184.841174269443</v>
      </c>
      <c r="U70" s="46">
        <v>260.97094104386099</v>
      </c>
      <c r="V70" s="46">
        <v>274.21696275168199</v>
      </c>
    </row>
    <row r="71" spans="1:22" ht="12.75" customHeight="1" x14ac:dyDescent="0.2">
      <c r="A71" s="41" t="s">
        <v>92</v>
      </c>
      <c r="B71" s="46">
        <v>198.700902155992</v>
      </c>
      <c r="C71" s="46">
        <v>200.62469123951999</v>
      </c>
      <c r="D71" s="46">
        <v>132.51808537664601</v>
      </c>
      <c r="E71" s="46">
        <v>167.96371580013999</v>
      </c>
      <c r="F71" s="46">
        <v>173.45619534565</v>
      </c>
      <c r="G71" s="46">
        <v>147.02637149991901</v>
      </c>
      <c r="H71" s="46">
        <v>162.75676365427501</v>
      </c>
      <c r="I71" s="46">
        <v>170.26404541023601</v>
      </c>
      <c r="J71" s="46">
        <v>291.59181451144298</v>
      </c>
      <c r="K71" s="46">
        <v>211.756112864404</v>
      </c>
      <c r="L71" s="46">
        <v>183.942605895474</v>
      </c>
      <c r="M71" s="46">
        <v>160.009727368482</v>
      </c>
      <c r="N71" s="46">
        <v>151.23646410919801</v>
      </c>
      <c r="O71" s="46">
        <v>174.10980790410099</v>
      </c>
      <c r="P71" s="46">
        <v>168.014371455255</v>
      </c>
      <c r="Q71" s="49">
        <v>171.097720886552</v>
      </c>
      <c r="R71" s="46">
        <v>175.42554525117899</v>
      </c>
      <c r="S71" s="46">
        <v>146.416086126918</v>
      </c>
      <c r="T71" s="46">
        <v>183.022952144122</v>
      </c>
      <c r="U71" s="46">
        <v>267.13728189255698</v>
      </c>
      <c r="V71" s="46">
        <v>264.70117232649301</v>
      </c>
    </row>
    <row r="72" spans="1:22" ht="12.75" customHeight="1" x14ac:dyDescent="0.2">
      <c r="A72" s="42" t="s">
        <v>93</v>
      </c>
      <c r="B72" s="46">
        <v>188.337680469703</v>
      </c>
      <c r="C72" s="46">
        <v>202.767097669934</v>
      </c>
      <c r="D72" s="46">
        <v>132.161781962633</v>
      </c>
      <c r="E72" s="46">
        <v>156.99786408738399</v>
      </c>
      <c r="F72" s="46">
        <v>169.55470352115</v>
      </c>
      <c r="G72" s="46">
        <v>145.86286761506099</v>
      </c>
      <c r="H72" s="46">
        <v>162.94241953547399</v>
      </c>
      <c r="I72" s="46">
        <v>168.53019654962699</v>
      </c>
      <c r="J72" s="46">
        <v>294.97929229057399</v>
      </c>
      <c r="K72" s="46">
        <v>214.81674237162699</v>
      </c>
      <c r="L72" s="46">
        <v>185.237685598854</v>
      </c>
      <c r="M72" s="46">
        <v>162.753756739452</v>
      </c>
      <c r="N72" s="46">
        <v>151.80979903943401</v>
      </c>
      <c r="O72" s="46">
        <v>175.34268935518</v>
      </c>
      <c r="P72" s="46">
        <v>167.672699703495</v>
      </c>
      <c r="Q72" s="49">
        <v>171.13460542751099</v>
      </c>
      <c r="R72" s="46">
        <v>177.26588751191599</v>
      </c>
      <c r="S72" s="46">
        <v>147.73035628572899</v>
      </c>
      <c r="T72" s="46">
        <v>186.85226296027699</v>
      </c>
      <c r="U72" s="46">
        <v>274.418676649833</v>
      </c>
      <c r="V72" s="46">
        <v>278.44874294567398</v>
      </c>
    </row>
    <row r="73" spans="1:22" ht="12.75" customHeight="1" x14ac:dyDescent="0.2">
      <c r="A73" s="43" t="s">
        <v>94</v>
      </c>
      <c r="B73" s="47">
        <v>189.92327374072499</v>
      </c>
      <c r="C73" s="47">
        <v>195.76494532698999</v>
      </c>
      <c r="D73" s="47">
        <v>132.78793180050999</v>
      </c>
      <c r="E73" s="47">
        <v>160.518030219775</v>
      </c>
      <c r="F73" s="47">
        <v>173.262162594199</v>
      </c>
      <c r="G73" s="47">
        <v>145.929716982489</v>
      </c>
      <c r="H73" s="47">
        <v>163.676568632239</v>
      </c>
      <c r="I73" s="47">
        <v>165.34477230177501</v>
      </c>
      <c r="J73" s="47">
        <v>292.65941019061501</v>
      </c>
      <c r="K73" s="47">
        <v>213.371426084066</v>
      </c>
      <c r="L73" s="47">
        <v>190.37046804582701</v>
      </c>
      <c r="M73" s="47">
        <v>160.11759414404901</v>
      </c>
      <c r="N73" s="47">
        <v>153.86309498062101</v>
      </c>
      <c r="O73" s="47">
        <v>175.33893559209301</v>
      </c>
      <c r="P73" s="47">
        <v>168.41291395753001</v>
      </c>
      <c r="Q73" s="50">
        <v>171.996675740358</v>
      </c>
      <c r="R73" s="47">
        <v>178.13895259573701</v>
      </c>
      <c r="S73" s="47">
        <v>146.47163259673499</v>
      </c>
      <c r="T73" s="47">
        <v>189.17599932140899</v>
      </c>
      <c r="U73" s="47">
        <v>266.12969958115701</v>
      </c>
      <c r="V73" s="47">
        <v>289.24446977238699</v>
      </c>
    </row>
    <row r="74" spans="1:22" ht="12.75" customHeight="1" x14ac:dyDescent="0.2">
      <c r="A74" s="43" t="s">
        <v>95</v>
      </c>
      <c r="B74" s="47">
        <v>196.38746118106201</v>
      </c>
      <c r="C74" s="47">
        <v>194.749160615683</v>
      </c>
      <c r="D74" s="47">
        <v>137.921744935069</v>
      </c>
      <c r="E74" s="47">
        <v>165.50805027786001</v>
      </c>
      <c r="F74" s="47">
        <v>181.20906127693499</v>
      </c>
      <c r="G74" s="47">
        <v>151.12538279538299</v>
      </c>
      <c r="H74" s="47">
        <v>166.919924641687</v>
      </c>
      <c r="I74" s="47">
        <v>175.83403663518999</v>
      </c>
      <c r="J74" s="47">
        <v>296.95275881936499</v>
      </c>
      <c r="K74" s="47">
        <v>219.073757658723</v>
      </c>
      <c r="L74" s="47">
        <v>191.422070003274</v>
      </c>
      <c r="M74" s="47">
        <v>160.37749387128699</v>
      </c>
      <c r="N74" s="47">
        <v>154.50435417595801</v>
      </c>
      <c r="O74" s="47">
        <v>177.905175636481</v>
      </c>
      <c r="P74" s="47">
        <v>171.49417632434401</v>
      </c>
      <c r="Q74" s="50">
        <v>174.53699203150799</v>
      </c>
      <c r="R74" s="47">
        <v>180.440897172711</v>
      </c>
      <c r="S74" s="47">
        <v>148.79315360904999</v>
      </c>
      <c r="T74" s="47">
        <v>200.28438772342699</v>
      </c>
      <c r="U74" s="47">
        <v>272.689755411406</v>
      </c>
      <c r="V74" s="47">
        <v>292.44609614037199</v>
      </c>
    </row>
    <row r="75" spans="1:22" ht="12.75" customHeight="1" x14ac:dyDescent="0.2">
      <c r="A75" s="43" t="s">
        <v>96</v>
      </c>
      <c r="B75" s="47">
        <v>195.80546157544001</v>
      </c>
      <c r="C75" s="47">
        <v>198.40538694261599</v>
      </c>
      <c r="D75" s="47">
        <v>137.137569347903</v>
      </c>
      <c r="E75" s="47">
        <v>168.133808461988</v>
      </c>
      <c r="F75" s="47">
        <v>182.53444683333899</v>
      </c>
      <c r="G75" s="47">
        <v>151.33592536759701</v>
      </c>
      <c r="H75" s="47">
        <v>167.78609200411199</v>
      </c>
      <c r="I75" s="47">
        <v>172.55725504126701</v>
      </c>
      <c r="J75" s="47">
        <v>294.016180503322</v>
      </c>
      <c r="K75" s="47">
        <v>218.67545961222299</v>
      </c>
      <c r="L75" s="47">
        <v>192.502710927127</v>
      </c>
      <c r="M75" s="47">
        <v>162.73341454462701</v>
      </c>
      <c r="N75" s="47">
        <v>155.81356599668501</v>
      </c>
      <c r="O75" s="47">
        <v>178.95783736542401</v>
      </c>
      <c r="P75" s="47">
        <v>171.806236087352</v>
      </c>
      <c r="Q75" s="50">
        <v>175.310160304112</v>
      </c>
      <c r="R75" s="47">
        <v>181.69022201383501</v>
      </c>
      <c r="S75" s="47">
        <v>149.838997174284</v>
      </c>
      <c r="T75" s="47">
        <v>197.35388970978099</v>
      </c>
      <c r="U75" s="47">
        <v>268.00903725777601</v>
      </c>
      <c r="V75" s="47">
        <v>287.05031788687899</v>
      </c>
    </row>
    <row r="76" spans="1:22" ht="12.75" customHeight="1" x14ac:dyDescent="0.2">
      <c r="A76" s="44" t="s">
        <v>97</v>
      </c>
      <c r="B76" s="47">
        <v>198.31498707998199</v>
      </c>
      <c r="C76" s="47">
        <v>202.09330100361501</v>
      </c>
      <c r="D76" s="47">
        <v>135.97306496248899</v>
      </c>
      <c r="E76" s="47">
        <v>169.17362109561</v>
      </c>
      <c r="F76" s="47">
        <v>175.28800586774301</v>
      </c>
      <c r="G76" s="47">
        <v>150.126322624263</v>
      </c>
      <c r="H76" s="47">
        <v>167.88255269061901</v>
      </c>
      <c r="I76" s="47">
        <v>171.83394919819199</v>
      </c>
      <c r="J76" s="47">
        <v>307.03928621236201</v>
      </c>
      <c r="K76" s="47">
        <v>215.08593939966801</v>
      </c>
      <c r="L76" s="47">
        <v>193.11033116407199</v>
      </c>
      <c r="M76" s="47">
        <v>164.81263652015801</v>
      </c>
      <c r="N76" s="47">
        <v>155.982507904805</v>
      </c>
      <c r="O76" s="47">
        <v>179.52405638956</v>
      </c>
      <c r="P76" s="47">
        <v>172.125146963448</v>
      </c>
      <c r="Q76" s="50">
        <v>175.551557212418</v>
      </c>
      <c r="R76" s="47">
        <v>181.47444647876199</v>
      </c>
      <c r="S76" s="47">
        <v>151.41626552900399</v>
      </c>
      <c r="T76" s="47">
        <v>195.377412637601</v>
      </c>
      <c r="U76" s="47">
        <v>286.64606780903102</v>
      </c>
      <c r="V76" s="47">
        <v>285.87590193022203</v>
      </c>
    </row>
    <row r="77" spans="1:22" ht="12.75" customHeight="1" x14ac:dyDescent="0.2">
      <c r="A77" s="41" t="s">
        <v>98</v>
      </c>
      <c r="B77" s="46">
        <v>199.76404501377399</v>
      </c>
      <c r="C77" s="46">
        <v>205.60385431924499</v>
      </c>
      <c r="D77" s="46">
        <v>133.113217151941</v>
      </c>
      <c r="E77" s="46">
        <v>168.10539466798701</v>
      </c>
      <c r="F77" s="46">
        <v>185.984116871266</v>
      </c>
      <c r="G77" s="46">
        <v>150.80250562770399</v>
      </c>
      <c r="H77" s="46">
        <v>170.12125739655201</v>
      </c>
      <c r="I77" s="46">
        <v>173.64913226414501</v>
      </c>
      <c r="J77" s="46">
        <v>311.61998349562703</v>
      </c>
      <c r="K77" s="46">
        <v>216.20803894110099</v>
      </c>
      <c r="L77" s="46">
        <v>193.27824748696199</v>
      </c>
      <c r="M77" s="46">
        <v>166.14408577793199</v>
      </c>
      <c r="N77" s="46">
        <v>154.40718338289199</v>
      </c>
      <c r="O77" s="46">
        <v>180.10909142572399</v>
      </c>
      <c r="P77" s="46">
        <v>173.68106529158101</v>
      </c>
      <c r="Q77" s="49">
        <v>177.027127949456</v>
      </c>
      <c r="R77" s="46">
        <v>184.44131595849399</v>
      </c>
      <c r="S77" s="46">
        <v>149.62728312272401</v>
      </c>
      <c r="T77" s="46">
        <v>196.18440075424999</v>
      </c>
      <c r="U77" s="46">
        <v>270.94722308132702</v>
      </c>
      <c r="V77" s="46">
        <v>287.04168027091998</v>
      </c>
    </row>
    <row r="78" spans="1:22" ht="12.75" customHeight="1" x14ac:dyDescent="0.2">
      <c r="A78" s="41" t="s">
        <v>99</v>
      </c>
      <c r="B78" s="46">
        <v>196.40009443430401</v>
      </c>
      <c r="C78" s="46">
        <v>213.64376080037999</v>
      </c>
      <c r="D78" s="46">
        <v>127.487905364406</v>
      </c>
      <c r="E78" s="46">
        <v>159.89704161413599</v>
      </c>
      <c r="F78" s="46">
        <v>176.555400149908</v>
      </c>
      <c r="G78" s="46">
        <v>146.051515239168</v>
      </c>
      <c r="H78" s="46">
        <v>164.982683781009</v>
      </c>
      <c r="I78" s="46">
        <v>172.64038191298599</v>
      </c>
      <c r="J78" s="46">
        <v>313.562117948592</v>
      </c>
      <c r="K78" s="46">
        <v>215.25595927972901</v>
      </c>
      <c r="L78" s="46">
        <v>192.65616451988299</v>
      </c>
      <c r="M78" s="46">
        <v>165.31119197000601</v>
      </c>
      <c r="N78" s="46">
        <v>155.40732920034699</v>
      </c>
      <c r="O78" s="46">
        <v>179.22912017502699</v>
      </c>
      <c r="P78" s="46">
        <v>170.83692187844201</v>
      </c>
      <c r="Q78" s="49">
        <v>174.42326875850401</v>
      </c>
      <c r="R78" s="46">
        <v>183.42831354559101</v>
      </c>
      <c r="S78" s="46">
        <v>150.58908725822499</v>
      </c>
      <c r="T78" s="46">
        <v>187.50437924636401</v>
      </c>
      <c r="U78" s="46">
        <v>266.68375794606197</v>
      </c>
      <c r="V78" s="46">
        <v>281.299075561998</v>
      </c>
    </row>
    <row r="79" spans="1:22" ht="12.75" customHeight="1" x14ac:dyDescent="0.2">
      <c r="A79" s="41" t="s">
        <v>100</v>
      </c>
      <c r="B79" s="46">
        <v>200.67258317360901</v>
      </c>
      <c r="C79" s="46">
        <v>218.359388065216</v>
      </c>
      <c r="D79" s="46">
        <v>129.61783650413301</v>
      </c>
      <c r="E79" s="46">
        <v>158.617391283692</v>
      </c>
      <c r="F79" s="46">
        <v>166.65580576331101</v>
      </c>
      <c r="G79" s="46">
        <v>145.72505140003</v>
      </c>
      <c r="H79" s="46">
        <v>166.76803357515101</v>
      </c>
      <c r="I79" s="46">
        <v>174.54837651679699</v>
      </c>
      <c r="J79" s="46">
        <v>313.51503671486302</v>
      </c>
      <c r="K79" s="46">
        <v>214.85383948197</v>
      </c>
      <c r="L79" s="46">
        <v>192.87991960826699</v>
      </c>
      <c r="M79" s="46">
        <v>164.77946115876099</v>
      </c>
      <c r="N79" s="46">
        <v>155.37756687041701</v>
      </c>
      <c r="O79" s="46">
        <v>179.65480292373999</v>
      </c>
      <c r="P79" s="46">
        <v>170.918367237377</v>
      </c>
      <c r="Q79" s="49">
        <v>174.352916360866</v>
      </c>
      <c r="R79" s="46">
        <v>183.738404418405</v>
      </c>
      <c r="S79" s="46">
        <v>151.22411282092699</v>
      </c>
      <c r="T79" s="46">
        <v>183.039525946905</v>
      </c>
      <c r="U79" s="46">
        <v>279.38522980482497</v>
      </c>
      <c r="V79" s="46">
        <v>288.79570158838999</v>
      </c>
    </row>
    <row r="80" spans="1:22" ht="12.75" customHeight="1" x14ac:dyDescent="0.2">
      <c r="A80" s="42" t="s">
        <v>101</v>
      </c>
      <c r="B80" s="46">
        <v>206.033043282596</v>
      </c>
      <c r="C80" s="46">
        <v>224.74289867137301</v>
      </c>
      <c r="D80" s="46">
        <v>128.06103500534499</v>
      </c>
      <c r="E80" s="46">
        <v>163.75917218230799</v>
      </c>
      <c r="F80" s="46">
        <v>168.36371430540899</v>
      </c>
      <c r="G80" s="46">
        <v>146.849267515675</v>
      </c>
      <c r="H80" s="46">
        <v>168.09883128918</v>
      </c>
      <c r="I80" s="46">
        <v>175.147753144348</v>
      </c>
      <c r="J80" s="46">
        <v>315.09205965223401</v>
      </c>
      <c r="K80" s="46">
        <v>214.76822599143901</v>
      </c>
      <c r="L80" s="46">
        <v>194.18459427805001</v>
      </c>
      <c r="M80" s="46">
        <v>164.176083243764</v>
      </c>
      <c r="N80" s="46">
        <v>155.582238085776</v>
      </c>
      <c r="O80" s="46">
        <v>179.83915685199699</v>
      </c>
      <c r="P80" s="46">
        <v>171.65924616570899</v>
      </c>
      <c r="Q80" s="49">
        <v>175.24752055071099</v>
      </c>
      <c r="R80" s="46">
        <v>186.39881664812799</v>
      </c>
      <c r="S80" s="46">
        <v>149.956891923879</v>
      </c>
      <c r="T80" s="46">
        <v>182.72084652192601</v>
      </c>
      <c r="U80" s="46">
        <v>260.92426370802099</v>
      </c>
      <c r="V80" s="46">
        <v>270.92911663116502</v>
      </c>
    </row>
    <row r="81" spans="1:22" ht="12.75" customHeight="1" x14ac:dyDescent="0.2">
      <c r="A81" s="43" t="s">
        <v>102</v>
      </c>
      <c r="B81" s="47">
        <v>210.75386919913601</v>
      </c>
      <c r="C81" s="47">
        <v>232.50860313492899</v>
      </c>
      <c r="D81" s="47">
        <v>124.93425467832</v>
      </c>
      <c r="E81" s="47">
        <v>158.94092411743301</v>
      </c>
      <c r="F81" s="47">
        <v>167.164621519467</v>
      </c>
      <c r="G81" s="47">
        <v>144.37768988387799</v>
      </c>
      <c r="H81" s="47">
        <v>163.28482178659399</v>
      </c>
      <c r="I81" s="47">
        <v>170.09225966360199</v>
      </c>
      <c r="J81" s="47">
        <v>320.22760706661001</v>
      </c>
      <c r="K81" s="47">
        <v>214.394708826921</v>
      </c>
      <c r="L81" s="47">
        <v>193.06479633801601</v>
      </c>
      <c r="M81" s="47">
        <v>162.772960065169</v>
      </c>
      <c r="N81" s="47">
        <v>155.28452378881701</v>
      </c>
      <c r="O81" s="47">
        <v>177.88446066812301</v>
      </c>
      <c r="P81" s="47">
        <v>170.754074809603</v>
      </c>
      <c r="Q81" s="50">
        <v>173.83054951155501</v>
      </c>
      <c r="R81" s="47">
        <v>183.20450176587801</v>
      </c>
      <c r="S81" s="47">
        <v>149.27385836255499</v>
      </c>
      <c r="T81" s="47">
        <v>177.222731482358</v>
      </c>
      <c r="U81" s="47">
        <v>277.67884791245598</v>
      </c>
      <c r="V81" s="47">
        <v>270.01560647221902</v>
      </c>
    </row>
    <row r="82" spans="1:22" ht="12.75" customHeight="1" x14ac:dyDescent="0.2">
      <c r="A82" s="43" t="s">
        <v>103</v>
      </c>
      <c r="B82" s="47">
        <v>204.64161258866699</v>
      </c>
      <c r="C82" s="47">
        <v>232.56965786470599</v>
      </c>
      <c r="D82" s="47">
        <v>119.516586369884</v>
      </c>
      <c r="E82" s="47">
        <v>158.58139569987799</v>
      </c>
      <c r="F82" s="47">
        <v>158.02713515838499</v>
      </c>
      <c r="G82" s="47">
        <v>139.38448878924899</v>
      </c>
      <c r="H82" s="47">
        <v>156.35407390061999</v>
      </c>
      <c r="I82" s="47">
        <v>166.939894222557</v>
      </c>
      <c r="J82" s="47">
        <v>311.24946450695199</v>
      </c>
      <c r="K82" s="47">
        <v>212.823271509628</v>
      </c>
      <c r="L82" s="47">
        <v>191.966016113964</v>
      </c>
      <c r="M82" s="47">
        <v>160.22299131350499</v>
      </c>
      <c r="N82" s="47">
        <v>155.07206183819201</v>
      </c>
      <c r="O82" s="47">
        <v>175.291104105139</v>
      </c>
      <c r="P82" s="47">
        <v>166.64327062662699</v>
      </c>
      <c r="Q82" s="50">
        <v>169.73742328855101</v>
      </c>
      <c r="R82" s="47">
        <v>179.70799830800499</v>
      </c>
      <c r="S82" s="47">
        <v>148.097919386683</v>
      </c>
      <c r="T82" s="47">
        <v>164.87507741417701</v>
      </c>
      <c r="U82" s="47">
        <v>288.58754184613701</v>
      </c>
      <c r="V82" s="47">
        <v>252.41802145170701</v>
      </c>
    </row>
    <row r="83" spans="1:22" ht="12.75" customHeight="1" x14ac:dyDescent="0.2">
      <c r="A83" s="43" t="s">
        <v>104</v>
      </c>
      <c r="B83" s="47">
        <v>203.090801838864</v>
      </c>
      <c r="C83" s="47">
        <v>228.40900616716999</v>
      </c>
      <c r="D83" s="47">
        <v>116.007342073535</v>
      </c>
      <c r="E83" s="47">
        <v>163.651679034794</v>
      </c>
      <c r="F83" s="47">
        <v>155.69973718718501</v>
      </c>
      <c r="G83" s="47">
        <v>136.999900844552</v>
      </c>
      <c r="H83" s="47">
        <v>152.24251472136001</v>
      </c>
      <c r="I83" s="47">
        <v>165.77671316022</v>
      </c>
      <c r="J83" s="47">
        <v>307.29389425216101</v>
      </c>
      <c r="K83" s="47">
        <v>212.083325969741</v>
      </c>
      <c r="L83" s="47">
        <v>192.38150373244</v>
      </c>
      <c r="M83" s="47">
        <v>156.33363500599401</v>
      </c>
      <c r="N83" s="47">
        <v>155.79621151780199</v>
      </c>
      <c r="O83" s="47">
        <v>173.47008523702701</v>
      </c>
      <c r="P83" s="47">
        <v>164.49948959967799</v>
      </c>
      <c r="Q83" s="50">
        <v>166.99851166346201</v>
      </c>
      <c r="R83" s="47">
        <v>176.491274231175</v>
      </c>
      <c r="S83" s="47">
        <v>148.37744775721501</v>
      </c>
      <c r="T83" s="47">
        <v>155.577976423026</v>
      </c>
      <c r="U83" s="47">
        <v>286.63696244038903</v>
      </c>
      <c r="V83" s="47">
        <v>230.41831350830799</v>
      </c>
    </row>
    <row r="84" spans="1:22" ht="12.75" customHeight="1" x14ac:dyDescent="0.2">
      <c r="A84" s="44" t="s">
        <v>105</v>
      </c>
      <c r="B84" s="47">
        <v>207.610457840283</v>
      </c>
      <c r="C84" s="47">
        <v>219.04050710630699</v>
      </c>
      <c r="D84" s="47">
        <v>113.815129280188</v>
      </c>
      <c r="E84" s="47">
        <v>166.71482748290899</v>
      </c>
      <c r="F84" s="47">
        <v>153.346467635566</v>
      </c>
      <c r="G84" s="47">
        <v>134.581131906043</v>
      </c>
      <c r="H84" s="47">
        <v>149.19354847125101</v>
      </c>
      <c r="I84" s="47">
        <v>163.37407360185799</v>
      </c>
      <c r="J84" s="47">
        <v>303.83651475066</v>
      </c>
      <c r="K84" s="47">
        <v>211.13637657862401</v>
      </c>
      <c r="L84" s="47">
        <v>192.58917757106599</v>
      </c>
      <c r="M84" s="47">
        <v>156.659299757176</v>
      </c>
      <c r="N84" s="47">
        <v>156.20573132385999</v>
      </c>
      <c r="O84" s="47">
        <v>172.67333981706599</v>
      </c>
      <c r="P84" s="47">
        <v>163.57630011659799</v>
      </c>
      <c r="Q84" s="50">
        <v>165.68877232153599</v>
      </c>
      <c r="R84" s="47">
        <v>175.15149043784999</v>
      </c>
      <c r="S84" s="47">
        <v>147.04551794375499</v>
      </c>
      <c r="T84" s="47">
        <v>147.34045042251401</v>
      </c>
      <c r="U84" s="47">
        <v>297.66019818705001</v>
      </c>
      <c r="V84" s="47">
        <v>217.26720659762</v>
      </c>
    </row>
    <row r="85" spans="1:22" ht="12.75" customHeight="1" x14ac:dyDescent="0.2">
      <c r="A85" s="41" t="s">
        <v>106</v>
      </c>
      <c r="B85" s="46">
        <v>192.692111734251</v>
      </c>
      <c r="C85" s="46">
        <v>219.49495478455901</v>
      </c>
      <c r="D85" s="46">
        <v>113.564302084753</v>
      </c>
      <c r="E85" s="46">
        <v>168.43238046888999</v>
      </c>
      <c r="F85" s="46">
        <v>149.54331618401699</v>
      </c>
      <c r="G85" s="46">
        <v>133.92465589425001</v>
      </c>
      <c r="H85" s="46">
        <v>146.862328058689</v>
      </c>
      <c r="I85" s="46">
        <v>160.010677369756</v>
      </c>
      <c r="J85" s="46">
        <v>303.17111828092698</v>
      </c>
      <c r="K85" s="46">
        <v>209.65998800596199</v>
      </c>
      <c r="L85" s="46">
        <v>193.22822821136401</v>
      </c>
      <c r="M85" s="46">
        <v>156.76673629519601</v>
      </c>
      <c r="N85" s="46">
        <v>155.91282196523301</v>
      </c>
      <c r="O85" s="46">
        <v>172.16641852321399</v>
      </c>
      <c r="P85" s="46">
        <v>160.86602229891199</v>
      </c>
      <c r="Q85" s="49">
        <v>163.208203639441</v>
      </c>
      <c r="R85" s="46">
        <v>172.913224452138</v>
      </c>
      <c r="S85" s="46">
        <v>149.22460426632799</v>
      </c>
      <c r="T85" s="46">
        <v>144.03926984302601</v>
      </c>
      <c r="U85" s="46">
        <v>298.073164711799</v>
      </c>
      <c r="V85" s="46">
        <v>206.40627573694999</v>
      </c>
    </row>
    <row r="86" spans="1:22" ht="12.75" customHeight="1" x14ac:dyDescent="0.2">
      <c r="A86" s="41" t="s">
        <v>107</v>
      </c>
      <c r="B86" s="46">
        <v>192.916236986847</v>
      </c>
      <c r="C86" s="46">
        <v>220.73211166427399</v>
      </c>
      <c r="D86" s="46">
        <v>114.21015302987701</v>
      </c>
      <c r="E86" s="46">
        <v>174.742608798925</v>
      </c>
      <c r="F86" s="46">
        <v>145.451497848256</v>
      </c>
      <c r="G86" s="46">
        <v>134.092412358986</v>
      </c>
      <c r="H86" s="46">
        <v>145.73104189901099</v>
      </c>
      <c r="I86" s="46">
        <v>159.65285513175701</v>
      </c>
      <c r="J86" s="46">
        <v>305.46319390201899</v>
      </c>
      <c r="K86" s="46">
        <v>206.14185112429001</v>
      </c>
      <c r="L86" s="46">
        <v>192.792989934573</v>
      </c>
      <c r="M86" s="46">
        <v>157.03564435357001</v>
      </c>
      <c r="N86" s="46">
        <v>156.392562361431</v>
      </c>
      <c r="O86" s="46">
        <v>171.519607244794</v>
      </c>
      <c r="P86" s="46">
        <v>162.077452542087</v>
      </c>
      <c r="Q86" s="49">
        <v>163.80200858697299</v>
      </c>
      <c r="R86" s="46">
        <v>171.89563989651401</v>
      </c>
      <c r="S86" s="46">
        <v>148.81291306122799</v>
      </c>
      <c r="T86" s="46">
        <v>147.60496501863801</v>
      </c>
      <c r="U86" s="46">
        <v>297.06887087625</v>
      </c>
      <c r="V86" s="46">
        <v>227.89773541738001</v>
      </c>
    </row>
    <row r="87" spans="1:22" ht="12.75" customHeight="1" x14ac:dyDescent="0.2">
      <c r="A87" s="41" t="s">
        <v>108</v>
      </c>
      <c r="B87" s="46">
        <v>196.12588973000101</v>
      </c>
      <c r="C87" s="46">
        <v>228.53117921690799</v>
      </c>
      <c r="D87" s="46">
        <v>112.675789093726</v>
      </c>
      <c r="E87" s="46">
        <v>173.62831633043001</v>
      </c>
      <c r="F87" s="46">
        <v>140.07590319456801</v>
      </c>
      <c r="G87" s="46">
        <v>132.101391398598</v>
      </c>
      <c r="H87" s="46">
        <v>143.907779156711</v>
      </c>
      <c r="I87" s="46">
        <v>155.46393464785501</v>
      </c>
      <c r="J87" s="46">
        <v>307.97402314454001</v>
      </c>
      <c r="K87" s="46">
        <v>203.55974394180001</v>
      </c>
      <c r="L87" s="46">
        <v>192.23950318070601</v>
      </c>
      <c r="M87" s="46">
        <v>156.40931634375499</v>
      </c>
      <c r="N87" s="46">
        <v>156.40336347302201</v>
      </c>
      <c r="O87" s="46">
        <v>170.499052591599</v>
      </c>
      <c r="P87" s="46">
        <v>160.97157525540001</v>
      </c>
      <c r="Q87" s="49">
        <v>162.92626016122699</v>
      </c>
      <c r="R87" s="46">
        <v>171.34776799511101</v>
      </c>
      <c r="S87" s="46">
        <v>148.24945186702999</v>
      </c>
      <c r="T87" s="46">
        <v>138.59688302097601</v>
      </c>
      <c r="U87" s="46">
        <v>283.46803149715601</v>
      </c>
      <c r="V87" s="46">
        <v>213.38287348686299</v>
      </c>
    </row>
    <row r="88" spans="1:22" ht="12.75" customHeight="1" x14ac:dyDescent="0.2">
      <c r="A88" s="42" t="s">
        <v>109</v>
      </c>
      <c r="B88" s="46">
        <v>205.55227444965001</v>
      </c>
      <c r="C88" s="46">
        <v>231.09869014353299</v>
      </c>
      <c r="D88" s="46">
        <v>111.148377573563</v>
      </c>
      <c r="E88" s="46">
        <v>173.00348599197301</v>
      </c>
      <c r="F88" s="46">
        <v>134.70576466867499</v>
      </c>
      <c r="G88" s="46">
        <v>129.78517534744799</v>
      </c>
      <c r="H88" s="46">
        <v>143.42003769608101</v>
      </c>
      <c r="I88" s="46">
        <v>154.03151433402701</v>
      </c>
      <c r="J88" s="46">
        <v>297.86148955057598</v>
      </c>
      <c r="K88" s="46">
        <v>201.90104071957401</v>
      </c>
      <c r="L88" s="46">
        <v>192.44340711058899</v>
      </c>
      <c r="M88" s="46">
        <v>155.696175499704</v>
      </c>
      <c r="N88" s="46">
        <v>155.29270203582499</v>
      </c>
      <c r="O88" s="46">
        <v>169.50742551108701</v>
      </c>
      <c r="P88" s="46">
        <v>160.64393612905599</v>
      </c>
      <c r="Q88" s="49">
        <v>162.63448571039001</v>
      </c>
      <c r="R88" s="46">
        <v>170.796013681565</v>
      </c>
      <c r="S88" s="46">
        <v>147.82920019110099</v>
      </c>
      <c r="T88" s="46">
        <v>136.147589851064</v>
      </c>
      <c r="U88" s="46">
        <v>281.47643881300502</v>
      </c>
      <c r="V88" s="46">
        <v>221.86810156737701</v>
      </c>
    </row>
    <row r="89" spans="1:22" ht="12.75" customHeight="1" x14ac:dyDescent="0.2">
      <c r="A89" s="43" t="s">
        <v>110</v>
      </c>
      <c r="B89" s="47">
        <v>230.339880409828</v>
      </c>
      <c r="C89" s="47">
        <v>237.201688512338</v>
      </c>
      <c r="D89" s="47">
        <v>113.473494600392</v>
      </c>
      <c r="E89" s="47">
        <v>175.20501441930199</v>
      </c>
      <c r="F89" s="47">
        <v>132.580410188152</v>
      </c>
      <c r="G89" s="47">
        <v>131.42901091106</v>
      </c>
      <c r="H89" s="47">
        <v>144.31469649164799</v>
      </c>
      <c r="I89" s="47">
        <v>157.1860545406</v>
      </c>
      <c r="J89" s="47">
        <v>308.82049914224001</v>
      </c>
      <c r="K89" s="47">
        <v>201.69730661870599</v>
      </c>
      <c r="L89" s="47">
        <v>193.201578177025</v>
      </c>
      <c r="M89" s="47">
        <v>155.967640834306</v>
      </c>
      <c r="N89" s="47">
        <v>155.376051361359</v>
      </c>
      <c r="O89" s="47">
        <v>170.08998328820499</v>
      </c>
      <c r="P89" s="47">
        <v>162.67832546402499</v>
      </c>
      <c r="Q89" s="50">
        <v>164.37797540380399</v>
      </c>
      <c r="R89" s="47">
        <v>171.992752823751</v>
      </c>
      <c r="S89" s="47">
        <v>146.99110827810699</v>
      </c>
      <c r="T89" s="47">
        <v>136.61527462613799</v>
      </c>
      <c r="U89" s="47">
        <v>298.276699579629</v>
      </c>
      <c r="V89" s="47">
        <v>226.687770603708</v>
      </c>
    </row>
    <row r="90" spans="1:22" ht="12.75" customHeight="1" x14ac:dyDescent="0.2">
      <c r="A90" s="43" t="s">
        <v>111</v>
      </c>
      <c r="B90" s="47">
        <v>223.004450780403</v>
      </c>
      <c r="C90" s="47">
        <v>240.75863770650301</v>
      </c>
      <c r="D90" s="47">
        <v>114.320795001417</v>
      </c>
      <c r="E90" s="47">
        <v>173.056599771782</v>
      </c>
      <c r="F90" s="47">
        <v>129.264196575547</v>
      </c>
      <c r="G90" s="47">
        <v>131.105606295831</v>
      </c>
      <c r="H90" s="47">
        <v>147.84153243981601</v>
      </c>
      <c r="I90" s="47">
        <v>158.81978357703801</v>
      </c>
      <c r="J90" s="47">
        <v>306.92467071956997</v>
      </c>
      <c r="K90" s="47">
        <v>203.16592418254299</v>
      </c>
      <c r="L90" s="47">
        <v>194.81539597580701</v>
      </c>
      <c r="M90" s="47">
        <v>157.99022913821099</v>
      </c>
      <c r="N90" s="47">
        <v>156.06716430371</v>
      </c>
      <c r="O90" s="47">
        <v>172.036043996876</v>
      </c>
      <c r="P90" s="47">
        <v>163.43669011828499</v>
      </c>
      <c r="Q90" s="50">
        <v>165.71328075895099</v>
      </c>
      <c r="R90" s="47">
        <v>174.80940140957401</v>
      </c>
      <c r="S90" s="47">
        <v>147.32310085623001</v>
      </c>
      <c r="T90" s="47">
        <v>136.55777171284299</v>
      </c>
      <c r="U90" s="47">
        <v>305.81069919346697</v>
      </c>
      <c r="V90" s="47">
        <v>227.19343089324499</v>
      </c>
    </row>
    <row r="91" spans="1:22" ht="12.75" customHeight="1" x14ac:dyDescent="0.2">
      <c r="A91" s="43" t="s">
        <v>112</v>
      </c>
      <c r="B91" s="47">
        <v>217.95955181901601</v>
      </c>
      <c r="C91" s="47">
        <v>233.739012967896</v>
      </c>
      <c r="D91" s="47">
        <v>116.17739807580401</v>
      </c>
      <c r="E91" s="47">
        <v>174.042795016566</v>
      </c>
      <c r="F91" s="47">
        <v>127.14616579813</v>
      </c>
      <c r="G91" s="47">
        <v>131.564093040492</v>
      </c>
      <c r="H91" s="47">
        <v>149.94332555618001</v>
      </c>
      <c r="I91" s="47">
        <v>159.02298822362101</v>
      </c>
      <c r="J91" s="47">
        <v>308.44043172619803</v>
      </c>
      <c r="K91" s="47">
        <v>202.320817205472</v>
      </c>
      <c r="L91" s="47">
        <v>195.91855861177001</v>
      </c>
      <c r="M91" s="47">
        <v>159.08277287231701</v>
      </c>
      <c r="N91" s="47">
        <v>156.59799243812799</v>
      </c>
      <c r="O91" s="47">
        <v>172.93754659128601</v>
      </c>
      <c r="P91" s="47">
        <v>163.81915923450001</v>
      </c>
      <c r="Q91" s="50">
        <v>166.15230357392201</v>
      </c>
      <c r="R91" s="47">
        <v>176.580695045</v>
      </c>
      <c r="S91" s="47">
        <v>147.160502835252</v>
      </c>
      <c r="T91" s="47">
        <v>136.88999095596</v>
      </c>
      <c r="U91" s="47">
        <v>313.02874154420198</v>
      </c>
      <c r="V91" s="47">
        <v>235.30093066484901</v>
      </c>
    </row>
    <row r="92" spans="1:22" ht="12.75" customHeight="1" x14ac:dyDescent="0.2">
      <c r="A92" s="44" t="s">
        <v>113</v>
      </c>
      <c r="B92" s="47">
        <v>218.86793906313</v>
      </c>
      <c r="C92" s="47">
        <v>233.49513308047199</v>
      </c>
      <c r="D92" s="47">
        <v>117.97807453384399</v>
      </c>
      <c r="E92" s="47">
        <v>173.68376417727299</v>
      </c>
      <c r="F92" s="47">
        <v>129.640013136943</v>
      </c>
      <c r="G92" s="47">
        <v>133.06883041753099</v>
      </c>
      <c r="H92" s="47">
        <v>151.25682149089499</v>
      </c>
      <c r="I92" s="47">
        <v>160.14947336432999</v>
      </c>
      <c r="J92" s="47">
        <v>310.24953940694297</v>
      </c>
      <c r="K92" s="47">
        <v>204.578106747346</v>
      </c>
      <c r="L92" s="47">
        <v>196.88024641192399</v>
      </c>
      <c r="M92" s="47">
        <v>158.70436424480499</v>
      </c>
      <c r="N92" s="47">
        <v>156.50505177481401</v>
      </c>
      <c r="O92" s="47">
        <v>173.6464217427</v>
      </c>
      <c r="P92" s="47">
        <v>164.623988725283</v>
      </c>
      <c r="Q92" s="50">
        <v>166.91700515967801</v>
      </c>
      <c r="R92" s="47">
        <v>176.90831044216199</v>
      </c>
      <c r="S92" s="47">
        <v>148.615597524603</v>
      </c>
      <c r="T92" s="47">
        <v>141.55569476482299</v>
      </c>
      <c r="U92" s="47">
        <v>303.38444654231</v>
      </c>
      <c r="V92" s="47">
        <v>243.262703564269</v>
      </c>
    </row>
    <row r="93" spans="1:22" ht="12.75" customHeight="1" x14ac:dyDescent="0.2">
      <c r="A93" s="41" t="s">
        <v>114</v>
      </c>
      <c r="B93" s="46">
        <v>222.96925040948699</v>
      </c>
      <c r="C93" s="46">
        <v>239.73805642619399</v>
      </c>
      <c r="D93" s="46">
        <v>117.720382980613</v>
      </c>
      <c r="E93" s="46">
        <v>178.279991463492</v>
      </c>
      <c r="F93" s="46">
        <v>125.761749482274</v>
      </c>
      <c r="G93" s="46">
        <v>133.298814744628</v>
      </c>
      <c r="H93" s="46">
        <v>152.61056251291299</v>
      </c>
      <c r="I93" s="46">
        <v>160.704742400295</v>
      </c>
      <c r="J93" s="46">
        <v>307.800950516824</v>
      </c>
      <c r="K93" s="46">
        <v>203.892264972258</v>
      </c>
      <c r="L93" s="46">
        <v>199.043021858711</v>
      </c>
      <c r="M93" s="46">
        <v>161.48915554227401</v>
      </c>
      <c r="N93" s="46">
        <v>156.45330597939301</v>
      </c>
      <c r="O93" s="46">
        <v>174.731275492674</v>
      </c>
      <c r="P93" s="46">
        <v>165.38551378178499</v>
      </c>
      <c r="Q93" s="49">
        <v>167.96610287485299</v>
      </c>
      <c r="R93" s="46">
        <v>178.42353237524699</v>
      </c>
      <c r="S93" s="46">
        <v>148.52266197072001</v>
      </c>
      <c r="T93" s="46">
        <v>141.193696718849</v>
      </c>
      <c r="U93" s="46">
        <v>312.28697784314801</v>
      </c>
      <c r="V93" s="46">
        <v>241.46712970906901</v>
      </c>
    </row>
    <row r="94" spans="1:22" ht="12.75" customHeight="1" x14ac:dyDescent="0.2">
      <c r="A94" s="41" t="s">
        <v>115</v>
      </c>
      <c r="B94" s="46">
        <v>224.24420099188501</v>
      </c>
      <c r="C94" s="46">
        <v>241.24061029969701</v>
      </c>
      <c r="D94" s="46">
        <v>116.409142787837</v>
      </c>
      <c r="E94" s="46">
        <v>179.64685440091799</v>
      </c>
      <c r="F94" s="46">
        <v>125.834722238328</v>
      </c>
      <c r="G94" s="46">
        <v>132.57994385775501</v>
      </c>
      <c r="H94" s="46">
        <v>151.81666262426199</v>
      </c>
      <c r="I94" s="46">
        <v>160.770118717515</v>
      </c>
      <c r="J94" s="46">
        <v>315.05484331415101</v>
      </c>
      <c r="K94" s="46">
        <v>206.25075395025601</v>
      </c>
      <c r="L94" s="46">
        <v>201.141879955734</v>
      </c>
      <c r="M94" s="46">
        <v>163.03863021876799</v>
      </c>
      <c r="N94" s="46">
        <v>156.48352363561699</v>
      </c>
      <c r="O94" s="46">
        <v>175.65047698262299</v>
      </c>
      <c r="P94" s="46">
        <v>166.10266424272399</v>
      </c>
      <c r="Q94" s="49">
        <v>167.930200713933</v>
      </c>
      <c r="R94" s="46">
        <v>178.80000932630699</v>
      </c>
      <c r="S94" s="46">
        <v>149.07747840690001</v>
      </c>
      <c r="T94" s="46">
        <v>142.112628012589</v>
      </c>
      <c r="U94" s="46">
        <v>300.10470878371899</v>
      </c>
      <c r="V94" s="46">
        <v>241.85788106517799</v>
      </c>
    </row>
    <row r="95" spans="1:22" ht="12.75" customHeight="1" x14ac:dyDescent="0.2">
      <c r="A95" s="41" t="s">
        <v>116</v>
      </c>
      <c r="B95" s="46">
        <v>229.095856904752</v>
      </c>
      <c r="C95" s="46">
        <v>232.41838418225399</v>
      </c>
      <c r="D95" s="46">
        <v>118.354893678655</v>
      </c>
      <c r="E95" s="46">
        <v>178.37487367678301</v>
      </c>
      <c r="F95" s="46">
        <v>125.42680571364799</v>
      </c>
      <c r="G95" s="46">
        <v>132.92785067134301</v>
      </c>
      <c r="H95" s="46">
        <v>152.374178449716</v>
      </c>
      <c r="I95" s="46">
        <v>164.03298786452501</v>
      </c>
      <c r="J95" s="46">
        <v>315.96847593537302</v>
      </c>
      <c r="K95" s="46">
        <v>205.67732909138101</v>
      </c>
      <c r="L95" s="46">
        <v>202.63465390763099</v>
      </c>
      <c r="M95" s="46">
        <v>164.690346363499</v>
      </c>
      <c r="N95" s="46">
        <v>156.48665202047999</v>
      </c>
      <c r="O95" s="46">
        <v>176.507390539771</v>
      </c>
      <c r="P95" s="46">
        <v>167.195568243823</v>
      </c>
      <c r="Q95" s="49">
        <v>169.51235230027399</v>
      </c>
      <c r="R95" s="46">
        <v>179.91510979360399</v>
      </c>
      <c r="S95" s="46">
        <v>149.62859302038899</v>
      </c>
      <c r="T95" s="46">
        <v>149.30319157717301</v>
      </c>
      <c r="U95" s="46">
        <v>321.07008945621698</v>
      </c>
      <c r="V95" s="46">
        <v>266.91732083879998</v>
      </c>
    </row>
    <row r="96" spans="1:22" ht="12.75" customHeight="1" x14ac:dyDescent="0.2">
      <c r="A96" s="42" t="s">
        <v>117</v>
      </c>
      <c r="B96" s="46">
        <v>232.00472762496599</v>
      </c>
      <c r="C96" s="46">
        <v>235.48131835375401</v>
      </c>
      <c r="D96" s="46">
        <v>115.82542018966301</v>
      </c>
      <c r="E96" s="46">
        <v>185.052255900343</v>
      </c>
      <c r="F96" s="46">
        <v>125.193977743408</v>
      </c>
      <c r="G96" s="46">
        <v>132.123846433137</v>
      </c>
      <c r="H96" s="46">
        <v>152.17788966735301</v>
      </c>
      <c r="I96" s="46">
        <v>163.16543258395299</v>
      </c>
      <c r="J96" s="46">
        <v>316.45808498919303</v>
      </c>
      <c r="K96" s="46">
        <v>204.17232045556801</v>
      </c>
      <c r="L96" s="46">
        <v>204.595143095091</v>
      </c>
      <c r="M96" s="46">
        <v>164.012839690932</v>
      </c>
      <c r="N96" s="46">
        <v>155.70111558475901</v>
      </c>
      <c r="O96" s="46">
        <v>176.15005794981499</v>
      </c>
      <c r="P96" s="46">
        <v>166.85058560168801</v>
      </c>
      <c r="Q96" s="49">
        <v>168.91849528278999</v>
      </c>
      <c r="R96" s="46">
        <v>179.79470267301701</v>
      </c>
      <c r="S96" s="46">
        <v>147.45911892732801</v>
      </c>
      <c r="T96" s="46">
        <v>147.589359923758</v>
      </c>
      <c r="U96" s="46">
        <v>328.84752313661897</v>
      </c>
      <c r="V96" s="46">
        <v>247.350773296765</v>
      </c>
    </row>
    <row r="97" spans="1:22" ht="12.75" customHeight="1" x14ac:dyDescent="0.2">
      <c r="A97" s="43" t="s">
        <v>118</v>
      </c>
      <c r="B97" s="47">
        <v>222.914970354433</v>
      </c>
      <c r="C97" s="47">
        <v>214.52732967696599</v>
      </c>
      <c r="D97" s="47">
        <v>116.26724155694799</v>
      </c>
      <c r="E97" s="47">
        <v>187.774801762663</v>
      </c>
      <c r="F97" s="47">
        <v>124.581592630374</v>
      </c>
      <c r="G97" s="47">
        <v>131.447271136208</v>
      </c>
      <c r="H97" s="47">
        <v>152.89703656801001</v>
      </c>
      <c r="I97" s="47">
        <v>163.11085712621099</v>
      </c>
      <c r="J97" s="47">
        <v>323.639301987338</v>
      </c>
      <c r="K97" s="47">
        <v>206.62859000802999</v>
      </c>
      <c r="L97" s="47">
        <v>205.11959002162999</v>
      </c>
      <c r="M97" s="47">
        <v>167.13758160162399</v>
      </c>
      <c r="N97" s="47">
        <v>155.90670127557601</v>
      </c>
      <c r="O97" s="47">
        <v>177.64651399461599</v>
      </c>
      <c r="P97" s="47">
        <v>167.118606896892</v>
      </c>
      <c r="Q97" s="50">
        <v>169.45599231566899</v>
      </c>
      <c r="R97" s="47">
        <v>182.65772003311599</v>
      </c>
      <c r="S97" s="47">
        <v>147.997567982449</v>
      </c>
      <c r="T97" s="47">
        <v>145.637266554332</v>
      </c>
      <c r="U97" s="47">
        <v>314.67991594160799</v>
      </c>
      <c r="V97" s="47">
        <v>239.27740550314701</v>
      </c>
    </row>
    <row r="98" spans="1:22" ht="12.75" customHeight="1" x14ac:dyDescent="0.2">
      <c r="A98" s="43" t="s">
        <v>119</v>
      </c>
      <c r="B98" s="47">
        <v>225.877966647378</v>
      </c>
      <c r="C98" s="47">
        <v>202.796109721904</v>
      </c>
      <c r="D98" s="47">
        <v>117.916624588638</v>
      </c>
      <c r="E98" s="47">
        <v>184.48782218200299</v>
      </c>
      <c r="F98" s="47">
        <v>129.20725688081001</v>
      </c>
      <c r="G98" s="47">
        <v>131.87545639006601</v>
      </c>
      <c r="H98" s="47">
        <v>154.27243881637199</v>
      </c>
      <c r="I98" s="47">
        <v>162.68834008496199</v>
      </c>
      <c r="J98" s="47">
        <v>326.92803250287</v>
      </c>
      <c r="K98" s="47">
        <v>205.18439908225201</v>
      </c>
      <c r="L98" s="47">
        <v>207.46528219040599</v>
      </c>
      <c r="M98" s="47">
        <v>167.325185533216</v>
      </c>
      <c r="N98" s="47">
        <v>155.69114197615301</v>
      </c>
      <c r="O98" s="47">
        <v>178.206692814604</v>
      </c>
      <c r="P98" s="47">
        <v>167.62294218233001</v>
      </c>
      <c r="Q98" s="50">
        <v>170.57286815906801</v>
      </c>
      <c r="R98" s="47">
        <v>183.346817024926</v>
      </c>
      <c r="S98" s="47">
        <v>148.30585306136601</v>
      </c>
      <c r="T98" s="47">
        <v>153.102541253178</v>
      </c>
      <c r="U98" s="47">
        <v>301.85861530350502</v>
      </c>
      <c r="V98" s="47">
        <v>254.94436795802301</v>
      </c>
    </row>
    <row r="99" spans="1:22" ht="12.75" customHeight="1" x14ac:dyDescent="0.2">
      <c r="A99" s="43" t="s">
        <v>120</v>
      </c>
      <c r="B99" s="47">
        <v>232.143238723373</v>
      </c>
      <c r="C99" s="47">
        <v>218.045202115894</v>
      </c>
      <c r="D99" s="47">
        <v>116.120606357274</v>
      </c>
      <c r="E99" s="47">
        <v>183.107366546664</v>
      </c>
      <c r="F99" s="47">
        <v>130.12360212020701</v>
      </c>
      <c r="G99" s="47">
        <v>131.88647022766401</v>
      </c>
      <c r="H99" s="47">
        <v>155.483943798794</v>
      </c>
      <c r="I99" s="47">
        <v>162.873420061552</v>
      </c>
      <c r="J99" s="47">
        <v>329.17476672770698</v>
      </c>
      <c r="K99" s="47">
        <v>207.735267161244</v>
      </c>
      <c r="L99" s="47">
        <v>207.64126842102601</v>
      </c>
      <c r="M99" s="47">
        <v>167.10068147462499</v>
      </c>
      <c r="N99" s="47">
        <v>155.212747791667</v>
      </c>
      <c r="O99" s="47">
        <v>178.61753610815001</v>
      </c>
      <c r="P99" s="47">
        <v>168.008767614026</v>
      </c>
      <c r="Q99" s="50">
        <v>170.70208737067</v>
      </c>
      <c r="R99" s="47">
        <v>184.51989473870901</v>
      </c>
      <c r="S99" s="47">
        <v>147.93136473061199</v>
      </c>
      <c r="T99" s="47">
        <v>156.52836444723201</v>
      </c>
      <c r="U99" s="47">
        <v>303.12325167638102</v>
      </c>
      <c r="V99" s="47">
        <v>266.80516620670102</v>
      </c>
    </row>
    <row r="100" spans="1:22" ht="12.75" customHeight="1" x14ac:dyDescent="0.2">
      <c r="A100" s="44" t="s">
        <v>121</v>
      </c>
      <c r="B100" s="47">
        <v>231.19781287746599</v>
      </c>
      <c r="C100" s="47">
        <v>225.574245872262</v>
      </c>
      <c r="D100" s="47">
        <v>116.039206693609</v>
      </c>
      <c r="E100" s="47">
        <v>184.41790111839401</v>
      </c>
      <c r="F100" s="47">
        <v>127.829731510399</v>
      </c>
      <c r="G100" s="47">
        <v>132.18791202209999</v>
      </c>
      <c r="H100" s="47">
        <v>156.32409647129199</v>
      </c>
      <c r="I100" s="47">
        <v>160.239247011766</v>
      </c>
      <c r="J100" s="47">
        <v>331.49744225154001</v>
      </c>
      <c r="K100" s="47">
        <v>209.02687215142799</v>
      </c>
      <c r="L100" s="47">
        <v>206.80097656381199</v>
      </c>
      <c r="M100" s="47">
        <v>169.66454263370699</v>
      </c>
      <c r="N100" s="47">
        <v>155.63157278280099</v>
      </c>
      <c r="O100" s="47">
        <v>179.127167902428</v>
      </c>
      <c r="P100" s="47">
        <v>169.30910581422401</v>
      </c>
      <c r="Q100" s="50">
        <v>171.80993800433399</v>
      </c>
      <c r="R100" s="47">
        <v>185.000293397891</v>
      </c>
      <c r="S100" s="47">
        <v>147.53953370455</v>
      </c>
      <c r="T100" s="47">
        <v>148.37216373393699</v>
      </c>
      <c r="U100" s="47">
        <v>311.11763723913799</v>
      </c>
      <c r="V100" s="47">
        <v>249.58008903549501</v>
      </c>
    </row>
    <row r="101" spans="1:22" ht="12.75" customHeight="1" x14ac:dyDescent="0.2">
      <c r="A101" s="41" t="s">
        <v>122</v>
      </c>
      <c r="B101" s="46">
        <v>235.207346483522</v>
      </c>
      <c r="C101" s="46">
        <v>223.10062971223999</v>
      </c>
      <c r="D101" s="46">
        <v>114.439688824558</v>
      </c>
      <c r="E101" s="46">
        <v>180.34497190760999</v>
      </c>
      <c r="F101" s="46">
        <v>125.62087030631101</v>
      </c>
      <c r="G101" s="46">
        <v>130.747534947319</v>
      </c>
      <c r="H101" s="46">
        <v>155.65588598905001</v>
      </c>
      <c r="I101" s="46">
        <v>155.868355261848</v>
      </c>
      <c r="J101" s="46">
        <v>332.21430181269602</v>
      </c>
      <c r="K101" s="46">
        <v>207.30131259651901</v>
      </c>
      <c r="L101" s="46">
        <v>208.47498239331901</v>
      </c>
      <c r="M101" s="46">
        <v>164.13898221591401</v>
      </c>
      <c r="N101" s="46">
        <v>155.43017421045599</v>
      </c>
      <c r="O101" s="46">
        <v>178.231582123973</v>
      </c>
      <c r="P101" s="46">
        <v>165.56244853097999</v>
      </c>
      <c r="Q101" s="49">
        <v>168.013762569699</v>
      </c>
      <c r="R101" s="46">
        <v>183.39917366963201</v>
      </c>
      <c r="S101" s="46">
        <v>148.17541142908701</v>
      </c>
      <c r="T101" s="46">
        <v>154.492737727308</v>
      </c>
      <c r="U101" s="46">
        <v>301.39779363111001</v>
      </c>
      <c r="V101" s="46">
        <v>247.963493754913</v>
      </c>
    </row>
    <row r="102" spans="1:22" ht="12.75" customHeight="1" x14ac:dyDescent="0.2">
      <c r="A102" s="41" t="s">
        <v>123</v>
      </c>
      <c r="B102" s="46">
        <v>236.720233877927</v>
      </c>
      <c r="C102" s="46">
        <v>215.820941868495</v>
      </c>
      <c r="D102" s="46">
        <v>93.257262338309104</v>
      </c>
      <c r="E102" s="46">
        <v>183.397737366439</v>
      </c>
      <c r="F102" s="46">
        <v>118.079993748563</v>
      </c>
      <c r="G102" s="46">
        <v>115.153644692852</v>
      </c>
      <c r="H102" s="46">
        <v>134.690869667594</v>
      </c>
      <c r="I102" s="46">
        <v>124.312759687433</v>
      </c>
      <c r="J102" s="46">
        <v>323.30744355573597</v>
      </c>
      <c r="K102" s="46">
        <v>216.114417938548</v>
      </c>
      <c r="L102" s="46">
        <v>209.26790894072701</v>
      </c>
      <c r="M102" s="46">
        <v>136.89353492333001</v>
      </c>
      <c r="N102" s="46">
        <v>141.925824170016</v>
      </c>
      <c r="O102" s="46">
        <v>160.93887199910799</v>
      </c>
      <c r="P102" s="46">
        <v>151.49478999034099</v>
      </c>
      <c r="Q102" s="49">
        <v>153.375838189045</v>
      </c>
      <c r="R102" s="46">
        <v>162.86099114314001</v>
      </c>
      <c r="S102" s="46">
        <v>136.867722562625</v>
      </c>
      <c r="T102" s="46">
        <v>130.03544795582101</v>
      </c>
      <c r="U102" s="46">
        <v>299.95886950795602</v>
      </c>
      <c r="V102" s="46">
        <v>219.27570452733499</v>
      </c>
    </row>
    <row r="103" spans="1:22" ht="12.75" customHeight="1" x14ac:dyDescent="0.2">
      <c r="A103" s="41" t="s">
        <v>124</v>
      </c>
      <c r="B103" s="46">
        <v>238.92943764012199</v>
      </c>
      <c r="C103" s="46">
        <v>220.00643286651001</v>
      </c>
      <c r="D103" s="46">
        <v>115.705934890313</v>
      </c>
      <c r="E103" s="46">
        <v>189.89660634375099</v>
      </c>
      <c r="F103" s="46">
        <v>127.15306617495899</v>
      </c>
      <c r="G103" s="46">
        <v>131.87283384041601</v>
      </c>
      <c r="H103" s="46">
        <v>156.13103747755099</v>
      </c>
      <c r="I103" s="46">
        <v>137.92645389395099</v>
      </c>
      <c r="J103" s="46">
        <v>331.47551237511999</v>
      </c>
      <c r="K103" s="46">
        <v>217.62114429248001</v>
      </c>
      <c r="L103" s="46">
        <v>211.12315333807399</v>
      </c>
      <c r="M103" s="46">
        <v>148.70552214589401</v>
      </c>
      <c r="N103" s="46">
        <v>146.78624014829899</v>
      </c>
      <c r="O103" s="46">
        <v>171.19930100761599</v>
      </c>
      <c r="P103" s="46">
        <v>163.27804515777001</v>
      </c>
      <c r="Q103" s="49">
        <v>165.57078189166199</v>
      </c>
      <c r="R103" s="46">
        <v>174.96644125689099</v>
      </c>
      <c r="S103" s="46">
        <v>141.32333319155001</v>
      </c>
      <c r="T103" s="46">
        <v>142.75569611057401</v>
      </c>
      <c r="U103" s="46">
        <v>299.05311281677501</v>
      </c>
      <c r="V103" s="46">
        <v>201.89279145274301</v>
      </c>
    </row>
    <row r="104" spans="1:22" ht="12.75" customHeight="1" x14ac:dyDescent="0.2">
      <c r="A104" s="42" t="s">
        <v>125</v>
      </c>
      <c r="B104" s="46">
        <v>237.320851485465</v>
      </c>
      <c r="C104" s="46">
        <v>210.97497372954001</v>
      </c>
      <c r="D104" s="46">
        <v>121.194479525517</v>
      </c>
      <c r="E104" s="46">
        <v>178.814497735781</v>
      </c>
      <c r="F104" s="46">
        <v>128.55169549820599</v>
      </c>
      <c r="G104" s="46">
        <v>133.98969431847499</v>
      </c>
      <c r="H104" s="46">
        <v>163.58942772005199</v>
      </c>
      <c r="I104" s="46">
        <v>148.479210623569</v>
      </c>
      <c r="J104" s="46">
        <v>346.86830432192301</v>
      </c>
      <c r="K104" s="46">
        <v>214.488387510607</v>
      </c>
      <c r="L104" s="46">
        <v>212.70706524314599</v>
      </c>
      <c r="M104" s="46">
        <v>157.600248412626</v>
      </c>
      <c r="N104" s="46">
        <v>150.175006722505</v>
      </c>
      <c r="O104" s="46">
        <v>176.57530468266901</v>
      </c>
      <c r="P104" s="46">
        <v>168.379418128818</v>
      </c>
      <c r="Q104" s="49">
        <v>171.15109862249699</v>
      </c>
      <c r="R104" s="46">
        <v>180.529747505947</v>
      </c>
      <c r="S104" s="46">
        <v>143.60136089292899</v>
      </c>
      <c r="T104" s="46">
        <v>165.953707191972</v>
      </c>
      <c r="U104" s="46">
        <v>297.38437473030098</v>
      </c>
      <c r="V104" s="46">
        <v>241.88185256629299</v>
      </c>
    </row>
    <row r="105" spans="1:22" ht="12.75" customHeight="1" x14ac:dyDescent="0.2">
      <c r="A105" s="43" t="s">
        <v>126</v>
      </c>
      <c r="B105" s="47">
        <v>249.311414103761</v>
      </c>
      <c r="C105" s="47">
        <v>218.68632722446199</v>
      </c>
      <c r="D105" s="47">
        <v>120.158972716946</v>
      </c>
      <c r="E105" s="47">
        <v>184.96237256334501</v>
      </c>
      <c r="F105" s="47">
        <v>133.92977887600401</v>
      </c>
      <c r="G105" s="47">
        <v>135.70462320399599</v>
      </c>
      <c r="H105" s="47">
        <v>163.09621422557299</v>
      </c>
      <c r="I105" s="47">
        <v>155.92262794127501</v>
      </c>
      <c r="J105" s="47">
        <v>356.36036680384098</v>
      </c>
      <c r="K105" s="47">
        <v>214.81160884381899</v>
      </c>
      <c r="L105" s="47">
        <v>212.997477121222</v>
      </c>
      <c r="M105" s="47">
        <v>158.707293212877</v>
      </c>
      <c r="N105" s="47">
        <v>149.40711556341901</v>
      </c>
      <c r="O105" s="47">
        <v>178.05616017282901</v>
      </c>
      <c r="P105" s="47">
        <v>170.065646535219</v>
      </c>
      <c r="Q105" s="50">
        <v>172.94659920239701</v>
      </c>
      <c r="R105" s="47">
        <v>181.18881813537001</v>
      </c>
      <c r="S105" s="47">
        <v>144.04841689887499</v>
      </c>
      <c r="T105" s="47">
        <v>178.85494581740599</v>
      </c>
      <c r="U105" s="47">
        <v>310.321434331869</v>
      </c>
      <c r="V105" s="47">
        <v>269.58662106262898</v>
      </c>
    </row>
    <row r="106" spans="1:22" ht="12.75" customHeight="1" x14ac:dyDescent="0.2">
      <c r="A106" s="43" t="s">
        <v>127</v>
      </c>
      <c r="B106" s="47">
        <v>235.86969140724599</v>
      </c>
      <c r="C106" s="47">
        <v>228.92343779895299</v>
      </c>
      <c r="D106" s="47">
        <v>116.123448222037</v>
      </c>
      <c r="E106" s="47">
        <v>186.158123735206</v>
      </c>
      <c r="F106" s="47">
        <v>135.063562121026</v>
      </c>
      <c r="G106" s="47">
        <v>133.75712026995899</v>
      </c>
      <c r="H106" s="47">
        <v>160.58895127987401</v>
      </c>
      <c r="I106" s="47">
        <v>156.87768636397601</v>
      </c>
      <c r="J106" s="47">
        <v>375.429140019133</v>
      </c>
      <c r="K106" s="47">
        <v>214.60542380226801</v>
      </c>
      <c r="L106" s="47">
        <v>214.153762404996</v>
      </c>
      <c r="M106" s="47">
        <v>161.29467564388301</v>
      </c>
      <c r="N106" s="47">
        <v>151.008209341114</v>
      </c>
      <c r="O106" s="47">
        <v>179.30457106113499</v>
      </c>
      <c r="P106" s="47">
        <v>169.35770572446199</v>
      </c>
      <c r="Q106" s="50">
        <v>172.42211447230301</v>
      </c>
      <c r="R106" s="47">
        <v>179.493868713165</v>
      </c>
      <c r="S106" s="47">
        <v>146.84329855187499</v>
      </c>
      <c r="T106" s="47">
        <v>171.612370345523</v>
      </c>
      <c r="U106" s="47">
        <v>343.402856681157</v>
      </c>
      <c r="V106" s="47">
        <v>262.305787292552</v>
      </c>
    </row>
    <row r="107" spans="1:22" ht="12.75" customHeight="1" x14ac:dyDescent="0.2">
      <c r="A107" s="43" t="s">
        <v>128</v>
      </c>
      <c r="B107" s="47">
        <v>222.61617564640301</v>
      </c>
      <c r="C107" s="47">
        <v>225.678829657687</v>
      </c>
      <c r="D107" s="47">
        <v>114.495478451998</v>
      </c>
      <c r="E107" s="47">
        <v>184.518474697013</v>
      </c>
      <c r="F107" s="47">
        <v>139.907270242762</v>
      </c>
      <c r="G107" s="47">
        <v>133.516913276585</v>
      </c>
      <c r="H107" s="47">
        <v>159.38600134929399</v>
      </c>
      <c r="I107" s="47">
        <v>160.481491016333</v>
      </c>
      <c r="J107" s="47">
        <v>380.94263868515498</v>
      </c>
      <c r="K107" s="47">
        <v>212.40384957301899</v>
      </c>
      <c r="L107" s="47">
        <v>214.820445407828</v>
      </c>
      <c r="M107" s="47">
        <v>170.174240175135</v>
      </c>
      <c r="N107" s="47">
        <v>152.714017776894</v>
      </c>
      <c r="O107" s="47">
        <v>181.69635294728801</v>
      </c>
      <c r="P107" s="47">
        <v>170.169910802651</v>
      </c>
      <c r="Q107" s="50">
        <v>172.95800331773501</v>
      </c>
      <c r="R107" s="47">
        <v>183.091414679472</v>
      </c>
      <c r="S107" s="47">
        <v>148.80163104589701</v>
      </c>
      <c r="T107" s="47">
        <v>170.00336819701599</v>
      </c>
      <c r="U107" s="47">
        <v>312.47068200591099</v>
      </c>
      <c r="V107" s="47">
        <v>245.29642282403699</v>
      </c>
    </row>
    <row r="108" spans="1:22" ht="12.75" customHeight="1" x14ac:dyDescent="0.2">
      <c r="A108" s="44" t="s">
        <v>129</v>
      </c>
      <c r="B108" s="47">
        <v>238.19644257499399</v>
      </c>
      <c r="C108" s="47">
        <v>221.851222238692</v>
      </c>
      <c r="D108" s="47">
        <v>113.784185534812</v>
      </c>
      <c r="E108" s="47">
        <v>183.809480974764</v>
      </c>
      <c r="F108" s="47">
        <v>142.32334042273999</v>
      </c>
      <c r="G108" s="47">
        <v>133.31753174359901</v>
      </c>
      <c r="H108" s="47">
        <v>157.52915849025501</v>
      </c>
      <c r="I108" s="47">
        <v>166.21516497920101</v>
      </c>
      <c r="J108" s="47">
        <v>393.237613508327</v>
      </c>
      <c r="K108" s="47">
        <v>213.59970232110399</v>
      </c>
      <c r="L108" s="47">
        <v>216.82290566967399</v>
      </c>
      <c r="M108" s="47">
        <v>173.588769108566</v>
      </c>
      <c r="N108" s="47">
        <v>154.62432081089401</v>
      </c>
      <c r="O108" s="47">
        <v>183.73983498631799</v>
      </c>
      <c r="P108" s="47">
        <v>172.28516909302999</v>
      </c>
      <c r="Q108" s="50">
        <v>174.793140152018</v>
      </c>
      <c r="R108" s="47">
        <v>184.09221300499399</v>
      </c>
      <c r="S108" s="47">
        <v>149.963108897479</v>
      </c>
      <c r="T108" s="47">
        <v>171.10697331631201</v>
      </c>
      <c r="U108" s="47">
        <v>308.11626318830298</v>
      </c>
      <c r="V108" s="47">
        <v>248.96579605137401</v>
      </c>
    </row>
    <row r="109" spans="1:22" ht="12.75" customHeight="1" x14ac:dyDescent="0.2">
      <c r="A109" s="41" t="s">
        <v>130</v>
      </c>
      <c r="B109" s="46">
        <v>234.718833745371</v>
      </c>
      <c r="C109" s="46">
        <v>214.84327788106199</v>
      </c>
      <c r="D109" s="46">
        <v>114.809974172319</v>
      </c>
      <c r="E109" s="46">
        <v>201.934756326182</v>
      </c>
      <c r="F109" s="46">
        <v>144.39528028022099</v>
      </c>
      <c r="G109" s="46">
        <v>134.208289415894</v>
      </c>
      <c r="H109" s="46">
        <v>159.436713065731</v>
      </c>
      <c r="I109" s="46">
        <v>169.45069398755399</v>
      </c>
      <c r="J109" s="46">
        <v>377.23476395505901</v>
      </c>
      <c r="K109" s="46">
        <v>213.11816899580799</v>
      </c>
      <c r="L109" s="46">
        <v>216.551803185072</v>
      </c>
      <c r="M109" s="46">
        <v>178.78776180581099</v>
      </c>
      <c r="N109" s="46">
        <v>154.825564501385</v>
      </c>
      <c r="O109" s="46">
        <v>185.57604128729301</v>
      </c>
      <c r="P109" s="46">
        <v>174.698066204821</v>
      </c>
      <c r="Q109" s="49">
        <v>177.12344572766301</v>
      </c>
      <c r="R109" s="46">
        <v>185.85111700919001</v>
      </c>
      <c r="S109" s="46">
        <v>149.50355265950401</v>
      </c>
      <c r="T109" s="46">
        <v>167.33869402124199</v>
      </c>
      <c r="U109" s="46">
        <v>334.42804507461199</v>
      </c>
      <c r="V109" s="46">
        <v>241.31563995056101</v>
      </c>
    </row>
    <row r="110" spans="1:22" ht="12.75" customHeight="1" x14ac:dyDescent="0.2">
      <c r="A110" s="41" t="s">
        <v>131</v>
      </c>
      <c r="B110" s="46">
        <v>232.96840399961599</v>
      </c>
      <c r="C110" s="46">
        <v>219.895169646976</v>
      </c>
      <c r="D110" s="46">
        <v>116.615956760806</v>
      </c>
      <c r="E110" s="46">
        <v>203.64945758461101</v>
      </c>
      <c r="F110" s="46">
        <v>149.03618781582699</v>
      </c>
      <c r="G110" s="46">
        <v>136.46499727665</v>
      </c>
      <c r="H110" s="46">
        <v>162.28184389001001</v>
      </c>
      <c r="I110" s="46">
        <v>173.469639398456</v>
      </c>
      <c r="J110" s="46">
        <v>391.74042146254902</v>
      </c>
      <c r="K110" s="46">
        <v>212.38428795768399</v>
      </c>
      <c r="L110" s="46">
        <v>218.395986845815</v>
      </c>
      <c r="M110" s="46">
        <v>184.13262046202101</v>
      </c>
      <c r="N110" s="46">
        <v>153.21749851594799</v>
      </c>
      <c r="O110" s="46">
        <v>187.85663977476901</v>
      </c>
      <c r="P110" s="46">
        <v>176.04174846261199</v>
      </c>
      <c r="Q110" s="49">
        <v>178.72120369143599</v>
      </c>
      <c r="R110" s="46">
        <v>189.65213877106399</v>
      </c>
      <c r="S110" s="46">
        <v>148.36599973063099</v>
      </c>
      <c r="T110" s="46">
        <v>174.17782263364899</v>
      </c>
      <c r="U110" s="46">
        <v>326.98831426368503</v>
      </c>
      <c r="V110" s="46">
        <v>258.32878311449798</v>
      </c>
    </row>
    <row r="111" spans="1:22" ht="12.75" customHeight="1" x14ac:dyDescent="0.2">
      <c r="A111" s="41" t="s">
        <v>132</v>
      </c>
      <c r="B111" s="46">
        <v>231.750563955535</v>
      </c>
      <c r="C111" s="46">
        <v>219.80753601709401</v>
      </c>
      <c r="D111" s="46">
        <v>116.599763834664</v>
      </c>
      <c r="E111" s="46">
        <v>204.79501818807</v>
      </c>
      <c r="F111" s="46">
        <v>148.992833569759</v>
      </c>
      <c r="G111" s="46">
        <v>137.355026733876</v>
      </c>
      <c r="H111" s="46">
        <v>162.64935025069701</v>
      </c>
      <c r="I111" s="46">
        <v>175.06921928831599</v>
      </c>
      <c r="J111" s="46">
        <v>406.66642625706203</v>
      </c>
      <c r="K111" s="46">
        <v>215.99181833503999</v>
      </c>
      <c r="L111" s="46">
        <v>221.540985785826</v>
      </c>
      <c r="M111" s="46">
        <v>186.82406082068101</v>
      </c>
      <c r="N111" s="46">
        <v>154.91640306084699</v>
      </c>
      <c r="O111" s="46">
        <v>189.60255334485299</v>
      </c>
      <c r="P111" s="46">
        <v>176.43786265921699</v>
      </c>
      <c r="Q111" s="49">
        <v>179.218308587455</v>
      </c>
      <c r="R111" s="46">
        <v>191.48987663889801</v>
      </c>
      <c r="S111" s="46">
        <v>150.194684456896</v>
      </c>
      <c r="T111" s="46">
        <v>178.754883809208</v>
      </c>
      <c r="U111" s="46">
        <v>339.07725484717201</v>
      </c>
      <c r="V111" s="46">
        <v>272.43156240191303</v>
      </c>
    </row>
    <row r="112" spans="1:22" ht="12.75" customHeight="1" x14ac:dyDescent="0.2">
      <c r="A112" s="45" t="s">
        <v>133</v>
      </c>
      <c r="B112" s="48">
        <v>232.48236516880101</v>
      </c>
      <c r="C112" s="48">
        <v>225.21559035289599</v>
      </c>
      <c r="D112" s="48">
        <v>114.964115049906</v>
      </c>
      <c r="E112" s="48">
        <v>204.043784283506</v>
      </c>
      <c r="F112" s="48">
        <v>147.97061157563499</v>
      </c>
      <c r="G112" s="48">
        <v>136.95320221200399</v>
      </c>
      <c r="H112" s="48">
        <v>161.14162241155199</v>
      </c>
      <c r="I112" s="48">
        <v>175.338118782782</v>
      </c>
      <c r="J112" s="48">
        <v>413.92041870845401</v>
      </c>
      <c r="K112" s="48">
        <v>217.83816227596299</v>
      </c>
      <c r="L112" s="48">
        <v>223.15280436595299</v>
      </c>
      <c r="M112" s="48">
        <v>188.504258468546</v>
      </c>
      <c r="N112" s="48">
        <v>154.13604230164401</v>
      </c>
      <c r="O112" s="48">
        <v>189.95753608376199</v>
      </c>
      <c r="P112" s="48">
        <v>175.92325158021299</v>
      </c>
      <c r="Q112" s="51">
        <v>178.82221616645501</v>
      </c>
      <c r="R112" s="48">
        <v>192.05986238616899</v>
      </c>
      <c r="S112" s="48">
        <v>150.61198853199801</v>
      </c>
      <c r="T112" s="48">
        <v>176.71967198018001</v>
      </c>
      <c r="U112" s="48">
        <v>350.81455143408698</v>
      </c>
      <c r="V112" s="48">
        <v>267.33213950654101</v>
      </c>
    </row>
  </sheetData>
  <sheetProtection selectLockedCells="1" selectUnlockedCells="1"/>
  <mergeCells count="10">
    <mergeCell ref="S3:S4"/>
    <mergeCell ref="T3:T4"/>
    <mergeCell ref="U3:U4"/>
    <mergeCell ref="V3:V4"/>
    <mergeCell ref="A3:A4"/>
    <mergeCell ref="C3:G3"/>
    <mergeCell ref="H3:O3"/>
    <mergeCell ref="P3:P4"/>
    <mergeCell ref="Q3:Q4"/>
    <mergeCell ref="R3:R4"/>
  </mergeCells>
  <pageMargins left="1.1812499999999999" right="0.78749999999999998" top="0.98402777777777772" bottom="0.98402777777777772" header="0.51180555555555551" footer="0.51180555555555551"/>
  <pageSetup paperSize="9" orientation="landscape"/>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12"/>
  <sheetViews>
    <sheetView topLeftCell="A88" workbookViewId="0">
      <selection activeCell="A121" sqref="A121"/>
    </sheetView>
  </sheetViews>
  <sheetFormatPr defaultRowHeight="12.75" customHeight="1" x14ac:dyDescent="0.2"/>
  <cols>
    <col min="1" max="1" width="7.7109375" customWidth="1"/>
    <col min="2" max="2" width="7.85546875" customWidth="1"/>
    <col min="3" max="3" width="9.5703125" customWidth="1"/>
    <col min="7" max="7" width="6.5703125" customWidth="1"/>
    <col min="15" max="15" width="5.85546875" customWidth="1"/>
    <col min="16" max="16" width="6.140625" customWidth="1"/>
    <col min="17" max="17" width="5.5703125" customWidth="1"/>
    <col min="18" max="18" width="10.85546875" style="2" customWidth="1"/>
    <col min="20" max="20" width="10.42578125" customWidth="1"/>
    <col min="21" max="21" width="9.5703125" customWidth="1"/>
    <col min="22" max="22" width="9.7109375" customWidth="1"/>
    <col min="23" max="23" width="9.28515625" customWidth="1"/>
  </cols>
  <sheetData>
    <row r="1" spans="1:22" ht="15" customHeight="1" x14ac:dyDescent="0.2">
      <c r="A1" s="3" t="s">
        <v>142</v>
      </c>
      <c r="B1" s="4"/>
      <c r="C1" s="4"/>
      <c r="D1" s="4"/>
      <c r="E1" s="4"/>
      <c r="F1" s="4"/>
      <c r="G1" s="17"/>
      <c r="H1" s="18"/>
      <c r="I1" s="18"/>
      <c r="J1" s="18"/>
      <c r="K1" s="18"/>
      <c r="L1" s="18"/>
      <c r="M1" s="18"/>
      <c r="N1" s="18"/>
      <c r="O1" s="18"/>
      <c r="P1" s="18"/>
      <c r="Q1" s="18"/>
      <c r="R1" s="19"/>
      <c r="S1" s="17"/>
      <c r="T1" s="18"/>
      <c r="U1" s="18"/>
      <c r="V1" s="20"/>
    </row>
    <row r="2" spans="1:22" ht="15" customHeight="1" x14ac:dyDescent="0.2">
      <c r="A2" s="107" t="s">
        <v>143</v>
      </c>
      <c r="B2" s="107"/>
      <c r="C2" s="107"/>
      <c r="D2" s="107"/>
      <c r="E2" s="107"/>
      <c r="F2" s="107"/>
      <c r="G2" s="8"/>
      <c r="H2" s="8"/>
      <c r="I2" s="8"/>
      <c r="J2" s="8"/>
      <c r="K2" s="8"/>
      <c r="L2" s="8"/>
      <c r="M2" s="8"/>
      <c r="N2" s="8"/>
      <c r="O2" s="8"/>
      <c r="P2" s="8"/>
      <c r="Q2" s="8"/>
      <c r="R2" s="8"/>
      <c r="S2" s="8"/>
      <c r="T2" s="8"/>
      <c r="U2" s="8"/>
      <c r="V2" s="27"/>
    </row>
    <row r="3" spans="1:22" ht="15" customHeight="1" x14ac:dyDescent="0.2">
      <c r="A3" s="99" t="s">
        <v>2</v>
      </c>
      <c r="B3" s="13" t="s">
        <v>3</v>
      </c>
      <c r="C3" s="100" t="s">
        <v>4</v>
      </c>
      <c r="D3" s="100"/>
      <c r="E3" s="100"/>
      <c r="F3" s="100"/>
      <c r="G3" s="100"/>
      <c r="H3" s="101" t="s">
        <v>5</v>
      </c>
      <c r="I3" s="101"/>
      <c r="J3" s="101"/>
      <c r="K3" s="101"/>
      <c r="L3" s="101"/>
      <c r="M3" s="101"/>
      <c r="N3" s="101"/>
      <c r="O3" s="101"/>
      <c r="P3" s="98" t="s">
        <v>6</v>
      </c>
      <c r="Q3" s="98" t="s">
        <v>8</v>
      </c>
      <c r="R3" s="98" t="s">
        <v>9</v>
      </c>
      <c r="S3" s="98" t="s">
        <v>10</v>
      </c>
      <c r="T3" s="98" t="s">
        <v>11</v>
      </c>
      <c r="U3" s="98" t="s">
        <v>12</v>
      </c>
      <c r="V3" s="98" t="s">
        <v>13</v>
      </c>
    </row>
    <row r="4" spans="1:22" ht="15" customHeight="1" x14ac:dyDescent="0.2">
      <c r="A4" s="99"/>
      <c r="B4" s="14" t="s">
        <v>14</v>
      </c>
      <c r="C4" s="15" t="s">
        <v>15</v>
      </c>
      <c r="D4" s="15" t="s">
        <v>16</v>
      </c>
      <c r="E4" s="15" t="s">
        <v>17</v>
      </c>
      <c r="F4" s="15" t="s">
        <v>18</v>
      </c>
      <c r="G4" s="16" t="s">
        <v>14</v>
      </c>
      <c r="H4" s="15" t="s">
        <v>19</v>
      </c>
      <c r="I4" s="15" t="s">
        <v>20</v>
      </c>
      <c r="J4" s="15" t="s">
        <v>21</v>
      </c>
      <c r="K4" s="15" t="s">
        <v>22</v>
      </c>
      <c r="L4" s="15" t="s">
        <v>23</v>
      </c>
      <c r="M4" s="15" t="s">
        <v>24</v>
      </c>
      <c r="N4" s="15" t="s">
        <v>25</v>
      </c>
      <c r="O4" s="16" t="s">
        <v>14</v>
      </c>
      <c r="P4" s="98"/>
      <c r="Q4" s="98"/>
      <c r="R4" s="98"/>
      <c r="S4" s="98"/>
      <c r="T4" s="98"/>
      <c r="U4" s="98"/>
      <c r="V4" s="98"/>
    </row>
    <row r="5" spans="1:22" ht="12.75" customHeight="1" x14ac:dyDescent="0.2">
      <c r="A5" s="41" t="s">
        <v>26</v>
      </c>
      <c r="B5" s="46"/>
      <c r="C5" s="46"/>
      <c r="D5" s="46"/>
      <c r="E5" s="46"/>
      <c r="F5" s="46"/>
      <c r="G5" s="46"/>
      <c r="H5" s="46"/>
      <c r="I5" s="46"/>
      <c r="J5" s="46"/>
      <c r="K5" s="46"/>
      <c r="L5" s="46"/>
      <c r="M5" s="46"/>
      <c r="N5" s="46"/>
      <c r="O5" s="46"/>
      <c r="P5" s="46"/>
      <c r="Q5" s="49"/>
      <c r="R5" s="46"/>
      <c r="S5" s="46"/>
      <c r="T5" s="46"/>
      <c r="U5" s="46"/>
      <c r="V5" s="46"/>
    </row>
    <row r="6" spans="1:22" ht="12.75" customHeight="1" x14ac:dyDescent="0.2">
      <c r="A6" s="41" t="s">
        <v>27</v>
      </c>
      <c r="B6" s="46">
        <v>1.2387078153890618</v>
      </c>
      <c r="C6" s="46">
        <v>2.1449976857157438E-2</v>
      </c>
      <c r="D6" s="46">
        <v>-5.0943939940195531</v>
      </c>
      <c r="E6" s="46">
        <v>1.0765508289500403</v>
      </c>
      <c r="F6" s="46">
        <v>-0.46699910930100286</v>
      </c>
      <c r="G6" s="46">
        <v>-4.1299292759879203</v>
      </c>
      <c r="H6" s="46">
        <v>-0.236961995789986</v>
      </c>
      <c r="I6" s="46">
        <v>-2.8222285571621097</v>
      </c>
      <c r="J6" s="46">
        <v>2.5330108496286252</v>
      </c>
      <c r="K6" s="46">
        <v>0.28417850480908502</v>
      </c>
      <c r="L6" s="46">
        <v>0.57223234119097022</v>
      </c>
      <c r="M6" s="46">
        <v>0.37597579308890072</v>
      </c>
      <c r="N6" s="46">
        <v>0.91927177334076848</v>
      </c>
      <c r="O6" s="46">
        <v>0.26119595053775146</v>
      </c>
      <c r="P6" s="46">
        <v>0.65783212500811761</v>
      </c>
      <c r="Q6" s="49">
        <v>1.1386683582865542</v>
      </c>
      <c r="R6" s="46">
        <v>2.0874871182291033</v>
      </c>
      <c r="S6" s="46">
        <v>1.6161682502036534</v>
      </c>
      <c r="T6" s="46">
        <v>1.9363409747729987</v>
      </c>
      <c r="U6" s="46">
        <v>-3.4461917924780705</v>
      </c>
      <c r="V6" s="46">
        <v>9.3502650112294852</v>
      </c>
    </row>
    <row r="7" spans="1:22" ht="12.75" customHeight="1" x14ac:dyDescent="0.2">
      <c r="A7" s="41" t="s">
        <v>28</v>
      </c>
      <c r="B7" s="46">
        <v>5.4463519502265356</v>
      </c>
      <c r="C7" s="46">
        <v>-4.8872642272826621</v>
      </c>
      <c r="D7" s="46">
        <v>15.332929260206107</v>
      </c>
      <c r="E7" s="46">
        <v>0.52782638771955437</v>
      </c>
      <c r="F7" s="46">
        <v>0.80709129631066912</v>
      </c>
      <c r="G7" s="46">
        <v>9.3003871843702068</v>
      </c>
      <c r="H7" s="46">
        <v>2.5455027758652493</v>
      </c>
      <c r="I7" s="46">
        <v>3.6438014065675262</v>
      </c>
      <c r="J7" s="46">
        <v>3.9250729724299216</v>
      </c>
      <c r="K7" s="46">
        <v>-8.3056387809699039E-3</v>
      </c>
      <c r="L7" s="46">
        <v>0.93287365416789836</v>
      </c>
      <c r="M7" s="46">
        <v>0.31520690299180476</v>
      </c>
      <c r="N7" s="46">
        <v>0.54199543592821087</v>
      </c>
      <c r="O7" s="46">
        <v>1.267101284279315</v>
      </c>
      <c r="P7" s="46">
        <v>3.8130681257313004</v>
      </c>
      <c r="Q7" s="49">
        <v>3.7242533684991974</v>
      </c>
      <c r="R7" s="46">
        <v>2.7361174534916044</v>
      </c>
      <c r="S7" s="46">
        <v>3.4764910416545725</v>
      </c>
      <c r="T7" s="46">
        <v>3.7439034490464929</v>
      </c>
      <c r="U7" s="46">
        <v>-0.55270810403615922</v>
      </c>
      <c r="V7" s="46">
        <v>7.3063621737021966</v>
      </c>
    </row>
    <row r="8" spans="1:22" ht="12.75" customHeight="1" x14ac:dyDescent="0.2">
      <c r="A8" s="42" t="s">
        <v>29</v>
      </c>
      <c r="B8" s="46">
        <v>23.156497130003316</v>
      </c>
      <c r="C8" s="46">
        <v>4.5191600446541358</v>
      </c>
      <c r="D8" s="46">
        <v>-9.5814248806961437</v>
      </c>
      <c r="E8" s="46">
        <v>2.1691142995183377</v>
      </c>
      <c r="F8" s="46">
        <v>-0.45981968584675181</v>
      </c>
      <c r="G8" s="46">
        <v>-6.0945582213261513</v>
      </c>
      <c r="H8" s="46">
        <v>1.5194251464999642</v>
      </c>
      <c r="I8" s="46">
        <v>-3.7310071537308254</v>
      </c>
      <c r="J8" s="46">
        <v>-2.2881500137160615</v>
      </c>
      <c r="K8" s="46">
        <v>-8.5223266174524035</v>
      </c>
      <c r="L8" s="46">
        <v>-2.395581032517935</v>
      </c>
      <c r="M8" s="46">
        <v>-0.54529142075321335</v>
      </c>
      <c r="N8" s="46">
        <v>-0.76954024878069793</v>
      </c>
      <c r="O8" s="46">
        <v>-2.0649070341908993</v>
      </c>
      <c r="P8" s="46">
        <v>-2.3935938372718013</v>
      </c>
      <c r="Q8" s="49">
        <v>-0.95979236946203139</v>
      </c>
      <c r="R8" s="46">
        <v>5.2651243032158623</v>
      </c>
      <c r="S8" s="46">
        <v>-15.111639792620457</v>
      </c>
      <c r="T8" s="46">
        <v>4.2611957129596423</v>
      </c>
      <c r="U8" s="46">
        <v>4.8768595122279379</v>
      </c>
      <c r="V8" s="46">
        <v>10.683274553290323</v>
      </c>
    </row>
    <row r="9" spans="1:22" ht="12.75" customHeight="1" x14ac:dyDescent="0.2">
      <c r="A9" s="43" t="s">
        <v>30</v>
      </c>
      <c r="B9" s="47">
        <v>-18.655014097507426</v>
      </c>
      <c r="C9" s="47">
        <v>1.0148197064971054</v>
      </c>
      <c r="D9" s="47">
        <v>3.5360360514383737</v>
      </c>
      <c r="E9" s="47">
        <v>1.8039789834095599</v>
      </c>
      <c r="F9" s="47">
        <v>4.6482692257254321</v>
      </c>
      <c r="G9" s="47">
        <v>4.5838249406851661</v>
      </c>
      <c r="H9" s="47">
        <v>0.24138607742536511</v>
      </c>
      <c r="I9" s="47">
        <v>4.0427600397953567</v>
      </c>
      <c r="J9" s="47">
        <v>1.7676334234453028</v>
      </c>
      <c r="K9" s="47">
        <v>10.729098462905661</v>
      </c>
      <c r="L9" s="47">
        <v>2.1751646740063135</v>
      </c>
      <c r="M9" s="47">
        <v>1.9266088027539707</v>
      </c>
      <c r="N9" s="47">
        <v>2.7226058927132257E-2</v>
      </c>
      <c r="O9" s="47">
        <v>2.4559355145022277</v>
      </c>
      <c r="P9" s="47">
        <v>1.7450981418992262</v>
      </c>
      <c r="Q9" s="50">
        <v>1.0455892115569299</v>
      </c>
      <c r="R9" s="47">
        <v>-2.2854730870744078</v>
      </c>
      <c r="S9" s="47">
        <v>13.357714842053326</v>
      </c>
      <c r="T9" s="47">
        <v>0.85180673171181276</v>
      </c>
      <c r="U9" s="47">
        <v>4.7893052252780066</v>
      </c>
      <c r="V9" s="47">
        <v>4.287171632515463E-2</v>
      </c>
    </row>
    <row r="10" spans="1:22" ht="12.75" customHeight="1" x14ac:dyDescent="0.2">
      <c r="A10" s="43" t="s">
        <v>31</v>
      </c>
      <c r="B10" s="47">
        <v>-1.6256371791452229</v>
      </c>
      <c r="C10" s="47">
        <v>1.8124438254754294</v>
      </c>
      <c r="D10" s="47">
        <v>1.2660642914847919</v>
      </c>
      <c r="E10" s="47">
        <v>0.64519958599993377</v>
      </c>
      <c r="F10" s="47">
        <v>1.696963793893369</v>
      </c>
      <c r="G10" s="47">
        <v>0.69755690699739858</v>
      </c>
      <c r="H10" s="47">
        <v>0.83899853153073245</v>
      </c>
      <c r="I10" s="47">
        <v>4.3636644703844985</v>
      </c>
      <c r="J10" s="47">
        <v>2.4560672539204909</v>
      </c>
      <c r="K10" s="47">
        <v>-0.26787052958239244</v>
      </c>
      <c r="L10" s="47">
        <v>0.7625346898323393</v>
      </c>
      <c r="M10" s="47">
        <v>0.56305540482000094</v>
      </c>
      <c r="N10" s="47">
        <v>-0.38663241968421858</v>
      </c>
      <c r="O10" s="47">
        <v>0.54805947141685074</v>
      </c>
      <c r="P10" s="47">
        <v>0.67999986173679083</v>
      </c>
      <c r="Q10" s="50">
        <v>0.54312143484736009</v>
      </c>
      <c r="R10" s="47">
        <v>0.29475227562218986</v>
      </c>
      <c r="S10" s="47">
        <v>-0.40088298970687442</v>
      </c>
      <c r="T10" s="47">
        <v>1.4093262843149823</v>
      </c>
      <c r="U10" s="47">
        <v>6.109650889877738</v>
      </c>
      <c r="V10" s="47">
        <v>4.1285123616309427</v>
      </c>
    </row>
    <row r="11" spans="1:22" ht="12.75" customHeight="1" x14ac:dyDescent="0.2">
      <c r="A11" s="43" t="s">
        <v>32</v>
      </c>
      <c r="B11" s="47">
        <v>3.315320926142773</v>
      </c>
      <c r="C11" s="47">
        <v>3.4779833091447054</v>
      </c>
      <c r="D11" s="47">
        <v>0.44986127617148153</v>
      </c>
      <c r="E11" s="47">
        <v>2.0438031367631337</v>
      </c>
      <c r="F11" s="47">
        <v>2.9110793512298505</v>
      </c>
      <c r="G11" s="47">
        <v>1.4948024840739427</v>
      </c>
      <c r="H11" s="47">
        <v>1.1687189694329136</v>
      </c>
      <c r="I11" s="47">
        <v>0.16637556113845431</v>
      </c>
      <c r="J11" s="47">
        <v>0.65392396677719233</v>
      </c>
      <c r="K11" s="47">
        <v>6.5502269504347232E-2</v>
      </c>
      <c r="L11" s="47">
        <v>1.1042516444637274</v>
      </c>
      <c r="M11" s="47">
        <v>0.72425655984016402</v>
      </c>
      <c r="N11" s="47">
        <v>0.22818293381872135</v>
      </c>
      <c r="O11" s="47">
        <v>0.46821448330116588</v>
      </c>
      <c r="P11" s="47">
        <v>0.99141470626167294</v>
      </c>
      <c r="Q11" s="50">
        <v>1.2513174373803837</v>
      </c>
      <c r="R11" s="47">
        <v>-1.0256566725912686</v>
      </c>
      <c r="S11" s="47">
        <v>-1.5655765157046364</v>
      </c>
      <c r="T11" s="47">
        <v>1.9552973742919644</v>
      </c>
      <c r="U11" s="47">
        <v>2.6441415746230934</v>
      </c>
      <c r="V11" s="47">
        <v>0.54233492934474548</v>
      </c>
    </row>
    <row r="12" spans="1:22" ht="12.75" customHeight="1" x14ac:dyDescent="0.2">
      <c r="A12" s="44" t="s">
        <v>33</v>
      </c>
      <c r="B12" s="47">
        <v>8.3307909304408234</v>
      </c>
      <c r="C12" s="47">
        <v>-0.53934730243331286</v>
      </c>
      <c r="D12" s="47">
        <v>-1.3023521466431043</v>
      </c>
      <c r="E12" s="47">
        <v>1.2707881835732238</v>
      </c>
      <c r="F12" s="47">
        <v>1.5252445297864625</v>
      </c>
      <c r="G12" s="47">
        <v>-0.35420534265696579</v>
      </c>
      <c r="H12" s="47">
        <v>0.18557617199030929</v>
      </c>
      <c r="I12" s="47">
        <v>1.8765310278681113</v>
      </c>
      <c r="J12" s="47">
        <v>2.6925091185336925</v>
      </c>
      <c r="K12" s="47">
        <v>-0.19614329091074412</v>
      </c>
      <c r="L12" s="47">
        <v>1.5401176861365773</v>
      </c>
      <c r="M12" s="47">
        <v>1.9841700019761932</v>
      </c>
      <c r="N12" s="47">
        <v>0.76751135278374516</v>
      </c>
      <c r="O12" s="47">
        <v>1.225159700970746</v>
      </c>
      <c r="P12" s="47">
        <v>0.92651518487951723</v>
      </c>
      <c r="Q12" s="50">
        <v>0.83429254858458091</v>
      </c>
      <c r="R12" s="47">
        <v>0.14002388642044838</v>
      </c>
      <c r="S12" s="47">
        <v>0.64230191436687178</v>
      </c>
      <c r="T12" s="47">
        <v>-0.65426229246661194</v>
      </c>
      <c r="U12" s="47">
        <v>-4.1134269837323378</v>
      </c>
      <c r="V12" s="47">
        <v>-6.1860311166900939</v>
      </c>
    </row>
    <row r="13" spans="1:22" ht="12.75" customHeight="1" x14ac:dyDescent="0.2">
      <c r="A13" s="41" t="s">
        <v>34</v>
      </c>
      <c r="B13" s="46">
        <v>-10.736339399766548</v>
      </c>
      <c r="C13" s="46">
        <v>1.1769064672389362</v>
      </c>
      <c r="D13" s="46">
        <v>-4.2234703694478792</v>
      </c>
      <c r="E13" s="46">
        <v>-0.23575024066451178</v>
      </c>
      <c r="F13" s="46">
        <v>-0.16447058220331323</v>
      </c>
      <c r="G13" s="46">
        <v>-1.9349560667061838</v>
      </c>
      <c r="H13" s="46">
        <v>-2.0699789720626138</v>
      </c>
      <c r="I13" s="46">
        <v>-3.8289407898058792</v>
      </c>
      <c r="J13" s="46">
        <v>-1.3096741198761586</v>
      </c>
      <c r="K13" s="46">
        <v>-1.5903668001229776</v>
      </c>
      <c r="L13" s="46">
        <v>-0.50382048500360321</v>
      </c>
      <c r="M13" s="46">
        <v>-2.174058562821124</v>
      </c>
      <c r="N13" s="46">
        <v>0.91863011147272911</v>
      </c>
      <c r="O13" s="46">
        <v>-1.0004266968457021</v>
      </c>
      <c r="P13" s="46">
        <v>-1.6921409062236714</v>
      </c>
      <c r="Q13" s="49">
        <v>-1.9674501299354774</v>
      </c>
      <c r="R13" s="46">
        <v>7.5048130151178505E-2</v>
      </c>
      <c r="S13" s="46">
        <v>2.4674525325024899</v>
      </c>
      <c r="T13" s="46">
        <v>0.54364748861630563</v>
      </c>
      <c r="U13" s="46">
        <v>5.1882373831102724</v>
      </c>
      <c r="V13" s="46">
        <v>9.4639316077130395</v>
      </c>
    </row>
    <row r="14" spans="1:22" ht="12.75" customHeight="1" x14ac:dyDescent="0.2">
      <c r="A14" s="41" t="s">
        <v>35</v>
      </c>
      <c r="B14" s="46">
        <v>12.385988991246277</v>
      </c>
      <c r="C14" s="46">
        <v>2.4943793320638674</v>
      </c>
      <c r="D14" s="46">
        <v>1.5739067916857197</v>
      </c>
      <c r="E14" s="46">
        <v>-0.6390960183522143</v>
      </c>
      <c r="F14" s="46">
        <v>0.45735020317239083</v>
      </c>
      <c r="G14" s="46">
        <v>0.5712904912753336</v>
      </c>
      <c r="H14" s="46">
        <v>1.1977057654723344</v>
      </c>
      <c r="I14" s="46">
        <v>3.6733697481181604</v>
      </c>
      <c r="J14" s="46">
        <v>-0.97611928598894115</v>
      </c>
      <c r="K14" s="46">
        <v>0.31714868067478363</v>
      </c>
      <c r="L14" s="46">
        <v>0.9308123861438089</v>
      </c>
      <c r="M14" s="46">
        <v>1.5531683089554438</v>
      </c>
      <c r="N14" s="46">
        <v>0.92367328218156963</v>
      </c>
      <c r="O14" s="46">
        <v>1.108338046198698</v>
      </c>
      <c r="P14" s="46">
        <v>1.6649335660717357</v>
      </c>
      <c r="Q14" s="49">
        <v>1.6841177883984981</v>
      </c>
      <c r="R14" s="46">
        <v>-0.29860963266142848</v>
      </c>
      <c r="S14" s="46">
        <v>0.66482185227894064</v>
      </c>
      <c r="T14" s="46">
        <v>0.37224565225675299</v>
      </c>
      <c r="U14" s="46">
        <v>2.7228864313109336</v>
      </c>
      <c r="V14" s="46">
        <v>-5.4485422846109461</v>
      </c>
    </row>
    <row r="15" spans="1:22" ht="12.75" customHeight="1" x14ac:dyDescent="0.2">
      <c r="A15" s="41" t="s">
        <v>36</v>
      </c>
      <c r="B15" s="46">
        <v>-2.5749231793773197</v>
      </c>
      <c r="C15" s="46">
        <v>-1.3692040018461915</v>
      </c>
      <c r="D15" s="46">
        <v>-0.99174648201747484</v>
      </c>
      <c r="E15" s="46">
        <v>8.1243379525020032E-2</v>
      </c>
      <c r="F15" s="46">
        <v>-1.6109624227860664</v>
      </c>
      <c r="G15" s="46">
        <v>-0.90306192658530238</v>
      </c>
      <c r="H15" s="46">
        <v>-1.0692145013632914</v>
      </c>
      <c r="I15" s="46">
        <v>0.77592551940131038</v>
      </c>
      <c r="J15" s="46">
        <v>11.443940779537343</v>
      </c>
      <c r="K15" s="46">
        <v>7.3549475100587181E-2</v>
      </c>
      <c r="L15" s="46">
        <v>0.54446494889182073</v>
      </c>
      <c r="M15" s="46">
        <v>0.34108162237984629</v>
      </c>
      <c r="N15" s="46">
        <v>0.89995909927884643</v>
      </c>
      <c r="O15" s="46">
        <v>0.60936037799412812</v>
      </c>
      <c r="P15" s="46">
        <v>2.0236429665509981E-2</v>
      </c>
      <c r="Q15" s="49">
        <v>-3.8432279450661966E-3</v>
      </c>
      <c r="R15" s="46">
        <v>0.20637229691380377</v>
      </c>
      <c r="S15" s="46">
        <v>1.7352902792059144</v>
      </c>
      <c r="T15" s="46">
        <v>-1.2942755314368504</v>
      </c>
      <c r="U15" s="46">
        <v>-3.9879393891722015</v>
      </c>
      <c r="V15" s="46">
        <v>0.83802784222675175</v>
      </c>
    </row>
    <row r="16" spans="1:22" ht="12.75" customHeight="1" x14ac:dyDescent="0.2">
      <c r="A16" s="42" t="s">
        <v>37</v>
      </c>
      <c r="B16" s="46">
        <v>-2.2086030720644079</v>
      </c>
      <c r="C16" s="46">
        <v>-1.598084583839865</v>
      </c>
      <c r="D16" s="46">
        <v>-3.5630427712667667</v>
      </c>
      <c r="E16" s="46">
        <v>-0.8124906835294099</v>
      </c>
      <c r="F16" s="46">
        <v>-2.6019452562363043</v>
      </c>
      <c r="G16" s="46">
        <v>-3.103479129497988</v>
      </c>
      <c r="H16" s="46">
        <v>-4.2422451622402217</v>
      </c>
      <c r="I16" s="46">
        <v>-3.9816755339406984</v>
      </c>
      <c r="J16" s="46">
        <v>4.4027429549548636</v>
      </c>
      <c r="K16" s="46">
        <v>9.1853750424664149E-2</v>
      </c>
      <c r="L16" s="46">
        <v>0.74817648243161727</v>
      </c>
      <c r="M16" s="46">
        <v>5.4377886038259327E-2</v>
      </c>
      <c r="N16" s="46">
        <v>0.81578441708087812</v>
      </c>
      <c r="O16" s="46">
        <v>5.8497131378132394E-2</v>
      </c>
      <c r="P16" s="46">
        <v>-1.0383091196152328</v>
      </c>
      <c r="Q16" s="49">
        <v>-1.1526264787762863</v>
      </c>
      <c r="R16" s="46">
        <v>-1.3080770111647322</v>
      </c>
      <c r="S16" s="46">
        <v>-0.81451218676411585</v>
      </c>
      <c r="T16" s="46">
        <v>-4.5074466924973304</v>
      </c>
      <c r="U16" s="46">
        <v>9.8944882358731334E-2</v>
      </c>
      <c r="V16" s="46">
        <v>-5.7985160613231779</v>
      </c>
    </row>
    <row r="17" spans="1:22" ht="12.75" customHeight="1" x14ac:dyDescent="0.2">
      <c r="A17" s="43" t="s">
        <v>38</v>
      </c>
      <c r="B17" s="47">
        <v>4.389202111983681</v>
      </c>
      <c r="C17" s="47">
        <v>-0.64103770086305634</v>
      </c>
      <c r="D17" s="47">
        <v>-0.8051427886032525</v>
      </c>
      <c r="E17" s="47">
        <v>-0.58001109643049942</v>
      </c>
      <c r="F17" s="47">
        <v>-2.2957115748355572</v>
      </c>
      <c r="G17" s="47">
        <v>-0.74648234825386295</v>
      </c>
      <c r="H17" s="47">
        <v>1.2087497797106828</v>
      </c>
      <c r="I17" s="47">
        <v>-2.4401986584675961</v>
      </c>
      <c r="J17" s="47">
        <v>3.1025005680831885</v>
      </c>
      <c r="K17" s="47">
        <v>2.9349635204667379E-2</v>
      </c>
      <c r="L17" s="47">
        <v>1.5181271455211087</v>
      </c>
      <c r="M17" s="47">
        <v>-0.33553181468979343</v>
      </c>
      <c r="N17" s="47">
        <v>1.2888142193424823</v>
      </c>
      <c r="O17" s="47">
        <v>0.75523094073575159</v>
      </c>
      <c r="P17" s="47">
        <v>0.93545130610281912</v>
      </c>
      <c r="Q17" s="50">
        <v>0.18709061558033202</v>
      </c>
      <c r="R17" s="47">
        <v>0.40633415737640899</v>
      </c>
      <c r="S17" s="47">
        <v>-1.0355167806074483</v>
      </c>
      <c r="T17" s="47">
        <v>-3.5602919748277229</v>
      </c>
      <c r="U17" s="47">
        <v>2.2082887453757083</v>
      </c>
      <c r="V17" s="47">
        <v>-9.3426373975383221</v>
      </c>
    </row>
    <row r="18" spans="1:22" ht="12.75" customHeight="1" x14ac:dyDescent="0.2">
      <c r="A18" s="43" t="s">
        <v>39</v>
      </c>
      <c r="B18" s="47">
        <v>1.6660888720164024</v>
      </c>
      <c r="C18" s="47">
        <v>-4.0664992673377087</v>
      </c>
      <c r="D18" s="47">
        <v>1.3543237682076548</v>
      </c>
      <c r="E18" s="47">
        <v>2.5977262423894976</v>
      </c>
      <c r="F18" s="47">
        <v>-0.20765058156014815</v>
      </c>
      <c r="G18" s="47">
        <v>0.33791074637183893</v>
      </c>
      <c r="H18" s="47">
        <v>0.18766235585570001</v>
      </c>
      <c r="I18" s="47">
        <v>-2.888570372502508</v>
      </c>
      <c r="J18" s="47">
        <v>1.8080395930041959</v>
      </c>
      <c r="K18" s="47">
        <v>0.21440682826792123</v>
      </c>
      <c r="L18" s="47">
        <v>-0.20895786146953865</v>
      </c>
      <c r="M18" s="47">
        <v>0.31545239931969338</v>
      </c>
      <c r="N18" s="47">
        <v>0.50472549967710556</v>
      </c>
      <c r="O18" s="47">
        <v>0.15106245848119926</v>
      </c>
      <c r="P18" s="47">
        <v>0.11474292218109916</v>
      </c>
      <c r="Q18" s="50">
        <v>0.51271649373869632</v>
      </c>
      <c r="R18" s="47">
        <v>5.5876381522290686E-2</v>
      </c>
      <c r="S18" s="47">
        <v>1.0899899633016963</v>
      </c>
      <c r="T18" s="47">
        <v>-1.2108304783564061</v>
      </c>
      <c r="U18" s="47">
        <v>2.3015485183568218</v>
      </c>
      <c r="V18" s="47">
        <v>-1.288898580508524</v>
      </c>
    </row>
    <row r="19" spans="1:22" ht="12.75" customHeight="1" x14ac:dyDescent="0.2">
      <c r="A19" s="43" t="s">
        <v>40</v>
      </c>
      <c r="B19" s="47">
        <v>0.50834021239214433</v>
      </c>
      <c r="C19" s="47">
        <v>0.13353202508303852</v>
      </c>
      <c r="D19" s="47">
        <v>-8.2422028172668416E-2</v>
      </c>
      <c r="E19" s="47">
        <v>-0.16908981079085672</v>
      </c>
      <c r="F19" s="47">
        <v>-0.10064196491726962</v>
      </c>
      <c r="G19" s="47">
        <v>8.1275046047468713E-2</v>
      </c>
      <c r="H19" s="47">
        <v>-0.98013435366093304</v>
      </c>
      <c r="I19" s="47">
        <v>2.4830656772030446</v>
      </c>
      <c r="J19" s="47">
        <v>-2.6328463895934351</v>
      </c>
      <c r="K19" s="47">
        <v>-0.10173756913126608</v>
      </c>
      <c r="L19" s="47">
        <v>2.2961808104060566E-2</v>
      </c>
      <c r="M19" s="47">
        <v>0.78866322183723803</v>
      </c>
      <c r="N19" s="47">
        <v>0.42154670023482055</v>
      </c>
      <c r="O19" s="47">
        <v>0.1222610221802034</v>
      </c>
      <c r="P19" s="47">
        <v>1.3231719255957231E-2</v>
      </c>
      <c r="Q19" s="50">
        <v>1.408165053686794E-2</v>
      </c>
      <c r="R19" s="47">
        <v>0.85073394596693053</v>
      </c>
      <c r="S19" s="47">
        <v>2.0786973956227861</v>
      </c>
      <c r="T19" s="47">
        <v>-2.3451575007132131</v>
      </c>
      <c r="U19" s="47">
        <v>-1.7897785758088536</v>
      </c>
      <c r="V19" s="47">
        <v>-3.6827276802036679</v>
      </c>
    </row>
    <row r="20" spans="1:22" ht="12.75" customHeight="1" x14ac:dyDescent="0.2">
      <c r="A20" s="44" t="s">
        <v>41</v>
      </c>
      <c r="B20" s="47">
        <v>3.8218940122846989</v>
      </c>
      <c r="C20" s="47">
        <v>1.9669549898821082</v>
      </c>
      <c r="D20" s="47">
        <v>3.1413487909392579</v>
      </c>
      <c r="E20" s="47">
        <v>4.4199267567512912E-2</v>
      </c>
      <c r="F20" s="47">
        <v>0.75636274865833464</v>
      </c>
      <c r="G20" s="47">
        <v>1.936102359225722</v>
      </c>
      <c r="H20" s="47">
        <v>1.5920993457581023</v>
      </c>
      <c r="I20" s="47">
        <v>4.579273658958849</v>
      </c>
      <c r="J20" s="47">
        <v>4.3168237399142884</v>
      </c>
      <c r="K20" s="47">
        <v>-0.13944192141036593</v>
      </c>
      <c r="L20" s="47">
        <v>-0.49597528029432514</v>
      </c>
      <c r="M20" s="47">
        <v>1.1928476310750336</v>
      </c>
      <c r="N20" s="47">
        <v>0.3138455000988527</v>
      </c>
      <c r="O20" s="47">
        <v>1.0411277161603394</v>
      </c>
      <c r="P20" s="47">
        <v>1.2242453193675562</v>
      </c>
      <c r="Q20" s="50">
        <v>1.4120993873872223</v>
      </c>
      <c r="R20" s="47">
        <v>1.7679123668330021</v>
      </c>
      <c r="S20" s="47">
        <v>1.794923316105046</v>
      </c>
      <c r="T20" s="47">
        <v>2.0206311997581494</v>
      </c>
      <c r="U20" s="47">
        <v>15.612811838017461</v>
      </c>
      <c r="V20" s="47">
        <v>6.9437985537813773</v>
      </c>
    </row>
    <row r="21" spans="1:22" ht="12.75" customHeight="1" x14ac:dyDescent="0.2">
      <c r="A21" s="41" t="s">
        <v>42</v>
      </c>
      <c r="B21" s="46">
        <v>-0.55669402522936506</v>
      </c>
      <c r="C21" s="46">
        <v>1.4846643877410859</v>
      </c>
      <c r="D21" s="46">
        <v>1.4364086745007887</v>
      </c>
      <c r="E21" s="46">
        <v>3.3498888526048987</v>
      </c>
      <c r="F21" s="46">
        <v>-0.98420237082632589</v>
      </c>
      <c r="G21" s="46">
        <v>1.6349622742003245</v>
      </c>
      <c r="H21" s="46">
        <v>2.2958351347924788</v>
      </c>
      <c r="I21" s="46">
        <v>1.4405966129029668</v>
      </c>
      <c r="J21" s="46">
        <v>6.4400922835678553</v>
      </c>
      <c r="K21" s="46">
        <v>2.1461817154521334</v>
      </c>
      <c r="L21" s="46">
        <v>1.4313453577515345</v>
      </c>
      <c r="M21" s="46">
        <v>1.2339800839864079</v>
      </c>
      <c r="N21" s="46">
        <v>0.15124271648008225</v>
      </c>
      <c r="O21" s="46">
        <v>1.5939890374702337</v>
      </c>
      <c r="P21" s="46">
        <v>0.92467097016877275</v>
      </c>
      <c r="Q21" s="49">
        <v>1.0619172600474069</v>
      </c>
      <c r="R21" s="46">
        <v>0.19829150894312697</v>
      </c>
      <c r="S21" s="46">
        <v>-1.6306263361751894</v>
      </c>
      <c r="T21" s="46">
        <v>0.72942572473726486</v>
      </c>
      <c r="U21" s="46">
        <v>-1.1595585635445937</v>
      </c>
      <c r="V21" s="46">
        <v>-0.65180403899038897</v>
      </c>
    </row>
    <row r="22" spans="1:22" ht="12.75" customHeight="1" x14ac:dyDescent="0.2">
      <c r="A22" s="41" t="s">
        <v>43</v>
      </c>
      <c r="B22" s="46">
        <v>-0.3989942519073586</v>
      </c>
      <c r="C22" s="46">
        <v>2.6573090974645774</v>
      </c>
      <c r="D22" s="46">
        <v>1.153295031258228</v>
      </c>
      <c r="E22" s="46">
        <v>0.27004886692287844</v>
      </c>
      <c r="F22" s="46">
        <v>1.7372898385435098</v>
      </c>
      <c r="G22" s="46">
        <v>0.48431700103432895</v>
      </c>
      <c r="H22" s="46">
        <v>-1.0504445630767134</v>
      </c>
      <c r="I22" s="46">
        <v>0.89545810274709314</v>
      </c>
      <c r="J22" s="46">
        <v>5.8892279289962879</v>
      </c>
      <c r="K22" s="46">
        <v>-7.0803647900685718E-3</v>
      </c>
      <c r="L22" s="46">
        <v>1.4905325317498441</v>
      </c>
      <c r="M22" s="46">
        <v>0.36023245592391451</v>
      </c>
      <c r="N22" s="46">
        <v>0.40554738943168189</v>
      </c>
      <c r="O22" s="46">
        <v>0.49998577303245195</v>
      </c>
      <c r="P22" s="46">
        <v>1.1971733321058053</v>
      </c>
      <c r="Q22" s="49">
        <v>1.4008818693171943</v>
      </c>
      <c r="R22" s="46">
        <v>1.326187516067745</v>
      </c>
      <c r="S22" s="46">
        <v>-0.94581467160422816</v>
      </c>
      <c r="T22" s="46">
        <v>4.071552614298124</v>
      </c>
      <c r="U22" s="46">
        <v>1.1599371882019982</v>
      </c>
      <c r="V22" s="46">
        <v>4.6117888165206233</v>
      </c>
    </row>
    <row r="23" spans="1:22" ht="12.75" customHeight="1" x14ac:dyDescent="0.2">
      <c r="A23" s="41" t="s">
        <v>44</v>
      </c>
      <c r="B23" s="46">
        <v>-0.91652666805411842</v>
      </c>
      <c r="C23" s="46">
        <v>4.7629846120147645</v>
      </c>
      <c r="D23" s="46">
        <v>0.15841926764061931</v>
      </c>
      <c r="E23" s="46">
        <v>-0.9795272730630411</v>
      </c>
      <c r="F23" s="46">
        <v>1.316547682859559</v>
      </c>
      <c r="G23" s="46">
        <v>0.69025687872972252</v>
      </c>
      <c r="H23" s="46">
        <v>2.6168359010402931</v>
      </c>
      <c r="I23" s="46">
        <v>-0.75883443642542625</v>
      </c>
      <c r="J23" s="46">
        <v>4.9982462499105873</v>
      </c>
      <c r="K23" s="46">
        <v>7.1745112952603662E-2</v>
      </c>
      <c r="L23" s="46">
        <v>1.8375977023653567</v>
      </c>
      <c r="M23" s="46">
        <v>0.53024694557777252</v>
      </c>
      <c r="N23" s="46">
        <v>0.75138757797470479</v>
      </c>
      <c r="O23" s="46">
        <v>1.2559284395117887</v>
      </c>
      <c r="P23" s="46">
        <v>1.2112415118205488</v>
      </c>
      <c r="Q23" s="49">
        <v>1.1759143650367676</v>
      </c>
      <c r="R23" s="46">
        <v>1.5364371310743641</v>
      </c>
      <c r="S23" s="46">
        <v>-1.3497642848519176</v>
      </c>
      <c r="T23" s="46">
        <v>4.813285099602993E-3</v>
      </c>
      <c r="U23" s="46">
        <v>8.4589269337303374</v>
      </c>
      <c r="V23" s="46">
        <v>9.1482933668616049</v>
      </c>
    </row>
    <row r="24" spans="1:22" ht="12.75" customHeight="1" x14ac:dyDescent="0.2">
      <c r="A24" s="42" t="s">
        <v>45</v>
      </c>
      <c r="B24" s="46">
        <v>0.6022444204685673</v>
      </c>
      <c r="C24" s="46">
        <v>8.6162250278638108</v>
      </c>
      <c r="D24" s="46">
        <v>2.2150750306445754</v>
      </c>
      <c r="E24" s="46">
        <v>1.8525500670963257</v>
      </c>
      <c r="F24" s="46">
        <v>-0.22703107322641358</v>
      </c>
      <c r="G24" s="46">
        <v>1.5929519137872772</v>
      </c>
      <c r="H24" s="46">
        <v>3.4086312740517544</v>
      </c>
      <c r="I24" s="46">
        <v>0.24901413980524811</v>
      </c>
      <c r="J24" s="46">
        <v>-0.46771990543331698</v>
      </c>
      <c r="K24" s="46">
        <v>0.47153796629819666</v>
      </c>
      <c r="L24" s="46">
        <v>2.4465733858276995</v>
      </c>
      <c r="M24" s="46">
        <v>-0.11331833636964994</v>
      </c>
      <c r="N24" s="46">
        <v>0.99123595904513362</v>
      </c>
      <c r="O24" s="46">
        <v>1.1212310709106887</v>
      </c>
      <c r="P24" s="46">
        <v>1.3270093706792885</v>
      </c>
      <c r="Q24" s="49">
        <v>1.2187133970700259</v>
      </c>
      <c r="R24" s="46">
        <v>0.95999880307537921</v>
      </c>
      <c r="S24" s="46">
        <v>1.0421841367446616</v>
      </c>
      <c r="T24" s="46">
        <v>3.5798023227992415</v>
      </c>
      <c r="U24" s="46">
        <v>-2.1341144339284357</v>
      </c>
      <c r="V24" s="46">
        <v>3.3916122136309568</v>
      </c>
    </row>
    <row r="25" spans="1:22" ht="12.75" customHeight="1" x14ac:dyDescent="0.2">
      <c r="A25" s="43" t="s">
        <v>46</v>
      </c>
      <c r="B25" s="47">
        <v>3.1285201431385579</v>
      </c>
      <c r="C25" s="47">
        <v>-6.4993154545951226</v>
      </c>
      <c r="D25" s="47">
        <v>0.8318417822736679</v>
      </c>
      <c r="E25" s="47">
        <v>7.9197830068333808E-2</v>
      </c>
      <c r="F25" s="47">
        <v>0.94839326183591144</v>
      </c>
      <c r="G25" s="47">
        <v>0.94590840700181644</v>
      </c>
      <c r="H25" s="47">
        <v>-0.48507244809260497</v>
      </c>
      <c r="I25" s="47">
        <v>-0.26044019315724087</v>
      </c>
      <c r="J25" s="47">
        <v>0.88013030020501759</v>
      </c>
      <c r="K25" s="47">
        <v>-0.46561735476839949</v>
      </c>
      <c r="L25" s="47">
        <v>-0.51649480823857674</v>
      </c>
      <c r="M25" s="47">
        <v>-1.5264476646369207</v>
      </c>
      <c r="N25" s="47">
        <v>0.93474171723995081</v>
      </c>
      <c r="O25" s="47">
        <v>-0.51700273758672477</v>
      </c>
      <c r="P25" s="47">
        <v>-3.4898373403491334E-2</v>
      </c>
      <c r="Q25" s="50">
        <v>0.39398537950683377</v>
      </c>
      <c r="R25" s="47">
        <v>3.0285652572858979E-2</v>
      </c>
      <c r="S25" s="47">
        <v>2.2964624815929646</v>
      </c>
      <c r="T25" s="47">
        <v>1.7584767891771547</v>
      </c>
      <c r="U25" s="47">
        <v>3.5022077899212078</v>
      </c>
      <c r="V25" s="47">
        <v>3.0949420479440048</v>
      </c>
    </row>
    <row r="26" spans="1:22" ht="12.75" customHeight="1" x14ac:dyDescent="0.2">
      <c r="A26" s="43" t="s">
        <v>47</v>
      </c>
      <c r="B26" s="47">
        <v>0.19684125603951497</v>
      </c>
      <c r="C26" s="47">
        <v>1.7169063478318813</v>
      </c>
      <c r="D26" s="47">
        <v>-1.8884619452566809</v>
      </c>
      <c r="E26" s="47">
        <v>-3.110472669500064</v>
      </c>
      <c r="F26" s="47">
        <v>-1.7808270690843231</v>
      </c>
      <c r="G26" s="47">
        <v>-2.3842797012474715</v>
      </c>
      <c r="H26" s="47">
        <v>-0.43391289101123443</v>
      </c>
      <c r="I26" s="47">
        <v>0.11766184421317938</v>
      </c>
      <c r="J26" s="47">
        <v>1.7719614367319281</v>
      </c>
      <c r="K26" s="47">
        <v>0.57529998481362643</v>
      </c>
      <c r="L26" s="47">
        <v>0.48876434756746079</v>
      </c>
      <c r="M26" s="47">
        <v>2.0920156963706971</v>
      </c>
      <c r="N26" s="47">
        <v>1.0677876410498</v>
      </c>
      <c r="O26" s="47">
        <v>1.2183610172946668</v>
      </c>
      <c r="P26" s="47">
        <v>-6.8821728971824037E-2</v>
      </c>
      <c r="Q26" s="50">
        <v>-0.49856927020677233</v>
      </c>
      <c r="R26" s="47">
        <v>0.52608927833632801</v>
      </c>
      <c r="S26" s="47">
        <v>0.18566453487416368</v>
      </c>
      <c r="T26" s="47">
        <v>-2.5520813127071773</v>
      </c>
      <c r="U26" s="47">
        <v>4.5263044944217512</v>
      </c>
      <c r="V26" s="47">
        <v>-3.1827598580201233</v>
      </c>
    </row>
    <row r="27" spans="1:22" ht="12.75" customHeight="1" x14ac:dyDescent="0.2">
      <c r="A27" s="43" t="s">
        <v>48</v>
      </c>
      <c r="B27" s="47">
        <v>2.2601115135254535</v>
      </c>
      <c r="C27" s="47">
        <v>1.6980509783494968</v>
      </c>
      <c r="D27" s="47">
        <v>-1.5573493276925698</v>
      </c>
      <c r="E27" s="47">
        <v>-12.78540340285339</v>
      </c>
      <c r="F27" s="47">
        <v>-3.5859646232201392</v>
      </c>
      <c r="G27" s="47">
        <v>-2.8972040240869523</v>
      </c>
      <c r="H27" s="47">
        <v>-0.92690991328993055</v>
      </c>
      <c r="I27" s="47">
        <v>5.2671658565506263E-2</v>
      </c>
      <c r="J27" s="47">
        <v>1.1945982255042065</v>
      </c>
      <c r="K27" s="47">
        <v>0.82488891068641657</v>
      </c>
      <c r="L27" s="47">
        <v>0.33300193318122062</v>
      </c>
      <c r="M27" s="47">
        <v>-0.97436969565390941</v>
      </c>
      <c r="N27" s="47">
        <v>0.84502211531531923</v>
      </c>
      <c r="O27" s="47">
        <v>-2.1932567754845422E-3</v>
      </c>
      <c r="P27" s="47">
        <v>-0.3277033183294864</v>
      </c>
      <c r="Q27" s="50">
        <v>-0.52722273536294217</v>
      </c>
      <c r="R27" s="47">
        <v>-3.1774984853850774</v>
      </c>
      <c r="S27" s="47">
        <v>4.4152716413536908E-2</v>
      </c>
      <c r="T27" s="47">
        <v>-1.4517974974766923</v>
      </c>
      <c r="U27" s="47">
        <v>-2.806835725053114</v>
      </c>
      <c r="V27" s="47">
        <v>-7.8419075073644207</v>
      </c>
    </row>
    <row r="28" spans="1:22" ht="12.75" customHeight="1" x14ac:dyDescent="0.2">
      <c r="A28" s="44" t="s">
        <v>49</v>
      </c>
      <c r="B28" s="47">
        <v>5.1997531920107365</v>
      </c>
      <c r="C28" s="47">
        <v>3.8151513405517701</v>
      </c>
      <c r="D28" s="47">
        <v>0.27931882696532462</v>
      </c>
      <c r="E28" s="47">
        <v>-0.40230749929958121</v>
      </c>
      <c r="F28" s="47">
        <v>-1.2383814522057168</v>
      </c>
      <c r="G28" s="47">
        <v>-4.7364716491926639E-2</v>
      </c>
      <c r="H28" s="47">
        <v>-1.622412661273076</v>
      </c>
      <c r="I28" s="47">
        <v>1.4344370350692026</v>
      </c>
      <c r="J28" s="47">
        <v>0.71369350481023108</v>
      </c>
      <c r="K28" s="47">
        <v>1.6540763942426651</v>
      </c>
      <c r="L28" s="47">
        <v>1.2595834603597034</v>
      </c>
      <c r="M28" s="47">
        <v>-0.14882110722317377</v>
      </c>
      <c r="N28" s="47">
        <v>0.50267559487211511</v>
      </c>
      <c r="O28" s="47">
        <v>0.36486645611943924</v>
      </c>
      <c r="P28" s="47">
        <v>0.13595382503048814</v>
      </c>
      <c r="Q28" s="50">
        <v>-0.28002398463068401</v>
      </c>
      <c r="R28" s="47">
        <v>0.78447144018281012</v>
      </c>
      <c r="S28" s="47">
        <v>1.1469885794974433</v>
      </c>
      <c r="T28" s="47">
        <v>-5.6135342382229609</v>
      </c>
      <c r="U28" s="47">
        <v>-2.3274976114495693</v>
      </c>
      <c r="V28" s="47">
        <v>-6.6314017544917059</v>
      </c>
    </row>
    <row r="29" spans="1:22" ht="12.75" customHeight="1" x14ac:dyDescent="0.2">
      <c r="A29" s="41" t="s">
        <v>50</v>
      </c>
      <c r="B29" s="46">
        <v>-2.8917832611484062</v>
      </c>
      <c r="C29" s="46">
        <v>7.9894248308419291</v>
      </c>
      <c r="D29" s="46">
        <v>1.3334863318826828</v>
      </c>
      <c r="E29" s="46">
        <v>7.445104226429633</v>
      </c>
      <c r="F29" s="46">
        <v>4.7287493023227656</v>
      </c>
      <c r="G29" s="46">
        <v>3.4183484005019915</v>
      </c>
      <c r="H29" s="46">
        <v>-1.366895146729552</v>
      </c>
      <c r="I29" s="46">
        <v>2.2248436146018902</v>
      </c>
      <c r="J29" s="46">
        <v>3.8454115609920736</v>
      </c>
      <c r="K29" s="46">
        <v>0.88360623185426146</v>
      </c>
      <c r="L29" s="46">
        <v>0.39739703274939142</v>
      </c>
      <c r="M29" s="46">
        <v>3.7455444818171868</v>
      </c>
      <c r="N29" s="46">
        <v>0.75652934930521276</v>
      </c>
      <c r="O29" s="46">
        <v>1.2747406665280403</v>
      </c>
      <c r="P29" s="46">
        <v>2.1962994316644169</v>
      </c>
      <c r="Q29" s="49">
        <v>2.4301657374359742</v>
      </c>
      <c r="R29" s="46">
        <v>2.0928027093291002</v>
      </c>
      <c r="S29" s="46">
        <v>2.76392372867722</v>
      </c>
      <c r="T29" s="46">
        <v>1.278234726627181</v>
      </c>
      <c r="U29" s="46">
        <v>2.3123065428949596</v>
      </c>
      <c r="V29" s="46">
        <v>-0.67993991222268235</v>
      </c>
    </row>
    <row r="30" spans="1:22" ht="12.75" customHeight="1" x14ac:dyDescent="0.2">
      <c r="A30" s="41" t="s">
        <v>51</v>
      </c>
      <c r="B30" s="46">
        <v>2.3725732782105657</v>
      </c>
      <c r="C30" s="46">
        <v>3.9169118912669942</v>
      </c>
      <c r="D30" s="46">
        <v>1.0553767825036031</v>
      </c>
      <c r="E30" s="46">
        <v>7.4408947405307124</v>
      </c>
      <c r="F30" s="46">
        <v>3.593629253995001</v>
      </c>
      <c r="G30" s="46">
        <v>2.2979236003702441</v>
      </c>
      <c r="H30" s="46">
        <v>1.0104166106912116</v>
      </c>
      <c r="I30" s="46">
        <v>0.36403122655719322</v>
      </c>
      <c r="J30" s="46">
        <v>-1.542326600969568</v>
      </c>
      <c r="K30" s="46">
        <v>0.14740511716144766</v>
      </c>
      <c r="L30" s="46">
        <v>1.2474379173826211</v>
      </c>
      <c r="M30" s="46">
        <v>0.45986947659781841</v>
      </c>
      <c r="N30" s="46">
        <v>0.66129942326469404</v>
      </c>
      <c r="O30" s="46">
        <v>0.7429774672028211</v>
      </c>
      <c r="P30" s="46">
        <v>0.66518195595297591</v>
      </c>
      <c r="Q30" s="49">
        <v>0.32969562516398376</v>
      </c>
      <c r="R30" s="46">
        <v>1.0840151399978959</v>
      </c>
      <c r="S30" s="46">
        <v>3.5035598194443907E-2</v>
      </c>
      <c r="T30" s="46">
        <v>2.3470079618995054</v>
      </c>
      <c r="U30" s="46">
        <v>-8.0473278394320058</v>
      </c>
      <c r="V30" s="46">
        <v>-2.5690077679808243</v>
      </c>
    </row>
    <row r="31" spans="1:22" ht="12.75" customHeight="1" x14ac:dyDescent="0.2">
      <c r="A31" s="41" t="s">
        <v>52</v>
      </c>
      <c r="B31" s="46">
        <v>7.0197309874090896</v>
      </c>
      <c r="C31" s="46">
        <v>-0.736019409177191</v>
      </c>
      <c r="D31" s="46">
        <v>0.10710201376740169</v>
      </c>
      <c r="E31" s="46">
        <v>-1.359392771953416</v>
      </c>
      <c r="F31" s="46">
        <v>-0.62690102152725968</v>
      </c>
      <c r="G31" s="46">
        <v>8.653835913801089E-2</v>
      </c>
      <c r="H31" s="46">
        <v>0.8494166351753929</v>
      </c>
      <c r="I31" s="46">
        <v>1.258921452450279</v>
      </c>
      <c r="J31" s="46">
        <v>2.7743677830097901</v>
      </c>
      <c r="K31" s="46">
        <v>1.7844693627713903</v>
      </c>
      <c r="L31" s="46">
        <v>1.5974919679146105</v>
      </c>
      <c r="M31" s="46">
        <v>0.31367491824405569</v>
      </c>
      <c r="N31" s="46">
        <v>0.47501693951002011</v>
      </c>
      <c r="O31" s="46">
        <v>1.0536726304382737</v>
      </c>
      <c r="P31" s="46">
        <v>1.1950218077759533</v>
      </c>
      <c r="Q31" s="49">
        <v>1.3550335650138079</v>
      </c>
      <c r="R31" s="46">
        <v>-1.1510969340569943</v>
      </c>
      <c r="S31" s="46">
        <v>0.20519521783211037</v>
      </c>
      <c r="T31" s="46">
        <v>1.4914367916394111</v>
      </c>
      <c r="U31" s="46">
        <v>26.671697055658395</v>
      </c>
      <c r="V31" s="46">
        <v>-1.1352974082471046</v>
      </c>
    </row>
    <row r="32" spans="1:22" ht="12.75" customHeight="1" x14ac:dyDescent="0.2">
      <c r="A32" s="42" t="s">
        <v>53</v>
      </c>
      <c r="B32" s="46">
        <v>2.8410074986529477</v>
      </c>
      <c r="C32" s="46">
        <v>5.2224066946049419E-3</v>
      </c>
      <c r="D32" s="46">
        <v>3.8798746221252456</v>
      </c>
      <c r="E32" s="46">
        <v>1.8918717342936597</v>
      </c>
      <c r="F32" s="46">
        <v>3.3093049391362594</v>
      </c>
      <c r="G32" s="46">
        <v>2.9818525715731958</v>
      </c>
      <c r="H32" s="46">
        <v>-1.4957140023301174</v>
      </c>
      <c r="I32" s="46">
        <v>-1.3294542809716314</v>
      </c>
      <c r="J32" s="46">
        <v>2.0197266685403337</v>
      </c>
      <c r="K32" s="46">
        <v>0.541350613700331</v>
      </c>
      <c r="L32" s="46">
        <v>1.6846621758759062</v>
      </c>
      <c r="M32" s="46">
        <v>1.096087214860475</v>
      </c>
      <c r="N32" s="46">
        <v>0.50219068789276733</v>
      </c>
      <c r="O32" s="46">
        <v>0.55966354436882693</v>
      </c>
      <c r="P32" s="46">
        <v>1.2214026375394482</v>
      </c>
      <c r="Q32" s="49">
        <v>1.0047016590597035</v>
      </c>
      <c r="R32" s="46">
        <v>-0.41467059978937959</v>
      </c>
      <c r="S32" s="46">
        <v>-0.13641172518694678</v>
      </c>
      <c r="T32" s="46">
        <v>2.0512762388554595</v>
      </c>
      <c r="U32" s="46">
        <v>0.43931200280917793</v>
      </c>
      <c r="V32" s="46">
        <v>-4.244080634979408</v>
      </c>
    </row>
    <row r="33" spans="1:22" ht="12.75" customHeight="1" x14ac:dyDescent="0.2">
      <c r="A33" s="43" t="s">
        <v>54</v>
      </c>
      <c r="B33" s="47">
        <v>2.3149754058138461</v>
      </c>
      <c r="C33" s="47">
        <v>-1.4840352812362401</v>
      </c>
      <c r="D33" s="47">
        <v>-6.8548072259247856</v>
      </c>
      <c r="E33" s="47">
        <v>2.2302887462756438</v>
      </c>
      <c r="F33" s="47">
        <v>-6.7419485466113098</v>
      </c>
      <c r="G33" s="47">
        <v>-4.8805083324372722</v>
      </c>
      <c r="H33" s="47">
        <v>-0.21803401030393577</v>
      </c>
      <c r="I33" s="47">
        <v>-5.8165968380999971</v>
      </c>
      <c r="J33" s="47">
        <v>-1.8347972487775532E-2</v>
      </c>
      <c r="K33" s="47">
        <v>-4.9835335536354775</v>
      </c>
      <c r="L33" s="47">
        <v>2.2474625274548687</v>
      </c>
      <c r="M33" s="47">
        <v>0.53197380978473596</v>
      </c>
      <c r="N33" s="47">
        <v>0.48830065743217244</v>
      </c>
      <c r="O33" s="47">
        <v>-0.51617276126549871</v>
      </c>
      <c r="P33" s="47">
        <v>-0.67966687070383225</v>
      </c>
      <c r="Q33" s="50">
        <v>-0.44654373061421282</v>
      </c>
      <c r="R33" s="47">
        <v>0.42507527096324882</v>
      </c>
      <c r="S33" s="47">
        <v>-0.82157843541784681</v>
      </c>
      <c r="T33" s="47">
        <v>-2.7686647425756772</v>
      </c>
      <c r="U33" s="47">
        <v>-2.4995321541799953</v>
      </c>
      <c r="V33" s="47">
        <v>2.3116275221650717</v>
      </c>
    </row>
    <row r="34" spans="1:22" ht="12.75" customHeight="1" x14ac:dyDescent="0.2">
      <c r="A34" s="43" t="s">
        <v>55</v>
      </c>
      <c r="B34" s="47">
        <v>-4.0252765004678004E-2</v>
      </c>
      <c r="C34" s="47">
        <v>1.05938117795632</v>
      </c>
      <c r="D34" s="47">
        <v>5.7735626208305524</v>
      </c>
      <c r="E34" s="47">
        <v>-2.8610172002648593</v>
      </c>
      <c r="F34" s="47">
        <v>-8.0444238373238104</v>
      </c>
      <c r="G34" s="47">
        <v>0.31172530155563205</v>
      </c>
      <c r="H34" s="47">
        <v>-0.82479339352830028</v>
      </c>
      <c r="I34" s="47">
        <v>2.9668330902203</v>
      </c>
      <c r="J34" s="47">
        <v>1.8867489372986768E-2</v>
      </c>
      <c r="K34" s="47">
        <v>-1.791808853202459</v>
      </c>
      <c r="L34" s="47">
        <v>-0.44507252239187611</v>
      </c>
      <c r="M34" s="47">
        <v>-2.4423948807544837</v>
      </c>
      <c r="N34" s="47">
        <v>1.5115520468675481</v>
      </c>
      <c r="O34" s="47">
        <v>-0.40670404670880567</v>
      </c>
      <c r="P34" s="47">
        <v>-0.72494243258163227</v>
      </c>
      <c r="Q34" s="50">
        <v>-0.82296299359797542</v>
      </c>
      <c r="R34" s="47">
        <v>-0.89636023385375463</v>
      </c>
      <c r="S34" s="47">
        <v>0.9884041171903224</v>
      </c>
      <c r="T34" s="47">
        <v>-7.0087235060814601</v>
      </c>
      <c r="U34" s="47">
        <v>2.9249803017415976</v>
      </c>
      <c r="V34" s="47">
        <v>-0.89523832386649849</v>
      </c>
    </row>
    <row r="35" spans="1:22" ht="12.75" customHeight="1" x14ac:dyDescent="0.2">
      <c r="A35" s="43" t="s">
        <v>56</v>
      </c>
      <c r="B35" s="47">
        <v>-2.8817497530078673</v>
      </c>
      <c r="C35" s="47">
        <v>2.970692120311802</v>
      </c>
      <c r="D35" s="47">
        <v>5.509690243210974</v>
      </c>
      <c r="E35" s="47">
        <v>1.8844845347874672</v>
      </c>
      <c r="F35" s="47">
        <v>-0.81790386228272061</v>
      </c>
      <c r="G35" s="47">
        <v>3.5796575417112342</v>
      </c>
      <c r="H35" s="47">
        <v>-0.43529054246574939</v>
      </c>
      <c r="I35" s="47">
        <v>2.8336095292263108</v>
      </c>
      <c r="J35" s="47">
        <v>-0.17027843369512574</v>
      </c>
      <c r="K35" s="47">
        <v>2.9182025617962237</v>
      </c>
      <c r="L35" s="47">
        <v>-0.97067085172699574</v>
      </c>
      <c r="M35" s="47">
        <v>0.75401297038839576</v>
      </c>
      <c r="N35" s="47">
        <v>0.97500764960176678</v>
      </c>
      <c r="O35" s="47">
        <v>0.9385128969300105</v>
      </c>
      <c r="P35" s="47">
        <v>1.1729796389055247</v>
      </c>
      <c r="Q35" s="50">
        <v>0.93615814592260538</v>
      </c>
      <c r="R35" s="47">
        <v>0.21472328761598103</v>
      </c>
      <c r="S35" s="47">
        <v>1.9743617285226778</v>
      </c>
      <c r="T35" s="47">
        <v>0.58133781736986467</v>
      </c>
      <c r="U35" s="47">
        <v>1.0370631429216681</v>
      </c>
      <c r="V35" s="47">
        <v>-0.64226058541245745</v>
      </c>
    </row>
    <row r="36" spans="1:22" ht="12.75" customHeight="1" x14ac:dyDescent="0.2">
      <c r="A36" s="44" t="s">
        <v>57</v>
      </c>
      <c r="B36" s="47">
        <v>1.7243739311599837</v>
      </c>
      <c r="C36" s="47">
        <v>12.058081119908536</v>
      </c>
      <c r="D36" s="47">
        <v>-1.6456266923333129</v>
      </c>
      <c r="E36" s="47">
        <v>0.85252349842730446</v>
      </c>
      <c r="F36" s="47">
        <v>5.6058711036470976</v>
      </c>
      <c r="G36" s="47">
        <v>1.1603803742807672</v>
      </c>
      <c r="H36" s="47">
        <v>4.5062072892781746</v>
      </c>
      <c r="I36" s="47">
        <v>1.6172801034700646</v>
      </c>
      <c r="J36" s="47">
        <v>-0.36872659158823096</v>
      </c>
      <c r="K36" s="47">
        <v>2.3205152897793901</v>
      </c>
      <c r="L36" s="47">
        <v>0.2553624490156281</v>
      </c>
      <c r="M36" s="47">
        <v>-0.63052111618124851</v>
      </c>
      <c r="N36" s="47">
        <v>1.147987397471284</v>
      </c>
      <c r="O36" s="47">
        <v>0.99984124783838446</v>
      </c>
      <c r="P36" s="47">
        <v>0.8751986511732035</v>
      </c>
      <c r="Q36" s="50">
        <v>1.0286497040614684</v>
      </c>
      <c r="R36" s="47">
        <v>0.83516423081835267</v>
      </c>
      <c r="S36" s="47">
        <v>2.598303241293598</v>
      </c>
      <c r="T36" s="47">
        <v>4.3856273973146287</v>
      </c>
      <c r="U36" s="47">
        <v>3.4498267818958706</v>
      </c>
      <c r="V36" s="47">
        <v>10.333865671375397</v>
      </c>
    </row>
    <row r="37" spans="1:22" ht="12.75" customHeight="1" x14ac:dyDescent="0.2">
      <c r="A37" s="41" t="s">
        <v>58</v>
      </c>
      <c r="B37" s="46">
        <v>1.1878278479678483</v>
      </c>
      <c r="C37" s="46">
        <v>-12.238070644656885</v>
      </c>
      <c r="D37" s="46">
        <v>3.0404396097074349</v>
      </c>
      <c r="E37" s="46">
        <v>0.79016788578989416</v>
      </c>
      <c r="F37" s="46">
        <v>3.377863849023055</v>
      </c>
      <c r="G37" s="46">
        <v>1.9662470323857262</v>
      </c>
      <c r="H37" s="46">
        <v>3.9215999370688426</v>
      </c>
      <c r="I37" s="46">
        <v>1.0274182550267241</v>
      </c>
      <c r="J37" s="46">
        <v>0.57695925406913151</v>
      </c>
      <c r="K37" s="46">
        <v>-2.7924784764841615</v>
      </c>
      <c r="L37" s="46">
        <v>2.0403563967212435</v>
      </c>
      <c r="M37" s="46">
        <v>-0.10949026701924103</v>
      </c>
      <c r="N37" s="46">
        <v>3.7083529254998027</v>
      </c>
      <c r="O37" s="46">
        <v>1.6565315298366468</v>
      </c>
      <c r="P37" s="46">
        <v>1.4225239196855144</v>
      </c>
      <c r="Q37" s="49">
        <v>1.377049964257937</v>
      </c>
      <c r="R37" s="46">
        <v>0.70875963297238886</v>
      </c>
      <c r="S37" s="46">
        <v>-1.8591681478916766</v>
      </c>
      <c r="T37" s="46">
        <v>3.5534407904953769</v>
      </c>
      <c r="U37" s="46">
        <v>5.4354296261967194</v>
      </c>
      <c r="V37" s="46">
        <v>-1.0768223302792701</v>
      </c>
    </row>
    <row r="38" spans="1:22" ht="12.75" customHeight="1" x14ac:dyDescent="0.2">
      <c r="A38" s="41" t="s">
        <v>59</v>
      </c>
      <c r="B38" s="46">
        <v>1.7279043144390327</v>
      </c>
      <c r="C38" s="46">
        <v>2.1332747413321806</v>
      </c>
      <c r="D38" s="46">
        <v>1.0508673752813946</v>
      </c>
      <c r="E38" s="46">
        <v>5.3596763661485802</v>
      </c>
      <c r="F38" s="46">
        <v>4.7790127550821015</v>
      </c>
      <c r="G38" s="46">
        <v>2.0554443608493678</v>
      </c>
      <c r="H38" s="46">
        <v>1.3030229987896158</v>
      </c>
      <c r="I38" s="46">
        <v>0.44260224048080499</v>
      </c>
      <c r="J38" s="46">
        <v>2.643986791062769</v>
      </c>
      <c r="K38" s="46">
        <v>8.8499087957392355</v>
      </c>
      <c r="L38" s="46">
        <v>2.7759671155424659</v>
      </c>
      <c r="M38" s="46">
        <v>3.8059820330832883</v>
      </c>
      <c r="N38" s="46">
        <v>-2.7442776213525422</v>
      </c>
      <c r="O38" s="46">
        <v>1.6307557717036847</v>
      </c>
      <c r="P38" s="46">
        <v>2.558007829799247</v>
      </c>
      <c r="Q38" s="49">
        <v>2.787640104939948</v>
      </c>
      <c r="R38" s="46">
        <v>1.3391328386358703</v>
      </c>
      <c r="S38" s="46">
        <v>3.6337829718834813</v>
      </c>
      <c r="T38" s="46">
        <v>3.2757408638895313</v>
      </c>
      <c r="U38" s="46">
        <v>2.9811025711525607</v>
      </c>
      <c r="V38" s="46">
        <v>3.8261979846431204</v>
      </c>
    </row>
    <row r="39" spans="1:22" ht="12.75" customHeight="1" x14ac:dyDescent="0.2">
      <c r="A39" s="41" t="s">
        <v>60</v>
      </c>
      <c r="B39" s="46">
        <v>-8.7192920181333733E-3</v>
      </c>
      <c r="C39" s="46">
        <v>1.358413001027281</v>
      </c>
      <c r="D39" s="46">
        <v>4.1514960223564046</v>
      </c>
      <c r="E39" s="46">
        <v>-9.2867049884082231E-2</v>
      </c>
      <c r="F39" s="46">
        <v>4.0681831795805978</v>
      </c>
      <c r="G39" s="46">
        <v>3.6264615272453726</v>
      </c>
      <c r="H39" s="46">
        <v>2.3296266168276292</v>
      </c>
      <c r="I39" s="46">
        <v>0.37595092833926369</v>
      </c>
      <c r="J39" s="46">
        <v>2.1991974201989839</v>
      </c>
      <c r="K39" s="46">
        <v>-7.2469225939997166</v>
      </c>
      <c r="L39" s="46">
        <v>3.1217137131941852</v>
      </c>
      <c r="M39" s="46">
        <v>1.256084890797049</v>
      </c>
      <c r="N39" s="46">
        <v>1.1996467130924504</v>
      </c>
      <c r="O39" s="46">
        <v>0.98340941703893847</v>
      </c>
      <c r="P39" s="46">
        <v>1.2679885372194999</v>
      </c>
      <c r="Q39" s="49">
        <v>1.2550349341384326</v>
      </c>
      <c r="R39" s="46">
        <v>1.9669760744360332</v>
      </c>
      <c r="S39" s="46">
        <v>-5.3939778771583402E-2</v>
      </c>
      <c r="T39" s="46">
        <v>1.8882398501405939</v>
      </c>
      <c r="U39" s="46">
        <v>1.7355044806301123</v>
      </c>
      <c r="V39" s="46">
        <v>-0.26815243714555237</v>
      </c>
    </row>
    <row r="40" spans="1:22" ht="12.75" customHeight="1" x14ac:dyDescent="0.2">
      <c r="A40" s="42" t="s">
        <v>61</v>
      </c>
      <c r="B40" s="46">
        <v>-1.1767299300874501</v>
      </c>
      <c r="C40" s="46">
        <v>1.5028135716159685</v>
      </c>
      <c r="D40" s="46">
        <v>0.5490212817002682</v>
      </c>
      <c r="E40" s="46">
        <v>1.2367917602890799</v>
      </c>
      <c r="F40" s="46">
        <v>-2.5186248884177753</v>
      </c>
      <c r="G40" s="46">
        <v>-0.12428010142053747</v>
      </c>
      <c r="H40" s="46">
        <v>-8.794915221165267E-2</v>
      </c>
      <c r="I40" s="46">
        <v>1.8543181212432591</v>
      </c>
      <c r="J40" s="46">
        <v>2.3084294046642917</v>
      </c>
      <c r="K40" s="46">
        <v>5.5386079798497079</v>
      </c>
      <c r="L40" s="46">
        <v>0.52641367374339776</v>
      </c>
      <c r="M40" s="46">
        <v>2.419608540995366</v>
      </c>
      <c r="N40" s="46">
        <v>0.68860815868683201</v>
      </c>
      <c r="O40" s="46">
        <v>1.6548031743014446</v>
      </c>
      <c r="P40" s="46">
        <v>0.76476856113620872</v>
      </c>
      <c r="Q40" s="49">
        <v>0.75470283466918531</v>
      </c>
      <c r="R40" s="46">
        <v>2.4215137037280288</v>
      </c>
      <c r="S40" s="46">
        <v>-0.42240932177669555</v>
      </c>
      <c r="T40" s="46">
        <v>-1.772595399951471</v>
      </c>
      <c r="U40" s="46">
        <v>2.8100204028335352</v>
      </c>
      <c r="V40" s="46">
        <v>3.7054225277996178</v>
      </c>
    </row>
    <row r="41" spans="1:22" ht="12.75" customHeight="1" x14ac:dyDescent="0.2">
      <c r="A41" s="43" t="s">
        <v>62</v>
      </c>
      <c r="B41" s="47">
        <v>2.5271788246685745</v>
      </c>
      <c r="C41" s="47">
        <v>-1.6898502474732346</v>
      </c>
      <c r="D41" s="47">
        <v>-1.5340169189761665</v>
      </c>
      <c r="E41" s="47">
        <v>0.34086361432745793</v>
      </c>
      <c r="F41" s="47">
        <v>-2.3414971376268801</v>
      </c>
      <c r="G41" s="47">
        <v>-1.474844609751802</v>
      </c>
      <c r="H41" s="47">
        <v>-0.27286509176300822</v>
      </c>
      <c r="I41" s="47">
        <v>1.6148058553544731</v>
      </c>
      <c r="J41" s="47">
        <v>1.4940978377179226</v>
      </c>
      <c r="K41" s="47">
        <v>1.3862712432744839</v>
      </c>
      <c r="L41" s="47">
        <v>-8.3496483862854909E-3</v>
      </c>
      <c r="M41" s="47">
        <v>2.3345025747789627E-2</v>
      </c>
      <c r="N41" s="47">
        <v>0.22262116015132616</v>
      </c>
      <c r="O41" s="47">
        <v>6.0831837777008957E-2</v>
      </c>
      <c r="P41" s="47">
        <v>0.71647858756853644</v>
      </c>
      <c r="Q41" s="50">
        <v>0.82666048006632131</v>
      </c>
      <c r="R41" s="47">
        <v>-0.50109655412760024</v>
      </c>
      <c r="S41" s="47">
        <v>0.55114238397737658</v>
      </c>
      <c r="T41" s="47">
        <v>-1.489541982741116</v>
      </c>
      <c r="U41" s="47">
        <v>4.8508922720442493</v>
      </c>
      <c r="V41" s="47">
        <v>3.2516331492535855</v>
      </c>
    </row>
    <row r="42" spans="1:22" ht="12.75" customHeight="1" x14ac:dyDescent="0.2">
      <c r="A42" s="43" t="s">
        <v>63</v>
      </c>
      <c r="B42" s="47">
        <v>1.3137772328529973</v>
      </c>
      <c r="C42" s="47">
        <v>8.4087490177117363</v>
      </c>
      <c r="D42" s="47">
        <v>3.0572862538717827</v>
      </c>
      <c r="E42" s="47">
        <v>0.65411496175715733</v>
      </c>
      <c r="F42" s="47">
        <v>1.7333863505406555</v>
      </c>
      <c r="G42" s="47">
        <v>3.3142045634378281</v>
      </c>
      <c r="H42" s="47">
        <v>2.8404630237516715</v>
      </c>
      <c r="I42" s="47">
        <v>0.74720294867427484</v>
      </c>
      <c r="J42" s="47">
        <v>1.5178006886316764</v>
      </c>
      <c r="K42" s="47">
        <v>1.2838771410255356</v>
      </c>
      <c r="L42" s="47">
        <v>0.57580737078140043</v>
      </c>
      <c r="M42" s="47">
        <v>1.4809302828554527</v>
      </c>
      <c r="N42" s="47">
        <v>0.33844211774178845</v>
      </c>
      <c r="O42" s="47">
        <v>1.2471995289952575</v>
      </c>
      <c r="P42" s="47">
        <v>1.4441181062530228</v>
      </c>
      <c r="Q42" s="50">
        <v>1.1828625944865001</v>
      </c>
      <c r="R42" s="47">
        <v>0.8612579322964109</v>
      </c>
      <c r="S42" s="47">
        <v>0.5269849525099124</v>
      </c>
      <c r="T42" s="47">
        <v>4.6334698880258207</v>
      </c>
      <c r="U42" s="47">
        <v>1.518050295551987</v>
      </c>
      <c r="V42" s="47">
        <v>1.9039716215025315</v>
      </c>
    </row>
    <row r="43" spans="1:22" ht="12.75" customHeight="1" x14ac:dyDescent="0.2">
      <c r="A43" s="43" t="s">
        <v>64</v>
      </c>
      <c r="B43" s="47">
        <v>-4.7142625362041617</v>
      </c>
      <c r="C43" s="47">
        <v>-1.2508664813105863</v>
      </c>
      <c r="D43" s="47">
        <v>-2.9989057151562748</v>
      </c>
      <c r="E43" s="47">
        <v>-0.19970513648642774</v>
      </c>
      <c r="F43" s="47">
        <v>-4.2662385963346372</v>
      </c>
      <c r="G43" s="47">
        <v>-2.912299809282437</v>
      </c>
      <c r="H43" s="47">
        <v>-0.74026542677024798</v>
      </c>
      <c r="I43" s="47">
        <v>-1.3566543877546078</v>
      </c>
      <c r="J43" s="47">
        <v>5.2603410547269469E-2</v>
      </c>
      <c r="K43" s="47">
        <v>1.771463068427459</v>
      </c>
      <c r="L43" s="47">
        <v>1.2068844164744297</v>
      </c>
      <c r="M43" s="47">
        <v>1.0950064832715656</v>
      </c>
      <c r="N43" s="47">
        <v>0.32689482828118788</v>
      </c>
      <c r="O43" s="47">
        <v>0.65740005383441158</v>
      </c>
      <c r="P43" s="47">
        <v>-1.0365852030546741</v>
      </c>
      <c r="Q43" s="50">
        <v>-0.63753757065374561</v>
      </c>
      <c r="R43" s="47">
        <v>1.5665999348763116</v>
      </c>
      <c r="S43" s="47">
        <v>1.0443344780386443</v>
      </c>
      <c r="T43" s="47">
        <v>-0.80706077409635757</v>
      </c>
      <c r="U43" s="47">
        <v>1.2795962132220229</v>
      </c>
      <c r="V43" s="47">
        <v>-1.6631857589704646</v>
      </c>
    </row>
    <row r="44" spans="1:22" ht="12.75" customHeight="1" x14ac:dyDescent="0.2">
      <c r="A44" s="44" t="s">
        <v>65</v>
      </c>
      <c r="B44" s="47">
        <v>0.88408249831424257</v>
      </c>
      <c r="C44" s="47">
        <v>1.7996469669675497</v>
      </c>
      <c r="D44" s="47">
        <v>1.4670444327029575</v>
      </c>
      <c r="E44" s="47">
        <v>0.89107115888316102</v>
      </c>
      <c r="F44" s="47">
        <v>2.1900126563860978</v>
      </c>
      <c r="G44" s="47">
        <v>1.3216563085725941</v>
      </c>
      <c r="H44" s="47">
        <v>0.75033982986540959</v>
      </c>
      <c r="I44" s="47">
        <v>1.4552277138109249</v>
      </c>
      <c r="J44" s="47">
        <v>0.12198287099827176</v>
      </c>
      <c r="K44" s="47">
        <v>0.39212844728502283</v>
      </c>
      <c r="L44" s="47">
        <v>1.354537098534303</v>
      </c>
      <c r="M44" s="47">
        <v>0.59317068261988126</v>
      </c>
      <c r="N44" s="47">
        <v>-9.5460569376459858E-2</v>
      </c>
      <c r="O44" s="47">
        <v>0.73868091975706207</v>
      </c>
      <c r="P44" s="47">
        <v>1.0479934823243386</v>
      </c>
      <c r="Q44" s="50">
        <v>1.2434221976923343</v>
      </c>
      <c r="R44" s="47">
        <v>1.3366533219232979</v>
      </c>
      <c r="S44" s="47">
        <v>-3.2183789570983112E-2</v>
      </c>
      <c r="T44" s="47">
        <v>0.1154455880520544</v>
      </c>
      <c r="U44" s="47">
        <v>2.1665330492266044</v>
      </c>
      <c r="V44" s="47">
        <v>4.2589796860063256</v>
      </c>
    </row>
    <row r="45" spans="1:22" ht="12.75" customHeight="1" x14ac:dyDescent="0.2">
      <c r="A45" s="41" t="s">
        <v>66</v>
      </c>
      <c r="B45" s="46">
        <v>3.392565255372082</v>
      </c>
      <c r="C45" s="46">
        <v>2.6376504803630629</v>
      </c>
      <c r="D45" s="46">
        <v>0.8482337500886894</v>
      </c>
      <c r="E45" s="46">
        <v>1.5270320627758016</v>
      </c>
      <c r="F45" s="46">
        <v>0.71853597646442946</v>
      </c>
      <c r="G45" s="46">
        <v>1.5824708512830687</v>
      </c>
      <c r="H45" s="46">
        <v>2.6465916121767297</v>
      </c>
      <c r="I45" s="46">
        <v>2.4695298227097595</v>
      </c>
      <c r="J45" s="46">
        <v>-1.0369333916469992</v>
      </c>
      <c r="K45" s="46">
        <v>4.9604194338326746</v>
      </c>
      <c r="L45" s="46">
        <v>0.63993680271914322</v>
      </c>
      <c r="M45" s="46">
        <v>0.92570444294222121</v>
      </c>
      <c r="N45" s="46">
        <v>2.922706325042701</v>
      </c>
      <c r="O45" s="46">
        <v>1.6419360672570438</v>
      </c>
      <c r="P45" s="46">
        <v>1.9282187010021934</v>
      </c>
      <c r="Q45" s="49">
        <v>1.6598274039452798</v>
      </c>
      <c r="R45" s="46">
        <v>1.0964240333898534</v>
      </c>
      <c r="S45" s="46">
        <v>1.3675706172795676</v>
      </c>
      <c r="T45" s="46">
        <v>5.3485820898933945</v>
      </c>
      <c r="U45" s="46">
        <v>0.63938136542904811</v>
      </c>
      <c r="V45" s="46">
        <v>7.1651930250675289</v>
      </c>
    </row>
    <row r="46" spans="1:22" ht="12.75" customHeight="1" x14ac:dyDescent="0.2">
      <c r="A46" s="41" t="s">
        <v>67</v>
      </c>
      <c r="B46" s="46">
        <v>1.1580123205128245</v>
      </c>
      <c r="C46" s="46">
        <v>-0.72349398237724349</v>
      </c>
      <c r="D46" s="46">
        <v>-2.1221204444884068</v>
      </c>
      <c r="E46" s="46">
        <v>0.3866421465576142</v>
      </c>
      <c r="F46" s="46">
        <v>-2.3246232576910164</v>
      </c>
      <c r="G46" s="46">
        <v>-1.7688683435417074</v>
      </c>
      <c r="H46" s="46">
        <v>-0.35388283001016596</v>
      </c>
      <c r="I46" s="46">
        <v>-1.7099965688454177</v>
      </c>
      <c r="J46" s="46">
        <v>-0.5017431793726157</v>
      </c>
      <c r="K46" s="46">
        <v>3.2824600175172858</v>
      </c>
      <c r="L46" s="46">
        <v>1.2969805263130185</v>
      </c>
      <c r="M46" s="46">
        <v>0.5975030579948859</v>
      </c>
      <c r="N46" s="46">
        <v>0.40309923182075824</v>
      </c>
      <c r="O46" s="46">
        <v>0.70232930780469438</v>
      </c>
      <c r="P46" s="46">
        <v>-0.15962715227716417</v>
      </c>
      <c r="Q46" s="49">
        <v>0.3085124759512281</v>
      </c>
      <c r="R46" s="46">
        <v>1.6815335597640146</v>
      </c>
      <c r="S46" s="46">
        <v>3.4198609210456254E-2</v>
      </c>
      <c r="T46" s="46">
        <v>-0.81755203994358094</v>
      </c>
      <c r="U46" s="46">
        <v>-5.8401431368860113</v>
      </c>
      <c r="V46" s="46">
        <v>3.3382366735964952</v>
      </c>
    </row>
    <row r="47" spans="1:22" ht="12.75" customHeight="1" x14ac:dyDescent="0.2">
      <c r="A47" s="41" t="s">
        <v>68</v>
      </c>
      <c r="B47" s="46">
        <v>4.3150410780858017</v>
      </c>
      <c r="C47" s="46">
        <v>1.5727771774034727</v>
      </c>
      <c r="D47" s="46">
        <v>1.7470778903253548</v>
      </c>
      <c r="E47" s="46">
        <v>2.8375619110764916</v>
      </c>
      <c r="F47" s="46">
        <v>1.5549086792100208</v>
      </c>
      <c r="G47" s="46">
        <v>1.4729466277528802</v>
      </c>
      <c r="H47" s="46">
        <v>1.728088680903106</v>
      </c>
      <c r="I47" s="46">
        <v>0.34519094181597598</v>
      </c>
      <c r="J47" s="46">
        <v>4.624746239215205</v>
      </c>
      <c r="K47" s="46">
        <v>-0.41862461141101148</v>
      </c>
      <c r="L47" s="46">
        <v>1.8136911837415282</v>
      </c>
      <c r="M47" s="46">
        <v>1.402436125587303</v>
      </c>
      <c r="N47" s="46">
        <v>0.53759868737726091</v>
      </c>
      <c r="O47" s="46">
        <v>1.3149878711702367</v>
      </c>
      <c r="P47" s="46">
        <v>1.7011818046615446</v>
      </c>
      <c r="Q47" s="49">
        <v>1.6260175865152826</v>
      </c>
      <c r="R47" s="46">
        <v>1.0343061662457576</v>
      </c>
      <c r="S47" s="46">
        <v>1.1698312924896648</v>
      </c>
      <c r="T47" s="46">
        <v>0.55213485554050923</v>
      </c>
      <c r="U47" s="46">
        <v>13.916627212908473</v>
      </c>
      <c r="V47" s="46">
        <v>6.6236089490277594</v>
      </c>
    </row>
    <row r="48" spans="1:22" ht="12.75" customHeight="1" x14ac:dyDescent="0.2">
      <c r="A48" s="42" t="s">
        <v>69</v>
      </c>
      <c r="B48" s="46">
        <v>0.51125377528402627</v>
      </c>
      <c r="C48" s="46">
        <v>3.6687154802773625</v>
      </c>
      <c r="D48" s="46">
        <v>3.3797037543189523</v>
      </c>
      <c r="E48" s="46">
        <v>0.35853837625379192</v>
      </c>
      <c r="F48" s="46">
        <v>2.6011735776450662</v>
      </c>
      <c r="G48" s="46">
        <v>2.9392760163556853</v>
      </c>
      <c r="H48" s="46">
        <v>2.9534796219206072</v>
      </c>
      <c r="I48" s="46">
        <v>1.9846263865304969</v>
      </c>
      <c r="J48" s="46">
        <v>-2.25127209338436</v>
      </c>
      <c r="K48" s="46">
        <v>-3.222304368318929</v>
      </c>
      <c r="L48" s="46">
        <v>1.3062890377004255</v>
      </c>
      <c r="M48" s="46">
        <v>1.2376709354500193</v>
      </c>
      <c r="N48" s="46">
        <v>0.80925232499917676</v>
      </c>
      <c r="O48" s="46">
        <v>0.86094906329783338</v>
      </c>
      <c r="P48" s="46">
        <v>1.4446455218384724</v>
      </c>
      <c r="Q48" s="49">
        <v>1.1777194041483252</v>
      </c>
      <c r="R48" s="46">
        <v>1.2551914070670467</v>
      </c>
      <c r="S48" s="46">
        <v>3.6638984030734179</v>
      </c>
      <c r="T48" s="46">
        <v>3.2083423553561641</v>
      </c>
      <c r="U48" s="46">
        <v>-2.7002843242082242</v>
      </c>
      <c r="V48" s="46">
        <v>3.3872676258156043</v>
      </c>
    </row>
    <row r="49" spans="1:22" ht="12.75" customHeight="1" x14ac:dyDescent="0.2">
      <c r="A49" s="43" t="s">
        <v>70</v>
      </c>
      <c r="B49" s="47">
        <v>-1.6022864163681816</v>
      </c>
      <c r="C49" s="47">
        <v>-0.16544477022520931</v>
      </c>
      <c r="D49" s="47">
        <v>-0.34800576113651616</v>
      </c>
      <c r="E49" s="47">
        <v>2.7144384507665098</v>
      </c>
      <c r="F49" s="47">
        <v>4.4019393245969596</v>
      </c>
      <c r="G49" s="47">
        <v>1.2425934206693912</v>
      </c>
      <c r="H49" s="47">
        <v>2.3958263033801996</v>
      </c>
      <c r="I49" s="47">
        <v>2.2901569273160449</v>
      </c>
      <c r="J49" s="47">
        <v>3.7657508910285298</v>
      </c>
      <c r="K49" s="47">
        <v>10.812891162220616</v>
      </c>
      <c r="L49" s="47">
        <v>2.5076302283594032</v>
      </c>
      <c r="M49" s="47">
        <v>1.5019337239194019</v>
      </c>
      <c r="N49" s="47">
        <v>1.2069409350451421</v>
      </c>
      <c r="O49" s="47">
        <v>2.566662900812311</v>
      </c>
      <c r="P49" s="47">
        <v>1.9697581321245439</v>
      </c>
      <c r="Q49" s="50">
        <v>1.9216441133139917</v>
      </c>
      <c r="R49" s="47">
        <v>2.25395956136345</v>
      </c>
      <c r="S49" s="47">
        <v>-0.68029999696757049</v>
      </c>
      <c r="T49" s="47">
        <v>4.7414875534123935</v>
      </c>
      <c r="U49" s="47">
        <v>2.3005356855914316</v>
      </c>
      <c r="V49" s="47">
        <v>5.148356156738787</v>
      </c>
    </row>
    <row r="50" spans="1:22" ht="12.75" customHeight="1" x14ac:dyDescent="0.2">
      <c r="A50" s="43" t="s">
        <v>71</v>
      </c>
      <c r="B50" s="47">
        <v>-2.0547267779177925</v>
      </c>
      <c r="C50" s="47">
        <v>0.57994050463410218</v>
      </c>
      <c r="D50" s="47">
        <v>3.6406746948133284</v>
      </c>
      <c r="E50" s="47">
        <v>2.0859882647927153</v>
      </c>
      <c r="F50" s="47">
        <v>2.7378209688588395</v>
      </c>
      <c r="G50" s="47">
        <v>2.7594430450982976</v>
      </c>
      <c r="H50" s="47">
        <v>2.2740729528806014</v>
      </c>
      <c r="I50" s="47">
        <v>0.33184972899253928</v>
      </c>
      <c r="J50" s="47">
        <v>0.79132278365228181</v>
      </c>
      <c r="K50" s="47">
        <v>3.950976731893463</v>
      </c>
      <c r="L50" s="47">
        <v>1.175140757570392</v>
      </c>
      <c r="M50" s="47">
        <v>-0.30490691099350764</v>
      </c>
      <c r="N50" s="47">
        <v>-0.17928760329112281</v>
      </c>
      <c r="O50" s="47">
        <v>1.0914910664496569</v>
      </c>
      <c r="P50" s="47">
        <v>1.1130944094968731</v>
      </c>
      <c r="Q50" s="50">
        <v>1.6651810380341026</v>
      </c>
      <c r="R50" s="47">
        <v>1.491816070193086</v>
      </c>
      <c r="S50" s="47">
        <v>2.4072030919241927</v>
      </c>
      <c r="T50" s="47">
        <v>3.6885328731161016</v>
      </c>
      <c r="U50" s="47">
        <v>-1.2525988758713469</v>
      </c>
      <c r="V50" s="47">
        <v>1.8123451083639219</v>
      </c>
    </row>
    <row r="51" spans="1:22" ht="12.75" customHeight="1" x14ac:dyDescent="0.2">
      <c r="A51" s="43" t="s">
        <v>72</v>
      </c>
      <c r="B51" s="47">
        <v>7.5381811301005852</v>
      </c>
      <c r="C51" s="47">
        <v>-2.1104664308297605</v>
      </c>
      <c r="D51" s="47">
        <v>1.1862367359750658</v>
      </c>
      <c r="E51" s="47">
        <v>-0.49525728448431838</v>
      </c>
      <c r="F51" s="47">
        <v>0.32785044249405981</v>
      </c>
      <c r="G51" s="47">
        <v>0.10763139603175986</v>
      </c>
      <c r="H51" s="47">
        <v>0.84743230930439672</v>
      </c>
      <c r="I51" s="47">
        <v>-4.8456155696230407E-2</v>
      </c>
      <c r="J51" s="47">
        <v>1.5614677038279678</v>
      </c>
      <c r="K51" s="47">
        <v>2.8603089482038824</v>
      </c>
      <c r="L51" s="47">
        <v>0.53972608074026596</v>
      </c>
      <c r="M51" s="47">
        <v>0.32527777765551935</v>
      </c>
      <c r="N51" s="47">
        <v>0.23355824430597583</v>
      </c>
      <c r="O51" s="47">
        <v>0.80436372855903215</v>
      </c>
      <c r="P51" s="47">
        <v>1.1544245684478094</v>
      </c>
      <c r="Q51" s="50">
        <v>0.99775113425564221</v>
      </c>
      <c r="R51" s="47">
        <v>0.6217021138561929</v>
      </c>
      <c r="S51" s="47">
        <v>-0.53545216114694316</v>
      </c>
      <c r="T51" s="47">
        <v>1.4171171099733648</v>
      </c>
      <c r="U51" s="47">
        <v>2.2262287092220889</v>
      </c>
      <c r="V51" s="47">
        <v>7.3692270473612709</v>
      </c>
    </row>
    <row r="52" spans="1:22" ht="12.75" customHeight="1" x14ac:dyDescent="0.2">
      <c r="A52" s="44" t="s">
        <v>73</v>
      </c>
      <c r="B52" s="47">
        <v>2.8631435883563761E-2</v>
      </c>
      <c r="C52" s="47">
        <v>1.4525796802054902</v>
      </c>
      <c r="D52" s="47">
        <v>0.8715074932067024</v>
      </c>
      <c r="E52" s="47">
        <v>0.90283148551000281</v>
      </c>
      <c r="F52" s="47">
        <v>1.3522033434409941E-2</v>
      </c>
      <c r="G52" s="47">
        <v>0.9398783028717661</v>
      </c>
      <c r="H52" s="47">
        <v>2.1497067959860505</v>
      </c>
      <c r="I52" s="47">
        <v>4.8884278280686644</v>
      </c>
      <c r="J52" s="47">
        <v>2.4238857526257318</v>
      </c>
      <c r="K52" s="47">
        <v>4.5875172882218873</v>
      </c>
      <c r="L52" s="47">
        <v>0.59980481347461367</v>
      </c>
      <c r="M52" s="47">
        <v>1.098957571609005</v>
      </c>
      <c r="N52" s="47">
        <v>-8.3268796601099204E-2</v>
      </c>
      <c r="O52" s="47">
        <v>1.6836853207724101</v>
      </c>
      <c r="P52" s="47">
        <v>1.2942026284066044</v>
      </c>
      <c r="Q52" s="50">
        <v>1.5489173521777033</v>
      </c>
      <c r="R52" s="47">
        <v>2.6580815195952123</v>
      </c>
      <c r="S52" s="47">
        <v>-0.51004363317455059</v>
      </c>
      <c r="T52" s="47">
        <v>2.9057040084352614</v>
      </c>
      <c r="U52" s="47">
        <v>0.19141806005973372</v>
      </c>
      <c r="V52" s="47">
        <v>2.8074196743373303</v>
      </c>
    </row>
    <row r="53" spans="1:22" ht="12.75" customHeight="1" x14ac:dyDescent="0.2">
      <c r="A53" s="41" t="s">
        <v>74</v>
      </c>
      <c r="B53" s="46">
        <v>-0.13446783020377717</v>
      </c>
      <c r="C53" s="46">
        <v>5.4133487031371885</v>
      </c>
      <c r="D53" s="46">
        <v>2.5914720353108933</v>
      </c>
      <c r="E53" s="46">
        <v>0.74570205155981562</v>
      </c>
      <c r="F53" s="46">
        <v>1.555847294411361</v>
      </c>
      <c r="G53" s="46">
        <v>2.8530018252356903</v>
      </c>
      <c r="H53" s="46">
        <v>2.0607471279709078</v>
      </c>
      <c r="I53" s="46">
        <v>3.16074836185265</v>
      </c>
      <c r="J53" s="46">
        <v>3.2911990636195654</v>
      </c>
      <c r="K53" s="46">
        <v>4.0046452620112083</v>
      </c>
      <c r="L53" s="46">
        <v>-3.3700910011025265E-2</v>
      </c>
      <c r="M53" s="46">
        <v>1.5482167070180575</v>
      </c>
      <c r="N53" s="46">
        <v>-0.34930377142331492</v>
      </c>
      <c r="O53" s="46">
        <v>1.5759922370471191</v>
      </c>
      <c r="P53" s="46">
        <v>1.1227639372218601</v>
      </c>
      <c r="Q53" s="49">
        <v>1.2250124477123148</v>
      </c>
      <c r="R53" s="46">
        <v>2.2258751447616465</v>
      </c>
      <c r="S53" s="46">
        <v>1.6242345040140549</v>
      </c>
      <c r="T53" s="46">
        <v>3.9732008124908402</v>
      </c>
      <c r="U53" s="46">
        <v>-1.0600143016100017</v>
      </c>
      <c r="V53" s="46">
        <v>3.9917650467229393</v>
      </c>
    </row>
    <row r="54" spans="1:22" ht="12.75" customHeight="1" x14ac:dyDescent="0.2">
      <c r="A54" s="41" t="s">
        <v>75</v>
      </c>
      <c r="B54" s="46">
        <v>3.2536991542756244</v>
      </c>
      <c r="C54" s="46">
        <v>-1.3523514182265273</v>
      </c>
      <c r="D54" s="46">
        <v>1.6649903122959664</v>
      </c>
      <c r="E54" s="46">
        <v>-0.34990971942961968</v>
      </c>
      <c r="F54" s="46">
        <v>1.3813561221972304</v>
      </c>
      <c r="G54" s="46">
        <v>1.0804943581682602</v>
      </c>
      <c r="H54" s="46">
        <v>2.4228410663482025</v>
      </c>
      <c r="I54" s="46">
        <v>2.4889436713657176</v>
      </c>
      <c r="J54" s="46">
        <v>2.2908180175558845</v>
      </c>
      <c r="K54" s="46">
        <v>3.1168196988879071</v>
      </c>
      <c r="L54" s="46">
        <v>0.40626962450966975</v>
      </c>
      <c r="M54" s="46">
        <v>2.4283881137928676</v>
      </c>
      <c r="N54" s="46">
        <v>0.73588925606151712</v>
      </c>
      <c r="O54" s="46">
        <v>1.6307190743007904</v>
      </c>
      <c r="P54" s="46">
        <v>2.239022239335986</v>
      </c>
      <c r="Q54" s="49">
        <v>2.1009005964770289</v>
      </c>
      <c r="R54" s="46">
        <v>1.3426002508847512</v>
      </c>
      <c r="S54" s="46">
        <v>-0.1273979668105274</v>
      </c>
      <c r="T54" s="46">
        <v>5.0596933259715815</v>
      </c>
      <c r="U54" s="46">
        <v>3.6454342045402433</v>
      </c>
      <c r="V54" s="46">
        <v>7.7453292682470254</v>
      </c>
    </row>
    <row r="55" spans="1:22" ht="12.75" customHeight="1" x14ac:dyDescent="0.2">
      <c r="A55" s="41" t="s">
        <v>76</v>
      </c>
      <c r="B55" s="46">
        <v>1.9095084178707644</v>
      </c>
      <c r="C55" s="46">
        <v>2.1790898241655476</v>
      </c>
      <c r="D55" s="46">
        <v>1.8609982700428462</v>
      </c>
      <c r="E55" s="46">
        <v>2.2891109207440419</v>
      </c>
      <c r="F55" s="46">
        <v>3.6489060102629089</v>
      </c>
      <c r="G55" s="46">
        <v>1.9626704229536607</v>
      </c>
      <c r="H55" s="46">
        <v>2.0420527555645718</v>
      </c>
      <c r="I55" s="46">
        <v>4.2530419152253529E-3</v>
      </c>
      <c r="J55" s="46">
        <v>1.9468422617264336</v>
      </c>
      <c r="K55" s="46">
        <v>1.5569284945756268</v>
      </c>
      <c r="L55" s="46">
        <v>0.9789587859285076</v>
      </c>
      <c r="M55" s="46">
        <v>0.59710003693611569</v>
      </c>
      <c r="N55" s="46">
        <v>0.63366752614359978</v>
      </c>
      <c r="O55" s="46">
        <v>1.1508644940474655</v>
      </c>
      <c r="P55" s="46">
        <v>1.2360229774247333</v>
      </c>
      <c r="Q55" s="49">
        <v>1.5881030159243803</v>
      </c>
      <c r="R55" s="46">
        <v>1.8517622123544131</v>
      </c>
      <c r="S55" s="46">
        <v>2.9130293191176326</v>
      </c>
      <c r="T55" s="46">
        <v>4.5926129312215513</v>
      </c>
      <c r="U55" s="46">
        <v>-2.3103007520480556</v>
      </c>
      <c r="V55" s="46">
        <v>2.5824728211179204</v>
      </c>
    </row>
    <row r="56" spans="1:22" ht="12.75" customHeight="1" x14ac:dyDescent="0.2">
      <c r="A56" s="42" t="s">
        <v>77</v>
      </c>
      <c r="B56" s="46">
        <v>-3.9618836244570632</v>
      </c>
      <c r="C56" s="46">
        <v>-5.9170038232473798</v>
      </c>
      <c r="D56" s="46">
        <v>-10.675407765060408</v>
      </c>
      <c r="E56" s="46">
        <v>3.9293981518473409E-2</v>
      </c>
      <c r="F56" s="46">
        <v>-2.9958107403146639</v>
      </c>
      <c r="G56" s="46">
        <v>-7.7531874895302106</v>
      </c>
      <c r="H56" s="46">
        <v>-8.635715112781261</v>
      </c>
      <c r="I56" s="46">
        <v>-5.0280698754137649</v>
      </c>
      <c r="J56" s="46">
        <v>1.4188930364682273</v>
      </c>
      <c r="K56" s="46">
        <v>-1.4148771050059739</v>
      </c>
      <c r="L56" s="46">
        <v>-1.4789508201624946</v>
      </c>
      <c r="M56" s="46">
        <v>-0.86565349944895953</v>
      </c>
      <c r="N56" s="46">
        <v>0.41878059859046246</v>
      </c>
      <c r="O56" s="46">
        <v>-2.218294839908308</v>
      </c>
      <c r="P56" s="46">
        <v>-3.6552104583476241</v>
      </c>
      <c r="Q56" s="49">
        <v>-3.7708875739698833</v>
      </c>
      <c r="R56" s="46">
        <v>-1.8555365283609682</v>
      </c>
      <c r="S56" s="46">
        <v>-3.4055054655274808</v>
      </c>
      <c r="T56" s="46">
        <v>-7.8821075410999253</v>
      </c>
      <c r="U56" s="46">
        <v>-5.8785577725669054</v>
      </c>
      <c r="V56" s="46">
        <v>-6.0735273855086147</v>
      </c>
    </row>
    <row r="57" spans="1:22" ht="12.75" customHeight="1" x14ac:dyDescent="0.2">
      <c r="A57" s="43" t="s">
        <v>78</v>
      </c>
      <c r="B57" s="47">
        <v>-2.7060573442644231</v>
      </c>
      <c r="C57" s="47">
        <v>-1.9970852448921494</v>
      </c>
      <c r="D57" s="47">
        <v>-8.4182424183464448</v>
      </c>
      <c r="E57" s="47">
        <v>-4.1381893275973747</v>
      </c>
      <c r="F57" s="47">
        <v>-1.0729173762790256</v>
      </c>
      <c r="G57" s="47">
        <v>-5.4931559589933894</v>
      </c>
      <c r="H57" s="47">
        <v>-2.5298206139242607</v>
      </c>
      <c r="I57" s="47">
        <v>-4.1796271142230061</v>
      </c>
      <c r="J57" s="47">
        <v>-2.0058213682745185</v>
      </c>
      <c r="K57" s="47">
        <v>5.1066385934167124</v>
      </c>
      <c r="L57" s="47">
        <v>1.7180669259561299</v>
      </c>
      <c r="M57" s="47">
        <v>2.2012714436976388</v>
      </c>
      <c r="N57" s="47">
        <v>1.3566492841442512</v>
      </c>
      <c r="O57" s="47">
        <v>0.51465605290230698</v>
      </c>
      <c r="P57" s="47">
        <v>-0.91376455711436044</v>
      </c>
      <c r="Q57" s="50">
        <v>-1.4215387672099955</v>
      </c>
      <c r="R57" s="47">
        <v>0.93736324955666639</v>
      </c>
      <c r="S57" s="47">
        <v>3.9319592693278338</v>
      </c>
      <c r="T57" s="47">
        <v>-10.382673425744892</v>
      </c>
      <c r="U57" s="47">
        <v>-5.6551475685540638</v>
      </c>
      <c r="V57" s="47">
        <v>-14.195032331053747</v>
      </c>
    </row>
    <row r="58" spans="1:22" ht="12.75" customHeight="1" x14ac:dyDescent="0.2">
      <c r="A58" s="43" t="s">
        <v>79</v>
      </c>
      <c r="B58" s="47">
        <v>-1.1058790372871607</v>
      </c>
      <c r="C58" s="47">
        <v>2.7038330871340222</v>
      </c>
      <c r="D58" s="47">
        <v>3.9976736784837374</v>
      </c>
      <c r="E58" s="47">
        <v>3.1680511858999338</v>
      </c>
      <c r="F58" s="47">
        <v>5.0946971157463272</v>
      </c>
      <c r="G58" s="47">
        <v>3.5372811113553615</v>
      </c>
      <c r="H58" s="47">
        <v>3.9899171616952334</v>
      </c>
      <c r="I58" s="47">
        <v>0.60450626419734643</v>
      </c>
      <c r="J58" s="47">
        <v>-0.27507460547456786</v>
      </c>
      <c r="K58" s="47">
        <v>2.4007327809054013</v>
      </c>
      <c r="L58" s="47">
        <v>0.9202507343461841</v>
      </c>
      <c r="M58" s="47">
        <v>-0.3186792234712521</v>
      </c>
      <c r="N58" s="47">
        <v>0.57670363362412047</v>
      </c>
      <c r="O58" s="47">
        <v>1.2925600839238438</v>
      </c>
      <c r="P58" s="47">
        <v>1.3692971297369905</v>
      </c>
      <c r="Q58" s="50">
        <v>1.8229703095754779</v>
      </c>
      <c r="R58" s="47">
        <v>3.0634725741525148</v>
      </c>
      <c r="S58" s="47">
        <v>-1.1923008072633023</v>
      </c>
      <c r="T58" s="47">
        <v>6.4617591285413445</v>
      </c>
      <c r="U58" s="47">
        <v>3.1895894482734555</v>
      </c>
      <c r="V58" s="47">
        <v>5.2700142031243846</v>
      </c>
    </row>
    <row r="59" spans="1:22" ht="12.75" customHeight="1" x14ac:dyDescent="0.2">
      <c r="A59" s="43" t="s">
        <v>80</v>
      </c>
      <c r="B59" s="47">
        <v>0.93964996929545297</v>
      </c>
      <c r="C59" s="47">
        <v>1.9499864966356029</v>
      </c>
      <c r="D59" s="47">
        <v>4.3742835838801231</v>
      </c>
      <c r="E59" s="47">
        <v>1.5180693579270876</v>
      </c>
      <c r="F59" s="47">
        <v>6.2962558126650636</v>
      </c>
      <c r="G59" s="47">
        <v>3.9806306354452703</v>
      </c>
      <c r="H59" s="47">
        <v>3.6272766669432022</v>
      </c>
      <c r="I59" s="47">
        <v>3.0229712948947052</v>
      </c>
      <c r="J59" s="47">
        <v>3.5843347605690745E-2</v>
      </c>
      <c r="K59" s="47">
        <v>1.5315863948497599</v>
      </c>
      <c r="L59" s="47">
        <v>1.4280746629214747</v>
      </c>
      <c r="M59" s="47">
        <v>1.6387195532179266</v>
      </c>
      <c r="N59" s="47">
        <v>0.91963976073523579</v>
      </c>
      <c r="O59" s="47">
        <v>1.8056468069148401</v>
      </c>
      <c r="P59" s="47">
        <v>2.2412493629511143</v>
      </c>
      <c r="Q59" s="50">
        <v>2.3473535031397263</v>
      </c>
      <c r="R59" s="47">
        <v>2.3042312800636955</v>
      </c>
      <c r="S59" s="47">
        <v>1.1040903505276312</v>
      </c>
      <c r="T59" s="47">
        <v>9.2871887049588828</v>
      </c>
      <c r="U59" s="47">
        <v>-1.8726885364135804</v>
      </c>
      <c r="V59" s="47">
        <v>4.7716238443814341</v>
      </c>
    </row>
    <row r="60" spans="1:22" ht="12.75" customHeight="1" x14ac:dyDescent="0.2">
      <c r="A60" s="44" t="s">
        <v>81</v>
      </c>
      <c r="B60" s="47">
        <v>4.3027546067706757</v>
      </c>
      <c r="C60" s="47">
        <v>2.5579287893354508</v>
      </c>
      <c r="D60" s="47">
        <v>4.5507464953500998</v>
      </c>
      <c r="E60" s="47">
        <v>3.1479739244039351</v>
      </c>
      <c r="F60" s="47">
        <v>5.1784213273200042</v>
      </c>
      <c r="G60" s="47">
        <v>4.2647796805390659</v>
      </c>
      <c r="H60" s="47">
        <v>2.7020913700779747</v>
      </c>
      <c r="I60" s="47">
        <v>4.4611161069050054</v>
      </c>
      <c r="J60" s="47">
        <v>-1.6708525285535902E-2</v>
      </c>
      <c r="K60" s="47">
        <v>1.7669752709650322</v>
      </c>
      <c r="L60" s="47">
        <v>1.4469589600976995</v>
      </c>
      <c r="M60" s="47">
        <v>0.95817752150268998</v>
      </c>
      <c r="N60" s="47">
        <v>1.267610670977648</v>
      </c>
      <c r="O60" s="47">
        <v>1.4527406322749403</v>
      </c>
      <c r="P60" s="47">
        <v>2.3726822559057004</v>
      </c>
      <c r="Q60" s="50">
        <v>2.5653802554225891</v>
      </c>
      <c r="R60" s="47">
        <v>0.48456170400217324</v>
      </c>
      <c r="S60" s="47">
        <v>2.3587683539864068</v>
      </c>
      <c r="T60" s="47">
        <v>8.1239328373089226</v>
      </c>
      <c r="U60" s="47">
        <v>0.68002377830691518</v>
      </c>
      <c r="V60" s="47">
        <v>12.027308990927853</v>
      </c>
    </row>
    <row r="61" spans="1:22" ht="12.75" customHeight="1" x14ac:dyDescent="0.2">
      <c r="A61" s="41" t="s">
        <v>82</v>
      </c>
      <c r="B61" s="46">
        <v>1.9091459872040861</v>
      </c>
      <c r="C61" s="46">
        <v>7.6046893043957509</v>
      </c>
      <c r="D61" s="46">
        <v>0.68565104331128612</v>
      </c>
      <c r="E61" s="46">
        <v>0.34126038505830625</v>
      </c>
      <c r="F61" s="46">
        <v>1.6651165370435317</v>
      </c>
      <c r="G61" s="46">
        <v>1.7431184639501218</v>
      </c>
      <c r="H61" s="46">
        <v>3.9637901423045463</v>
      </c>
      <c r="I61" s="46">
        <v>3.8231529563195643</v>
      </c>
      <c r="J61" s="46">
        <v>3.2649721246460928</v>
      </c>
      <c r="K61" s="46">
        <v>2.4282765078153412</v>
      </c>
      <c r="L61" s="46">
        <v>0.82386202340767323</v>
      </c>
      <c r="M61" s="46">
        <v>0.3200402866796459</v>
      </c>
      <c r="N61" s="46">
        <v>-0.27988423440741261</v>
      </c>
      <c r="O61" s="46">
        <v>1.5220239100522726</v>
      </c>
      <c r="P61" s="46">
        <v>2.1249393012620077</v>
      </c>
      <c r="Q61" s="49">
        <v>2.0917975171288239</v>
      </c>
      <c r="R61" s="46">
        <v>1.4323527432481997</v>
      </c>
      <c r="S61" s="46">
        <v>0.81122107359936635</v>
      </c>
      <c r="T61" s="46">
        <v>2.5803258655200834</v>
      </c>
      <c r="U61" s="46">
        <v>10.687242149775456</v>
      </c>
      <c r="V61" s="46">
        <v>12.691882644609297</v>
      </c>
    </row>
    <row r="62" spans="1:22" ht="12.75" customHeight="1" x14ac:dyDescent="0.2">
      <c r="A62" s="41" t="s">
        <v>83</v>
      </c>
      <c r="B62" s="46">
        <v>2.3796688561566803</v>
      </c>
      <c r="C62" s="46">
        <v>2.8154567357106419</v>
      </c>
      <c r="D62" s="46">
        <v>1.8913575005886418</v>
      </c>
      <c r="E62" s="46">
        <v>2.0026785591070073</v>
      </c>
      <c r="F62" s="46">
        <v>3.5586595064339699</v>
      </c>
      <c r="G62" s="46">
        <v>2.2422702788179594</v>
      </c>
      <c r="H62" s="46">
        <v>1.1840264052203064</v>
      </c>
      <c r="I62" s="46">
        <v>1.6679979836997649</v>
      </c>
      <c r="J62" s="46">
        <v>1.588249315803747</v>
      </c>
      <c r="K62" s="46">
        <v>1.9993039185602024</v>
      </c>
      <c r="L62" s="46">
        <v>1.5746953547636444</v>
      </c>
      <c r="M62" s="46">
        <v>0.37398589070720689</v>
      </c>
      <c r="N62" s="46">
        <v>0.55063691611307863</v>
      </c>
      <c r="O62" s="46">
        <v>1.1246217110351342</v>
      </c>
      <c r="P62" s="46">
        <v>1.033654065377676</v>
      </c>
      <c r="Q62" s="49">
        <v>1.2502760437351768</v>
      </c>
      <c r="R62" s="46">
        <v>1.0958348695496056</v>
      </c>
      <c r="S62" s="46">
        <v>0.61545109071690085</v>
      </c>
      <c r="T62" s="46">
        <v>1.4329386185357729</v>
      </c>
      <c r="U62" s="46">
        <v>-1.5096114288976281</v>
      </c>
      <c r="V62" s="46">
        <v>2.182090511319057</v>
      </c>
    </row>
    <row r="63" spans="1:22" ht="12.75" customHeight="1" x14ac:dyDescent="0.2">
      <c r="A63" s="41" t="s">
        <v>84</v>
      </c>
      <c r="B63" s="46">
        <v>-2.2566914156213591</v>
      </c>
      <c r="C63" s="46">
        <v>0.98146635274005689</v>
      </c>
      <c r="D63" s="46">
        <v>4.7595084929086262E-2</v>
      </c>
      <c r="E63" s="46">
        <v>0.6127260618053354</v>
      </c>
      <c r="F63" s="46">
        <v>-1.0097421091810554</v>
      </c>
      <c r="G63" s="46">
        <v>0.13136530895252463</v>
      </c>
      <c r="H63" s="46">
        <v>1.8553902230910468</v>
      </c>
      <c r="I63" s="46">
        <v>0.78005330169783615</v>
      </c>
      <c r="J63" s="46">
        <v>1.441282908919006</v>
      </c>
      <c r="K63" s="46">
        <v>3.2504878612860999</v>
      </c>
      <c r="L63" s="46">
        <v>1.1164156328280495</v>
      </c>
      <c r="M63" s="46">
        <v>1.4648310859378899</v>
      </c>
      <c r="N63" s="46">
        <v>0.64894037471545651</v>
      </c>
      <c r="O63" s="46">
        <v>1.4705349822777825</v>
      </c>
      <c r="P63" s="46">
        <v>0.75999518223428542</v>
      </c>
      <c r="Q63" s="49">
        <v>0.89513423544707038</v>
      </c>
      <c r="R63" s="46">
        <v>2.1779382076187792</v>
      </c>
      <c r="S63" s="46">
        <v>0.97484320554037662</v>
      </c>
      <c r="T63" s="46">
        <v>2.6438471932748175</v>
      </c>
      <c r="U63" s="46">
        <v>2.9185364384935575</v>
      </c>
      <c r="V63" s="46">
        <v>7.4451521373891216</v>
      </c>
    </row>
    <row r="64" spans="1:22" ht="12.75" customHeight="1" x14ac:dyDescent="0.2">
      <c r="A64" s="42" t="s">
        <v>85</v>
      </c>
      <c r="B64" s="46">
        <v>1.7603984207942069</v>
      </c>
      <c r="C64" s="46">
        <v>1.8600230856530953</v>
      </c>
      <c r="D64" s="46">
        <v>1.3145532151980222</v>
      </c>
      <c r="E64" s="46">
        <v>0.72277932979079029</v>
      </c>
      <c r="F64" s="46">
        <v>3.3032030857180983</v>
      </c>
      <c r="G64" s="46">
        <v>1.6692025768209051</v>
      </c>
      <c r="H64" s="46">
        <v>0.67168850764001142</v>
      </c>
      <c r="I64" s="46">
        <v>1.3897606992581579</v>
      </c>
      <c r="J64" s="46">
        <v>0.4777057437994392</v>
      </c>
      <c r="K64" s="46">
        <v>2.9953296049396005</v>
      </c>
      <c r="L64" s="46">
        <v>0.82839495643398653</v>
      </c>
      <c r="M64" s="46">
        <v>1.701019666421022</v>
      </c>
      <c r="N64" s="46">
        <v>0.78206841209071953</v>
      </c>
      <c r="O64" s="46">
        <v>1.1190283087768371</v>
      </c>
      <c r="P64" s="46">
        <v>1.3336987599100958</v>
      </c>
      <c r="Q64" s="49">
        <v>1.4056257472555123</v>
      </c>
      <c r="R64" s="46">
        <v>1.9471520726265013</v>
      </c>
      <c r="S64" s="46">
        <v>0.36346858252540581</v>
      </c>
      <c r="T64" s="46">
        <v>0.93784233294909036</v>
      </c>
      <c r="U64" s="46">
        <v>0.77434874625652572</v>
      </c>
      <c r="V64" s="46">
        <v>0.38592223239903856</v>
      </c>
    </row>
    <row r="65" spans="1:22" ht="12.75" customHeight="1" x14ac:dyDescent="0.2">
      <c r="A65" s="43" t="s">
        <v>86</v>
      </c>
      <c r="B65" s="47">
        <v>2.317942390318195</v>
      </c>
      <c r="C65" s="47">
        <v>-1.3179616107354741</v>
      </c>
      <c r="D65" s="47">
        <v>0.94758679514537203</v>
      </c>
      <c r="E65" s="47">
        <v>0.75140993842988113</v>
      </c>
      <c r="F65" s="47">
        <v>2.0934851848034119</v>
      </c>
      <c r="G65" s="47">
        <v>0.99692775971227388</v>
      </c>
      <c r="H65" s="47">
        <v>0.59603480367089734</v>
      </c>
      <c r="I65" s="47">
        <v>2.3926542620093194</v>
      </c>
      <c r="J65" s="47">
        <v>2.4908933897786367</v>
      </c>
      <c r="K65" s="47">
        <v>-0.13262602058125017</v>
      </c>
      <c r="L65" s="47">
        <v>5.7262351864406646E-2</v>
      </c>
      <c r="M65" s="47">
        <v>1.8408502907226731</v>
      </c>
      <c r="N65" s="47">
        <v>0.45088740035934549</v>
      </c>
      <c r="O65" s="47">
        <v>0.90392325446759791</v>
      </c>
      <c r="P65" s="47">
        <v>1.4778123735422533</v>
      </c>
      <c r="Q65" s="50">
        <v>1.3731544723901479</v>
      </c>
      <c r="R65" s="47">
        <v>0.98349156723005482</v>
      </c>
      <c r="S65" s="47">
        <v>0.78758027312042511</v>
      </c>
      <c r="T65" s="47">
        <v>2.6374886032285216</v>
      </c>
      <c r="U65" s="47">
        <v>1.7255807892869734</v>
      </c>
      <c r="V65" s="47">
        <v>1.0386142529717812</v>
      </c>
    </row>
    <row r="66" spans="1:22" ht="12.75" customHeight="1" x14ac:dyDescent="0.2">
      <c r="A66" s="43" t="s">
        <v>87</v>
      </c>
      <c r="B66" s="47">
        <v>-0.95689914564123235</v>
      </c>
      <c r="C66" s="47">
        <v>2.2960056193708889</v>
      </c>
      <c r="D66" s="47">
        <v>2.0376894103956156</v>
      </c>
      <c r="E66" s="47">
        <v>3.9592380231119106</v>
      </c>
      <c r="F66" s="47">
        <v>2.677206212899752</v>
      </c>
      <c r="G66" s="47">
        <v>2.249071879284581</v>
      </c>
      <c r="H66" s="47">
        <v>0.80354074530348818</v>
      </c>
      <c r="I66" s="47">
        <v>0.35257246415068</v>
      </c>
      <c r="J66" s="47">
        <v>2.5552881235044067</v>
      </c>
      <c r="K66" s="47">
        <v>1.2563064888871489</v>
      </c>
      <c r="L66" s="47">
        <v>-0.40821298553730401</v>
      </c>
      <c r="M66" s="47">
        <v>0.94485327317217482</v>
      </c>
      <c r="N66" s="47">
        <v>0.27040500466255502</v>
      </c>
      <c r="O66" s="47">
        <v>0.75016971317929393</v>
      </c>
      <c r="P66" s="47">
        <v>0.70802998196324296</v>
      </c>
      <c r="Q66" s="50">
        <v>0.9935884283016394</v>
      </c>
      <c r="R66" s="47">
        <v>1.4227695898522796</v>
      </c>
      <c r="S66" s="47">
        <v>0.97300923138565754</v>
      </c>
      <c r="T66" s="47">
        <v>1.5781726069021618</v>
      </c>
      <c r="U66" s="47">
        <v>1.0596129367301588</v>
      </c>
      <c r="V66" s="47">
        <v>4.1793689866497674</v>
      </c>
    </row>
    <row r="67" spans="1:22" ht="12.75" customHeight="1" x14ac:dyDescent="0.2">
      <c r="A67" s="43" t="s">
        <v>88</v>
      </c>
      <c r="B67" s="47">
        <v>5.1183937849737404</v>
      </c>
      <c r="C67" s="47">
        <v>-2.863408625841668E-2</v>
      </c>
      <c r="D67" s="47">
        <v>-2.5655522222364557</v>
      </c>
      <c r="E67" s="47">
        <v>0.65668755884036312</v>
      </c>
      <c r="F67" s="47">
        <v>1.4071551779771818</v>
      </c>
      <c r="G67" s="47">
        <v>-0.87374812619779307</v>
      </c>
      <c r="H67" s="47">
        <v>-1.430496528841485</v>
      </c>
      <c r="I67" s="47">
        <v>-1.101598609359189</v>
      </c>
      <c r="J67" s="47">
        <v>0.58094115608531283</v>
      </c>
      <c r="K67" s="47">
        <v>1.654033848933345</v>
      </c>
      <c r="L67" s="47">
        <v>0.76501544393745569</v>
      </c>
      <c r="M67" s="47">
        <v>3.0580325588713819E-2</v>
      </c>
      <c r="N67" s="47">
        <v>0.17736801677279423</v>
      </c>
      <c r="O67" s="47">
        <v>4.7842982361490094E-2</v>
      </c>
      <c r="P67" s="47">
        <v>-0.10259255246256593</v>
      </c>
      <c r="Q67" s="50">
        <v>-0.20934909572347671</v>
      </c>
      <c r="R67" s="47">
        <v>-0.37496531778895559</v>
      </c>
      <c r="S67" s="47">
        <v>-0.39131222743721272</v>
      </c>
      <c r="T67" s="47">
        <v>0.95874369695940764</v>
      </c>
      <c r="U67" s="47">
        <v>1.8007994300772268</v>
      </c>
      <c r="V67" s="47">
        <v>1.0039485752025845</v>
      </c>
    </row>
    <row r="68" spans="1:22" ht="12.75" customHeight="1" x14ac:dyDescent="0.2">
      <c r="A68" s="44" t="s">
        <v>89</v>
      </c>
      <c r="B68" s="47">
        <v>4.9155685027579166</v>
      </c>
      <c r="C68" s="47">
        <v>1.9566080731208801</v>
      </c>
      <c r="D68" s="47">
        <v>-1.6718813166527013</v>
      </c>
      <c r="E68" s="47">
        <v>0.49675620796079123</v>
      </c>
      <c r="F68" s="47">
        <v>2.2665648530570071</v>
      </c>
      <c r="G68" s="47">
        <v>-0.17391224815442863</v>
      </c>
      <c r="H68" s="47">
        <v>0.5249625698479532</v>
      </c>
      <c r="I68" s="47">
        <v>1.0695656732449654</v>
      </c>
      <c r="J68" s="47">
        <v>1.1494461598999806</v>
      </c>
      <c r="K68" s="47">
        <v>0.69165140797613489</v>
      </c>
      <c r="L68" s="47">
        <v>0.48774055469416044</v>
      </c>
      <c r="M68" s="47">
        <v>3.1831627716560895E-2</v>
      </c>
      <c r="N68" s="47">
        <v>0.39270860680684638</v>
      </c>
      <c r="O68" s="47">
        <v>0.39377897181689381</v>
      </c>
      <c r="P68" s="47">
        <v>0.80518242640852389</v>
      </c>
      <c r="Q68" s="50">
        <v>0.86071503998552679</v>
      </c>
      <c r="R68" s="47">
        <v>0.42397514372072287</v>
      </c>
      <c r="S68" s="47">
        <v>-0.22369736947059904</v>
      </c>
      <c r="T68" s="47">
        <v>0.31398704894378682</v>
      </c>
      <c r="U68" s="47">
        <v>1.2264595948310086</v>
      </c>
      <c r="V68" s="47">
        <v>3.5328138102741491</v>
      </c>
    </row>
    <row r="69" spans="1:22" ht="12.75" customHeight="1" x14ac:dyDescent="0.2">
      <c r="A69" s="41" t="s">
        <v>90</v>
      </c>
      <c r="B69" s="46">
        <v>-19.612497913979865</v>
      </c>
      <c r="C69" s="46">
        <v>-0.96558925247685057</v>
      </c>
      <c r="D69" s="46">
        <v>0.58109311407399389</v>
      </c>
      <c r="E69" s="46">
        <v>0.97334557039447933</v>
      </c>
      <c r="F69" s="46">
        <v>-9.4404577120066335E-4</v>
      </c>
      <c r="G69" s="46">
        <v>0.75240655057193795</v>
      </c>
      <c r="H69" s="46">
        <v>0.70644563366204505</v>
      </c>
      <c r="I69" s="46">
        <v>-0.2252645566362621</v>
      </c>
      <c r="J69" s="46">
        <v>0.96642567841123128</v>
      </c>
      <c r="K69" s="46">
        <v>-0.23362540050484437</v>
      </c>
      <c r="L69" s="46">
        <v>1.8034240681341185</v>
      </c>
      <c r="M69" s="46">
        <v>0.67119457879034616</v>
      </c>
      <c r="N69" s="46">
        <v>0.60506262003598987</v>
      </c>
      <c r="O69" s="46">
        <v>0.9086475130139382</v>
      </c>
      <c r="P69" s="46">
        <v>-1.413676139237352</v>
      </c>
      <c r="Q69" s="49">
        <v>-1.3759697499488355</v>
      </c>
      <c r="R69" s="46">
        <v>1.4231311521599954</v>
      </c>
      <c r="S69" s="46">
        <v>2.0035510276453783</v>
      </c>
      <c r="T69" s="46">
        <v>-0.3025045046664232</v>
      </c>
      <c r="U69" s="46">
        <v>-0.98149325603144044</v>
      </c>
      <c r="V69" s="46">
        <v>-4.6410921950241431</v>
      </c>
    </row>
    <row r="70" spans="1:22" ht="12.75" customHeight="1" x14ac:dyDescent="0.2">
      <c r="A70" s="41" t="s">
        <v>91</v>
      </c>
      <c r="B70" s="46">
        <v>12.457068887284105</v>
      </c>
      <c r="C70" s="46">
        <v>-3.1096136394448082</v>
      </c>
      <c r="D70" s="46">
        <v>-2.3452135241023186</v>
      </c>
      <c r="E70" s="46">
        <v>-2.8471943844312619</v>
      </c>
      <c r="F70" s="46">
        <v>-1.752351664075702</v>
      </c>
      <c r="G70" s="46">
        <v>-2.8243443134360446</v>
      </c>
      <c r="H70" s="46">
        <v>1.2358235594655875</v>
      </c>
      <c r="I70" s="46">
        <v>0.90429565202145845</v>
      </c>
      <c r="J70" s="46">
        <v>2.0120739783256347</v>
      </c>
      <c r="K70" s="46">
        <v>-0.24732137460470316</v>
      </c>
      <c r="L70" s="46">
        <v>2.6525585221299997</v>
      </c>
      <c r="M70" s="46">
        <v>1.6912672880461166</v>
      </c>
      <c r="N70" s="46">
        <v>0.75772500827127054</v>
      </c>
      <c r="O70" s="46">
        <v>1.0508481212072596</v>
      </c>
      <c r="P70" s="46">
        <v>1.5435587453331623</v>
      </c>
      <c r="Q70" s="49">
        <v>1.7924969188090056</v>
      </c>
      <c r="R70" s="46">
        <v>0.79461757097525343</v>
      </c>
      <c r="S70" s="46">
        <v>0.57728641804286607</v>
      </c>
      <c r="T70" s="46">
        <v>4.6871866092867975E-3</v>
      </c>
      <c r="U70" s="46">
        <v>-3.5022569434670525</v>
      </c>
      <c r="V70" s="46">
        <v>2.5479306417351077</v>
      </c>
    </row>
    <row r="71" spans="1:22" ht="12.75" customHeight="1" x14ac:dyDescent="0.2">
      <c r="A71" s="41" t="s">
        <v>92</v>
      </c>
      <c r="B71" s="46">
        <v>11.292503200661841</v>
      </c>
      <c r="C71" s="46">
        <v>-1.5931871406732578</v>
      </c>
      <c r="D71" s="46">
        <v>1.886019972067321</v>
      </c>
      <c r="E71" s="46">
        <v>3.8973783708954546</v>
      </c>
      <c r="F71" s="46">
        <v>3.5595007687498237</v>
      </c>
      <c r="G71" s="46">
        <v>1.8070000036475742</v>
      </c>
      <c r="H71" s="46">
        <v>1.605237990103392</v>
      </c>
      <c r="I71" s="46">
        <v>2.9901118685049743</v>
      </c>
      <c r="J71" s="46">
        <v>3.8766822148149416</v>
      </c>
      <c r="K71" s="46">
        <v>-2.5159758448656255E-2</v>
      </c>
      <c r="L71" s="46">
        <v>0.78965623523432615</v>
      </c>
      <c r="M71" s="46">
        <v>1.1920828966553776</v>
      </c>
      <c r="N71" s="46">
        <v>-0.76966264359147329</v>
      </c>
      <c r="O71" s="46">
        <v>0.94695345235009665</v>
      </c>
      <c r="P71" s="46">
        <v>1.7932697381967344</v>
      </c>
      <c r="Q71" s="49">
        <v>1.7149406369204589</v>
      </c>
      <c r="R71" s="46">
        <v>1.3455029800985452</v>
      </c>
      <c r="S71" s="46">
        <v>-0.50582797461184992</v>
      </c>
      <c r="T71" s="46">
        <v>-0.98366726596887943</v>
      </c>
      <c r="U71" s="46">
        <v>2.3628457728018137</v>
      </c>
      <c r="V71" s="46">
        <v>-3.4701684132524058</v>
      </c>
    </row>
    <row r="72" spans="1:22" ht="12.75" customHeight="1" x14ac:dyDescent="0.2">
      <c r="A72" s="42" t="s">
        <v>93</v>
      </c>
      <c r="B72" s="46">
        <v>-5.2154879891552985</v>
      </c>
      <c r="C72" s="46">
        <v>1.0678677769807798</v>
      </c>
      <c r="D72" s="46">
        <v>-0.26887153779826534</v>
      </c>
      <c r="E72" s="46">
        <v>-6.5287027382772811</v>
      </c>
      <c r="F72" s="46">
        <v>-2.2492663445807803</v>
      </c>
      <c r="G72" s="46">
        <v>-0.7913572735205876</v>
      </c>
      <c r="H72" s="46">
        <v>0.11406953359760497</v>
      </c>
      <c r="I72" s="46">
        <v>-1.0183294167781964</v>
      </c>
      <c r="J72" s="46">
        <v>1.1617190917401654</v>
      </c>
      <c r="K72" s="46">
        <v>1.4453559171549557</v>
      </c>
      <c r="L72" s="46">
        <v>0.70406728070164792</v>
      </c>
      <c r="M72" s="46">
        <v>1.7149140968478971</v>
      </c>
      <c r="N72" s="46">
        <v>0.37909834351987914</v>
      </c>
      <c r="O72" s="46">
        <v>0.70810568681924924</v>
      </c>
      <c r="P72" s="46">
        <v>-0.20335864652566427</v>
      </c>
      <c r="Q72" s="49">
        <v>2.1557587539966505E-2</v>
      </c>
      <c r="R72" s="46">
        <v>1.0490731313401058</v>
      </c>
      <c r="S72" s="46">
        <v>0.89762688894150511</v>
      </c>
      <c r="T72" s="46">
        <v>2.0922571575282989</v>
      </c>
      <c r="U72" s="46">
        <v>2.7257126769016926</v>
      </c>
      <c r="V72" s="46">
        <v>5.1936190906718638</v>
      </c>
    </row>
    <row r="73" spans="1:22" ht="12.75" customHeight="1" x14ac:dyDescent="0.2">
      <c r="A73" s="43" t="s">
        <v>94</v>
      </c>
      <c r="B73" s="47">
        <v>0.84188849892790074</v>
      </c>
      <c r="C73" s="47">
        <v>-3.453298105761804</v>
      </c>
      <c r="D73" s="47">
        <v>0.47377526890037824</v>
      </c>
      <c r="E73" s="47">
        <v>2.2421745371209001</v>
      </c>
      <c r="F73" s="47">
        <v>2.1865858015472472</v>
      </c>
      <c r="G73" s="47">
        <v>4.5830284650949515E-2</v>
      </c>
      <c r="H73" s="47">
        <v>0.4505573802438656</v>
      </c>
      <c r="I73" s="47">
        <v>-1.8901207694930644</v>
      </c>
      <c r="J73" s="47">
        <v>-0.78645591761531408</v>
      </c>
      <c r="K73" s="47">
        <v>-0.67281361387587779</v>
      </c>
      <c r="L73" s="47">
        <v>2.7709169602174955</v>
      </c>
      <c r="M73" s="47">
        <v>-1.6197245754659639</v>
      </c>
      <c r="N73" s="47">
        <v>1.3525450624261914</v>
      </c>
      <c r="O73" s="47">
        <v>-2.1408152805157954E-3</v>
      </c>
      <c r="P73" s="47">
        <v>0.44146378948031195</v>
      </c>
      <c r="Q73" s="50">
        <v>0.50373816020055084</v>
      </c>
      <c r="R73" s="47">
        <v>0.49251725533618895</v>
      </c>
      <c r="S73" s="47">
        <v>-0.85204132761953488</v>
      </c>
      <c r="T73" s="47">
        <v>1.2436222737243652</v>
      </c>
      <c r="U73" s="47">
        <v>-3.02055864778219</v>
      </c>
      <c r="V73" s="47">
        <v>3.8770966291700182</v>
      </c>
    </row>
    <row r="74" spans="1:22" ht="12.75" customHeight="1" x14ac:dyDescent="0.2">
      <c r="A74" s="43" t="s">
        <v>95</v>
      </c>
      <c r="B74" s="47">
        <v>3.403578357206305</v>
      </c>
      <c r="C74" s="47">
        <v>-0.51887977677019803</v>
      </c>
      <c r="D74" s="47">
        <v>3.866174482084439</v>
      </c>
      <c r="E74" s="47">
        <v>3.1086975408637141</v>
      </c>
      <c r="F74" s="47">
        <v>4.5866325132675412</v>
      </c>
      <c r="G74" s="47">
        <v>3.5603891519349951</v>
      </c>
      <c r="H74" s="47">
        <v>1.9815640299348125</v>
      </c>
      <c r="I74" s="47">
        <v>6.3438741893035111</v>
      </c>
      <c r="J74" s="47">
        <v>1.4670119870581422</v>
      </c>
      <c r="K74" s="47">
        <v>2.6724907262935638</v>
      </c>
      <c r="L74" s="47">
        <v>0.55239763196561764</v>
      </c>
      <c r="M74" s="47">
        <v>0.16231803171122827</v>
      </c>
      <c r="N74" s="47">
        <v>0.4167725830666269</v>
      </c>
      <c r="O74" s="47">
        <v>1.4635882416658808</v>
      </c>
      <c r="P74" s="47">
        <v>1.8295879421639905</v>
      </c>
      <c r="Q74" s="50">
        <v>1.4769566215249386</v>
      </c>
      <c r="R74" s="47">
        <v>1.2922185425654487</v>
      </c>
      <c r="S74" s="47">
        <v>1.5849628840463703</v>
      </c>
      <c r="T74" s="47">
        <v>5.8719861091601322</v>
      </c>
      <c r="U74" s="47">
        <v>2.4649844946180055</v>
      </c>
      <c r="V74" s="47">
        <v>1.1068928545131529</v>
      </c>
    </row>
    <row r="75" spans="1:22" ht="12.75" customHeight="1" x14ac:dyDescent="0.2">
      <c r="A75" s="43" t="s">
        <v>96</v>
      </c>
      <c r="B75" s="47">
        <v>-0.29635273154502428</v>
      </c>
      <c r="C75" s="47">
        <v>1.8774028680658361</v>
      </c>
      <c r="D75" s="47">
        <v>-0.56856559314499844</v>
      </c>
      <c r="E75" s="47">
        <v>1.5864836663351367</v>
      </c>
      <c r="F75" s="47">
        <v>0.73141240678824548</v>
      </c>
      <c r="G75" s="47">
        <v>0.13931648563569876</v>
      </c>
      <c r="H75" s="47">
        <v>0.51891190598385428</v>
      </c>
      <c r="I75" s="47">
        <v>-1.8635650165510609</v>
      </c>
      <c r="J75" s="47">
        <v>-0.9889042040620688</v>
      </c>
      <c r="K75" s="47">
        <v>-0.18181002177379835</v>
      </c>
      <c r="L75" s="47">
        <v>0.56453308849628847</v>
      </c>
      <c r="M75" s="47">
        <v>1.4689845915853983</v>
      </c>
      <c r="N75" s="47">
        <v>0.84736241105283217</v>
      </c>
      <c r="O75" s="47">
        <v>0.59169820393192296</v>
      </c>
      <c r="P75" s="47">
        <v>0.18196522453206576</v>
      </c>
      <c r="Q75" s="50">
        <v>0.44298246669933761</v>
      </c>
      <c r="R75" s="47">
        <v>0.69237343678700825</v>
      </c>
      <c r="S75" s="47">
        <v>0.70288419854447337</v>
      </c>
      <c r="T75" s="47">
        <v>-1.4631684710706083</v>
      </c>
      <c r="U75" s="47">
        <v>-1.7164994506552733</v>
      </c>
      <c r="V75" s="47">
        <v>-1.8450505322878619</v>
      </c>
    </row>
    <row r="76" spans="1:22" ht="12.75" customHeight="1" x14ac:dyDescent="0.2">
      <c r="A76" s="44" t="s">
        <v>97</v>
      </c>
      <c r="B76" s="47">
        <v>1.2816422403902683</v>
      </c>
      <c r="C76" s="47">
        <v>1.858777182328053</v>
      </c>
      <c r="D76" s="47">
        <v>-0.849150521590325</v>
      </c>
      <c r="E76" s="47">
        <v>0.61844351420676791</v>
      </c>
      <c r="F76" s="47">
        <v>-3.9699032655530875</v>
      </c>
      <c r="G76" s="47">
        <v>-0.79928327685304668</v>
      </c>
      <c r="H76" s="47">
        <v>5.7490275478055963E-2</v>
      </c>
      <c r="I76" s="47">
        <v>-0.41916860748744122</v>
      </c>
      <c r="J76" s="47">
        <v>4.4293840178271537</v>
      </c>
      <c r="K76" s="47">
        <v>-1.6414828709724771</v>
      </c>
      <c r="L76" s="47">
        <v>0.31564243122530478</v>
      </c>
      <c r="M76" s="47">
        <v>1.2776859511915539</v>
      </c>
      <c r="N76" s="47">
        <v>0.10842567336120101</v>
      </c>
      <c r="O76" s="47">
        <v>0.31639800327929457</v>
      </c>
      <c r="P76" s="47">
        <v>0.18562241008170943</v>
      </c>
      <c r="Q76" s="50">
        <v>0.13769704384916093</v>
      </c>
      <c r="R76" s="47">
        <v>-0.11876012516325307</v>
      </c>
      <c r="S76" s="47">
        <v>1.0526420921553648</v>
      </c>
      <c r="T76" s="47">
        <v>-1.0014887849874698</v>
      </c>
      <c r="U76" s="47">
        <v>6.9538813847271674</v>
      </c>
      <c r="V76" s="47">
        <v>-0.40913243549159928</v>
      </c>
    </row>
    <row r="77" spans="1:22" ht="12.75" customHeight="1" x14ac:dyDescent="0.2">
      <c r="A77" s="41" t="s">
        <v>98</v>
      </c>
      <c r="B77" s="46">
        <v>0.73068503552260466</v>
      </c>
      <c r="C77" s="46">
        <v>1.737095340714534</v>
      </c>
      <c r="D77" s="46">
        <v>-2.1032458239703122</v>
      </c>
      <c r="E77" s="46">
        <v>-0.63143793973604589</v>
      </c>
      <c r="F77" s="46">
        <v>6.102021042782213</v>
      </c>
      <c r="G77" s="46">
        <v>0.45040935634808044</v>
      </c>
      <c r="H77" s="46">
        <v>1.3334945591747083</v>
      </c>
      <c r="I77" s="46">
        <v>1.0563588129254953</v>
      </c>
      <c r="J77" s="46">
        <v>1.491892890897617</v>
      </c>
      <c r="K77" s="46">
        <v>0.52169823121162029</v>
      </c>
      <c r="L77" s="46">
        <v>8.6953567878933491E-2</v>
      </c>
      <c r="M77" s="46">
        <v>0.80785629420541127</v>
      </c>
      <c r="N77" s="46">
        <v>-1.0099366544833566</v>
      </c>
      <c r="O77" s="46">
        <v>0.32588113700733334</v>
      </c>
      <c r="P77" s="46">
        <v>0.90394596930303273</v>
      </c>
      <c r="Q77" s="49">
        <v>0.84053412027131902</v>
      </c>
      <c r="R77" s="46">
        <v>1.6348690062428117</v>
      </c>
      <c r="S77" s="46">
        <v>-1.1814994908438736</v>
      </c>
      <c r="T77" s="46">
        <v>0.41304064055032175</v>
      </c>
      <c r="U77" s="46">
        <v>-5.4767347229625614</v>
      </c>
      <c r="V77" s="46">
        <v>0.40779174908647242</v>
      </c>
    </row>
    <row r="78" spans="1:22" ht="12.75" customHeight="1" x14ac:dyDescent="0.2">
      <c r="A78" s="41" t="s">
        <v>99</v>
      </c>
      <c r="B78" s="46">
        <v>-1.6839619858708965</v>
      </c>
      <c r="C78" s="46">
        <v>3.9103870439370692</v>
      </c>
      <c r="D78" s="46">
        <v>-4.2259603575759304</v>
      </c>
      <c r="E78" s="46">
        <v>-4.8828611776931758</v>
      </c>
      <c r="F78" s="46">
        <v>-5.0696354505822327</v>
      </c>
      <c r="G78" s="46">
        <v>-3.1504717834497264</v>
      </c>
      <c r="H78" s="46">
        <v>-3.0205358778679914</v>
      </c>
      <c r="I78" s="46">
        <v>-0.58091298125496627</v>
      </c>
      <c r="J78" s="46">
        <v>0.62323809634379224</v>
      </c>
      <c r="K78" s="46">
        <v>-0.44035349750863872</v>
      </c>
      <c r="L78" s="46">
        <v>-0.32185875812070774</v>
      </c>
      <c r="M78" s="46">
        <v>-0.50130812904121136</v>
      </c>
      <c r="N78" s="46">
        <v>0.64773269969888858</v>
      </c>
      <c r="O78" s="46">
        <v>-0.48857680849492269</v>
      </c>
      <c r="P78" s="46">
        <v>-1.6375667712333342</v>
      </c>
      <c r="Q78" s="49">
        <v>-1.4708814525282499</v>
      </c>
      <c r="R78" s="46">
        <v>-0.54922749148620387</v>
      </c>
      <c r="S78" s="46">
        <v>0.64279997299163671</v>
      </c>
      <c r="T78" s="46">
        <v>-4.424419818555803</v>
      </c>
      <c r="U78" s="46">
        <v>-1.5735408124058714</v>
      </c>
      <c r="V78" s="46">
        <v>-2.0006170196265272</v>
      </c>
    </row>
    <row r="79" spans="1:22" ht="12.75" customHeight="1" x14ac:dyDescent="0.2">
      <c r="A79" s="41" t="s">
        <v>100</v>
      </c>
      <c r="B79" s="46">
        <v>2.1754005524341258</v>
      </c>
      <c r="C79" s="46">
        <v>2.207238464240513</v>
      </c>
      <c r="D79" s="46">
        <v>1.6706927089584767</v>
      </c>
      <c r="E79" s="46">
        <v>-0.80029643921245563</v>
      </c>
      <c r="F79" s="46">
        <v>-5.6070753872107808</v>
      </c>
      <c r="G79" s="46">
        <v>-0.22352649926526968</v>
      </c>
      <c r="H79" s="46">
        <v>1.0821437457714023</v>
      </c>
      <c r="I79" s="46">
        <v>1.1051844201622973</v>
      </c>
      <c r="J79" s="46">
        <v>-1.5014962278292465E-2</v>
      </c>
      <c r="K79" s="46">
        <v>-0.18681006514502663</v>
      </c>
      <c r="L79" s="46">
        <v>0.11614218986535363</v>
      </c>
      <c r="M79" s="46">
        <v>-0.32165445358441902</v>
      </c>
      <c r="N79" s="46">
        <v>-1.915117522649501E-2</v>
      </c>
      <c r="O79" s="46">
        <v>0.23750758152318863</v>
      </c>
      <c r="P79" s="46">
        <v>4.7674330606906068E-2</v>
      </c>
      <c r="Q79" s="49">
        <v>-4.0334296071131703E-2</v>
      </c>
      <c r="R79" s="46">
        <v>0.16905289419069103</v>
      </c>
      <c r="S79" s="46">
        <v>0.4216942769651455</v>
      </c>
      <c r="T79" s="46">
        <v>-2.3811994777959811</v>
      </c>
      <c r="U79" s="46">
        <v>4.7627466916571493</v>
      </c>
      <c r="V79" s="46">
        <v>2.6650020130406515</v>
      </c>
    </row>
    <row r="80" spans="1:22" ht="12.75" customHeight="1" x14ac:dyDescent="0.2">
      <c r="A80" s="42" t="s">
        <v>101</v>
      </c>
      <c r="B80" s="46">
        <v>2.6712468759867658</v>
      </c>
      <c r="C80" s="46">
        <v>2.9233964533049939</v>
      </c>
      <c r="D80" s="46">
        <v>-1.2010704242377823</v>
      </c>
      <c r="E80" s="46">
        <v>3.2416249296520983</v>
      </c>
      <c r="F80" s="46">
        <v>1.0248119075572992</v>
      </c>
      <c r="G80" s="46">
        <v>0.77146386626338881</v>
      </c>
      <c r="H80" s="46">
        <v>0.79799328774197154</v>
      </c>
      <c r="I80" s="46">
        <v>0.34338711107595454</v>
      </c>
      <c r="J80" s="46">
        <v>0.50301349303552012</v>
      </c>
      <c r="K80" s="46">
        <v>-3.9847317012076111E-2</v>
      </c>
      <c r="L80" s="46">
        <v>0.67641809081671056</v>
      </c>
      <c r="M80" s="46">
        <v>-0.36617301134129754</v>
      </c>
      <c r="N80" s="46">
        <v>0.13172507427001712</v>
      </c>
      <c r="O80" s="46">
        <v>0.10261564136153645</v>
      </c>
      <c r="P80" s="46">
        <v>0.43346946282434295</v>
      </c>
      <c r="Q80" s="49">
        <v>0.51309964210370929</v>
      </c>
      <c r="R80" s="46">
        <v>1.4479347625468542</v>
      </c>
      <c r="S80" s="46">
        <v>-0.83797542165023886</v>
      </c>
      <c r="T80" s="46">
        <v>-0.17410415773881915</v>
      </c>
      <c r="U80" s="46">
        <v>-6.6077101175679882</v>
      </c>
      <c r="V80" s="46">
        <v>-6.1865827153790409</v>
      </c>
    </row>
    <row r="81" spans="1:22" ht="12.75" customHeight="1" x14ac:dyDescent="0.2">
      <c r="A81" s="43" t="s">
        <v>102</v>
      </c>
      <c r="B81" s="47">
        <v>2.2912955326611861</v>
      </c>
      <c r="C81" s="47">
        <v>3.4553725654803635</v>
      </c>
      <c r="D81" s="47">
        <v>-2.4416328720867186</v>
      </c>
      <c r="E81" s="47">
        <v>-2.9422767596253951</v>
      </c>
      <c r="F81" s="47">
        <v>-0.71220380881289458</v>
      </c>
      <c r="G81" s="47">
        <v>-1.6830711338299165</v>
      </c>
      <c r="H81" s="47">
        <v>-2.8637971279553254</v>
      </c>
      <c r="I81" s="47">
        <v>-2.8864164055701691</v>
      </c>
      <c r="J81" s="47">
        <v>1.6298561823627322</v>
      </c>
      <c r="K81" s="47">
        <v>-0.17391639884984933</v>
      </c>
      <c r="L81" s="47">
        <v>-0.57666672487446391</v>
      </c>
      <c r="M81" s="47">
        <v>-0.85464529965164626</v>
      </c>
      <c r="N81" s="47">
        <v>-0.19135493911255352</v>
      </c>
      <c r="O81" s="47">
        <v>-1.0869135610342306</v>
      </c>
      <c r="P81" s="47">
        <v>-0.52730707860163539</v>
      </c>
      <c r="Q81" s="50">
        <v>-0.80855411517559705</v>
      </c>
      <c r="R81" s="47">
        <v>-1.7136991208908881</v>
      </c>
      <c r="S81" s="47">
        <v>-0.45548660855863066</v>
      </c>
      <c r="T81" s="47">
        <v>-3.0090245006106908</v>
      </c>
      <c r="U81" s="47">
        <v>6.421244220960487</v>
      </c>
      <c r="V81" s="47">
        <v>-0.33717681226179685</v>
      </c>
    </row>
    <row r="82" spans="1:22" ht="12.75" customHeight="1" x14ac:dyDescent="0.2">
      <c r="A82" s="43" t="s">
        <v>103</v>
      </c>
      <c r="B82" s="47">
        <v>-2.9001871394796042</v>
      </c>
      <c r="C82" s="47">
        <v>2.6259127169403484E-2</v>
      </c>
      <c r="D82" s="47">
        <v>-4.3364154389725957</v>
      </c>
      <c r="E82" s="47">
        <v>-0.22620254635576931</v>
      </c>
      <c r="F82" s="47">
        <v>-5.4661604100350374</v>
      </c>
      <c r="G82" s="47">
        <v>-3.4584298298753757</v>
      </c>
      <c r="H82" s="47">
        <v>-4.2445757114106915</v>
      </c>
      <c r="I82" s="47">
        <v>-1.8533268046879603</v>
      </c>
      <c r="J82" s="47">
        <v>-2.8036753738694631</v>
      </c>
      <c r="K82" s="47">
        <v>-0.73296459874931941</v>
      </c>
      <c r="L82" s="47">
        <v>-0.56912510457280963</v>
      </c>
      <c r="M82" s="47">
        <v>-1.5665800699594667</v>
      </c>
      <c r="N82" s="47">
        <v>-0.13682107233941032</v>
      </c>
      <c r="O82" s="47">
        <v>-1.4578882007138416</v>
      </c>
      <c r="P82" s="47">
        <v>-2.4074413378185611</v>
      </c>
      <c r="Q82" s="50">
        <v>-2.3546644905082736</v>
      </c>
      <c r="R82" s="47">
        <v>-1.9085248583800007</v>
      </c>
      <c r="S82" s="47">
        <v>-0.78777288185040151</v>
      </c>
      <c r="T82" s="47">
        <v>-6.9673082932988013</v>
      </c>
      <c r="U82" s="47">
        <v>3.9285289519496391</v>
      </c>
      <c r="V82" s="47">
        <v>-6.5172473733745351</v>
      </c>
    </row>
    <row r="83" spans="1:22" ht="12.75" customHeight="1" x14ac:dyDescent="0.2">
      <c r="A83" s="43" t="s">
        <v>104</v>
      </c>
      <c r="B83" s="47">
        <v>-0.75781788961961638</v>
      </c>
      <c r="C83" s="47">
        <v>-1.7889916232995406</v>
      </c>
      <c r="D83" s="47">
        <v>-2.936198567024384</v>
      </c>
      <c r="E83" s="47">
        <v>3.197275009807421</v>
      </c>
      <c r="F83" s="47">
        <v>-1.4727837525291609</v>
      </c>
      <c r="G83" s="47">
        <v>-1.7107986443904211</v>
      </c>
      <c r="H83" s="47">
        <v>-2.6296463383955859</v>
      </c>
      <c r="I83" s="47">
        <v>-0.69676638274749347</v>
      </c>
      <c r="J83" s="47">
        <v>-1.2708681317916359</v>
      </c>
      <c r="K83" s="47">
        <v>-0.34768074686490902</v>
      </c>
      <c r="L83" s="47">
        <v>0.21643811070670704</v>
      </c>
      <c r="M83" s="47">
        <v>-2.4274645452728838</v>
      </c>
      <c r="N83" s="47">
        <v>0.46697623738671812</v>
      </c>
      <c r="O83" s="47">
        <v>-1.0388541263450235</v>
      </c>
      <c r="P83" s="47">
        <v>-1.2864492030717822</v>
      </c>
      <c r="Q83" s="50">
        <v>-1.6136168277003371</v>
      </c>
      <c r="R83" s="47">
        <v>-1.7899726818595973</v>
      </c>
      <c r="S83" s="47">
        <v>0.18874564321336162</v>
      </c>
      <c r="T83" s="47">
        <v>-5.6388758913489934</v>
      </c>
      <c r="U83" s="47">
        <v>-0.67590561715513697</v>
      </c>
      <c r="V83" s="47">
        <v>-8.7155852885916207</v>
      </c>
    </row>
    <row r="84" spans="1:22" ht="12.75" customHeight="1" x14ac:dyDescent="0.2">
      <c r="A84" s="44" t="s">
        <v>105</v>
      </c>
      <c r="B84" s="47">
        <v>2.2254360908993798</v>
      </c>
      <c r="C84" s="47">
        <v>-4.1016329513759668</v>
      </c>
      <c r="D84" s="47">
        <v>-1.8897190075757409</v>
      </c>
      <c r="E84" s="47">
        <v>1.8717488669723448</v>
      </c>
      <c r="F84" s="47">
        <v>-1.5114152368734368</v>
      </c>
      <c r="G84" s="47">
        <v>-1.765526050455668</v>
      </c>
      <c r="H84" s="47">
        <v>-2.0027035520855274</v>
      </c>
      <c r="I84" s="47">
        <v>-1.4493227140050191</v>
      </c>
      <c r="J84" s="47">
        <v>-1.1251051733113582</v>
      </c>
      <c r="K84" s="47">
        <v>-0.4464987460881753</v>
      </c>
      <c r="L84" s="47">
        <v>0.10794896317829483</v>
      </c>
      <c r="M84" s="47">
        <v>0.2083139377968779</v>
      </c>
      <c r="N84" s="47">
        <v>0.26285607465570404</v>
      </c>
      <c r="O84" s="47">
        <v>-0.4592984541815115</v>
      </c>
      <c r="P84" s="47">
        <v>-0.56121115349758721</v>
      </c>
      <c r="Q84" s="50">
        <v>-0.78428204471990837</v>
      </c>
      <c r="R84" s="47">
        <v>-0.75912183146805701</v>
      </c>
      <c r="S84" s="47">
        <v>-0.89766324572411182</v>
      </c>
      <c r="T84" s="47">
        <v>-5.2947892689603204</v>
      </c>
      <c r="U84" s="47">
        <v>3.8457132858269905</v>
      </c>
      <c r="V84" s="47">
        <v>-5.7074920436885339</v>
      </c>
    </row>
    <row r="85" spans="1:22" ht="12.75" customHeight="1" x14ac:dyDescent="0.2">
      <c r="A85" s="41" t="s">
        <v>106</v>
      </c>
      <c r="B85" s="46">
        <v>-7.1857392258673496</v>
      </c>
      <c r="C85" s="46">
        <v>0.20747198052799565</v>
      </c>
      <c r="D85" s="46">
        <v>-0.22038124195029596</v>
      </c>
      <c r="E85" s="46">
        <v>1.0302340901003904</v>
      </c>
      <c r="F85" s="46">
        <v>-2.4801037221068301</v>
      </c>
      <c r="G85" s="46">
        <v>-0.48779201251725191</v>
      </c>
      <c r="H85" s="46">
        <v>-1.5625477351061345</v>
      </c>
      <c r="I85" s="46">
        <v>-2.0587086787702824</v>
      </c>
      <c r="J85" s="46">
        <v>-0.21899819061546033</v>
      </c>
      <c r="K85" s="46">
        <v>-0.69925826926949819</v>
      </c>
      <c r="L85" s="46">
        <v>0.33182063933068218</v>
      </c>
      <c r="M85" s="46">
        <v>6.8579738442942073E-2</v>
      </c>
      <c r="N85" s="46">
        <v>-0.18751511621535322</v>
      </c>
      <c r="O85" s="46">
        <v>-0.29357241505205689</v>
      </c>
      <c r="P85" s="46">
        <v>-1.656889057738864</v>
      </c>
      <c r="Q85" s="49">
        <v>-1.4971253919856431</v>
      </c>
      <c r="R85" s="46">
        <v>-1.2779029057170432</v>
      </c>
      <c r="S85" s="46">
        <v>1.4819127798281428</v>
      </c>
      <c r="T85" s="46">
        <v>-2.2405120725649486</v>
      </c>
      <c r="U85" s="46">
        <v>0.13873756963955763</v>
      </c>
      <c r="V85" s="46">
        <v>-4.9988818058422035</v>
      </c>
    </row>
    <row r="86" spans="1:22" ht="12.75" customHeight="1" x14ac:dyDescent="0.2">
      <c r="A86" s="41" t="s">
        <v>107</v>
      </c>
      <c r="B86" s="46">
        <v>0.11631262462112879</v>
      </c>
      <c r="C86" s="46">
        <v>0.5636379573868977</v>
      </c>
      <c r="D86" s="46">
        <v>0.56870947407576811</v>
      </c>
      <c r="E86" s="46">
        <v>3.74644608861332</v>
      </c>
      <c r="F86" s="46">
        <v>-2.7362094409661863</v>
      </c>
      <c r="G86" s="46">
        <v>0.12526182248955298</v>
      </c>
      <c r="H86" s="46">
        <v>-0.77030384485389236</v>
      </c>
      <c r="I86" s="46">
        <v>-0.22362397552516677</v>
      </c>
      <c r="J86" s="46">
        <v>0.75603363344396435</v>
      </c>
      <c r="K86" s="46">
        <v>-1.678020167382599</v>
      </c>
      <c r="L86" s="46">
        <v>-0.2252457008066755</v>
      </c>
      <c r="M86" s="46">
        <v>0.17153387557142796</v>
      </c>
      <c r="N86" s="46">
        <v>0.30769784688071677</v>
      </c>
      <c r="O86" s="46">
        <v>-0.37568957057254604</v>
      </c>
      <c r="P86" s="46">
        <v>0.75306781746862228</v>
      </c>
      <c r="Q86" s="49">
        <v>0.36383278186422618</v>
      </c>
      <c r="R86" s="46">
        <v>-0.58849434960692726</v>
      </c>
      <c r="S86" s="46">
        <v>-0.27588694714527628</v>
      </c>
      <c r="T86" s="46">
        <v>2.475502117927908</v>
      </c>
      <c r="U86" s="46">
        <v>-0.33692863177402499</v>
      </c>
      <c r="V86" s="46">
        <v>10.412212324309046</v>
      </c>
    </row>
    <row r="87" spans="1:22" ht="12.75" customHeight="1" x14ac:dyDescent="0.2">
      <c r="A87" s="41" t="s">
        <v>108</v>
      </c>
      <c r="B87" s="46">
        <v>1.6637545876311277</v>
      </c>
      <c r="C87" s="46">
        <v>3.5332727503174066</v>
      </c>
      <c r="D87" s="46">
        <v>-1.3434566852822849</v>
      </c>
      <c r="E87" s="46">
        <v>-0.63767645232835068</v>
      </c>
      <c r="F87" s="46">
        <v>-3.6957987598698616</v>
      </c>
      <c r="G87" s="46">
        <v>-1.4848125448423843</v>
      </c>
      <c r="H87" s="46">
        <v>-1.2511148747316847</v>
      </c>
      <c r="I87" s="46">
        <v>-2.6237679748633336</v>
      </c>
      <c r="J87" s="46">
        <v>0.82197439581752629</v>
      </c>
      <c r="K87" s="46">
        <v>-1.2525875596863467</v>
      </c>
      <c r="L87" s="46">
        <v>-0.28708863017001818</v>
      </c>
      <c r="M87" s="46">
        <v>-0.3988444867999652</v>
      </c>
      <c r="N87" s="46">
        <v>6.9064100158611197E-3</v>
      </c>
      <c r="O87" s="46">
        <v>-0.59500757352974887</v>
      </c>
      <c r="P87" s="46">
        <v>-0.68231408461940646</v>
      </c>
      <c r="Q87" s="49">
        <v>-0.53463839259394463</v>
      </c>
      <c r="R87" s="46">
        <v>-0.31872355909250416</v>
      </c>
      <c r="S87" s="46">
        <v>-0.37863729874447749</v>
      </c>
      <c r="T87" s="46">
        <v>-6.1028312946820984</v>
      </c>
      <c r="U87" s="46">
        <v>-4.5783455327972451</v>
      </c>
      <c r="V87" s="46">
        <v>-6.3690242046214207</v>
      </c>
    </row>
    <row r="88" spans="1:22" ht="12.75" customHeight="1" x14ac:dyDescent="0.2">
      <c r="A88" s="42" t="s">
        <v>109</v>
      </c>
      <c r="B88" s="46">
        <v>4.8062929033112045</v>
      </c>
      <c r="C88" s="46">
        <v>1.1234838657127266</v>
      </c>
      <c r="D88" s="46">
        <v>-1.3555809393022922</v>
      </c>
      <c r="E88" s="46">
        <v>-0.35986661142753951</v>
      </c>
      <c r="F88" s="46">
        <v>-3.8337347134102084</v>
      </c>
      <c r="G88" s="46">
        <v>-1.7533623428394818</v>
      </c>
      <c r="H88" s="46">
        <v>-0.33892640376227412</v>
      </c>
      <c r="I88" s="46">
        <v>-0.9213843178950909</v>
      </c>
      <c r="J88" s="46">
        <v>-3.2835670654008275</v>
      </c>
      <c r="K88" s="46">
        <v>-0.8148483536608464</v>
      </c>
      <c r="L88" s="46">
        <v>0.10606765337470847</v>
      </c>
      <c r="M88" s="46">
        <v>-0.45594524720232732</v>
      </c>
      <c r="N88" s="46">
        <v>-0.71012631220593869</v>
      </c>
      <c r="O88" s="46">
        <v>-0.58160269247199414</v>
      </c>
      <c r="P88" s="46">
        <v>-0.20353849791442391</v>
      </c>
      <c r="Q88" s="49">
        <v>-0.17908374656623316</v>
      </c>
      <c r="R88" s="46">
        <v>-0.32200846267326222</v>
      </c>
      <c r="S88" s="46">
        <v>-0.28347604030666274</v>
      </c>
      <c r="T88" s="46">
        <v>-1.767206532012211</v>
      </c>
      <c r="U88" s="46">
        <v>-0.70258105424878536</v>
      </c>
      <c r="V88" s="46">
        <v>3.9765272356951487</v>
      </c>
    </row>
    <row r="89" spans="1:22" ht="12.75" customHeight="1" x14ac:dyDescent="0.2">
      <c r="A89" s="43" t="s">
        <v>110</v>
      </c>
      <c r="B89" s="47">
        <v>12.059027819830659</v>
      </c>
      <c r="C89" s="47">
        <v>2.6408623800569853</v>
      </c>
      <c r="D89" s="47">
        <v>2.0919037034887289</v>
      </c>
      <c r="E89" s="47">
        <v>1.2725341427115122</v>
      </c>
      <c r="F89" s="47">
        <v>-1.5777754469161409</v>
      </c>
      <c r="G89" s="47">
        <v>1.2665819183210303</v>
      </c>
      <c r="H89" s="47">
        <v>0.62380320765418329</v>
      </c>
      <c r="I89" s="47">
        <v>2.0479836351749325</v>
      </c>
      <c r="J89" s="47">
        <v>3.6792301039652253</v>
      </c>
      <c r="K89" s="47">
        <v>-0.10090790029705365</v>
      </c>
      <c r="L89" s="47">
        <v>0.39397092257897892</v>
      </c>
      <c r="M89" s="47">
        <v>0.17435581428428826</v>
      </c>
      <c r="N89" s="47">
        <v>5.367240342999402E-2</v>
      </c>
      <c r="O89" s="47">
        <v>0.34367684799736509</v>
      </c>
      <c r="P89" s="47">
        <v>1.2663965936035471</v>
      </c>
      <c r="Q89" s="50">
        <v>1.0720295180929096</v>
      </c>
      <c r="R89" s="47">
        <v>0.70068329839196863</v>
      </c>
      <c r="S89" s="47">
        <v>-0.56693258971204363</v>
      </c>
      <c r="T89" s="47">
        <v>0.34351307693776256</v>
      </c>
      <c r="U89" s="47">
        <v>5.9686206197119729</v>
      </c>
      <c r="V89" s="47">
        <v>2.172312739994009</v>
      </c>
    </row>
    <row r="90" spans="1:22" ht="12.75" customHeight="1" x14ac:dyDescent="0.2">
      <c r="A90" s="43" t="s">
        <v>111</v>
      </c>
      <c r="B90" s="47">
        <v>-3.1846111999248916</v>
      </c>
      <c r="C90" s="47">
        <v>1.4995463213070659</v>
      </c>
      <c r="D90" s="47">
        <v>0.74669455101286086</v>
      </c>
      <c r="E90" s="47">
        <v>-1.2262289721790665</v>
      </c>
      <c r="F90" s="47">
        <v>-2.5012847734433574</v>
      </c>
      <c r="G90" s="47">
        <v>-0.24606790615495644</v>
      </c>
      <c r="H90" s="47">
        <v>2.4438508578175977</v>
      </c>
      <c r="I90" s="47">
        <v>1.0393600381489509</v>
      </c>
      <c r="J90" s="47">
        <v>-0.61389332247560047</v>
      </c>
      <c r="K90" s="47">
        <v>0.72812948693128376</v>
      </c>
      <c r="L90" s="47">
        <v>0.83530259639148507</v>
      </c>
      <c r="M90" s="47">
        <v>1.2967999599697189</v>
      </c>
      <c r="N90" s="47">
        <v>0.44480017113039949</v>
      </c>
      <c r="O90" s="47">
        <v>1.1441359867579992</v>
      </c>
      <c r="P90" s="47">
        <v>0.46617436717326655</v>
      </c>
      <c r="Q90" s="50">
        <v>0.81233836337668563</v>
      </c>
      <c r="R90" s="47">
        <v>1.6376553892996526</v>
      </c>
      <c r="S90" s="47">
        <v>0.22585895297482228</v>
      </c>
      <c r="T90" s="47">
        <v>-4.2091130331045612E-2</v>
      </c>
      <c r="U90" s="47">
        <v>2.5258424893583431</v>
      </c>
      <c r="V90" s="47">
        <v>0.22306465328514324</v>
      </c>
    </row>
    <row r="91" spans="1:22" ht="12.75" customHeight="1" x14ac:dyDescent="0.2">
      <c r="A91" s="43" t="s">
        <v>112</v>
      </c>
      <c r="B91" s="47">
        <v>-2.2622413784713191</v>
      </c>
      <c r="C91" s="47">
        <v>-2.9156273708294878</v>
      </c>
      <c r="D91" s="47">
        <v>1.6240291841602472</v>
      </c>
      <c r="E91" s="47">
        <v>0.56986861297665392</v>
      </c>
      <c r="F91" s="47">
        <v>-1.6385285589727405</v>
      </c>
      <c r="G91" s="47">
        <v>0.34970796262248083</v>
      </c>
      <c r="H91" s="47">
        <v>1.4216526856007938</v>
      </c>
      <c r="I91" s="47">
        <v>0.12794668397495546</v>
      </c>
      <c r="J91" s="47">
        <v>0.4938544050807181</v>
      </c>
      <c r="K91" s="47">
        <v>-0.41596885918313564</v>
      </c>
      <c r="L91" s="47">
        <v>0.56626050032513309</v>
      </c>
      <c r="M91" s="47">
        <v>0.69152614061358531</v>
      </c>
      <c r="N91" s="47">
        <v>0.34012800628899775</v>
      </c>
      <c r="O91" s="47">
        <v>0.52401960279113702</v>
      </c>
      <c r="P91" s="47">
        <v>0.23401668006015619</v>
      </c>
      <c r="Q91" s="50">
        <v>0.2649291673910259</v>
      </c>
      <c r="R91" s="47">
        <v>1.0132713807971205</v>
      </c>
      <c r="S91" s="47">
        <v>-0.11036831293463889</v>
      </c>
      <c r="T91" s="47">
        <v>0.24328109557587574</v>
      </c>
      <c r="U91" s="47">
        <v>2.3602975205810672</v>
      </c>
      <c r="V91" s="47">
        <v>3.5685449793720458</v>
      </c>
    </row>
    <row r="92" spans="1:22" ht="12.75" customHeight="1" x14ac:dyDescent="0.2">
      <c r="A92" s="44" t="s">
        <v>113</v>
      </c>
      <c r="B92" s="47">
        <v>0.41676872453300096</v>
      </c>
      <c r="C92" s="47">
        <v>-0.10433854593948633</v>
      </c>
      <c r="D92" s="47">
        <v>1.5499369824628628</v>
      </c>
      <c r="E92" s="47">
        <v>-0.20628882641124946</v>
      </c>
      <c r="F92" s="47">
        <v>1.9614019212915057</v>
      </c>
      <c r="G92" s="47">
        <v>1.1437295254837387</v>
      </c>
      <c r="H92" s="47">
        <v>0.87599493331422806</v>
      </c>
      <c r="I92" s="47">
        <v>0.7083788031482019</v>
      </c>
      <c r="J92" s="47">
        <v>0.58653389590339611</v>
      </c>
      <c r="K92" s="47">
        <v>1.1156981140411082</v>
      </c>
      <c r="L92" s="47">
        <v>0.49086100212674122</v>
      </c>
      <c r="M92" s="47">
        <v>-0.23786901666325022</v>
      </c>
      <c r="N92" s="47">
        <v>-5.9349843421974136E-2</v>
      </c>
      <c r="O92" s="47">
        <v>0.40990239851692589</v>
      </c>
      <c r="P92" s="47">
        <v>0.49129143046748869</v>
      </c>
      <c r="Q92" s="50">
        <v>0.46024133840298909</v>
      </c>
      <c r="R92" s="47">
        <v>0.18553296388288398</v>
      </c>
      <c r="S92" s="47">
        <v>0.98878072670083306</v>
      </c>
      <c r="T92" s="47">
        <v>3.4083600826330995</v>
      </c>
      <c r="U92" s="47">
        <v>-3.0809614971186727</v>
      </c>
      <c r="V92" s="47">
        <v>3.3836555074065355</v>
      </c>
    </row>
    <row r="93" spans="1:22" ht="12.75" customHeight="1" x14ac:dyDescent="0.2">
      <c r="A93" s="41" t="s">
        <v>114</v>
      </c>
      <c r="B93" s="46">
        <v>1.8738748872551891</v>
      </c>
      <c r="C93" s="46">
        <v>2.673684570363366</v>
      </c>
      <c r="D93" s="46">
        <v>-0.21842325724436007</v>
      </c>
      <c r="E93" s="46">
        <v>2.6463194806900958</v>
      </c>
      <c r="F93" s="46">
        <v>-2.9915637624722047</v>
      </c>
      <c r="G93" s="46">
        <v>0.17283110280250646</v>
      </c>
      <c r="H93" s="46">
        <v>0.89499502149692489</v>
      </c>
      <c r="I93" s="46">
        <v>0.34671923940818861</v>
      </c>
      <c r="J93" s="46">
        <v>-0.78923207905468029</v>
      </c>
      <c r="K93" s="46">
        <v>-0.33524690691121295</v>
      </c>
      <c r="L93" s="46">
        <v>1.0985233339569911</v>
      </c>
      <c r="M93" s="46">
        <v>1.7547036659769644</v>
      </c>
      <c r="N93" s="46">
        <v>-3.3063338744776516E-2</v>
      </c>
      <c r="O93" s="46">
        <v>0.62474869282447276</v>
      </c>
      <c r="P93" s="46">
        <v>0.46258450083651592</v>
      </c>
      <c r="Q93" s="49">
        <v>0.6285145807471082</v>
      </c>
      <c r="R93" s="46">
        <v>0.85650127418992472</v>
      </c>
      <c r="S93" s="46">
        <v>-6.2534185799445474E-2</v>
      </c>
      <c r="T93" s="46">
        <v>-0.25572835241662872</v>
      </c>
      <c r="U93" s="46">
        <v>2.9344059665222355</v>
      </c>
      <c r="V93" s="46">
        <v>-0.73812131037407358</v>
      </c>
    </row>
    <row r="94" spans="1:22" ht="12.75" customHeight="1" x14ac:dyDescent="0.2">
      <c r="A94" s="41" t="s">
        <v>115</v>
      </c>
      <c r="B94" s="46">
        <v>0.57180556514253578</v>
      </c>
      <c r="C94" s="46">
        <v>0.6267481666873298</v>
      </c>
      <c r="D94" s="46">
        <v>-1.1138599447063857</v>
      </c>
      <c r="E94" s="46">
        <v>0.76669452707815999</v>
      </c>
      <c r="F94" s="46">
        <v>5.8024603151918264E-2</v>
      </c>
      <c r="G94" s="46">
        <v>-0.53929278234783329</v>
      </c>
      <c r="H94" s="46">
        <v>-0.52021293649567868</v>
      </c>
      <c r="I94" s="46">
        <v>4.068101304512961E-2</v>
      </c>
      <c r="J94" s="46">
        <v>2.3566830398499716</v>
      </c>
      <c r="K94" s="46">
        <v>1.1567329336004573</v>
      </c>
      <c r="L94" s="46">
        <v>1.054474594197452</v>
      </c>
      <c r="M94" s="46">
        <v>0.95949147253320266</v>
      </c>
      <c r="N94" s="46">
        <v>1.9314169192408137E-2</v>
      </c>
      <c r="O94" s="46">
        <v>0.52606580439431561</v>
      </c>
      <c r="P94" s="46">
        <v>0.43362350458651111</v>
      </c>
      <c r="Q94" s="49">
        <v>-2.1374646613514514E-2</v>
      </c>
      <c r="R94" s="46">
        <v>0.2110018482697873</v>
      </c>
      <c r="S94" s="46">
        <v>0.37355675478627504</v>
      </c>
      <c r="T94" s="46">
        <v>0.6508302531166299</v>
      </c>
      <c r="U94" s="46">
        <v>-3.900985287176395</v>
      </c>
      <c r="V94" s="46">
        <v>0.16182382942961926</v>
      </c>
    </row>
    <row r="95" spans="1:22" ht="12.75" customHeight="1" x14ac:dyDescent="0.2">
      <c r="A95" s="41" t="s">
        <v>116</v>
      </c>
      <c r="B95" s="46">
        <v>2.1635591428482703</v>
      </c>
      <c r="C95" s="46">
        <v>-3.6570236273581913</v>
      </c>
      <c r="D95" s="46">
        <v>1.6714760062826572</v>
      </c>
      <c r="E95" s="46">
        <v>-0.70804508566362223</v>
      </c>
      <c r="F95" s="46">
        <v>-0.32416849453318353</v>
      </c>
      <c r="G95" s="46">
        <v>0.26241285330552699</v>
      </c>
      <c r="H95" s="46">
        <v>0.36722966755884379</v>
      </c>
      <c r="I95" s="46">
        <v>2.0295246237536979</v>
      </c>
      <c r="J95" s="46">
        <v>0.28999161276532792</v>
      </c>
      <c r="K95" s="46">
        <v>-0.27802315768179486</v>
      </c>
      <c r="L95" s="46">
        <v>0.74214974635093967</v>
      </c>
      <c r="M95" s="46">
        <v>1.0130826924359626</v>
      </c>
      <c r="N95" s="46">
        <v>1.9991784376616195E-3</v>
      </c>
      <c r="O95" s="46">
        <v>0.48785154009731713</v>
      </c>
      <c r="P95" s="46">
        <v>0.65796897724768044</v>
      </c>
      <c r="Q95" s="49">
        <v>0.9421483328279745</v>
      </c>
      <c r="R95" s="46">
        <v>0.62365794694225762</v>
      </c>
      <c r="S95" s="46">
        <v>0.36968334813440862</v>
      </c>
      <c r="T95" s="46">
        <v>5.0597639809651707</v>
      </c>
      <c r="U95" s="46">
        <v>6.9860218979794331</v>
      </c>
      <c r="V95" s="46">
        <v>10.361225221711411</v>
      </c>
    </row>
    <row r="96" spans="1:22" ht="12.75" customHeight="1" x14ac:dyDescent="0.2">
      <c r="A96" s="42" t="s">
        <v>117</v>
      </c>
      <c r="B96" s="46">
        <v>1.2697177327931186</v>
      </c>
      <c r="C96" s="46">
        <v>1.3178536552849396</v>
      </c>
      <c r="D96" s="46">
        <v>-2.1371938332011564</v>
      </c>
      <c r="E96" s="46">
        <v>3.7434544932934077</v>
      </c>
      <c r="F96" s="46">
        <v>-0.18562855756013574</v>
      </c>
      <c r="G96" s="46">
        <v>-0.60484257749255921</v>
      </c>
      <c r="H96" s="46">
        <v>-0.12882023999083447</v>
      </c>
      <c r="I96" s="46">
        <v>-0.52889073829986977</v>
      </c>
      <c r="J96" s="46">
        <v>0.15495503226092833</v>
      </c>
      <c r="K96" s="46">
        <v>-0.73173287618117921</v>
      </c>
      <c r="L96" s="46">
        <v>0.96749946253205099</v>
      </c>
      <c r="M96" s="46">
        <v>-0.41138214080358448</v>
      </c>
      <c r="N96" s="46">
        <v>-0.50198302895392288</v>
      </c>
      <c r="O96" s="46">
        <v>-0.20244624820708879</v>
      </c>
      <c r="P96" s="46">
        <v>-0.20633480047264063</v>
      </c>
      <c r="Q96" s="49">
        <v>-0.35033259194706678</v>
      </c>
      <c r="R96" s="46">
        <v>-6.6924407141288889E-2</v>
      </c>
      <c r="S96" s="46">
        <v>-1.4499060970020405</v>
      </c>
      <c r="T96" s="46">
        <v>-1.1478868169600753</v>
      </c>
      <c r="U96" s="46">
        <v>2.4223476230919916</v>
      </c>
      <c r="V96" s="46">
        <v>-7.3305649406888218</v>
      </c>
    </row>
    <row r="97" spans="1:22" ht="12.75" customHeight="1" x14ac:dyDescent="0.2">
      <c r="A97" s="43" t="s">
        <v>118</v>
      </c>
      <c r="B97" s="47">
        <v>-3.917918985352109</v>
      </c>
      <c r="C97" s="47">
        <v>-8.8983656212208277</v>
      </c>
      <c r="D97" s="47">
        <v>0.38145457755431877</v>
      </c>
      <c r="E97" s="47">
        <v>1.4712308418364684</v>
      </c>
      <c r="F97" s="47">
        <v>-0.48914901824520518</v>
      </c>
      <c r="G97" s="47">
        <v>-0.51207659721850263</v>
      </c>
      <c r="H97" s="47">
        <v>0.47256989975941188</v>
      </c>
      <c r="I97" s="47">
        <v>-3.3447928815388828E-2</v>
      </c>
      <c r="J97" s="47">
        <v>2.2692474418500641</v>
      </c>
      <c r="K97" s="47">
        <v>1.2030374866589755</v>
      </c>
      <c r="L97" s="47">
        <v>0.2563340060791397</v>
      </c>
      <c r="M97" s="47">
        <v>1.9051812751857078</v>
      </c>
      <c r="N97" s="47">
        <v>0.13203867553863713</v>
      </c>
      <c r="O97" s="47">
        <v>0.84953480130409709</v>
      </c>
      <c r="P97" s="47">
        <v>0.16063551364682294</v>
      </c>
      <c r="Q97" s="50">
        <v>0.31819904148397971</v>
      </c>
      <c r="R97" s="47">
        <v>1.5923813758327521</v>
      </c>
      <c r="S97" s="47">
        <v>0.3651514121594257</v>
      </c>
      <c r="T97" s="47">
        <v>-1.3226518296673984</v>
      </c>
      <c r="U97" s="47">
        <v>-4.3082602720790675</v>
      </c>
      <c r="V97" s="47">
        <v>-3.263934729620499</v>
      </c>
    </row>
    <row r="98" spans="1:22" ht="12.75" customHeight="1" x14ac:dyDescent="0.2">
      <c r="A98" s="43" t="s">
        <v>119</v>
      </c>
      <c r="B98" s="47">
        <v>1.32920471345368</v>
      </c>
      <c r="C98" s="47">
        <v>-5.468403476949435</v>
      </c>
      <c r="D98" s="47">
        <v>1.418613712343153</v>
      </c>
      <c r="E98" s="47">
        <v>-1.7504902413980838</v>
      </c>
      <c r="F98" s="47">
        <v>3.7129596377532881</v>
      </c>
      <c r="G98" s="47">
        <v>0.32574678055834472</v>
      </c>
      <c r="H98" s="47">
        <v>0.89956108976003701</v>
      </c>
      <c r="I98" s="47">
        <v>-0.25903673654419368</v>
      </c>
      <c r="J98" s="47">
        <v>1.0161715512724268</v>
      </c>
      <c r="K98" s="47">
        <v>-0.69893083320262672</v>
      </c>
      <c r="L98" s="47">
        <v>1.1435729607925937</v>
      </c>
      <c r="M98" s="47">
        <v>0.1122452112769956</v>
      </c>
      <c r="N98" s="47">
        <v>-0.13826172811006732</v>
      </c>
      <c r="O98" s="47">
        <v>0.31533341543925619</v>
      </c>
      <c r="P98" s="47">
        <v>0.30178284441371162</v>
      </c>
      <c r="Q98" s="50">
        <v>0.65909492378319889</v>
      </c>
      <c r="R98" s="47">
        <v>0.37726135620497203</v>
      </c>
      <c r="S98" s="47">
        <v>0.20830415196657626</v>
      </c>
      <c r="T98" s="47">
        <v>5.1259371144960264</v>
      </c>
      <c r="U98" s="47">
        <v>-4.074394325337904</v>
      </c>
      <c r="V98" s="47">
        <v>6.5476146491691756</v>
      </c>
    </row>
    <row r="99" spans="1:22" ht="12.75" customHeight="1" x14ac:dyDescent="0.2">
      <c r="A99" s="43" t="s">
        <v>120</v>
      </c>
      <c r="B99" s="47">
        <v>2.7737420205202312</v>
      </c>
      <c r="C99" s="47">
        <v>7.5194205721703433</v>
      </c>
      <c r="D99" s="47">
        <v>-1.5231255453839188</v>
      </c>
      <c r="E99" s="47">
        <v>-0.74826382522805712</v>
      </c>
      <c r="F99" s="47">
        <v>0.70920570679888773</v>
      </c>
      <c r="G99" s="47">
        <v>8.351696289432553E-3</v>
      </c>
      <c r="H99" s="47">
        <v>0.78530228193516294</v>
      </c>
      <c r="I99" s="47">
        <v>0.11376351648393346</v>
      </c>
      <c r="J99" s="47">
        <v>0.6872259339881559</v>
      </c>
      <c r="K99" s="47">
        <v>1.2432076173439555</v>
      </c>
      <c r="L99" s="47">
        <v>8.4826834042783794E-2</v>
      </c>
      <c r="M99" s="47">
        <v>-0.13417230518859569</v>
      </c>
      <c r="N99" s="47">
        <v>-0.30727129264636055</v>
      </c>
      <c r="O99" s="47">
        <v>0.23054313340151733</v>
      </c>
      <c r="P99" s="47">
        <v>0.23017459702878718</v>
      </c>
      <c r="Q99" s="50">
        <v>7.5756017352945904E-2</v>
      </c>
      <c r="R99" s="47">
        <v>0.63981351452833124</v>
      </c>
      <c r="S99" s="47">
        <v>-0.25251082342586662</v>
      </c>
      <c r="T99" s="47">
        <v>2.2376004774400826</v>
      </c>
      <c r="U99" s="47">
        <v>0.41894990196138515</v>
      </c>
      <c r="V99" s="47">
        <v>4.6523084011139693</v>
      </c>
    </row>
    <row r="100" spans="1:22" ht="12.75" customHeight="1" x14ac:dyDescent="0.2">
      <c r="A100" s="44" t="s">
        <v>121</v>
      </c>
      <c r="B100" s="47">
        <v>-0.40725969496514525</v>
      </c>
      <c r="C100" s="47">
        <v>3.4529738252925268</v>
      </c>
      <c r="D100" s="47">
        <v>-7.0099240968957144E-2</v>
      </c>
      <c r="E100" s="47">
        <v>0.71571919603574674</v>
      </c>
      <c r="F100" s="47">
        <v>-1.7628397711346389</v>
      </c>
      <c r="G100" s="47">
        <v>0.22856157566097934</v>
      </c>
      <c r="H100" s="47">
        <v>0.54034690140429831</v>
      </c>
      <c r="I100" s="47">
        <v>-1.617313032900336</v>
      </c>
      <c r="J100" s="47">
        <v>0.70560558056211864</v>
      </c>
      <c r="K100" s="47">
        <v>0.62175527912717854</v>
      </c>
      <c r="L100" s="47">
        <v>-0.40468441731448257</v>
      </c>
      <c r="M100" s="47">
        <v>1.5343211867578921</v>
      </c>
      <c r="N100" s="47">
        <v>0.26983929934425444</v>
      </c>
      <c r="O100" s="47">
        <v>0.28532013450763838</v>
      </c>
      <c r="P100" s="47">
        <v>0.77397044134348558</v>
      </c>
      <c r="Q100" s="50">
        <v>0.64899653585275274</v>
      </c>
      <c r="R100" s="47">
        <v>0.26035060331150994</v>
      </c>
      <c r="S100" s="47">
        <v>-0.2648735288662607</v>
      </c>
      <c r="T100" s="47">
        <v>-5.2106854512266931</v>
      </c>
      <c r="U100" s="47">
        <v>2.6373382835348735</v>
      </c>
      <c r="V100" s="47">
        <v>-6.4560508389336357</v>
      </c>
    </row>
    <row r="101" spans="1:22" ht="12.75" customHeight="1" x14ac:dyDescent="0.2">
      <c r="A101" s="41" t="s">
        <v>122</v>
      </c>
      <c r="B101" s="46">
        <v>1.7342437439843206</v>
      </c>
      <c r="C101" s="46">
        <v>-1.0965862483356181</v>
      </c>
      <c r="D101" s="46">
        <v>-1.3784288212813967</v>
      </c>
      <c r="E101" s="46">
        <v>-2.2085324613738355</v>
      </c>
      <c r="F101" s="46">
        <v>-1.7279714022620074</v>
      </c>
      <c r="G101" s="46">
        <v>-1.0896435632784529</v>
      </c>
      <c r="H101" s="46">
        <v>-0.42745200345021273</v>
      </c>
      <c r="I101" s="46">
        <v>-2.7277285879888424</v>
      </c>
      <c r="J101" s="46">
        <v>0.21624889660900593</v>
      </c>
      <c r="K101" s="46">
        <v>-0.82552044009868153</v>
      </c>
      <c r="L101" s="46">
        <v>0.80947675263538521</v>
      </c>
      <c r="M101" s="46">
        <v>-3.2567561448134996</v>
      </c>
      <c r="N101" s="46">
        <v>-0.12940727176616873</v>
      </c>
      <c r="O101" s="46">
        <v>-0.4999720527836593</v>
      </c>
      <c r="P101" s="46">
        <v>-2.2129094978241004</v>
      </c>
      <c r="Q101" s="49">
        <v>-2.2095202866199926</v>
      </c>
      <c r="R101" s="46">
        <v>-0.86546875080645291</v>
      </c>
      <c r="S101" s="46">
        <v>0.43098802644339074</v>
      </c>
      <c r="T101" s="46">
        <v>4.1251497850678387</v>
      </c>
      <c r="U101" s="46">
        <v>-3.1241699102249609</v>
      </c>
      <c r="V101" s="46">
        <v>-0.64772606133339794</v>
      </c>
    </row>
    <row r="102" spans="1:22" ht="12.75" customHeight="1" x14ac:dyDescent="0.2">
      <c r="A102" s="41" t="s">
        <v>123</v>
      </c>
      <c r="B102" s="46">
        <v>0.64321434556509072</v>
      </c>
      <c r="C102" s="46">
        <v>-3.262961585153068</v>
      </c>
      <c r="D102" s="46">
        <v>-18.509685497941764</v>
      </c>
      <c r="E102" s="46">
        <v>1.6927366627071505</v>
      </c>
      <c r="F102" s="46">
        <v>-6.002885141107928</v>
      </c>
      <c r="G102" s="46">
        <v>-11.926718358973353</v>
      </c>
      <c r="H102" s="46">
        <v>-13.468823352385684</v>
      </c>
      <c r="I102" s="46">
        <v>-20.245030186790501</v>
      </c>
      <c r="J102" s="46">
        <v>-2.6810580424625363</v>
      </c>
      <c r="K102" s="46">
        <v>4.2513504770625321</v>
      </c>
      <c r="L102" s="46">
        <v>0.3803461395248009</v>
      </c>
      <c r="M102" s="46">
        <v>-16.599010743678434</v>
      </c>
      <c r="N102" s="46">
        <v>-8.6883709093414474</v>
      </c>
      <c r="O102" s="46">
        <v>-9.7023826634926476</v>
      </c>
      <c r="P102" s="46">
        <v>-8.4968896422226265</v>
      </c>
      <c r="Q102" s="49">
        <v>-8.7123365114697648</v>
      </c>
      <c r="R102" s="46">
        <v>-11.198623262877216</v>
      </c>
      <c r="S102" s="46">
        <v>-7.6312856211461106</v>
      </c>
      <c r="T102" s="46">
        <v>-15.830705139458434</v>
      </c>
      <c r="U102" s="46">
        <v>-0.47741693985826616</v>
      </c>
      <c r="V102" s="46">
        <v>-11.56935998648777</v>
      </c>
    </row>
    <row r="103" spans="1:22" ht="12.75" customHeight="1" x14ac:dyDescent="0.2">
      <c r="A103" s="41" t="s">
        <v>124</v>
      </c>
      <c r="B103" s="46">
        <v>0.93325514511541918</v>
      </c>
      <c r="C103" s="46">
        <v>1.9393349698961782</v>
      </c>
      <c r="D103" s="46">
        <v>24.071768770743994</v>
      </c>
      <c r="E103" s="46">
        <v>3.543592778534066</v>
      </c>
      <c r="F103" s="46">
        <v>7.6838354562551947</v>
      </c>
      <c r="G103" s="46">
        <v>14.519027332707445</v>
      </c>
      <c r="H103" s="46">
        <v>15.918055813931243</v>
      </c>
      <c r="I103" s="46">
        <v>10.951164016266478</v>
      </c>
      <c r="J103" s="46">
        <v>2.5264091446678627</v>
      </c>
      <c r="K103" s="46">
        <v>0.69718918723897794</v>
      </c>
      <c r="L103" s="46">
        <v>0.88654032371129343</v>
      </c>
      <c r="M103" s="46">
        <v>8.6285939136421241</v>
      </c>
      <c r="N103" s="46">
        <v>3.4246170538073439</v>
      </c>
      <c r="O103" s="46">
        <v>6.3753578492614649</v>
      </c>
      <c r="P103" s="46">
        <v>7.7779936644555958</v>
      </c>
      <c r="Q103" s="49">
        <v>7.9510200867401126</v>
      </c>
      <c r="R103" s="46">
        <v>7.4329954820865574</v>
      </c>
      <c r="S103" s="46">
        <v>3.2554137275764949</v>
      </c>
      <c r="T103" s="46">
        <v>9.7821389126714564</v>
      </c>
      <c r="U103" s="46">
        <v>-0.30196029631222032</v>
      </c>
      <c r="V103" s="46">
        <v>-7.9274232008795238</v>
      </c>
    </row>
    <row r="104" spans="1:22" ht="12.75" customHeight="1" x14ac:dyDescent="0.2">
      <c r="A104" s="42" t="s">
        <v>125</v>
      </c>
      <c r="B104" s="46">
        <v>-0.6732473698280117</v>
      </c>
      <c r="C104" s="46">
        <v>-4.1050886645891289</v>
      </c>
      <c r="D104" s="46">
        <v>4.7435290509575179</v>
      </c>
      <c r="E104" s="46">
        <v>-5.8358644850709629</v>
      </c>
      <c r="F104" s="46">
        <v>1.0999572132397661</v>
      </c>
      <c r="G104" s="46">
        <v>1.6052286254958803</v>
      </c>
      <c r="H104" s="46">
        <v>4.7770067777672898</v>
      </c>
      <c r="I104" s="46">
        <v>7.651002713179178</v>
      </c>
      <c r="J104" s="46">
        <v>4.643719180493644</v>
      </c>
      <c r="K104" s="46">
        <v>-1.4395461397182174</v>
      </c>
      <c r="L104" s="46">
        <v>0.75023126550959329</v>
      </c>
      <c r="M104" s="46">
        <v>5.9814364244022089</v>
      </c>
      <c r="N104" s="46">
        <v>2.3086404902682434</v>
      </c>
      <c r="O104" s="46">
        <v>3.140201883659488</v>
      </c>
      <c r="P104" s="46">
        <v>3.1243471626076325</v>
      </c>
      <c r="Q104" s="49">
        <v>3.3703511374889583</v>
      </c>
      <c r="R104" s="46">
        <v>3.1796418839472151</v>
      </c>
      <c r="S104" s="46">
        <v>1.6119261058549661</v>
      </c>
      <c r="T104" s="46">
        <v>16.250147429094209</v>
      </c>
      <c r="U104" s="46">
        <v>-0.55800726190616823</v>
      </c>
      <c r="V104" s="46">
        <v>19.807077224404136</v>
      </c>
    </row>
    <row r="105" spans="1:22" ht="12.75" customHeight="1" x14ac:dyDescent="0.2">
      <c r="A105" s="43" t="s">
        <v>126</v>
      </c>
      <c r="B105" s="47">
        <v>5.0524690701399866</v>
      </c>
      <c r="C105" s="47">
        <v>3.6551034270100535</v>
      </c>
      <c r="D105" s="47">
        <v>-0.85441747233460097</v>
      </c>
      <c r="E105" s="47">
        <v>3.4381299645223518</v>
      </c>
      <c r="F105" s="47">
        <v>4.1835958343101609</v>
      </c>
      <c r="G105" s="47">
        <v>1.2798961101029516</v>
      </c>
      <c r="H105" s="47">
        <v>-0.30149472453868675</v>
      </c>
      <c r="I105" s="47">
        <v>5.0131040476615096</v>
      </c>
      <c r="J105" s="47">
        <v>2.73650326756536</v>
      </c>
      <c r="K105" s="47">
        <v>0.15069409442785009</v>
      </c>
      <c r="L105" s="47">
        <v>0.13653137367302115</v>
      </c>
      <c r="M105" s="47">
        <v>0.70243848686872834</v>
      </c>
      <c r="N105" s="47">
        <v>-0.51133086380006354</v>
      </c>
      <c r="O105" s="47">
        <v>0.8386537929645943</v>
      </c>
      <c r="P105" s="47">
        <v>1.0014456785395032</v>
      </c>
      <c r="Q105" s="50">
        <v>1.0490733593596868</v>
      </c>
      <c r="R105" s="47">
        <v>0.365075916035007</v>
      </c>
      <c r="S105" s="47">
        <v>0.31131738805687537</v>
      </c>
      <c r="T105" s="47">
        <v>7.7739984503691018</v>
      </c>
      <c r="U105" s="47">
        <v>4.3502822276054953</v>
      </c>
      <c r="V105" s="47">
        <v>11.453843354677829</v>
      </c>
    </row>
    <row r="106" spans="1:22" ht="12.75" customHeight="1" x14ac:dyDescent="0.2">
      <c r="A106" s="43" t="s">
        <v>127</v>
      </c>
      <c r="B106" s="47">
        <v>-5.391539230097453</v>
      </c>
      <c r="C106" s="47">
        <v>4.6811845552573228</v>
      </c>
      <c r="D106" s="47">
        <v>-3.3584878462762258</v>
      </c>
      <c r="E106" s="47">
        <v>0.64648347406524032</v>
      </c>
      <c r="F106" s="47">
        <v>0.84655052411584109</v>
      </c>
      <c r="G106" s="47">
        <v>-1.4351043376830686</v>
      </c>
      <c r="H106" s="47">
        <v>-1.5372907075766107</v>
      </c>
      <c r="I106" s="47">
        <v>0.61252073243704963</v>
      </c>
      <c r="J106" s="47">
        <v>5.3509803534881994</v>
      </c>
      <c r="K106" s="47">
        <v>-9.5984124256942582E-2</v>
      </c>
      <c r="L106" s="47">
        <v>0.54286337068487622</v>
      </c>
      <c r="M106" s="47">
        <v>1.6302857786979486</v>
      </c>
      <c r="N106" s="47">
        <v>1.0716315428868306</v>
      </c>
      <c r="O106" s="47">
        <v>0.70113321948210849</v>
      </c>
      <c r="P106" s="47">
        <v>-0.41627502389813831</v>
      </c>
      <c r="Q106" s="50">
        <v>-0.30326397426306828</v>
      </c>
      <c r="R106" s="47">
        <v>-0.9354602782047361</v>
      </c>
      <c r="S106" s="47">
        <v>1.9402376736719518</v>
      </c>
      <c r="T106" s="47">
        <v>-4.0494130250538163</v>
      </c>
      <c r="U106" s="47">
        <v>10.660372984068367</v>
      </c>
      <c r="V106" s="47">
        <v>-2.7007400224010158</v>
      </c>
    </row>
    <row r="107" spans="1:22" ht="12.75" customHeight="1" x14ac:dyDescent="0.2">
      <c r="A107" s="43" t="s">
        <v>128</v>
      </c>
      <c r="B107" s="47">
        <v>-5.6189990675655892</v>
      </c>
      <c r="C107" s="47">
        <v>-1.4173333112861508</v>
      </c>
      <c r="D107" s="47">
        <v>-1.401930269006646</v>
      </c>
      <c r="E107" s="47">
        <v>-0.88078296304987536</v>
      </c>
      <c r="F107" s="47">
        <v>3.5862434291461298</v>
      </c>
      <c r="G107" s="47">
        <v>-0.17958445344007368</v>
      </c>
      <c r="H107" s="47">
        <v>-0.749086360545137</v>
      </c>
      <c r="I107" s="47">
        <v>2.2972066556334214</v>
      </c>
      <c r="J107" s="47">
        <v>1.4685857005508396</v>
      </c>
      <c r="K107" s="47">
        <v>-1.0258707306845527</v>
      </c>
      <c r="L107" s="47">
        <v>0.31131043197420993</v>
      </c>
      <c r="M107" s="47">
        <v>5.5051814300782542</v>
      </c>
      <c r="N107" s="47">
        <v>1.1296130476765809</v>
      </c>
      <c r="O107" s="47">
        <v>1.3339213116533077</v>
      </c>
      <c r="P107" s="47">
        <v>0.47957964163167777</v>
      </c>
      <c r="Q107" s="50">
        <v>0.31080052989262974</v>
      </c>
      <c r="R107" s="47">
        <v>2.0042723420575115</v>
      </c>
      <c r="S107" s="47">
        <v>1.3336206100887926</v>
      </c>
      <c r="T107" s="47">
        <v>-0.93757935122478209</v>
      </c>
      <c r="U107" s="47">
        <v>-9.0075472796564249</v>
      </c>
      <c r="V107" s="47">
        <v>-6.4845555426286889</v>
      </c>
    </row>
    <row r="108" spans="1:22" ht="12.75" customHeight="1" x14ac:dyDescent="0.2">
      <c r="A108" s="44" t="s">
        <v>129</v>
      </c>
      <c r="B108" s="47">
        <v>6.9987128668216103</v>
      </c>
      <c r="C108" s="47">
        <v>-1.6960418594871185</v>
      </c>
      <c r="D108" s="47">
        <v>-0.62124105405979568</v>
      </c>
      <c r="E108" s="47">
        <v>-0.38423996481284917</v>
      </c>
      <c r="F108" s="47">
        <v>1.7269082412841863</v>
      </c>
      <c r="G108" s="47">
        <v>-0.14933054404349111</v>
      </c>
      <c r="H108" s="47">
        <v>-1.1649974548076591</v>
      </c>
      <c r="I108" s="47">
        <v>3.5727945488021939</v>
      </c>
      <c r="J108" s="47">
        <v>3.2275134297407249</v>
      </c>
      <c r="K108" s="47">
        <v>0.56300898052881188</v>
      </c>
      <c r="L108" s="47">
        <v>0.93215534398711775</v>
      </c>
      <c r="M108" s="47">
        <v>2.0064898952490973</v>
      </c>
      <c r="N108" s="47">
        <v>1.2509022169731931</v>
      </c>
      <c r="O108" s="47">
        <v>1.1246687156251323</v>
      </c>
      <c r="P108" s="47">
        <v>1.2430272075726112</v>
      </c>
      <c r="Q108" s="50">
        <v>1.0610303074045868</v>
      </c>
      <c r="R108" s="47">
        <v>0.54661128009416693</v>
      </c>
      <c r="S108" s="47">
        <v>0.78055451638412432</v>
      </c>
      <c r="T108" s="47">
        <v>0.64916662005016779</v>
      </c>
      <c r="U108" s="47">
        <v>-1.3935447606331364</v>
      </c>
      <c r="V108" s="47">
        <v>1.4958934928982703</v>
      </c>
    </row>
    <row r="109" spans="1:22" ht="12.75" customHeight="1" x14ac:dyDescent="0.2">
      <c r="A109" s="41" t="s">
        <v>130</v>
      </c>
      <c r="B109" s="46">
        <v>-1.4599751331416666</v>
      </c>
      <c r="C109" s="46">
        <v>-3.1588486585348186</v>
      </c>
      <c r="D109" s="46">
        <v>0.90152127264924165</v>
      </c>
      <c r="E109" s="46">
        <v>9.8609033958952921</v>
      </c>
      <c r="F109" s="46">
        <v>1.4557976585757082</v>
      </c>
      <c r="G109" s="46">
        <v>0.66814743765892803</v>
      </c>
      <c r="H109" s="46">
        <v>1.2109215803333351</v>
      </c>
      <c r="I109" s="46">
        <v>1.9465907390326498</v>
      </c>
      <c r="J109" s="46">
        <v>-4.0695114107972108</v>
      </c>
      <c r="K109" s="46">
        <v>-0.22543726422058485</v>
      </c>
      <c r="L109" s="46">
        <v>-0.12503406121445737</v>
      </c>
      <c r="M109" s="46">
        <v>2.9950052206392686</v>
      </c>
      <c r="N109" s="46">
        <v>0.13015008857313326</v>
      </c>
      <c r="O109" s="46">
        <v>0.99935123002137249</v>
      </c>
      <c r="P109" s="46">
        <v>1.4005251435706079</v>
      </c>
      <c r="Q109" s="49">
        <v>1.3331790787775466</v>
      </c>
      <c r="R109" s="46">
        <v>0.95544725954719301</v>
      </c>
      <c r="S109" s="46">
        <v>-0.3064461929027873</v>
      </c>
      <c r="T109" s="46">
        <v>-2.2022944021713786</v>
      </c>
      <c r="U109" s="46">
        <v>8.5395628306152549</v>
      </c>
      <c r="V109" s="46">
        <v>-3.0727739400935206</v>
      </c>
    </row>
    <row r="110" spans="1:22" ht="12.75" customHeight="1" x14ac:dyDescent="0.2">
      <c r="A110" s="41" t="s">
        <v>131</v>
      </c>
      <c r="B110" s="46">
        <v>-0.74575598294507328</v>
      </c>
      <c r="C110" s="46">
        <v>2.3514311528568088</v>
      </c>
      <c r="D110" s="46">
        <v>1.5730188962296943</v>
      </c>
      <c r="E110" s="46">
        <v>0.84913627036016237</v>
      </c>
      <c r="F110" s="46">
        <v>3.2140299368508485</v>
      </c>
      <c r="G110" s="46">
        <v>1.6814966277997501</v>
      </c>
      <c r="H110" s="46">
        <v>1.7844891365177862</v>
      </c>
      <c r="I110" s="46">
        <v>2.3717491597863738</v>
      </c>
      <c r="J110" s="46">
        <v>3.845260006105411</v>
      </c>
      <c r="K110" s="46">
        <v>-0.34435404619980181</v>
      </c>
      <c r="L110" s="46">
        <v>0.85161316304851464</v>
      </c>
      <c r="M110" s="46">
        <v>2.9894991705390339</v>
      </c>
      <c r="N110" s="46">
        <v>-1.0386307911201764</v>
      </c>
      <c r="O110" s="46">
        <v>1.2289293766889697</v>
      </c>
      <c r="P110" s="46">
        <v>0.76914546736632783</v>
      </c>
      <c r="Q110" s="49">
        <v>0.90205898897743886</v>
      </c>
      <c r="R110" s="46">
        <v>2.0451971572955419</v>
      </c>
      <c r="S110" s="46">
        <v>-0.76088688772755209</v>
      </c>
      <c r="T110" s="46">
        <v>4.0869977218412012</v>
      </c>
      <c r="U110" s="46">
        <v>-2.2246133123396183</v>
      </c>
      <c r="V110" s="46">
        <v>7.0501618409078315</v>
      </c>
    </row>
    <row r="111" spans="1:22" ht="12.75" customHeight="1" x14ac:dyDescent="0.2">
      <c r="A111" s="41" t="s">
        <v>132</v>
      </c>
      <c r="B111" s="46">
        <v>-0.52274901796682816</v>
      </c>
      <c r="C111" s="46">
        <v>-3.9852457888311932E-2</v>
      </c>
      <c r="D111" s="46">
        <v>-1.3885686480463733E-2</v>
      </c>
      <c r="E111" s="46">
        <v>0.56251591192333361</v>
      </c>
      <c r="F111" s="46">
        <v>-2.9089744379107163E-2</v>
      </c>
      <c r="G111" s="46">
        <v>0.65220347707308779</v>
      </c>
      <c r="H111" s="46">
        <v>0.22646178517424786</v>
      </c>
      <c r="I111" s="46">
        <v>0.92210942237898053</v>
      </c>
      <c r="J111" s="46">
        <v>3.8101773462098532</v>
      </c>
      <c r="K111" s="46">
        <v>1.6985862805796614</v>
      </c>
      <c r="L111" s="46">
        <v>1.4400442908464761</v>
      </c>
      <c r="M111" s="46">
        <v>1.4616857957632456</v>
      </c>
      <c r="N111" s="46">
        <v>1.1088188760124851</v>
      </c>
      <c r="O111" s="46">
        <v>0.92938613837512118</v>
      </c>
      <c r="P111" s="46">
        <v>0.225011510090245</v>
      </c>
      <c r="Q111" s="49">
        <v>0.27814544986910494</v>
      </c>
      <c r="R111" s="46">
        <v>0.96900455736617097</v>
      </c>
      <c r="S111" s="46">
        <v>1.2325497280947895</v>
      </c>
      <c r="T111" s="46">
        <v>2.6278093883318476</v>
      </c>
      <c r="U111" s="46">
        <v>3.6970558445517998</v>
      </c>
      <c r="V111" s="46">
        <v>5.4592365269511278</v>
      </c>
    </row>
    <row r="112" spans="1:22" ht="12.75" customHeight="1" x14ac:dyDescent="0.2">
      <c r="A112" s="45" t="s">
        <v>133</v>
      </c>
      <c r="B112" s="48">
        <v>0.31577106039164526</v>
      </c>
      <c r="C112" s="48">
        <v>2.460358927539863</v>
      </c>
      <c r="D112" s="48">
        <v>-1.4027891060545583</v>
      </c>
      <c r="E112" s="48">
        <v>-0.36682235300964372</v>
      </c>
      <c r="F112" s="48">
        <v>-0.68608802828452609</v>
      </c>
      <c r="G112" s="48">
        <v>-0.29254446045906546</v>
      </c>
      <c r="H112" s="48">
        <v>-0.92698054853653788</v>
      </c>
      <c r="I112" s="48">
        <v>0.15359610076468577</v>
      </c>
      <c r="J112" s="48">
        <v>1.7837696901013889</v>
      </c>
      <c r="K112" s="48">
        <v>0.85482124052449482</v>
      </c>
      <c r="L112" s="48">
        <v>0.72754870815876505</v>
      </c>
      <c r="M112" s="48">
        <v>0.89934756823302209</v>
      </c>
      <c r="N112" s="48">
        <v>-0.50373023371609316</v>
      </c>
      <c r="O112" s="48">
        <v>0.18722466161273932</v>
      </c>
      <c r="P112" s="48">
        <v>-0.29166703294176699</v>
      </c>
      <c r="Q112" s="51">
        <v>-0.22101113670911499</v>
      </c>
      <c r="R112" s="48">
        <v>0.29765842313733692</v>
      </c>
      <c r="S112" s="48">
        <v>0.27784210647066043</v>
      </c>
      <c r="T112" s="48">
        <v>-1.1385489367665369</v>
      </c>
      <c r="U112" s="48">
        <v>3.4615405248002107</v>
      </c>
      <c r="V112" s="48">
        <v>-1.8718179532549617</v>
      </c>
    </row>
  </sheetData>
  <sheetProtection selectLockedCells="1" selectUnlockedCells="1"/>
  <mergeCells count="11">
    <mergeCell ref="Q3:Q4"/>
    <mergeCell ref="A2:F2"/>
    <mergeCell ref="A3:A4"/>
    <mergeCell ref="C3:G3"/>
    <mergeCell ref="H3:O3"/>
    <mergeCell ref="P3:P4"/>
    <mergeCell ref="R3:R4"/>
    <mergeCell ref="S3:S4"/>
    <mergeCell ref="T3:T4"/>
    <mergeCell ref="U3:U4"/>
    <mergeCell ref="V3:V4"/>
  </mergeCells>
  <pageMargins left="0.74791666666666667" right="0.74791666666666667" top="0.98402777777777772" bottom="0.98402777777777772" header="0.51180555555555551" footer="0.51180555555555551"/>
  <pageSetup paperSize="9" orientation="landscape"/>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2"/>
  <sheetViews>
    <sheetView topLeftCell="A97" workbookViewId="0"/>
  </sheetViews>
  <sheetFormatPr defaultRowHeight="12.75" customHeight="1" x14ac:dyDescent="0.2"/>
  <cols>
    <col min="1" max="1" width="8" customWidth="1"/>
    <col min="2" max="2" width="10.140625" customWidth="1"/>
    <col min="3" max="3" width="9.42578125" customWidth="1"/>
    <col min="6" max="6" width="9.5703125" customWidth="1"/>
    <col min="7" max="7" width="7.5703125" customWidth="1"/>
    <col min="10" max="10" width="9.5703125" customWidth="1"/>
    <col min="15" max="15" width="10" customWidth="1"/>
    <col min="16" max="16" width="10.42578125" customWidth="1"/>
    <col min="17" max="17" width="10.28515625" customWidth="1"/>
    <col min="18" max="18" width="11" customWidth="1"/>
    <col min="19" max="19" width="10.85546875" style="2" customWidth="1"/>
    <col min="20" max="20" width="11.85546875" customWidth="1"/>
    <col min="21" max="21" width="10.140625" customWidth="1"/>
    <col min="22" max="22" width="12.5703125" customWidth="1"/>
    <col min="23" max="23" width="11.7109375" customWidth="1"/>
  </cols>
  <sheetData>
    <row r="1" spans="1:23" ht="15" customHeight="1" x14ac:dyDescent="0.2">
      <c r="A1" s="3" t="s">
        <v>147</v>
      </c>
      <c r="B1" s="4"/>
      <c r="C1" s="4"/>
      <c r="D1" s="4"/>
      <c r="E1" s="4"/>
      <c r="F1" s="4"/>
      <c r="G1" s="17"/>
      <c r="H1" s="18"/>
      <c r="I1" s="18"/>
      <c r="J1" s="18"/>
      <c r="K1" s="18"/>
      <c r="L1" s="18"/>
      <c r="M1" s="18"/>
      <c r="N1" s="18"/>
      <c r="O1" s="18"/>
      <c r="P1" s="18"/>
      <c r="Q1" s="18"/>
      <c r="R1" s="18"/>
      <c r="S1" s="19"/>
      <c r="T1" s="17"/>
      <c r="U1" s="18"/>
      <c r="V1" s="18"/>
      <c r="W1" s="20"/>
    </row>
    <row r="2" spans="1:23" ht="15" customHeight="1" x14ac:dyDescent="0.2">
      <c r="A2" s="28" t="s">
        <v>145</v>
      </c>
      <c r="B2" s="8"/>
      <c r="C2" s="8"/>
      <c r="D2" s="8"/>
      <c r="E2" s="8"/>
      <c r="F2" s="8"/>
      <c r="G2" s="8"/>
      <c r="H2" s="8"/>
      <c r="I2" s="8"/>
      <c r="J2" s="8"/>
      <c r="K2" s="8"/>
      <c r="L2" s="8"/>
      <c r="M2" s="8"/>
      <c r="N2" s="8"/>
      <c r="O2" s="8"/>
      <c r="P2" s="8"/>
      <c r="Q2" s="8"/>
      <c r="R2" s="8"/>
      <c r="S2" s="8"/>
      <c r="T2" s="8"/>
      <c r="U2" s="8"/>
      <c r="V2" s="8"/>
      <c r="W2" s="27"/>
    </row>
    <row r="3" spans="1:23" ht="15" customHeight="1" x14ac:dyDescent="0.2">
      <c r="A3" s="99" t="s">
        <v>2</v>
      </c>
      <c r="B3" s="13" t="s">
        <v>3</v>
      </c>
      <c r="C3" s="100" t="s">
        <v>4</v>
      </c>
      <c r="D3" s="100"/>
      <c r="E3" s="100"/>
      <c r="F3" s="100"/>
      <c r="G3" s="100"/>
      <c r="H3" s="101" t="s">
        <v>5</v>
      </c>
      <c r="I3" s="101"/>
      <c r="J3" s="101"/>
      <c r="K3" s="101"/>
      <c r="L3" s="101"/>
      <c r="M3" s="101"/>
      <c r="N3" s="101"/>
      <c r="O3" s="101"/>
      <c r="P3" s="98" t="s">
        <v>6</v>
      </c>
      <c r="Q3" s="98" t="s">
        <v>7</v>
      </c>
      <c r="R3" s="98" t="s">
        <v>8</v>
      </c>
      <c r="S3" s="98" t="s">
        <v>9</v>
      </c>
      <c r="T3" s="98" t="s">
        <v>10</v>
      </c>
      <c r="U3" s="98" t="s">
        <v>11</v>
      </c>
      <c r="V3" s="98" t="s">
        <v>12</v>
      </c>
      <c r="W3" s="98" t="s">
        <v>13</v>
      </c>
    </row>
    <row r="4" spans="1:23" ht="15" customHeight="1" x14ac:dyDescent="0.2">
      <c r="A4" s="99"/>
      <c r="B4" s="14" t="s">
        <v>14</v>
      </c>
      <c r="C4" s="15" t="s">
        <v>15</v>
      </c>
      <c r="D4" s="15" t="s">
        <v>16</v>
      </c>
      <c r="E4" s="15" t="s">
        <v>17</v>
      </c>
      <c r="F4" s="15" t="s">
        <v>18</v>
      </c>
      <c r="G4" s="16" t="s">
        <v>14</v>
      </c>
      <c r="H4" s="15" t="s">
        <v>19</v>
      </c>
      <c r="I4" s="15" t="s">
        <v>20</v>
      </c>
      <c r="J4" s="15" t="s">
        <v>21</v>
      </c>
      <c r="K4" s="15" t="s">
        <v>22</v>
      </c>
      <c r="L4" s="15" t="s">
        <v>23</v>
      </c>
      <c r="M4" s="15" t="s">
        <v>24</v>
      </c>
      <c r="N4" s="15" t="s">
        <v>25</v>
      </c>
      <c r="O4" s="16" t="s">
        <v>14</v>
      </c>
      <c r="P4" s="98"/>
      <c r="Q4" s="98"/>
      <c r="R4" s="98"/>
      <c r="S4" s="98"/>
      <c r="T4" s="98"/>
      <c r="U4" s="98"/>
      <c r="V4" s="98"/>
      <c r="W4" s="98"/>
    </row>
    <row r="5" spans="1:23" ht="12.75" customHeight="1" x14ac:dyDescent="0.2">
      <c r="A5" s="41" t="s">
        <v>26</v>
      </c>
      <c r="B5" s="53">
        <v>9316.4022647905804</v>
      </c>
      <c r="C5" s="53">
        <v>1106.9757034122199</v>
      </c>
      <c r="D5" s="53">
        <v>22989.1306579952</v>
      </c>
      <c r="E5" s="53">
        <v>3835.4899515700499</v>
      </c>
      <c r="F5" s="53">
        <v>10525.1334430363</v>
      </c>
      <c r="G5" s="53">
        <v>38456.729756013701</v>
      </c>
      <c r="H5" s="53">
        <v>12731.937769567699</v>
      </c>
      <c r="I5" s="53">
        <v>5031.3911056069901</v>
      </c>
      <c r="J5" s="53">
        <v>3740.8413240710402</v>
      </c>
      <c r="K5" s="53">
        <v>15329.0910699408</v>
      </c>
      <c r="L5" s="53">
        <v>15372.838603939399</v>
      </c>
      <c r="M5" s="53">
        <v>22400.281676929397</v>
      </c>
      <c r="N5" s="53">
        <v>26246.877940971299</v>
      </c>
      <c r="O5" s="53">
        <v>100853.259491027</v>
      </c>
      <c r="P5" s="53">
        <v>148626.391511831</v>
      </c>
      <c r="Q5" s="53">
        <v>22293.605031375799</v>
      </c>
      <c r="R5" s="56">
        <v>170919.996543207</v>
      </c>
      <c r="S5" s="53">
        <v>108013.037973903</v>
      </c>
      <c r="T5" s="53">
        <v>35503.234760082603</v>
      </c>
      <c r="U5" s="53">
        <v>33266.712107426007</v>
      </c>
      <c r="V5" s="53">
        <v>12645.2471927439</v>
      </c>
      <c r="W5" s="53">
        <v>13696.724985490098</v>
      </c>
    </row>
    <row r="6" spans="1:23" ht="12.75" customHeight="1" x14ac:dyDescent="0.2">
      <c r="A6" s="41" t="s">
        <v>27</v>
      </c>
      <c r="B6" s="53">
        <v>9332.3862207053699</v>
      </c>
      <c r="C6" s="53">
        <v>1102.1030207709</v>
      </c>
      <c r="D6" s="53">
        <v>24655.2376492861</v>
      </c>
      <c r="E6" s="53">
        <v>3771.9318961143404</v>
      </c>
      <c r="F6" s="53">
        <v>10872.622558029001</v>
      </c>
      <c r="G6" s="53">
        <v>40401.895124200397</v>
      </c>
      <c r="H6" s="53">
        <v>13999.033673241198</v>
      </c>
      <c r="I6" s="53">
        <v>5344.7762358108703</v>
      </c>
      <c r="J6" s="53">
        <v>3843.0359561753799</v>
      </c>
      <c r="K6" s="53">
        <v>14879.983784821899</v>
      </c>
      <c r="L6" s="53">
        <v>15479.601123160301</v>
      </c>
      <c r="M6" s="53">
        <v>22772.560181733705</v>
      </c>
      <c r="N6" s="53">
        <v>26862.1125488453</v>
      </c>
      <c r="O6" s="53">
        <v>103181.103503789</v>
      </c>
      <c r="P6" s="53">
        <v>152915.384848694</v>
      </c>
      <c r="Q6" s="53">
        <v>23793.361005898099</v>
      </c>
      <c r="R6" s="56">
        <v>176708.74585459201</v>
      </c>
      <c r="S6" s="53">
        <v>112161.271676469</v>
      </c>
      <c r="T6" s="53">
        <v>36962.558513035998</v>
      </c>
      <c r="U6" s="53">
        <v>36227.6379790059</v>
      </c>
      <c r="V6" s="53">
        <v>13904.3227550762</v>
      </c>
      <c r="W6" s="53">
        <v>16388.4715290522</v>
      </c>
    </row>
    <row r="7" spans="1:23" ht="12.75" customHeight="1" x14ac:dyDescent="0.2">
      <c r="A7" s="41" t="s">
        <v>28</v>
      </c>
      <c r="B7" s="53">
        <v>9561.6197748148206</v>
      </c>
      <c r="C7" s="53">
        <v>1119.0545703187699</v>
      </c>
      <c r="D7" s="53">
        <v>29570.693631850801</v>
      </c>
      <c r="E7" s="53">
        <v>3816.54033329916</v>
      </c>
      <c r="F7" s="53">
        <v>11555.1062668585</v>
      </c>
      <c r="G7" s="53">
        <v>46061.394802327202</v>
      </c>
      <c r="H7" s="53">
        <v>15154.668515061099</v>
      </c>
      <c r="I7" s="53">
        <v>5910.4543517827797</v>
      </c>
      <c r="J7" s="53">
        <v>3985.8470478783402</v>
      </c>
      <c r="K7" s="53">
        <v>17653.074701806101</v>
      </c>
      <c r="L7" s="53">
        <v>15500.331630936402</v>
      </c>
      <c r="M7" s="53">
        <v>23450.118641000296</v>
      </c>
      <c r="N7" s="53">
        <v>26829.583299195001</v>
      </c>
      <c r="O7" s="53">
        <v>108484.07818765999</v>
      </c>
      <c r="P7" s="53">
        <v>164107.09276480199</v>
      </c>
      <c r="Q7" s="53">
        <v>25737.165653069205</v>
      </c>
      <c r="R7" s="56">
        <v>189844.25841787099</v>
      </c>
      <c r="S7" s="53">
        <v>117771.275187194</v>
      </c>
      <c r="T7" s="53">
        <v>38783.503280709097</v>
      </c>
      <c r="U7" s="53">
        <v>37688.094521307903</v>
      </c>
      <c r="V7" s="53">
        <v>14175.0776156669</v>
      </c>
      <c r="W7" s="53">
        <v>19098.501820798101</v>
      </c>
    </row>
    <row r="8" spans="1:23" ht="12.75" customHeight="1" x14ac:dyDescent="0.2">
      <c r="A8" s="42" t="s">
        <v>29</v>
      </c>
      <c r="B8" s="53">
        <v>8216.4229300352308</v>
      </c>
      <c r="C8" s="53">
        <v>1190.7276804463199</v>
      </c>
      <c r="D8" s="53">
        <v>25534.559169873897</v>
      </c>
      <c r="E8" s="53">
        <v>3980.5332707186399</v>
      </c>
      <c r="F8" s="53">
        <v>11054.104450951998</v>
      </c>
      <c r="G8" s="53">
        <v>41759.924571990909</v>
      </c>
      <c r="H8" s="53">
        <v>14838.436627464702</v>
      </c>
      <c r="I8" s="53">
        <v>5643.5878977202501</v>
      </c>
      <c r="J8" s="53">
        <v>4146.6653423732296</v>
      </c>
      <c r="K8" s="53">
        <v>17097.343188678198</v>
      </c>
      <c r="L8" s="53">
        <v>15285.663658226598</v>
      </c>
      <c r="M8" s="53">
        <v>23869.559700815604</v>
      </c>
      <c r="N8" s="53">
        <v>26366.694484980402</v>
      </c>
      <c r="O8" s="53">
        <v>107247.95090025901</v>
      </c>
      <c r="P8" s="53">
        <v>157224.298402285</v>
      </c>
      <c r="Q8" s="53">
        <v>26888.643345750599</v>
      </c>
      <c r="R8" s="56">
        <v>184112.94174803601</v>
      </c>
      <c r="S8" s="53">
        <v>126373.404086815</v>
      </c>
      <c r="T8" s="53">
        <v>33802.566283464403</v>
      </c>
      <c r="U8" s="53">
        <v>37749.322887873197</v>
      </c>
      <c r="V8" s="53">
        <v>12205.4027742709</v>
      </c>
      <c r="W8" s="53">
        <v>21306.453234897701</v>
      </c>
    </row>
    <row r="9" spans="1:23" ht="12.75" customHeight="1" x14ac:dyDescent="0.2">
      <c r="A9" s="43" t="s">
        <v>30</v>
      </c>
      <c r="B9" s="52">
        <v>9966.1497152060529</v>
      </c>
      <c r="C9" s="52">
        <v>1096.7676109084518</v>
      </c>
      <c r="D9" s="52">
        <v>23619.050071978196</v>
      </c>
      <c r="E9" s="52">
        <v>4053.5521811376011</v>
      </c>
      <c r="F9" s="52">
        <v>10859.405568070757</v>
      </c>
      <c r="G9" s="52">
        <v>39718.817888303114</v>
      </c>
      <c r="H9" s="52">
        <v>13312.42931293481</v>
      </c>
      <c r="I9" s="52">
        <v>5083.4999064470567</v>
      </c>
      <c r="J9" s="52">
        <v>3915.4617081464985</v>
      </c>
      <c r="K9" s="52">
        <v>15588.252251242768</v>
      </c>
      <c r="L9" s="52">
        <v>15582.302219384841</v>
      </c>
      <c r="M9" s="52">
        <v>22594.83777139393</v>
      </c>
      <c r="N9" s="52">
        <v>26433.269208906127</v>
      </c>
      <c r="O9" s="52">
        <v>102783.99422262056</v>
      </c>
      <c r="P9" s="52">
        <v>152447.80394720461</v>
      </c>
      <c r="Q9" s="52">
        <v>24295.420814764646</v>
      </c>
      <c r="R9" s="55">
        <v>176732.25349073717</v>
      </c>
      <c r="S9" s="52">
        <v>116539.90540644155</v>
      </c>
      <c r="T9" s="52">
        <v>35940.992417219866</v>
      </c>
      <c r="U9" s="52">
        <v>37012.818617867088</v>
      </c>
      <c r="V9" s="52">
        <v>12583.746942385224</v>
      </c>
      <c r="W9" s="52">
        <v>17469.310000114303</v>
      </c>
    </row>
    <row r="10" spans="1:23" ht="12.75" customHeight="1" x14ac:dyDescent="0.2">
      <c r="A10" s="43" t="s">
        <v>31</v>
      </c>
      <c r="B10" s="52">
        <v>9743.808712078695</v>
      </c>
      <c r="C10" s="52">
        <v>1142.2198627421783</v>
      </c>
      <c r="D10" s="52">
        <v>26918.188385954465</v>
      </c>
      <c r="E10" s="52">
        <v>3971.5179059427751</v>
      </c>
      <c r="F10" s="52">
        <v>11614.172330543264</v>
      </c>
      <c r="G10" s="52">
        <v>43647.677007829916</v>
      </c>
      <c r="H10" s="52">
        <v>14757.726149631677</v>
      </c>
      <c r="I10" s="52">
        <v>5789.6954574846568</v>
      </c>
      <c r="J10" s="52">
        <v>4069.2723476697493</v>
      </c>
      <c r="K10" s="52">
        <v>15051.693047096667</v>
      </c>
      <c r="L10" s="52">
        <v>15695.692568093449</v>
      </c>
      <c r="M10" s="52">
        <v>23288.400308082681</v>
      </c>
      <c r="N10" s="52">
        <v>26703.072329481394</v>
      </c>
      <c r="O10" s="52">
        <v>105502.22955486795</v>
      </c>
      <c r="P10" s="52">
        <v>158774.89636339757</v>
      </c>
      <c r="Q10" s="52">
        <v>26437.814427948902</v>
      </c>
      <c r="R10" s="55">
        <v>185109.48374554917</v>
      </c>
      <c r="S10" s="52">
        <v>118881.65850636293</v>
      </c>
      <c r="T10" s="52">
        <v>36670.028920200639</v>
      </c>
      <c r="U10" s="52">
        <v>40103.562538646569</v>
      </c>
      <c r="V10" s="52">
        <v>15897.837170745315</v>
      </c>
      <c r="W10" s="52">
        <v>20292.901195473551</v>
      </c>
    </row>
    <row r="11" spans="1:23" ht="12.75" customHeight="1" x14ac:dyDescent="0.2">
      <c r="A11" s="43" t="s">
        <v>32</v>
      </c>
      <c r="B11" s="52">
        <v>9702.8717190851585</v>
      </c>
      <c r="C11" s="52">
        <v>1244.4199676754829</v>
      </c>
      <c r="D11" s="52">
        <v>28202.175407699564</v>
      </c>
      <c r="E11" s="52">
        <v>4075.2587514876759</v>
      </c>
      <c r="F11" s="52">
        <v>12589.109071685625</v>
      </c>
      <c r="G11" s="52">
        <v>46159.955230456653</v>
      </c>
      <c r="H11" s="52">
        <v>15650.67255713791</v>
      </c>
      <c r="I11" s="52">
        <v>6169.9938893815934</v>
      </c>
      <c r="J11" s="52">
        <v>4092.8695059246147</v>
      </c>
      <c r="K11" s="52">
        <v>17839.45403903682</v>
      </c>
      <c r="L11" s="52">
        <v>15749.901523970922</v>
      </c>
      <c r="M11" s="52">
        <v>24074.891540680481</v>
      </c>
      <c r="N11" s="52">
        <v>26588.053661006143</v>
      </c>
      <c r="O11" s="52">
        <v>109863.13815940465</v>
      </c>
      <c r="P11" s="52">
        <v>165600.189579614</v>
      </c>
      <c r="Q11" s="52">
        <v>27768.058813488966</v>
      </c>
      <c r="R11" s="55">
        <v>193244.89955192051</v>
      </c>
      <c r="S11" s="52">
        <v>120195.35516805771</v>
      </c>
      <c r="T11" s="52">
        <v>36566.731268837961</v>
      </c>
      <c r="U11" s="52">
        <v>40895.751614810528</v>
      </c>
      <c r="V11" s="52">
        <v>16655.431825602725</v>
      </c>
      <c r="W11" s="52">
        <v>22132.607278809133</v>
      </c>
    </row>
    <row r="12" spans="1:23" ht="12.75" customHeight="1" x14ac:dyDescent="0.2">
      <c r="A12" s="44" t="s">
        <v>33</v>
      </c>
      <c r="B12" s="52">
        <v>7310.1613737379612</v>
      </c>
      <c r="C12" s="52">
        <v>1261.2963562647869</v>
      </c>
      <c r="D12" s="52">
        <v>26572.174328708476</v>
      </c>
      <c r="E12" s="52">
        <v>4213.751666054457</v>
      </c>
      <c r="F12" s="52">
        <v>12291.248610607374</v>
      </c>
      <c r="G12" s="52">
        <v>44445.72912168756</v>
      </c>
      <c r="H12" s="52">
        <v>15189.563786651697</v>
      </c>
      <c r="I12" s="52">
        <v>6232.5640809593042</v>
      </c>
      <c r="J12" s="52">
        <v>4462.1053756867423</v>
      </c>
      <c r="K12" s="52">
        <v>18642.33589707793</v>
      </c>
      <c r="L12" s="52">
        <v>16155.203483330133</v>
      </c>
      <c r="M12" s="52">
        <v>25139.409382569746</v>
      </c>
      <c r="N12" s="52">
        <v>26536.009066041792</v>
      </c>
      <c r="O12" s="52">
        <v>112254.89195525766</v>
      </c>
      <c r="P12" s="52">
        <v>164180.38081924341</v>
      </c>
      <c r="Q12" s="52">
        <v>26885.801779728368</v>
      </c>
      <c r="R12" s="55">
        <v>190996.03717722735</v>
      </c>
      <c r="S12" s="52">
        <v>122784.74349405775</v>
      </c>
      <c r="T12" s="52">
        <v>37682.084323849944</v>
      </c>
      <c r="U12" s="52">
        <v>39120.156686616181</v>
      </c>
      <c r="V12" s="52">
        <v>13625.549463940111</v>
      </c>
      <c r="W12" s="52">
        <v>20883.424928423363</v>
      </c>
    </row>
    <row r="13" spans="1:23" ht="12.75" customHeight="1" x14ac:dyDescent="0.2">
      <c r="A13" s="41" t="s">
        <v>34</v>
      </c>
      <c r="B13" s="53">
        <v>9825.1132407004516</v>
      </c>
      <c r="C13" s="53">
        <v>1181.1090222517944</v>
      </c>
      <c r="D13" s="53">
        <v>22615.581330260957</v>
      </c>
      <c r="E13" s="53">
        <v>4208.0052215977657</v>
      </c>
      <c r="F13" s="53">
        <v>11530.068691857459</v>
      </c>
      <c r="G13" s="53">
        <v>39744.846736054547</v>
      </c>
      <c r="H13" s="53">
        <v>13379.063438759338</v>
      </c>
      <c r="I13" s="53">
        <v>5226.2605455323564</v>
      </c>
      <c r="J13" s="53">
        <v>4091.286364306935</v>
      </c>
      <c r="K13" s="53">
        <v>15263.858563964937</v>
      </c>
      <c r="L13" s="53">
        <v>16041.395737882014</v>
      </c>
      <c r="M13" s="53">
        <v>22824.179041284115</v>
      </c>
      <c r="N13" s="53">
        <v>26836.514683174075</v>
      </c>
      <c r="O13" s="53">
        <v>104221.15650558373</v>
      </c>
      <c r="P13" s="53">
        <v>153828.68264000784</v>
      </c>
      <c r="Q13" s="53">
        <v>24669.712922999537</v>
      </c>
      <c r="R13" s="56">
        <v>178512.96319427097</v>
      </c>
      <c r="S13" s="53">
        <v>115955.50725250099</v>
      </c>
      <c r="T13" s="53">
        <v>36380.049913217306</v>
      </c>
      <c r="U13" s="53">
        <v>38304.214440636089</v>
      </c>
      <c r="V13" s="53">
        <v>13895.032790720252</v>
      </c>
      <c r="W13" s="53">
        <v>18841.591179320225</v>
      </c>
    </row>
    <row r="14" spans="1:23" ht="12.75" customHeight="1" x14ac:dyDescent="0.2">
      <c r="A14" s="41" t="s">
        <v>35</v>
      </c>
      <c r="B14" s="53">
        <v>11018.403485869696</v>
      </c>
      <c r="C14" s="53">
        <v>1199.152184606369</v>
      </c>
      <c r="D14" s="53">
        <v>25971.841038151008</v>
      </c>
      <c r="E14" s="53">
        <v>4066.4498290779011</v>
      </c>
      <c r="F14" s="53">
        <v>12173.067313761567</v>
      </c>
      <c r="G14" s="53">
        <v>43524.839041973988</v>
      </c>
      <c r="H14" s="53">
        <v>14833.757965235067</v>
      </c>
      <c r="I14" s="53">
        <v>5881.4376210498976</v>
      </c>
      <c r="J14" s="53">
        <v>4112.7974778784665</v>
      </c>
      <c r="K14" s="53">
        <v>14820.651509406334</v>
      </c>
      <c r="L14" s="53">
        <v>16174.754224346007</v>
      </c>
      <c r="M14" s="53">
        <v>23778.494499570646</v>
      </c>
      <c r="N14" s="53">
        <v>27466.649793013596</v>
      </c>
      <c r="O14" s="53">
        <v>107468.86927105921</v>
      </c>
      <c r="P14" s="53">
        <v>161855.12731078354</v>
      </c>
      <c r="Q14" s="53">
        <v>26046.253194527668</v>
      </c>
      <c r="R14" s="56">
        <v>187903.99517802551</v>
      </c>
      <c r="S14" s="53">
        <v>117598.0909814257</v>
      </c>
      <c r="T14" s="53">
        <v>37498.744615598174</v>
      </c>
      <c r="U14" s="53">
        <v>40965.745888450234</v>
      </c>
      <c r="V14" s="53">
        <v>16662.398513278404</v>
      </c>
      <c r="W14" s="53">
        <v>19836.487824844367</v>
      </c>
    </row>
    <row r="15" spans="1:23" ht="12.75" customHeight="1" x14ac:dyDescent="0.2">
      <c r="A15" s="41" t="s">
        <v>36</v>
      </c>
      <c r="B15" s="53">
        <v>10208.154197828395</v>
      </c>
      <c r="C15" s="53">
        <v>1266.6650142492283</v>
      </c>
      <c r="D15" s="53">
        <v>26836.131254993827</v>
      </c>
      <c r="E15" s="53">
        <v>4096.6821991892048</v>
      </c>
      <c r="F15" s="53">
        <v>12591.560557602044</v>
      </c>
      <c r="G15" s="53">
        <v>44909.799917018441</v>
      </c>
      <c r="H15" s="53">
        <v>15300.428222783321</v>
      </c>
      <c r="I15" s="53">
        <v>6302.4001146035789</v>
      </c>
      <c r="J15" s="53">
        <v>4586.5225915608171</v>
      </c>
      <c r="K15" s="53">
        <v>17610.823190063868</v>
      </c>
      <c r="L15" s="53">
        <v>16147.22771514809</v>
      </c>
      <c r="M15" s="53">
        <v>24463.460978508087</v>
      </c>
      <c r="N15" s="53">
        <v>27535.70351850077</v>
      </c>
      <c r="O15" s="53">
        <v>111837.69670509436</v>
      </c>
      <c r="P15" s="53">
        <v>166899.99248566941</v>
      </c>
      <c r="Q15" s="53">
        <v>27057.81354792268</v>
      </c>
      <c r="R15" s="56">
        <v>193932.07783058108</v>
      </c>
      <c r="S15" s="53">
        <v>120234.10746196794</v>
      </c>
      <c r="T15" s="53">
        <v>38532.6025398528</v>
      </c>
      <c r="U15" s="53">
        <v>40401.40825041959</v>
      </c>
      <c r="V15" s="53">
        <v>16632.922012777504</v>
      </c>
      <c r="W15" s="53">
        <v>21670.625012060911</v>
      </c>
    </row>
    <row r="16" spans="1:23" ht="12.75" customHeight="1" x14ac:dyDescent="0.2">
      <c r="A16" s="42" t="s">
        <v>37</v>
      </c>
      <c r="B16" s="53">
        <v>6923.1662820095617</v>
      </c>
      <c r="C16" s="53">
        <v>1269.3725286403808</v>
      </c>
      <c r="D16" s="53">
        <v>24789.748611433064</v>
      </c>
      <c r="E16" s="53">
        <v>4145.6810541823043</v>
      </c>
      <c r="F16" s="53">
        <v>11815.161342804076</v>
      </c>
      <c r="G16" s="53">
        <v>42156.667436932126</v>
      </c>
      <c r="H16" s="53">
        <v>14295.218195881933</v>
      </c>
      <c r="I16" s="53">
        <v>6024.9902124291748</v>
      </c>
      <c r="J16" s="53">
        <v>5062.9527325439813</v>
      </c>
      <c r="K16" s="53">
        <v>18430.315167699533</v>
      </c>
      <c r="L16" s="53">
        <v>16444.07570276257</v>
      </c>
      <c r="M16" s="53">
        <v>25075.645305259306</v>
      </c>
      <c r="N16" s="53">
        <v>27495.816456973171</v>
      </c>
      <c r="O16" s="53">
        <v>112994.64835320809</v>
      </c>
      <c r="P16" s="53">
        <v>162423.60663034636</v>
      </c>
      <c r="Q16" s="53">
        <v>25778.81660327506</v>
      </c>
      <c r="R16" s="56">
        <v>188256.12763006359</v>
      </c>
      <c r="S16" s="53">
        <v>121169.39958202903</v>
      </c>
      <c r="T16" s="53">
        <v>39179.921222926772</v>
      </c>
      <c r="U16" s="53">
        <v>37203.474093474484</v>
      </c>
      <c r="V16" s="53">
        <v>14456.39944736223</v>
      </c>
      <c r="W16" s="53">
        <v>20383.769434953752</v>
      </c>
    </row>
    <row r="17" spans="1:23" ht="12.75" customHeight="1" x14ac:dyDescent="0.2">
      <c r="A17" s="43" t="s">
        <v>38</v>
      </c>
      <c r="B17" s="52">
        <v>11061.00707635652</v>
      </c>
      <c r="C17" s="52">
        <v>1167.8040044118334</v>
      </c>
      <c r="D17" s="52">
        <v>21655.490811720283</v>
      </c>
      <c r="E17" s="52">
        <v>4124.4347977521784</v>
      </c>
      <c r="F17" s="52">
        <v>10867.879780248746</v>
      </c>
      <c r="G17" s="52">
        <v>38061.31860812458</v>
      </c>
      <c r="H17" s="52">
        <v>13037.90604026222</v>
      </c>
      <c r="I17" s="52">
        <v>5120.4202627552249</v>
      </c>
      <c r="J17" s="52">
        <v>4857.3821411642339</v>
      </c>
      <c r="K17" s="52">
        <v>15364.321041188326</v>
      </c>
      <c r="L17" s="52">
        <v>16643.624707367468</v>
      </c>
      <c r="M17" s="52">
        <v>23192.892193421445</v>
      </c>
      <c r="N17" s="52">
        <v>27900.50379793797</v>
      </c>
      <c r="O17" s="52">
        <v>107102.53303879895</v>
      </c>
      <c r="P17" s="52">
        <v>156302.16449637717</v>
      </c>
      <c r="Q17" s="52">
        <v>23339.434136888874</v>
      </c>
      <c r="R17" s="55">
        <v>179883.34900901266</v>
      </c>
      <c r="S17" s="52">
        <v>114869.72640829939</v>
      </c>
      <c r="T17" s="52">
        <v>36637.385535189576</v>
      </c>
      <c r="U17" s="52">
        <v>35087.198671985243</v>
      </c>
      <c r="V17" s="52">
        <v>13881.698960459733</v>
      </c>
      <c r="W17" s="52">
        <v>15475.854975381715</v>
      </c>
    </row>
    <row r="18" spans="1:23" ht="12.75" customHeight="1" x14ac:dyDescent="0.2">
      <c r="A18" s="43" t="s">
        <v>39</v>
      </c>
      <c r="B18" s="52">
        <v>11194.743863777358</v>
      </c>
      <c r="C18" s="52">
        <v>1109.3486887449405</v>
      </c>
      <c r="D18" s="52">
        <v>24910.747319416147</v>
      </c>
      <c r="E18" s="52">
        <v>4118.3668967871772</v>
      </c>
      <c r="F18" s="52">
        <v>11368.52102683534</v>
      </c>
      <c r="G18" s="52">
        <v>41602.135491403256</v>
      </c>
      <c r="H18" s="52">
        <v>14231.841668307334</v>
      </c>
      <c r="I18" s="52">
        <v>5383.5467147047784</v>
      </c>
      <c r="J18" s="52">
        <v>5024.4155497714919</v>
      </c>
      <c r="K18" s="52">
        <v>14891.080675746834</v>
      </c>
      <c r="L18" s="52">
        <v>16594.850291874402</v>
      </c>
      <c r="M18" s="52">
        <v>23879.711417675444</v>
      </c>
      <c r="N18" s="52">
        <v>28442.610826005202</v>
      </c>
      <c r="O18" s="52">
        <v>109264.08771049386</v>
      </c>
      <c r="P18" s="52">
        <v>162013.94516385382</v>
      </c>
      <c r="Q18" s="52">
        <v>24991.636086907471</v>
      </c>
      <c r="R18" s="55">
        <v>187150.99029363639</v>
      </c>
      <c r="S18" s="52">
        <v>116884.01213318919</v>
      </c>
      <c r="T18" s="52">
        <v>37869.87914705227</v>
      </c>
      <c r="U18" s="52">
        <v>36705.129273628037</v>
      </c>
      <c r="V18" s="52">
        <v>16493.773549293655</v>
      </c>
      <c r="W18" s="52">
        <v>16867.61961214212</v>
      </c>
    </row>
    <row r="19" spans="1:23" ht="12.75" customHeight="1" x14ac:dyDescent="0.2">
      <c r="A19" s="43" t="s">
        <v>40</v>
      </c>
      <c r="B19" s="52">
        <v>10564.235485270206</v>
      </c>
      <c r="C19" s="52">
        <v>1189.5117177520283</v>
      </c>
      <c r="D19" s="52">
        <v>26010.082812367331</v>
      </c>
      <c r="E19" s="52">
        <v>4139.6356523537797</v>
      </c>
      <c r="F19" s="52">
        <v>11915.774657755243</v>
      </c>
      <c r="G19" s="52">
        <v>43331.40063135614</v>
      </c>
      <c r="H19" s="52">
        <v>14627.285953844264</v>
      </c>
      <c r="I19" s="52">
        <v>5874.0451407194287</v>
      </c>
      <c r="J19" s="52">
        <v>4908.2352943457654</v>
      </c>
      <c r="K19" s="52">
        <v>17657.6208855896</v>
      </c>
      <c r="L19" s="52">
        <v>16485.432831279453</v>
      </c>
      <c r="M19" s="52">
        <v>24647.007240150822</v>
      </c>
      <c r="N19" s="52">
        <v>28383.317720518455</v>
      </c>
      <c r="O19" s="52">
        <v>112829.41422545386</v>
      </c>
      <c r="P19" s="52">
        <v>166741.31827758093</v>
      </c>
      <c r="Q19" s="52">
        <v>25865.000234918698</v>
      </c>
      <c r="R19" s="55">
        <v>192737.0041509259</v>
      </c>
      <c r="S19" s="52">
        <v>120090.82970454599</v>
      </c>
      <c r="T19" s="52">
        <v>38951.530724124656</v>
      </c>
      <c r="U19" s="52">
        <v>35816.174289581322</v>
      </c>
      <c r="V19" s="52">
        <v>17180.642489446258</v>
      </c>
      <c r="W19" s="52">
        <v>17602.908121954268</v>
      </c>
    </row>
    <row r="20" spans="1:23" ht="12.75" customHeight="1" x14ac:dyDescent="0.2">
      <c r="A20" s="44" t="s">
        <v>41</v>
      </c>
      <c r="B20" s="52">
        <v>7632.7991927169733</v>
      </c>
      <c r="C20" s="52">
        <v>1235.1675568884955</v>
      </c>
      <c r="D20" s="52">
        <v>25770.40729305891</v>
      </c>
      <c r="E20" s="52">
        <v>4224.1666059189411</v>
      </c>
      <c r="F20" s="52">
        <v>11606.174364238454</v>
      </c>
      <c r="G20" s="52">
        <v>42899.075456376428</v>
      </c>
      <c r="H20" s="52">
        <v>14628.155925325849</v>
      </c>
      <c r="I20" s="52">
        <v>6118.1745227277834</v>
      </c>
      <c r="J20" s="52">
        <v>5386.1293221670176</v>
      </c>
      <c r="K20" s="52">
        <v>18404.007253866541</v>
      </c>
      <c r="L20" s="52">
        <v>16588.651400058825</v>
      </c>
      <c r="M20" s="52">
        <v>25571.63933016334</v>
      </c>
      <c r="N20" s="52">
        <v>28199.815344371651</v>
      </c>
      <c r="O20" s="52">
        <v>115272.41888226627</v>
      </c>
      <c r="P20" s="52">
        <v>166149.26618546422</v>
      </c>
      <c r="Q20" s="52">
        <v>26100.396326348044</v>
      </c>
      <c r="R20" s="55">
        <v>192336.82516704337</v>
      </c>
      <c r="S20" s="52">
        <v>124909.0982402143</v>
      </c>
      <c r="T20" s="52">
        <v>40691.697079278267</v>
      </c>
      <c r="U20" s="52">
        <v>35343.223802462155</v>
      </c>
      <c r="V20" s="52">
        <v>17608.379998084631</v>
      </c>
      <c r="W20" s="52">
        <v>18600.213742742399</v>
      </c>
    </row>
    <row r="21" spans="1:23" ht="12.75" customHeight="1" x14ac:dyDescent="0.2">
      <c r="A21" s="41" t="s">
        <v>42</v>
      </c>
      <c r="B21" s="53">
        <v>11742.77093580055</v>
      </c>
      <c r="C21" s="53">
        <v>1160.4248621516454</v>
      </c>
      <c r="D21" s="53">
        <v>23077.067843426288</v>
      </c>
      <c r="E21" s="53">
        <v>4363.834642392585</v>
      </c>
      <c r="F21" s="53">
        <v>10991.693198010389</v>
      </c>
      <c r="G21" s="53">
        <v>39804.132942640521</v>
      </c>
      <c r="H21" s="53">
        <v>13568.013925677051</v>
      </c>
      <c r="I21" s="53">
        <v>5450.2770433728247</v>
      </c>
      <c r="J21" s="53">
        <v>5404.9331171896438</v>
      </c>
      <c r="K21" s="53">
        <v>15733.267213542436</v>
      </c>
      <c r="L21" s="53">
        <v>16746.920045577608</v>
      </c>
      <c r="M21" s="53">
        <v>24319.127300292294</v>
      </c>
      <c r="N21" s="53">
        <v>28282.864154888986</v>
      </c>
      <c r="O21" s="53">
        <v>110464.36902967127</v>
      </c>
      <c r="P21" s="53">
        <v>161898.58763966279</v>
      </c>
      <c r="Q21" s="53">
        <v>25746.330294077539</v>
      </c>
      <c r="R21" s="56">
        <v>187799.48444495053</v>
      </c>
      <c r="S21" s="53">
        <v>118332.40262410596</v>
      </c>
      <c r="T21" s="53">
        <v>37939.688863466057</v>
      </c>
      <c r="U21" s="53">
        <v>34979.760483953374</v>
      </c>
      <c r="V21" s="53">
        <v>16753.830635624374</v>
      </c>
      <c r="W21" s="53">
        <v>16107.42122940081</v>
      </c>
    </row>
    <row r="22" spans="1:23" ht="12.75" customHeight="1" x14ac:dyDescent="0.2">
      <c r="A22" s="41" t="s">
        <v>43</v>
      </c>
      <c r="B22" s="53">
        <v>11580.843355552335</v>
      </c>
      <c r="C22" s="53">
        <v>1180.8112051353037</v>
      </c>
      <c r="D22" s="53">
        <v>26232.012050033078</v>
      </c>
      <c r="E22" s="53">
        <v>4261.4743775561356</v>
      </c>
      <c r="F22" s="53">
        <v>11497.411761040754</v>
      </c>
      <c r="G22" s="53">
        <v>43238.898173631853</v>
      </c>
      <c r="H22" s="53">
        <v>14428.003542476288</v>
      </c>
      <c r="I22" s="53">
        <v>5917.7732313410706</v>
      </c>
      <c r="J22" s="53">
        <v>5755.6938861087983</v>
      </c>
      <c r="K22" s="53">
        <v>15198.841783771304</v>
      </c>
      <c r="L22" s="53">
        <v>16999.711802261201</v>
      </c>
      <c r="M22" s="53">
        <v>24744.805276581057</v>
      </c>
      <c r="N22" s="53">
        <v>28812.669018583671</v>
      </c>
      <c r="O22" s="53">
        <v>112885.50743721826</v>
      </c>
      <c r="P22" s="53">
        <v>167610.83431364535</v>
      </c>
      <c r="Q22" s="53">
        <v>26824.895060567414</v>
      </c>
      <c r="R22" s="56">
        <v>194596.6205991139</v>
      </c>
      <c r="S22" s="53">
        <v>121842.08691697371</v>
      </c>
      <c r="T22" s="53">
        <v>38367.449022797889</v>
      </c>
      <c r="U22" s="53">
        <v>38137.383293607912</v>
      </c>
      <c r="V22" s="53">
        <v>18337.905337743803</v>
      </c>
      <c r="W22" s="53">
        <v>18100.29075744954</v>
      </c>
    </row>
    <row r="23" spans="1:23" ht="12.75" customHeight="1" x14ac:dyDescent="0.2">
      <c r="A23" s="41" t="s">
        <v>44</v>
      </c>
      <c r="B23" s="53">
        <v>10722.441283472415</v>
      </c>
      <c r="C23" s="53">
        <v>1325.1395671937937</v>
      </c>
      <c r="D23" s="53">
        <v>27488.404814324589</v>
      </c>
      <c r="E23" s="53">
        <v>4256.1766204534415</v>
      </c>
      <c r="F23" s="53">
        <v>12134.74468515316</v>
      </c>
      <c r="G23" s="53">
        <v>45257.211643127594</v>
      </c>
      <c r="H23" s="53">
        <v>15333.872431574709</v>
      </c>
      <c r="I23" s="53">
        <v>6206.9274289058249</v>
      </c>
      <c r="J23" s="53">
        <v>6051.2809397686651</v>
      </c>
      <c r="K23" s="53">
        <v>18016.929931354636</v>
      </c>
      <c r="L23" s="53">
        <v>17309.234291078366</v>
      </c>
      <c r="M23" s="53">
        <v>25390.978229817902</v>
      </c>
      <c r="N23" s="53">
        <v>28848.424377538151</v>
      </c>
      <c r="O23" s="53">
        <v>117702.19897014194</v>
      </c>
      <c r="P23" s="53">
        <v>173765.33530772838</v>
      </c>
      <c r="Q23" s="53">
        <v>27603.578358897274</v>
      </c>
      <c r="R23" s="56">
        <v>201534.65646966337</v>
      </c>
      <c r="S23" s="53">
        <v>125793.46721998848</v>
      </c>
      <c r="T23" s="53">
        <v>38045.582960721003</v>
      </c>
      <c r="U23" s="53">
        <v>38249.800256146002</v>
      </c>
      <c r="V23" s="53">
        <v>20373.832454253337</v>
      </c>
      <c r="W23" s="53">
        <v>20725.449131094621</v>
      </c>
    </row>
    <row r="24" spans="1:23" ht="12.75" customHeight="1" x14ac:dyDescent="0.2">
      <c r="A24" s="42" t="s">
        <v>45</v>
      </c>
      <c r="B24" s="53">
        <v>7508.423606169531</v>
      </c>
      <c r="C24" s="53">
        <v>1462.75485920133</v>
      </c>
      <c r="D24" s="53">
        <v>27144.762943604539</v>
      </c>
      <c r="E24" s="53">
        <v>4415.71530676148</v>
      </c>
      <c r="F24" s="53">
        <v>11776.572119068303</v>
      </c>
      <c r="G24" s="53">
        <v>44912.656018431619</v>
      </c>
      <c r="H24" s="53">
        <v>15735.826166553457</v>
      </c>
      <c r="I24" s="53">
        <v>6209.3732843485277</v>
      </c>
      <c r="J24" s="53">
        <v>6309.9234642160827</v>
      </c>
      <c r="K24" s="53">
        <v>18831.427256845553</v>
      </c>
      <c r="L24" s="53">
        <v>17925.345672817592</v>
      </c>
      <c r="M24" s="53">
        <v>26010.455281531573</v>
      </c>
      <c r="N24" s="53">
        <v>28860.642351221308</v>
      </c>
      <c r="O24" s="53">
        <v>120513.97820494718</v>
      </c>
      <c r="P24" s="53">
        <v>173513.88570000711</v>
      </c>
      <c r="Q24" s="53">
        <v>27500.468034470257</v>
      </c>
      <c r="R24" s="56">
        <v>201179.53330751599</v>
      </c>
      <c r="S24" s="53">
        <v>130011.43259385839</v>
      </c>
      <c r="T24" s="53">
        <v>39564.592759410421</v>
      </c>
      <c r="U24" s="53">
        <v>38465.322461203767</v>
      </c>
      <c r="V24" s="53">
        <v>18079.438602258182</v>
      </c>
      <c r="W24" s="53">
        <v>21015.49897873677</v>
      </c>
    </row>
    <row r="25" spans="1:23" ht="12.75" customHeight="1" x14ac:dyDescent="0.2">
      <c r="A25" s="43" t="s">
        <v>46</v>
      </c>
      <c r="B25" s="52">
        <v>12081.863961381994</v>
      </c>
      <c r="C25" s="52">
        <v>1264.191888442447</v>
      </c>
      <c r="D25" s="52">
        <v>24187.985169523639</v>
      </c>
      <c r="E25" s="52">
        <v>4404.933317949065</v>
      </c>
      <c r="F25" s="52">
        <v>11378.160952556314</v>
      </c>
      <c r="G25" s="52">
        <v>41440.694645117183</v>
      </c>
      <c r="H25" s="52">
        <v>14275.291806363171</v>
      </c>
      <c r="I25" s="52">
        <v>5477.585549467678</v>
      </c>
      <c r="J25" s="52">
        <v>5973.1860419197446</v>
      </c>
      <c r="K25" s="52">
        <v>15745.117808730105</v>
      </c>
      <c r="L25" s="52">
        <v>17536.453899487795</v>
      </c>
      <c r="M25" s="52">
        <v>23928.851451727853</v>
      </c>
      <c r="N25" s="52">
        <v>29155.32586082468</v>
      </c>
      <c r="O25" s="52">
        <v>113142.3833010119</v>
      </c>
      <c r="P25" s="52">
        <v>166540.11473536404</v>
      </c>
      <c r="Q25" s="52">
        <v>27604.182592376354</v>
      </c>
      <c r="R25" s="55">
        <v>194325.68612449596</v>
      </c>
      <c r="S25" s="52">
        <v>123094.49687696624</v>
      </c>
      <c r="T25" s="52">
        <v>38350.365114830587</v>
      </c>
      <c r="U25" s="52">
        <v>38563.234830800677</v>
      </c>
      <c r="V25" s="52">
        <v>18627.934807123369</v>
      </c>
      <c r="W25" s="52">
        <v>20018.816188417593</v>
      </c>
    </row>
    <row r="26" spans="1:23" ht="12.75" customHeight="1" x14ac:dyDescent="0.2">
      <c r="A26" s="43" t="s">
        <v>47</v>
      </c>
      <c r="B26" s="52">
        <v>11932.269569829326</v>
      </c>
      <c r="C26" s="52">
        <v>1282.4572648317303</v>
      </c>
      <c r="D26" s="52">
        <v>26428.183337088729</v>
      </c>
      <c r="E26" s="52">
        <v>4174.4989408918955</v>
      </c>
      <c r="F26" s="52">
        <v>11472.131286927235</v>
      </c>
      <c r="G26" s="52">
        <v>43424.329773877762</v>
      </c>
      <c r="H26" s="52">
        <v>15135.062336018984</v>
      </c>
      <c r="I26" s="52">
        <v>5891.8243757155369</v>
      </c>
      <c r="J26" s="52">
        <v>6177.0800138561372</v>
      </c>
      <c r="K26" s="52">
        <v>15321.958651858076</v>
      </c>
      <c r="L26" s="52">
        <v>17729.502529814898</v>
      </c>
      <c r="M26" s="52">
        <v>24976.703488106315</v>
      </c>
      <c r="N26" s="52">
        <v>29904.803377479559</v>
      </c>
      <c r="O26" s="52">
        <v>116477.94431909284</v>
      </c>
      <c r="P26" s="52">
        <v>171791.24692317582</v>
      </c>
      <c r="Q26" s="52">
        <v>27170.962232891172</v>
      </c>
      <c r="R26" s="55">
        <v>199123.04578815494</v>
      </c>
      <c r="S26" s="52">
        <v>125608.67435478658</v>
      </c>
      <c r="T26" s="52">
        <v>39228.970633339974</v>
      </c>
      <c r="U26" s="52">
        <v>38914.224223369012</v>
      </c>
      <c r="V26" s="52">
        <v>20872.884148106954</v>
      </c>
      <c r="W26" s="52">
        <v>20421.975471809608</v>
      </c>
    </row>
    <row r="27" spans="1:23" ht="12.75" customHeight="1" x14ac:dyDescent="0.2">
      <c r="A27" s="43" t="s">
        <v>48</v>
      </c>
      <c r="B27" s="52">
        <v>11362.277851974372</v>
      </c>
      <c r="C27" s="52">
        <v>1392.9930417600167</v>
      </c>
      <c r="D27" s="52">
        <v>27445.651726144442</v>
      </c>
      <c r="E27" s="52">
        <v>3667.9054975815807</v>
      </c>
      <c r="F27" s="52">
        <v>11556.287706434523</v>
      </c>
      <c r="G27" s="52">
        <v>44071.39913302369</v>
      </c>
      <c r="H27" s="52">
        <v>15504.584339463723</v>
      </c>
      <c r="I27" s="52">
        <v>6201.3340755769714</v>
      </c>
      <c r="J27" s="52">
        <v>6273.2533811200146</v>
      </c>
      <c r="K27" s="52">
        <v>18265.208249994859</v>
      </c>
      <c r="L27" s="52">
        <v>17797.396104258962</v>
      </c>
      <c r="M27" s="52">
        <v>25241.19551605278</v>
      </c>
      <c r="N27" s="52">
        <v>29974.167192482011</v>
      </c>
      <c r="O27" s="52">
        <v>119741.26501057572</v>
      </c>
      <c r="P27" s="52">
        <v>175195.54568339285</v>
      </c>
      <c r="Q27" s="52">
        <v>27116.504737915624</v>
      </c>
      <c r="R27" s="55">
        <v>202464.12573687482</v>
      </c>
      <c r="S27" s="52">
        <v>123496.89014909706</v>
      </c>
      <c r="T27" s="52">
        <v>39376.763303636966</v>
      </c>
      <c r="U27" s="52">
        <v>38706.352578621125</v>
      </c>
      <c r="V27" s="52">
        <v>20987.891010241645</v>
      </c>
      <c r="W27" s="52">
        <v>19648.119538919316</v>
      </c>
    </row>
    <row r="28" spans="1:23" ht="12.75" customHeight="1" x14ac:dyDescent="0.2">
      <c r="A28" s="44" t="s">
        <v>49</v>
      </c>
      <c r="B28" s="52">
        <v>8339.0421137846479</v>
      </c>
      <c r="C28" s="52">
        <v>1466.5429876336898</v>
      </c>
      <c r="D28" s="52">
        <v>26621.939231305583</v>
      </c>
      <c r="E28" s="52">
        <v>3722.4193313870524</v>
      </c>
      <c r="F28" s="52">
        <v>11230.829035442659</v>
      </c>
      <c r="G28" s="52">
        <v>43163.755598900658</v>
      </c>
      <c r="H28" s="52">
        <v>15239.578821251145</v>
      </c>
      <c r="I28" s="52">
        <v>6268.0369186504677</v>
      </c>
      <c r="J28" s="52">
        <v>6628.2713381529065</v>
      </c>
      <c r="K28" s="52">
        <v>19228.24448667204</v>
      </c>
      <c r="L28" s="52">
        <v>18103.483720839053</v>
      </c>
      <c r="M28" s="52">
        <v>25948.598361127126</v>
      </c>
      <c r="N28" s="52">
        <v>29848.660286340699</v>
      </c>
      <c r="O28" s="52">
        <v>121729.86470388448</v>
      </c>
      <c r="P28" s="52">
        <v>173502.19443931445</v>
      </c>
      <c r="Q28" s="52">
        <v>26464.710683662335</v>
      </c>
      <c r="R28" s="55">
        <v>200109.65693046947</v>
      </c>
      <c r="S28" s="52">
        <v>127604.84956785585</v>
      </c>
      <c r="T28" s="52">
        <v>40987.573137281688</v>
      </c>
      <c r="U28" s="52">
        <v>35602.980089169687</v>
      </c>
      <c r="V28" s="52">
        <v>19844.888728781403</v>
      </c>
      <c r="W28" s="52">
        <v>18389.904721023533</v>
      </c>
    </row>
    <row r="29" spans="1:23" ht="12.75" customHeight="1" x14ac:dyDescent="0.2">
      <c r="A29" s="41" t="s">
        <v>50</v>
      </c>
      <c r="B29" s="53">
        <v>12651.486702618926</v>
      </c>
      <c r="C29" s="53">
        <v>1439.7607937928431</v>
      </c>
      <c r="D29" s="53">
        <v>23631.493487804852</v>
      </c>
      <c r="E29" s="53">
        <v>3971.1834374938549</v>
      </c>
      <c r="F29" s="53">
        <v>11097.496520316114</v>
      </c>
      <c r="G29" s="53">
        <v>40476.86356801683</v>
      </c>
      <c r="H29" s="53">
        <v>13670.863971396317</v>
      </c>
      <c r="I29" s="53">
        <v>5729.7795869274696</v>
      </c>
      <c r="J29" s="53">
        <v>6391.9703110406017</v>
      </c>
      <c r="K29" s="53">
        <v>16434.793694008236</v>
      </c>
      <c r="L29" s="53">
        <v>18065.298040310681</v>
      </c>
      <c r="M29" s="53">
        <v>24973.911867753239</v>
      </c>
      <c r="N29" s="53">
        <v>30084.524062325992</v>
      </c>
      <c r="O29" s="53">
        <v>116465.07700890311</v>
      </c>
      <c r="P29" s="53">
        <v>169286.51104614328</v>
      </c>
      <c r="Q29" s="53">
        <v>25882.963933260544</v>
      </c>
      <c r="R29" s="56">
        <v>195252.46249097874</v>
      </c>
      <c r="S29" s="53">
        <v>123387.60529473943</v>
      </c>
      <c r="T29" s="53">
        <v>39987.649023186568</v>
      </c>
      <c r="U29" s="53">
        <v>35506.381344495858</v>
      </c>
      <c r="V29" s="53">
        <v>17775.645076604502</v>
      </c>
      <c r="W29" s="53">
        <v>16298.380556680824</v>
      </c>
    </row>
    <row r="30" spans="1:23" ht="12.75" customHeight="1" x14ac:dyDescent="0.2">
      <c r="A30" s="41" t="s">
        <v>51</v>
      </c>
      <c r="B30" s="53">
        <v>12808.582129353577</v>
      </c>
      <c r="C30" s="53">
        <v>1549.0057273365917</v>
      </c>
      <c r="D30" s="53">
        <v>26603.086878351747</v>
      </c>
      <c r="E30" s="53">
        <v>4191.310131176112</v>
      </c>
      <c r="F30" s="53">
        <v>11794.792448586959</v>
      </c>
      <c r="G30" s="53">
        <v>44430.154497455122</v>
      </c>
      <c r="H30" s="53">
        <v>14667.391661763952</v>
      </c>
      <c r="I30" s="53">
        <v>6151.0504944258482</v>
      </c>
      <c r="J30" s="53">
        <v>6439.4602037118148</v>
      </c>
      <c r="K30" s="53">
        <v>15999.78035340777</v>
      </c>
      <c r="L30" s="53">
        <v>18307.94699119444</v>
      </c>
      <c r="M30" s="53">
        <v>25736.753425624724</v>
      </c>
      <c r="N30" s="53">
        <v>30736.434114011037</v>
      </c>
      <c r="O30" s="53">
        <v>119373.47827101918</v>
      </c>
      <c r="P30" s="53">
        <v>176496.22478631735</v>
      </c>
      <c r="Q30" s="53">
        <v>27105.643707932042</v>
      </c>
      <c r="R30" s="56">
        <v>203699.29666333302</v>
      </c>
      <c r="S30" s="53">
        <v>126482.08786813667</v>
      </c>
      <c r="T30" s="53">
        <v>40846.066466891702</v>
      </c>
      <c r="U30" s="53">
        <v>37249.832091813376</v>
      </c>
      <c r="V30" s="53">
        <v>18561.813271303683</v>
      </c>
      <c r="W30" s="53">
        <v>17045.839188296177</v>
      </c>
    </row>
    <row r="31" spans="1:23" ht="12.75" customHeight="1" x14ac:dyDescent="0.2">
      <c r="A31" s="41" t="s">
        <v>52</v>
      </c>
      <c r="B31" s="53">
        <v>12689.82565880688</v>
      </c>
      <c r="C31" s="53">
        <v>1613.3915327276604</v>
      </c>
      <c r="D31" s="53">
        <v>28248.911393424813</v>
      </c>
      <c r="E31" s="53">
        <v>4165.9017489200533</v>
      </c>
      <c r="F31" s="53">
        <v>12379.587698568243</v>
      </c>
      <c r="G31" s="53">
        <v>46604.891229954206</v>
      </c>
      <c r="H31" s="53">
        <v>15304.793101064655</v>
      </c>
      <c r="I31" s="53">
        <v>6506.7766747870955</v>
      </c>
      <c r="J31" s="53">
        <v>6670.5519539637298</v>
      </c>
      <c r="K31" s="53">
        <v>19001.28489416977</v>
      </c>
      <c r="L31" s="53">
        <v>18520.455424914617</v>
      </c>
      <c r="M31" s="53">
        <v>26432.385497533502</v>
      </c>
      <c r="N31" s="53">
        <v>30697.889280532527</v>
      </c>
      <c r="O31" s="53">
        <v>123811.9852370576</v>
      </c>
      <c r="P31" s="53">
        <v>183086.25191713727</v>
      </c>
      <c r="Q31" s="53">
        <v>27761.3859109328</v>
      </c>
      <c r="R31" s="56">
        <v>210916.41382703744</v>
      </c>
      <c r="S31" s="53">
        <v>126844.86020854811</v>
      </c>
      <c r="T31" s="53">
        <v>41022.572001282009</v>
      </c>
      <c r="U31" s="53">
        <v>38531.544380136831</v>
      </c>
      <c r="V31" s="53">
        <v>25214.909284041554</v>
      </c>
      <c r="W31" s="53">
        <v>17955.785100699897</v>
      </c>
    </row>
    <row r="32" spans="1:23" ht="12.75" customHeight="1" x14ac:dyDescent="0.2">
      <c r="A32" s="42" t="s">
        <v>53</v>
      </c>
      <c r="B32" s="53">
        <v>9071.6130722821908</v>
      </c>
      <c r="C32" s="53">
        <v>1627.5825504699808</v>
      </c>
      <c r="D32" s="53">
        <v>28391.303943716557</v>
      </c>
      <c r="E32" s="53">
        <v>4322.3275228738485</v>
      </c>
      <c r="F32" s="53">
        <v>12553.762956095745</v>
      </c>
      <c r="G32" s="53">
        <v>47133.617236606551</v>
      </c>
      <c r="H32" s="53">
        <v>15090.433115260668</v>
      </c>
      <c r="I32" s="53">
        <v>6393.5382288500114</v>
      </c>
      <c r="J32" s="53">
        <v>7117.6288655492835</v>
      </c>
      <c r="K32" s="53">
        <v>19724.559118449932</v>
      </c>
      <c r="L32" s="53">
        <v>19017.431321495515</v>
      </c>
      <c r="M32" s="53">
        <v>27439.314200694967</v>
      </c>
      <c r="N32" s="53">
        <v>30577.074158040279</v>
      </c>
      <c r="O32" s="53">
        <v>126150.03873356302</v>
      </c>
      <c r="P32" s="53">
        <v>182752.39429610223</v>
      </c>
      <c r="Q32" s="53">
        <v>27645.45835789496</v>
      </c>
      <c r="R32" s="56">
        <v>210460.58545317515</v>
      </c>
      <c r="S32" s="53">
        <v>129682.01995413849</v>
      </c>
      <c r="T32" s="53">
        <v>42115.026329617627</v>
      </c>
      <c r="U32" s="53">
        <v>38307.574449447478</v>
      </c>
      <c r="V32" s="53">
        <v>23984.295220515371</v>
      </c>
      <c r="W32" s="53">
        <v>16735.423933470185</v>
      </c>
    </row>
    <row r="33" spans="1:23" ht="12.75" customHeight="1" x14ac:dyDescent="0.2">
      <c r="A33" s="43" t="s">
        <v>54</v>
      </c>
      <c r="B33" s="52">
        <v>14596.253704869689</v>
      </c>
      <c r="C33" s="52">
        <v>1481.0700658245182</v>
      </c>
      <c r="D33" s="52">
        <v>23012.35086970155</v>
      </c>
      <c r="E33" s="52">
        <v>4363.9859838612256</v>
      </c>
      <c r="F33" s="52">
        <v>11011.769955844346</v>
      </c>
      <c r="G33" s="52">
        <v>40504.890681018202</v>
      </c>
      <c r="H33" s="52">
        <v>13728.616928666868</v>
      </c>
      <c r="I33" s="52">
        <v>5416.8092816794697</v>
      </c>
      <c r="J33" s="52">
        <v>6583.3942873081251</v>
      </c>
      <c r="K33" s="52">
        <v>16017.008650492175</v>
      </c>
      <c r="L33" s="52">
        <v>19295.664331350712</v>
      </c>
      <c r="M33" s="52">
        <v>25561.405758588226</v>
      </c>
      <c r="N33" s="52">
        <v>30729.975615368367</v>
      </c>
      <c r="O33" s="52">
        <v>118597.11065271862</v>
      </c>
      <c r="P33" s="52">
        <v>173429.78583152208</v>
      </c>
      <c r="Q33" s="52">
        <v>26900.419596519161</v>
      </c>
      <c r="R33" s="55">
        <v>200459.90110239715</v>
      </c>
      <c r="S33" s="52">
        <v>123366.26157549255</v>
      </c>
      <c r="T33" s="52">
        <v>39687.55046874252</v>
      </c>
      <c r="U33" s="52">
        <v>36614.936698125697</v>
      </c>
      <c r="V33" s="52">
        <v>20382.371856671911</v>
      </c>
      <c r="W33" s="52">
        <v>15541.820825426343</v>
      </c>
    </row>
    <row r="34" spans="1:23" ht="12.75" customHeight="1" x14ac:dyDescent="0.2">
      <c r="A34" s="43" t="s">
        <v>55</v>
      </c>
      <c r="B34" s="52">
        <v>14529.400809607489</v>
      </c>
      <c r="C34" s="52">
        <v>1517.6349978254393</v>
      </c>
      <c r="D34" s="52">
        <v>27156.651290474332</v>
      </c>
      <c r="E34" s="52">
        <v>4195.4997315084802</v>
      </c>
      <c r="F34" s="52">
        <v>10342.309588898321</v>
      </c>
      <c r="G34" s="52">
        <v>43545.374743728091</v>
      </c>
      <c r="H34" s="52">
        <v>14417.352668267085</v>
      </c>
      <c r="I34" s="52">
        <v>5977.4100847143245</v>
      </c>
      <c r="J34" s="52">
        <v>6748.7157938341816</v>
      </c>
      <c r="K34" s="52">
        <v>15390.139334000427</v>
      </c>
      <c r="L34" s="52">
        <v>19249.114837395111</v>
      </c>
      <c r="M34" s="52">
        <v>25595.6950620342</v>
      </c>
      <c r="N34" s="52">
        <v>31656.263930998855</v>
      </c>
      <c r="O34" s="52">
        <v>120434.55739296894</v>
      </c>
      <c r="P34" s="52">
        <v>178367.66436104479</v>
      </c>
      <c r="Q34" s="52">
        <v>26877.267035960103</v>
      </c>
      <c r="R34" s="55">
        <v>205290.68190466907</v>
      </c>
      <c r="S34" s="52">
        <v>123902.20385820596</v>
      </c>
      <c r="T34" s="52">
        <v>40949.622723388784</v>
      </c>
      <c r="U34" s="52">
        <v>34706.904735563287</v>
      </c>
      <c r="V34" s="52">
        <v>23649.483277187013</v>
      </c>
      <c r="W34" s="52">
        <v>16345.383877125771</v>
      </c>
    </row>
    <row r="35" spans="1:23" ht="12.75" customHeight="1" x14ac:dyDescent="0.2">
      <c r="A35" s="43" t="s">
        <v>56</v>
      </c>
      <c r="B35" s="52">
        <v>12876.204401284376</v>
      </c>
      <c r="C35" s="52">
        <v>1654.1427384536323</v>
      </c>
      <c r="D35" s="52">
        <v>30424.950009513435</v>
      </c>
      <c r="E35" s="52">
        <v>4299.6755204369774</v>
      </c>
      <c r="F35" s="52">
        <v>10891.17710632148</v>
      </c>
      <c r="G35" s="52">
        <v>47493.279213542854</v>
      </c>
      <c r="H35" s="52">
        <v>14820.475298937376</v>
      </c>
      <c r="I35" s="52">
        <v>6372.5011617627224</v>
      </c>
      <c r="J35" s="52">
        <v>6792.4234734721713</v>
      </c>
      <c r="K35" s="52">
        <v>18264.446905086788</v>
      </c>
      <c r="L35" s="52">
        <v>19011.98626940748</v>
      </c>
      <c r="M35" s="52">
        <v>26411.085708716033</v>
      </c>
      <c r="N35" s="52">
        <v>31774.750403650665</v>
      </c>
      <c r="O35" s="52">
        <v>124393.9275453767</v>
      </c>
      <c r="P35" s="52">
        <v>184813.71230387944</v>
      </c>
      <c r="Q35" s="52">
        <v>27423.25556014034</v>
      </c>
      <c r="R35" s="55">
        <v>212237.13172764442</v>
      </c>
      <c r="S35" s="52">
        <v>125916.59428177327</v>
      </c>
      <c r="T35" s="52">
        <v>41846.1038698626</v>
      </c>
      <c r="U35" s="52">
        <v>35878.435995047053</v>
      </c>
      <c r="V35" s="52">
        <v>25611.170564423501</v>
      </c>
      <c r="W35" s="52">
        <v>17292.507080912052</v>
      </c>
    </row>
    <row r="36" spans="1:23" ht="12.75" customHeight="1" x14ac:dyDescent="0.2">
      <c r="A36" s="44" t="s">
        <v>57</v>
      </c>
      <c r="B36" s="52">
        <v>9142.0286570229164</v>
      </c>
      <c r="C36" s="52">
        <v>1862.3870937826921</v>
      </c>
      <c r="D36" s="52">
        <v>29123.039222788724</v>
      </c>
      <c r="E36" s="52">
        <v>4410.5322594956324</v>
      </c>
      <c r="F36" s="52">
        <v>11303.232384660103</v>
      </c>
      <c r="G36" s="52">
        <v>47287.093701854661</v>
      </c>
      <c r="H36" s="52">
        <v>15536.754917681063</v>
      </c>
      <c r="I36" s="52">
        <v>6458.4602039287101</v>
      </c>
      <c r="J36" s="52">
        <v>7096.8213908352136</v>
      </c>
      <c r="K36" s="52">
        <v>19198.297005218643</v>
      </c>
      <c r="L36" s="52">
        <v>19216.720967226516</v>
      </c>
      <c r="M36" s="52">
        <v>26961.344789190629</v>
      </c>
      <c r="N36" s="52">
        <v>31857.862303799284</v>
      </c>
      <c r="O36" s="52">
        <v>127190.82086403665</v>
      </c>
      <c r="P36" s="52">
        <v>183739.70459409984</v>
      </c>
      <c r="Q36" s="52">
        <v>27890.166456200473</v>
      </c>
      <c r="R36" s="55">
        <v>211699.59206129215</v>
      </c>
      <c r="S36" s="52">
        <v>130446.62489321535</v>
      </c>
      <c r="T36" s="52">
        <v>44105.941384130114</v>
      </c>
      <c r="U36" s="52">
        <v>36434.410322787415</v>
      </c>
      <c r="V36" s="52">
        <v>25316.30410802711</v>
      </c>
      <c r="W36" s="52">
        <v>18526.767597644688</v>
      </c>
    </row>
    <row r="37" spans="1:23" ht="12.75" customHeight="1" x14ac:dyDescent="0.2">
      <c r="A37" s="41" t="s">
        <v>58</v>
      </c>
      <c r="B37" s="53">
        <v>14598.083913359513</v>
      </c>
      <c r="C37" s="53">
        <v>1514.1779449959013</v>
      </c>
      <c r="D37" s="53">
        <v>26278.48050304631</v>
      </c>
      <c r="E37" s="53">
        <v>4374.2737055851048</v>
      </c>
      <c r="F37" s="53">
        <v>11092.766350443626</v>
      </c>
      <c r="G37" s="53">
        <v>43492.958808510666</v>
      </c>
      <c r="H37" s="53">
        <v>14823.762864997547</v>
      </c>
      <c r="I37" s="53">
        <v>5961.0718209927754</v>
      </c>
      <c r="J37" s="53">
        <v>6659.0623229657394</v>
      </c>
      <c r="K37" s="53">
        <v>16243.431939159158</v>
      </c>
      <c r="L37" s="53">
        <v>19429.628918252216</v>
      </c>
      <c r="M37" s="53">
        <v>25219.701365842775</v>
      </c>
      <c r="N37" s="53">
        <v>33050.210002689251</v>
      </c>
      <c r="O37" s="53">
        <v>122535.25452896726</v>
      </c>
      <c r="P37" s="53">
        <v>180492.1574561689</v>
      </c>
      <c r="Q37" s="53">
        <v>27650.374031180538</v>
      </c>
      <c r="R37" s="56">
        <v>208233.90117085038</v>
      </c>
      <c r="S37" s="53">
        <v>124484.59515920636</v>
      </c>
      <c r="T37" s="53">
        <v>41136.009233644982</v>
      </c>
      <c r="U37" s="53">
        <v>36948.266620903116</v>
      </c>
      <c r="V37" s="53">
        <v>24101.369803535785</v>
      </c>
      <c r="W37" s="53">
        <v>17139.636684551493</v>
      </c>
    </row>
    <row r="38" spans="1:23" ht="12.75" customHeight="1" x14ac:dyDescent="0.2">
      <c r="A38" s="41" t="s">
        <v>59</v>
      </c>
      <c r="B38" s="53">
        <v>14820.670025474585</v>
      </c>
      <c r="C38" s="53">
        <v>1578.3272656779402</v>
      </c>
      <c r="D38" s="53">
        <v>29302.070564952104</v>
      </c>
      <c r="E38" s="53">
        <v>4588.353101276567</v>
      </c>
      <c r="F38" s="53">
        <v>11711.970299478226</v>
      </c>
      <c r="G38" s="53">
        <v>47425.770232157112</v>
      </c>
      <c r="H38" s="53">
        <v>15773.08225383543</v>
      </c>
      <c r="I38" s="53">
        <v>6361.1370566310643</v>
      </c>
      <c r="J38" s="53">
        <v>6923.9233736918877</v>
      </c>
      <c r="K38" s="53">
        <v>17612.889866838726</v>
      </c>
      <c r="L38" s="53">
        <v>20037.659643341078</v>
      </c>
      <c r="M38" s="53">
        <v>26560.197843369653</v>
      </c>
      <c r="N38" s="53">
        <v>32607.141942785871</v>
      </c>
      <c r="O38" s="53">
        <v>127144.54177008863</v>
      </c>
      <c r="P38" s="53">
        <v>189444.88658071103</v>
      </c>
      <c r="Q38" s="53">
        <v>28727.938177119711</v>
      </c>
      <c r="R38" s="56">
        <v>218240.94489847519</v>
      </c>
      <c r="S38" s="53">
        <v>127753.58659090078</v>
      </c>
      <c r="T38" s="53">
        <v>43595.031151082265</v>
      </c>
      <c r="U38" s="53">
        <v>38851.22037677456</v>
      </c>
      <c r="V38" s="53">
        <v>26732.041629071424</v>
      </c>
      <c r="W38" s="53">
        <v>18350.22679729401</v>
      </c>
    </row>
    <row r="39" spans="1:23" ht="12.75" customHeight="1" x14ac:dyDescent="0.2">
      <c r="A39" s="41" t="s">
        <v>60</v>
      </c>
      <c r="B39" s="53">
        <v>13462.546175844062</v>
      </c>
      <c r="C39" s="53">
        <v>1683.0499057979978</v>
      </c>
      <c r="D39" s="53">
        <v>32347.753943987009</v>
      </c>
      <c r="E39" s="53">
        <v>4607.8298819756164</v>
      </c>
      <c r="F39" s="53">
        <v>12985.741701046994</v>
      </c>
      <c r="G39" s="53">
        <v>51687.522270220434</v>
      </c>
      <c r="H39" s="53">
        <v>16613.816035539399</v>
      </c>
      <c r="I39" s="53">
        <v>6541.158877777475</v>
      </c>
      <c r="J39" s="53">
        <v>7135.8854791888107</v>
      </c>
      <c r="K39" s="53">
        <v>18119.811883911909</v>
      </c>
      <c r="L39" s="53">
        <v>20642.614023520226</v>
      </c>
      <c r="M39" s="53">
        <v>27578.805232468905</v>
      </c>
      <c r="N39" s="53">
        <v>32799.433288641194</v>
      </c>
      <c r="O39" s="53">
        <v>130883.63149341839</v>
      </c>
      <c r="P39" s="53">
        <v>196309.90399149491</v>
      </c>
      <c r="Q39" s="53">
        <v>29776.180283706461</v>
      </c>
      <c r="R39" s="56">
        <v>226157.35457222737</v>
      </c>
      <c r="S39" s="53">
        <v>132070.34481586321</v>
      </c>
      <c r="T39" s="53">
        <v>43653.368368378651</v>
      </c>
      <c r="U39" s="53">
        <v>40965.464259641361</v>
      </c>
      <c r="V39" s="53">
        <v>29120.949938790378</v>
      </c>
      <c r="W39" s="53">
        <v>19537.184316020895</v>
      </c>
    </row>
    <row r="40" spans="1:23" ht="12.75" customHeight="1" x14ac:dyDescent="0.2">
      <c r="A40" s="42" t="s">
        <v>61</v>
      </c>
      <c r="B40" s="53">
        <v>9282.9712202107858</v>
      </c>
      <c r="C40" s="53">
        <v>1709.1009750599444</v>
      </c>
      <c r="D40" s="53">
        <v>31754.083919931138</v>
      </c>
      <c r="E40" s="53">
        <v>4735.6590116751986</v>
      </c>
      <c r="F40" s="53">
        <v>12437.274189774063</v>
      </c>
      <c r="G40" s="53">
        <v>50915.126473687371</v>
      </c>
      <c r="H40" s="53">
        <v>16716.395809594011</v>
      </c>
      <c r="I40" s="53">
        <v>6681.7209506135878</v>
      </c>
      <c r="J40" s="53">
        <v>7674.4079687727435</v>
      </c>
      <c r="K40" s="53">
        <v>19536.692658622433</v>
      </c>
      <c r="L40" s="53">
        <v>20877.983785236538</v>
      </c>
      <c r="M40" s="53">
        <v>28994.285689843266</v>
      </c>
      <c r="N40" s="53">
        <v>32742.778016963817</v>
      </c>
      <c r="O40" s="53">
        <v>134630.69146888997</v>
      </c>
      <c r="P40" s="53">
        <v>194851.96612059374</v>
      </c>
      <c r="Q40" s="53">
        <v>29890.398638348011</v>
      </c>
      <c r="R40" s="56">
        <v>224844.80162241569</v>
      </c>
      <c r="S40" s="53">
        <v>139083.11741285093</v>
      </c>
      <c r="T40" s="53">
        <v>44661.869789565913</v>
      </c>
      <c r="U40" s="53">
        <v>39059.959870888095</v>
      </c>
      <c r="V40" s="53">
        <v>28749.17264113147</v>
      </c>
      <c r="W40" s="53">
        <v>19696.561743453847</v>
      </c>
    </row>
    <row r="41" spans="1:23" ht="12.75" customHeight="1" x14ac:dyDescent="0.2">
      <c r="A41" s="43" t="s">
        <v>62</v>
      </c>
      <c r="B41" s="52">
        <v>15061.805222439674</v>
      </c>
      <c r="C41" s="52">
        <v>1543.3677467166963</v>
      </c>
      <c r="D41" s="52">
        <v>27464.996919916965</v>
      </c>
      <c r="E41" s="52">
        <v>4661.0609552622645</v>
      </c>
      <c r="F41" s="52">
        <v>11331.935753066595</v>
      </c>
      <c r="G41" s="52">
        <v>45320.647661712268</v>
      </c>
      <c r="H41" s="52">
        <v>15327.65370875519</v>
      </c>
      <c r="I41" s="52">
        <v>6275.6548415017096</v>
      </c>
      <c r="J41" s="52">
        <v>7164.8551033811491</v>
      </c>
      <c r="K41" s="52">
        <v>17846.565219415414</v>
      </c>
      <c r="L41" s="52">
        <v>20706.298867705933</v>
      </c>
      <c r="M41" s="52">
        <v>26813.085307616937</v>
      </c>
      <c r="N41" s="52">
        <v>32833.781780674632</v>
      </c>
      <c r="O41" s="52">
        <v>128091.39289295177</v>
      </c>
      <c r="P41" s="52">
        <v>188121.02480454283</v>
      </c>
      <c r="Q41" s="52">
        <v>28736.118971645436</v>
      </c>
      <c r="R41" s="55">
        <v>216947.0849511635</v>
      </c>
      <c r="S41" s="52">
        <v>131104.99933193333</v>
      </c>
      <c r="T41" s="52">
        <v>42661.746506631302</v>
      </c>
      <c r="U41" s="52">
        <v>37452.425423580404</v>
      </c>
      <c r="V41" s="52">
        <v>26483.809145486084</v>
      </c>
      <c r="W41" s="52">
        <v>18669.037406151983</v>
      </c>
    </row>
    <row r="42" spans="1:23" ht="12.75" customHeight="1" x14ac:dyDescent="0.2">
      <c r="A42" s="43" t="s">
        <v>63</v>
      </c>
      <c r="B42" s="52">
        <v>15173.622481536537</v>
      </c>
      <c r="C42" s="52">
        <v>1764.0408616989428</v>
      </c>
      <c r="D42" s="52">
        <v>31094.103005127399</v>
      </c>
      <c r="E42" s="52">
        <v>4698.0759935135056</v>
      </c>
      <c r="F42" s="52">
        <v>11807.646609071808</v>
      </c>
      <c r="G42" s="52">
        <v>49907.334929371929</v>
      </c>
      <c r="H42" s="52">
        <v>16544.387444106946</v>
      </c>
      <c r="I42" s="52">
        <v>6671.3682552895934</v>
      </c>
      <c r="J42" s="52">
        <v>7449.7828463242895</v>
      </c>
      <c r="K42" s="52">
        <v>18042.216793103747</v>
      </c>
      <c r="L42" s="52">
        <v>20885.385276982859</v>
      </c>
      <c r="M42" s="52">
        <v>27966.831112103224</v>
      </c>
      <c r="N42" s="52">
        <v>33407.964814161671</v>
      </c>
      <c r="O42" s="52">
        <v>132517.66614678651</v>
      </c>
      <c r="P42" s="52">
        <v>197625.18809518981</v>
      </c>
      <c r="Q42" s="52">
        <v>30275.090115519626</v>
      </c>
      <c r="R42" s="55">
        <v>228007.17452715756</v>
      </c>
      <c r="S42" s="52">
        <v>133874.72581813685</v>
      </c>
      <c r="T42" s="52">
        <v>43851.708164847223</v>
      </c>
      <c r="U42" s="52">
        <v>40035.149661933086</v>
      </c>
      <c r="V42" s="52">
        <v>29707.045158834098</v>
      </c>
      <c r="W42" s="52">
        <v>19876.513527240073</v>
      </c>
    </row>
    <row r="43" spans="1:23" ht="12.75" customHeight="1" x14ac:dyDescent="0.2">
      <c r="A43" s="43" t="s">
        <v>64</v>
      </c>
      <c r="B43" s="52">
        <v>13193.005528333933</v>
      </c>
      <c r="C43" s="52">
        <v>1796.6109313713878</v>
      </c>
      <c r="D43" s="52">
        <v>32017.390036986813</v>
      </c>
      <c r="E43" s="52">
        <v>4706.575774904818</v>
      </c>
      <c r="F43" s="52">
        <v>12075.927222202839</v>
      </c>
      <c r="G43" s="52">
        <v>51114.608659647485</v>
      </c>
      <c r="H43" s="52">
        <v>16869.931702581842</v>
      </c>
      <c r="I43" s="52">
        <v>6685.208311742751</v>
      </c>
      <c r="J43" s="52">
        <v>7523.8303715369175</v>
      </c>
      <c r="K43" s="52">
        <v>19668.998891665586</v>
      </c>
      <c r="L43" s="52">
        <v>21143.815784852977</v>
      </c>
      <c r="M43" s="52">
        <v>28999.395314725294</v>
      </c>
      <c r="N43" s="52">
        <v>33318.572494538726</v>
      </c>
      <c r="O43" s="52">
        <v>135513.43093273521</v>
      </c>
      <c r="P43" s="52">
        <v>199919.2990347989</v>
      </c>
      <c r="Q43" s="52">
        <v>30877.381741482317</v>
      </c>
      <c r="R43" s="55">
        <v>230940.5298699945</v>
      </c>
      <c r="S43" s="52">
        <v>137862.09484931678</v>
      </c>
      <c r="T43" s="52">
        <v>44402.030444237309</v>
      </c>
      <c r="U43" s="52">
        <v>41319.973056008319</v>
      </c>
      <c r="V43" s="52">
        <v>32296.875092107814</v>
      </c>
      <c r="W43" s="52">
        <v>21045.815864053398</v>
      </c>
    </row>
    <row r="44" spans="1:23" ht="12.75" customHeight="1" x14ac:dyDescent="0.2">
      <c r="A44" s="44" t="s">
        <v>65</v>
      </c>
      <c r="B44" s="52">
        <v>9320.1124696755396</v>
      </c>
      <c r="C44" s="52">
        <v>1822.0546188311514</v>
      </c>
      <c r="D44" s="52">
        <v>31790.02417946099</v>
      </c>
      <c r="E44" s="52">
        <v>4816.2444746444962</v>
      </c>
      <c r="F44" s="52">
        <v>11999.648234586393</v>
      </c>
      <c r="G44" s="52">
        <v>51038.358593228542</v>
      </c>
      <c r="H44" s="52">
        <v>17174.927891019714</v>
      </c>
      <c r="I44" s="52">
        <v>6833.6541413128925</v>
      </c>
      <c r="J44" s="52">
        <v>7898.6669746651096</v>
      </c>
      <c r="K44" s="52">
        <v>20109.518425091817</v>
      </c>
      <c r="L44" s="52">
        <v>21632.227094751623</v>
      </c>
      <c r="M44" s="52">
        <v>29836.957245660549</v>
      </c>
      <c r="N44" s="52">
        <v>32998.406538610841</v>
      </c>
      <c r="O44" s="52">
        <v>137931.00072393916</v>
      </c>
      <c r="P44" s="52">
        <v>198372.96533840508</v>
      </c>
      <c r="Q44" s="52">
        <v>31098.964593945268</v>
      </c>
      <c r="R44" s="55">
        <v>229680.21329626712</v>
      </c>
      <c r="S44" s="52">
        <v>143693.56303512881</v>
      </c>
      <c r="T44" s="52">
        <v>45610.654100746957</v>
      </c>
      <c r="U44" s="52">
        <v>40065.767213306695</v>
      </c>
      <c r="V44" s="52">
        <v>30699.379693841398</v>
      </c>
      <c r="W44" s="52">
        <v>20707.629876460174</v>
      </c>
    </row>
    <row r="45" spans="1:23" ht="12.75" customHeight="1" x14ac:dyDescent="0.2">
      <c r="A45" s="41" t="s">
        <v>66</v>
      </c>
      <c r="B45" s="53">
        <v>15137.453685539986</v>
      </c>
      <c r="C45" s="53">
        <v>1754.6781977331098</v>
      </c>
      <c r="D45" s="53">
        <v>28154.195403181449</v>
      </c>
      <c r="E45" s="53">
        <v>4784.7867105869382</v>
      </c>
      <c r="F45" s="53">
        <v>11386.490297351156</v>
      </c>
      <c r="G45" s="53">
        <v>46819.528820031155</v>
      </c>
      <c r="H45" s="53">
        <v>16204.38307448611</v>
      </c>
      <c r="I45" s="53">
        <v>6523.8637834273031</v>
      </c>
      <c r="J45" s="53">
        <v>7241.7467597617333</v>
      </c>
      <c r="K45" s="53">
        <v>19706.726579616017</v>
      </c>
      <c r="L45" s="53">
        <v>21391.438445388267</v>
      </c>
      <c r="M45" s="53">
        <v>27990.045683264267</v>
      </c>
      <c r="N45" s="53">
        <v>33995.342979371759</v>
      </c>
      <c r="O45" s="53">
        <v>133994.37465253266</v>
      </c>
      <c r="P45" s="53">
        <v>195207.6812761605</v>
      </c>
      <c r="Q45" s="53">
        <v>30798.18025492513</v>
      </c>
      <c r="R45" s="56">
        <v>226230.46055076545</v>
      </c>
      <c r="S45" s="53">
        <v>137565.50415840722</v>
      </c>
      <c r="T45" s="53">
        <v>43927.232583933815</v>
      </c>
      <c r="U45" s="53">
        <v>40747.47837292937</v>
      </c>
      <c r="V45" s="53">
        <v>28732.328330231729</v>
      </c>
      <c r="W45" s="53">
        <v>21430.389664251405</v>
      </c>
    </row>
    <row r="46" spans="1:23" ht="12.75" customHeight="1" x14ac:dyDescent="0.2">
      <c r="A46" s="41" t="s">
        <v>67</v>
      </c>
      <c r="B46" s="53">
        <v>15123.119353912409</v>
      </c>
      <c r="C46" s="53">
        <v>1788.5391440533872</v>
      </c>
      <c r="D46" s="53">
        <v>30184.374452821892</v>
      </c>
      <c r="E46" s="53">
        <v>4824.2944756802372</v>
      </c>
      <c r="F46" s="53">
        <v>11399.461182977795</v>
      </c>
      <c r="G46" s="53">
        <v>48980.574622636464</v>
      </c>
      <c r="H46" s="53">
        <v>16895.741462790411</v>
      </c>
      <c r="I46" s="53">
        <v>6722.8136360741919</v>
      </c>
      <c r="J46" s="53">
        <v>7341.262764159691</v>
      </c>
      <c r="K46" s="53">
        <v>20364.317788117343</v>
      </c>
      <c r="L46" s="53">
        <v>21839.054026224381</v>
      </c>
      <c r="M46" s="53">
        <v>28890.379171135275</v>
      </c>
      <c r="N46" s="53">
        <v>34597.132694347296</v>
      </c>
      <c r="O46" s="53">
        <v>137676.43548853692</v>
      </c>
      <c r="P46" s="53">
        <v>201210.45239742953</v>
      </c>
      <c r="Q46" s="53">
        <v>31768.296219620188</v>
      </c>
      <c r="R46" s="56">
        <v>233213.25634985126</v>
      </c>
      <c r="S46" s="53">
        <v>141633.70895709621</v>
      </c>
      <c r="T46" s="53">
        <v>44896.799796599647</v>
      </c>
      <c r="U46" s="53">
        <v>41478.353206840031</v>
      </c>
      <c r="V46" s="53">
        <v>29194.021382052084</v>
      </c>
      <c r="W46" s="53">
        <v>22475.907343546674</v>
      </c>
    </row>
    <row r="47" spans="1:23" ht="12.75" customHeight="1" x14ac:dyDescent="0.2">
      <c r="A47" s="41" t="s">
        <v>68</v>
      </c>
      <c r="B47" s="53">
        <v>14658.919106190848</v>
      </c>
      <c r="C47" s="53">
        <v>1892.0505234627192</v>
      </c>
      <c r="D47" s="53">
        <v>32549.465998245945</v>
      </c>
      <c r="E47" s="53">
        <v>4982.6961831879935</v>
      </c>
      <c r="F47" s="53">
        <v>12268.628448031044</v>
      </c>
      <c r="G47" s="53">
        <v>52414.729710105406</v>
      </c>
      <c r="H47" s="53">
        <v>17692.867084998448</v>
      </c>
      <c r="I47" s="53">
        <v>6845.8668144531275</v>
      </c>
      <c r="J47" s="53">
        <v>7729.5858455860953</v>
      </c>
      <c r="K47" s="53">
        <v>21030.129086787194</v>
      </c>
      <c r="L47" s="53">
        <v>22357.517390179586</v>
      </c>
      <c r="M47" s="53">
        <v>29964.361420233312</v>
      </c>
      <c r="N47" s="53">
        <v>34584.465026031983</v>
      </c>
      <c r="O47" s="53">
        <v>141423.5359928539</v>
      </c>
      <c r="P47" s="53">
        <v>208349.80806754369</v>
      </c>
      <c r="Q47" s="53">
        <v>32743.374665357125</v>
      </c>
      <c r="R47" s="56">
        <v>241316.19832992411</v>
      </c>
      <c r="S47" s="53">
        <v>145155.97799249526</v>
      </c>
      <c r="T47" s="53">
        <v>45541.823584743404</v>
      </c>
      <c r="U47" s="53">
        <v>43698.127647465451</v>
      </c>
      <c r="V47" s="53">
        <v>34770.417606908624</v>
      </c>
      <c r="W47" s="53">
        <v>25320.387598135705</v>
      </c>
    </row>
    <row r="48" spans="1:23" ht="12.75" customHeight="1" x14ac:dyDescent="0.2">
      <c r="A48" s="42" t="s">
        <v>69</v>
      </c>
      <c r="B48" s="53">
        <v>10276.28158614978</v>
      </c>
      <c r="C48" s="53">
        <v>1942.7022259574644</v>
      </c>
      <c r="D48" s="53">
        <v>32987.991247974947</v>
      </c>
      <c r="E48" s="53">
        <v>5071.4010307193785</v>
      </c>
      <c r="F48" s="53">
        <v>12284.857851736757</v>
      </c>
      <c r="G48" s="53">
        <v>53126.476210703608</v>
      </c>
      <c r="H48" s="53">
        <v>18405.135823635548</v>
      </c>
      <c r="I48" s="53">
        <v>7030.48152036584</v>
      </c>
      <c r="J48" s="53">
        <v>7954.0491327894306</v>
      </c>
      <c r="K48" s="53">
        <v>20747.5197891838</v>
      </c>
      <c r="L48" s="53">
        <v>22736.423402540975</v>
      </c>
      <c r="M48" s="53">
        <v>31064.088646075415</v>
      </c>
      <c r="N48" s="53">
        <v>34559.644918346654</v>
      </c>
      <c r="O48" s="53">
        <v>144090.3102155166</v>
      </c>
      <c r="P48" s="53">
        <v>208171.88253358717</v>
      </c>
      <c r="Q48" s="53">
        <v>32347.12513391738</v>
      </c>
      <c r="R48" s="56">
        <v>240693.86667719885</v>
      </c>
      <c r="S48" s="53">
        <v>151062.94365360783</v>
      </c>
      <c r="T48" s="53">
        <v>48446.023909247786</v>
      </c>
      <c r="U48" s="53">
        <v>43531.571367037424</v>
      </c>
      <c r="V48" s="53">
        <v>32255.932231535528</v>
      </c>
      <c r="W48" s="53">
        <v>25335.489238587263</v>
      </c>
    </row>
    <row r="49" spans="1:23" ht="12.75" customHeight="1" x14ac:dyDescent="0.2">
      <c r="A49" s="43" t="s">
        <v>70</v>
      </c>
      <c r="B49" s="52">
        <v>15721.641300400253</v>
      </c>
      <c r="C49" s="52">
        <v>1837.4996544677931</v>
      </c>
      <c r="D49" s="52">
        <v>29024.512446109366</v>
      </c>
      <c r="E49" s="52">
        <v>5077.3119948154454</v>
      </c>
      <c r="F49" s="52">
        <v>12049.440197471095</v>
      </c>
      <c r="G49" s="52">
        <v>48753.564673609821</v>
      </c>
      <c r="H49" s="52">
        <v>17315.494163136609</v>
      </c>
      <c r="I49" s="52">
        <v>6728.5278828234732</v>
      </c>
      <c r="J49" s="52">
        <v>7653.1156191682567</v>
      </c>
      <c r="K49" s="52">
        <v>21989.217625516769</v>
      </c>
      <c r="L49" s="52">
        <v>22919.547051706224</v>
      </c>
      <c r="M49" s="52">
        <v>29345.327230333092</v>
      </c>
      <c r="N49" s="52">
        <v>35012.730794063769</v>
      </c>
      <c r="O49" s="52">
        <v>141602.13237263553</v>
      </c>
      <c r="P49" s="52">
        <v>205182.27394795691</v>
      </c>
      <c r="Q49" s="52">
        <v>32550.071450393327</v>
      </c>
      <c r="R49" s="55">
        <v>237982.43331726774</v>
      </c>
      <c r="S49" s="52">
        <v>146309.68667225112</v>
      </c>
      <c r="T49" s="52">
        <v>45833.561331388439</v>
      </c>
      <c r="U49" s="52">
        <v>43681.336397991145</v>
      </c>
      <c r="V49" s="52">
        <v>30322.161235431809</v>
      </c>
      <c r="W49" s="52">
        <v>25578.049821199013</v>
      </c>
    </row>
    <row r="50" spans="1:23" ht="12.75" customHeight="1" x14ac:dyDescent="0.2">
      <c r="A50" s="43" t="s">
        <v>71</v>
      </c>
      <c r="B50" s="52">
        <v>15213.666728778624</v>
      </c>
      <c r="C50" s="52">
        <v>1897.3036158322284</v>
      </c>
      <c r="D50" s="52">
        <v>32752.09858184119</v>
      </c>
      <c r="E50" s="52">
        <v>5224.4482247947008</v>
      </c>
      <c r="F50" s="52">
        <v>12795.848867681629</v>
      </c>
      <c r="G50" s="52">
        <v>53265.905343961822</v>
      </c>
      <c r="H50" s="52">
        <v>18518.102417372244</v>
      </c>
      <c r="I50" s="52">
        <v>7050.0502190469742</v>
      </c>
      <c r="J50" s="52">
        <v>7845.9160215917</v>
      </c>
      <c r="K50" s="52">
        <v>22831.120103354537</v>
      </c>
      <c r="L50" s="52">
        <v>23364.820871174306</v>
      </c>
      <c r="M50" s="52">
        <v>30027.3005486246</v>
      </c>
      <c r="N50" s="52">
        <v>35420.393632038904</v>
      </c>
      <c r="O50" s="52">
        <v>145924.75439660819</v>
      </c>
      <c r="P50" s="52">
        <v>214078.14166325607</v>
      </c>
      <c r="Q50" s="52">
        <v>34105.202162421083</v>
      </c>
      <c r="R50" s="55">
        <v>248459.00644571535</v>
      </c>
      <c r="S50" s="52">
        <v>150376.70822923834</v>
      </c>
      <c r="T50" s="52">
        <v>47861.052462097156</v>
      </c>
      <c r="U50" s="52">
        <v>46636.11752619809</v>
      </c>
      <c r="V50" s="52">
        <v>32942.518205232809</v>
      </c>
      <c r="W50" s="52">
        <v>26428.393192605185</v>
      </c>
    </row>
    <row r="51" spans="1:23" ht="12.75" customHeight="1" x14ac:dyDescent="0.2">
      <c r="A51" s="43" t="s">
        <v>72</v>
      </c>
      <c r="B51" s="52">
        <v>15344.875186037709</v>
      </c>
      <c r="C51" s="52">
        <v>1926.246389369421</v>
      </c>
      <c r="D51" s="52">
        <v>35002.738808136644</v>
      </c>
      <c r="E51" s="52">
        <v>5222.506174436824</v>
      </c>
      <c r="F51" s="52">
        <v>13548.616579876847</v>
      </c>
      <c r="G51" s="52">
        <v>56058.849779739641</v>
      </c>
      <c r="H51" s="52">
        <v>19257.089811664533</v>
      </c>
      <c r="I51" s="52">
        <v>7174.4459936602289</v>
      </c>
      <c r="J51" s="52">
        <v>8029.1408524102881</v>
      </c>
      <c r="K51" s="52">
        <v>23926.456765574309</v>
      </c>
      <c r="L51" s="52">
        <v>23612.68150746416</v>
      </c>
      <c r="M51" s="52">
        <v>30806.516319855597</v>
      </c>
      <c r="N51" s="52">
        <v>35305.735246556964</v>
      </c>
      <c r="O51" s="52">
        <v>149023.8305062647</v>
      </c>
      <c r="P51" s="52">
        <v>220336.6844155688</v>
      </c>
      <c r="Q51" s="52">
        <v>34884.006323363261</v>
      </c>
      <c r="R51" s="55">
        <v>255482.06688555007</v>
      </c>
      <c r="S51" s="52">
        <v>153563.72514354441</v>
      </c>
      <c r="T51" s="52">
        <v>47760.959266805206</v>
      </c>
      <c r="U51" s="52">
        <v>49916.115506960268</v>
      </c>
      <c r="V51" s="52">
        <v>35179.429489620627</v>
      </c>
      <c r="W51" s="52">
        <v>30227.001859836208</v>
      </c>
    </row>
    <row r="52" spans="1:23" ht="12.75" customHeight="1" x14ac:dyDescent="0.2">
      <c r="A52" s="44" t="s">
        <v>73</v>
      </c>
      <c r="B52" s="52">
        <v>10707.797857274769</v>
      </c>
      <c r="C52" s="52">
        <v>1930.1746197424072</v>
      </c>
      <c r="D52" s="52">
        <v>34704.287326228135</v>
      </c>
      <c r="E52" s="52">
        <v>5343.2579073316983</v>
      </c>
      <c r="F52" s="52">
        <v>13299.337658471242</v>
      </c>
      <c r="G52" s="52">
        <v>55759.568390658605</v>
      </c>
      <c r="H52" s="52">
        <v>19822.566231809225</v>
      </c>
      <c r="I52" s="52">
        <v>7546.4361855741363</v>
      </c>
      <c r="J52" s="52">
        <v>8681.9311955704252</v>
      </c>
      <c r="K52" s="52">
        <v>25468.579678438411</v>
      </c>
      <c r="L52" s="52">
        <v>23728.791341778673</v>
      </c>
      <c r="M52" s="52">
        <v>31934.948961846447</v>
      </c>
      <c r="N52" s="52">
        <v>34970.35063676157</v>
      </c>
      <c r="O52" s="52">
        <v>153098.36574726927</v>
      </c>
      <c r="P52" s="52">
        <v>220486.79138371834</v>
      </c>
      <c r="Q52" s="52">
        <v>35832.301224277253</v>
      </c>
      <c r="R52" s="55">
        <v>256675.30162573123</v>
      </c>
      <c r="S52" s="52">
        <v>161858.23264479125</v>
      </c>
      <c r="T52" s="52">
        <v>48795.190322514121</v>
      </c>
      <c r="U52" s="52">
        <v>49475.977345782943</v>
      </c>
      <c r="V52" s="52">
        <v>34225.796392648976</v>
      </c>
      <c r="W52" s="52">
        <v>30822.81943051453</v>
      </c>
    </row>
    <row r="53" spans="1:23" ht="12.75" customHeight="1" x14ac:dyDescent="0.2">
      <c r="A53" s="41" t="s">
        <v>74</v>
      </c>
      <c r="B53" s="53">
        <v>16470.167440824494</v>
      </c>
      <c r="C53" s="53">
        <v>1908.5767315192661</v>
      </c>
      <c r="D53" s="53">
        <v>31782.331697905011</v>
      </c>
      <c r="E53" s="53">
        <v>5231.1846376256117</v>
      </c>
      <c r="F53" s="53">
        <v>12651.534179259414</v>
      </c>
      <c r="G53" s="53">
        <v>52235.950457418978</v>
      </c>
      <c r="H53" s="53">
        <v>18657.107800500256</v>
      </c>
      <c r="I53" s="53">
        <v>7319.1393892612441</v>
      </c>
      <c r="J53" s="53">
        <v>8362.0125143248952</v>
      </c>
      <c r="K53" s="53">
        <v>25720.367877533419</v>
      </c>
      <c r="L53" s="53">
        <v>23551.110965466087</v>
      </c>
      <c r="M53" s="53">
        <v>30435.117071202261</v>
      </c>
      <c r="N53" s="53">
        <v>34879.395016258131</v>
      </c>
      <c r="O53" s="53">
        <v>149089.54876239007</v>
      </c>
      <c r="P53" s="53">
        <v>217080.65719447381</v>
      </c>
      <c r="Q53" s="53">
        <v>35227.371767891927</v>
      </c>
      <c r="R53" s="56">
        <v>252635.97429255489</v>
      </c>
      <c r="S53" s="53">
        <v>156783.24054380352</v>
      </c>
      <c r="T53" s="53">
        <v>47196.297577467762</v>
      </c>
      <c r="U53" s="53">
        <v>48935.178326074463</v>
      </c>
      <c r="V53" s="53">
        <v>29789.803911261773</v>
      </c>
      <c r="W53" s="53">
        <v>29534.904335461259</v>
      </c>
    </row>
    <row r="54" spans="1:23" ht="12.75" customHeight="1" x14ac:dyDescent="0.2">
      <c r="A54" s="41" t="s">
        <v>75</v>
      </c>
      <c r="B54" s="53">
        <v>16896.60201766199</v>
      </c>
      <c r="C54" s="53">
        <v>1994.7956221002557</v>
      </c>
      <c r="D54" s="53">
        <v>34865.627993478658</v>
      </c>
      <c r="E54" s="53">
        <v>5271.9098419725142</v>
      </c>
      <c r="F54" s="53">
        <v>13282.697399710805</v>
      </c>
      <c r="G54" s="53">
        <v>56055.531611737999</v>
      </c>
      <c r="H54" s="53">
        <v>19894.210946411175</v>
      </c>
      <c r="I54" s="53">
        <v>7801.8379498504746</v>
      </c>
      <c r="J54" s="53">
        <v>8622.9673875160588</v>
      </c>
      <c r="K54" s="53">
        <v>26451.837267840336</v>
      </c>
      <c r="L54" s="53">
        <v>23720.918003718565</v>
      </c>
      <c r="M54" s="53">
        <v>31675.617879349229</v>
      </c>
      <c r="N54" s="53">
        <v>35602.951032868317</v>
      </c>
      <c r="O54" s="53">
        <v>154362.10538583025</v>
      </c>
      <c r="P54" s="53">
        <v>226787.12778969685</v>
      </c>
      <c r="Q54" s="53">
        <v>37054.10787348968</v>
      </c>
      <c r="R54" s="56">
        <v>264201.67703286395</v>
      </c>
      <c r="S54" s="53">
        <v>160955.11534396987</v>
      </c>
      <c r="T54" s="53">
        <v>48081.170725526725</v>
      </c>
      <c r="U54" s="53">
        <v>52995.22760635188</v>
      </c>
      <c r="V54" s="53">
        <v>34884.119399541894</v>
      </c>
      <c r="W54" s="53">
        <v>32662.263007959365</v>
      </c>
    </row>
    <row r="55" spans="1:23" ht="12.75" customHeight="1" x14ac:dyDescent="0.2">
      <c r="A55" s="41" t="s">
        <v>76</v>
      </c>
      <c r="B55" s="53">
        <v>16114.436347477978</v>
      </c>
      <c r="C55" s="53">
        <v>2073.390710056743</v>
      </c>
      <c r="D55" s="53">
        <v>37408.430028302944</v>
      </c>
      <c r="E55" s="53">
        <v>5411.5063710191616</v>
      </c>
      <c r="F55" s="53">
        <v>14527.431228770109</v>
      </c>
      <c r="G55" s="53">
        <v>59852.899732053855</v>
      </c>
      <c r="H55" s="53">
        <v>21034.46278670384</v>
      </c>
      <c r="I55" s="53">
        <v>7969.7867065189694</v>
      </c>
      <c r="J55" s="53">
        <v>8898.3762737371926</v>
      </c>
      <c r="K55" s="53">
        <v>27170.629789549483</v>
      </c>
      <c r="L55" s="53">
        <v>23960.981529472912</v>
      </c>
      <c r="M55" s="53">
        <v>32697.948868907672</v>
      </c>
      <c r="N55" s="53">
        <v>35635.383019094545</v>
      </c>
      <c r="O55" s="53">
        <v>158276.30975921534</v>
      </c>
      <c r="P55" s="53">
        <v>234183.14516324311</v>
      </c>
      <c r="Q55" s="53">
        <v>38728.42420523402</v>
      </c>
      <c r="R55" s="56">
        <v>273316.78790836647</v>
      </c>
      <c r="S55" s="53">
        <v>166398.59871569843</v>
      </c>
      <c r="T55" s="53">
        <v>49640.061076948339</v>
      </c>
      <c r="U55" s="53">
        <v>58877.968545644238</v>
      </c>
      <c r="V55" s="53">
        <v>36352.753911865417</v>
      </c>
      <c r="W55" s="53">
        <v>36712.595454883332</v>
      </c>
    </row>
    <row r="56" spans="1:23" ht="12.75" customHeight="1" x14ac:dyDescent="0.2">
      <c r="A56" s="42" t="s">
        <v>77</v>
      </c>
      <c r="B56" s="53">
        <v>10795.532957268977</v>
      </c>
      <c r="C56" s="53">
        <v>1926.7382255436307</v>
      </c>
      <c r="D56" s="53">
        <v>32883.225803902176</v>
      </c>
      <c r="E56" s="53">
        <v>5491.4113016557312</v>
      </c>
      <c r="F56" s="53">
        <v>13768.304314063907</v>
      </c>
      <c r="G56" s="53">
        <v>54460.028919406439</v>
      </c>
      <c r="H56" s="53">
        <v>19319.778181878104</v>
      </c>
      <c r="I56" s="53">
        <v>7568.3844594526208</v>
      </c>
      <c r="J56" s="53">
        <v>9473.1673387900028</v>
      </c>
      <c r="K56" s="53">
        <v>27342.564630211524</v>
      </c>
      <c r="L56" s="53">
        <v>23689.644857238411</v>
      </c>
      <c r="M56" s="53">
        <v>33090.958372696965</v>
      </c>
      <c r="N56" s="53">
        <v>35492.511187316268</v>
      </c>
      <c r="O56" s="53">
        <v>156365.90375535624</v>
      </c>
      <c r="P56" s="53">
        <v>222255.70502021862</v>
      </c>
      <c r="Q56" s="53">
        <v>36680.036606590016</v>
      </c>
      <c r="R56" s="56">
        <v>259314.94416505893</v>
      </c>
      <c r="S56" s="53">
        <v>167539.70515568854</v>
      </c>
      <c r="T56" s="53">
        <v>49223.938418610262</v>
      </c>
      <c r="U56" s="53">
        <v>52210.70448676333</v>
      </c>
      <c r="V56" s="53">
        <v>32186.180979285109</v>
      </c>
      <c r="W56" s="53">
        <v>33395.133534273118</v>
      </c>
    </row>
    <row r="57" spans="1:23" ht="12.75" customHeight="1" x14ac:dyDescent="0.2">
      <c r="A57" s="43" t="s">
        <v>78</v>
      </c>
      <c r="B57" s="52">
        <v>16239.196554695367</v>
      </c>
      <c r="C57" s="52">
        <v>1801.3280334383016</v>
      </c>
      <c r="D57" s="52">
        <v>26622.034358255067</v>
      </c>
      <c r="E57" s="52">
        <v>5108.0409747929625</v>
      </c>
      <c r="F57" s="52">
        <v>12576.255268344616</v>
      </c>
      <c r="G57" s="52">
        <v>46596.589289044387</v>
      </c>
      <c r="H57" s="52">
        <v>17266.430630585626</v>
      </c>
      <c r="I57" s="52">
        <v>6804.4428912944322</v>
      </c>
      <c r="J57" s="52">
        <v>8565.8090605332727</v>
      </c>
      <c r="K57" s="52">
        <v>27921.772242858457</v>
      </c>
      <c r="L57" s="52">
        <v>23956.049328724974</v>
      </c>
      <c r="M57" s="52">
        <v>31412.730414645128</v>
      </c>
      <c r="N57" s="52">
        <v>35973.234328418177</v>
      </c>
      <c r="O57" s="52">
        <v>150556.7068717595</v>
      </c>
      <c r="P57" s="52">
        <v>212126.09590670886</v>
      </c>
      <c r="Q57" s="52">
        <v>34106.019670924863</v>
      </c>
      <c r="R57" s="55">
        <v>246506.88811328699</v>
      </c>
      <c r="S57" s="52">
        <v>160352.12077954455</v>
      </c>
      <c r="T57" s="52">
        <v>48697.31631935975</v>
      </c>
      <c r="U57" s="52">
        <v>44291.126534575822</v>
      </c>
      <c r="V57" s="52">
        <v>25584.924061290538</v>
      </c>
      <c r="W57" s="52">
        <v>25705.423927988442</v>
      </c>
    </row>
    <row r="58" spans="1:23" ht="12.75" customHeight="1" x14ac:dyDescent="0.2">
      <c r="A58" s="43" t="s">
        <v>79</v>
      </c>
      <c r="B58" s="52">
        <v>15965.336644532388</v>
      </c>
      <c r="C58" s="52">
        <v>1903.4462540753002</v>
      </c>
      <c r="D58" s="52">
        <v>30155.832424694501</v>
      </c>
      <c r="E58" s="52">
        <v>5340.6012856854986</v>
      </c>
      <c r="F58" s="52">
        <v>13925.358708271815</v>
      </c>
      <c r="G58" s="52">
        <v>51588.375026599126</v>
      </c>
      <c r="H58" s="52">
        <v>18773.150334570342</v>
      </c>
      <c r="I58" s="52">
        <v>7130.1535245564537</v>
      </c>
      <c r="J58" s="52">
        <v>8713.4536940542512</v>
      </c>
      <c r="K58" s="52">
        <v>28500.276691861487</v>
      </c>
      <c r="L58" s="52">
        <v>24231.90101746099</v>
      </c>
      <c r="M58" s="52">
        <v>32195.232601207917</v>
      </c>
      <c r="N58" s="52">
        <v>36676.313172666909</v>
      </c>
      <c r="O58" s="52">
        <v>155422.20086695917</v>
      </c>
      <c r="P58" s="52">
        <v>222189.78008994792</v>
      </c>
      <c r="Q58" s="52">
        <v>35886.778746838827</v>
      </c>
      <c r="R58" s="55">
        <v>258381.35283717851</v>
      </c>
      <c r="S58" s="52">
        <v>167342.96167340828</v>
      </c>
      <c r="T58" s="52">
        <v>49120.588912313789</v>
      </c>
      <c r="U58" s="52">
        <v>48603.693550604177</v>
      </c>
      <c r="V58" s="52">
        <v>31421.393230299745</v>
      </c>
      <c r="W58" s="52">
        <v>28547.537435079579</v>
      </c>
    </row>
    <row r="59" spans="1:23" ht="12.75" customHeight="1" x14ac:dyDescent="0.2">
      <c r="A59" s="43" t="s">
        <v>80</v>
      </c>
      <c r="B59" s="52">
        <v>14905.9550415465</v>
      </c>
      <c r="C59" s="52">
        <v>1999.448554683665</v>
      </c>
      <c r="D59" s="52">
        <v>33492.899323853599</v>
      </c>
      <c r="E59" s="52">
        <v>5434.8399229112747</v>
      </c>
      <c r="F59" s="52">
        <v>15551.892278243149</v>
      </c>
      <c r="G59" s="52">
        <v>56406.957112185097</v>
      </c>
      <c r="H59" s="52">
        <v>20266.261622065202</v>
      </c>
      <c r="I59" s="52">
        <v>7538.1199525398952</v>
      </c>
      <c r="J59" s="52">
        <v>8827.2800217514523</v>
      </c>
      <c r="K59" s="52">
        <v>29266.466611009135</v>
      </c>
      <c r="L59" s="52">
        <v>24566.99162721814</v>
      </c>
      <c r="M59" s="52">
        <v>33560.090053076288</v>
      </c>
      <c r="N59" s="52">
        <v>36813.737031523684</v>
      </c>
      <c r="O59" s="52">
        <v>160510.1286926301</v>
      </c>
      <c r="P59" s="52">
        <v>231645.34705664296</v>
      </c>
      <c r="Q59" s="52">
        <v>38103.929226039341</v>
      </c>
      <c r="R59" s="55">
        <v>270139.06980770966</v>
      </c>
      <c r="S59" s="52">
        <v>173836.65228071139</v>
      </c>
      <c r="T59" s="52">
        <v>49792.748909493108</v>
      </c>
      <c r="U59" s="52">
        <v>56607.932618070634</v>
      </c>
      <c r="V59" s="52">
        <v>32922.013340591315</v>
      </c>
      <c r="W59" s="52">
        <v>32465.820136421898</v>
      </c>
    </row>
    <row r="60" spans="1:23" ht="12.75" customHeight="1" x14ac:dyDescent="0.2">
      <c r="A60" s="44" t="s">
        <v>81</v>
      </c>
      <c r="B60" s="52">
        <v>10918.723869185234</v>
      </c>
      <c r="C60" s="52">
        <v>2031.6811964762746</v>
      </c>
      <c r="D60" s="52">
        <v>33982.823343672433</v>
      </c>
      <c r="E60" s="52">
        <v>5681.6535894088483</v>
      </c>
      <c r="F60" s="52">
        <v>15984.042333640455</v>
      </c>
      <c r="G60" s="52">
        <v>57544.987007980977</v>
      </c>
      <c r="H60" s="52">
        <v>20757.402174084415</v>
      </c>
      <c r="I60" s="52">
        <v>7846.8490391821315</v>
      </c>
      <c r="J60" s="52">
        <v>9254.1856334010172</v>
      </c>
      <c r="K60" s="52">
        <v>30437.489199316246</v>
      </c>
      <c r="L60" s="52">
        <v>25008.947723453919</v>
      </c>
      <c r="M60" s="52">
        <v>34574.396940514773</v>
      </c>
      <c r="N60" s="52">
        <v>36992.755235285964</v>
      </c>
      <c r="O60" s="52">
        <v>164379.74233209307</v>
      </c>
      <c r="P60" s="52">
        <v>233473.42508409303</v>
      </c>
      <c r="Q60" s="52">
        <v>39174.995456334298</v>
      </c>
      <c r="R60" s="55">
        <v>273121.7142844036</v>
      </c>
      <c r="S60" s="52">
        <v>179186.22058291573</v>
      </c>
      <c r="T60" s="52">
        <v>52248.60569200763</v>
      </c>
      <c r="U60" s="52">
        <v>58970.765827523377</v>
      </c>
      <c r="V60" s="52">
        <v>30966.246032754007</v>
      </c>
      <c r="W60" s="52">
        <v>35528.339619500242</v>
      </c>
    </row>
    <row r="61" spans="1:23" ht="12.75" customHeight="1" x14ac:dyDescent="0.2">
      <c r="A61" s="41" t="s">
        <v>82</v>
      </c>
      <c r="B61" s="53">
        <v>17354.75534974736</v>
      </c>
      <c r="C61" s="53">
        <v>2078.5198567967045</v>
      </c>
      <c r="D61" s="53">
        <v>30860.287904990128</v>
      </c>
      <c r="E61" s="53">
        <v>5540.0273190535618</v>
      </c>
      <c r="F61" s="53">
        <v>15035.654427780501</v>
      </c>
      <c r="G61" s="53">
        <v>53729.685660190473</v>
      </c>
      <c r="H61" s="53">
        <v>20016.904260964147</v>
      </c>
      <c r="I61" s="53">
        <v>7693.4636266027483</v>
      </c>
      <c r="J61" s="53">
        <v>8820.1956372963614</v>
      </c>
      <c r="K61" s="53">
        <v>30217.90066800364</v>
      </c>
      <c r="L61" s="53">
        <v>25107.643474457633</v>
      </c>
      <c r="M61" s="53">
        <v>32246.387633173916</v>
      </c>
      <c r="N61" s="53">
        <v>36861.286398507196</v>
      </c>
      <c r="O61" s="53">
        <v>159910.95983709564</v>
      </c>
      <c r="P61" s="53">
        <v>230087.63458778727</v>
      </c>
      <c r="Q61" s="53">
        <v>38717.901530480376</v>
      </c>
      <c r="R61" s="56">
        <v>269207.93630430079</v>
      </c>
      <c r="S61" s="53">
        <v>172316.59634489942</v>
      </c>
      <c r="T61" s="53">
        <v>50142.035431377451</v>
      </c>
      <c r="U61" s="53">
        <v>57135.802846573155</v>
      </c>
      <c r="V61" s="53">
        <v>29546.672467274966</v>
      </c>
      <c r="W61" s="53">
        <v>35718.1689391529</v>
      </c>
    </row>
    <row r="62" spans="1:23" ht="12.75" customHeight="1" x14ac:dyDescent="0.2">
      <c r="A62" s="41" t="s">
        <v>83</v>
      </c>
      <c r="B62" s="53">
        <v>17570.577696194894</v>
      </c>
      <c r="C62" s="53">
        <v>2201.1683652140505</v>
      </c>
      <c r="D62" s="53">
        <v>33797.272030580316</v>
      </c>
      <c r="E62" s="53">
        <v>5731.2098448163297</v>
      </c>
      <c r="F62" s="53">
        <v>16432.20822067729</v>
      </c>
      <c r="G62" s="53">
        <v>58291.928587633716</v>
      </c>
      <c r="H62" s="53">
        <v>21036.796781241792</v>
      </c>
      <c r="I62" s="53">
        <v>8077.0726338922441</v>
      </c>
      <c r="J62" s="53">
        <v>9148.0713470158935</v>
      </c>
      <c r="K62" s="53">
        <v>30758.365935893962</v>
      </c>
      <c r="L62" s="53">
        <v>25535.159342776406</v>
      </c>
      <c r="M62" s="53">
        <v>33273.475009188311</v>
      </c>
      <c r="N62" s="53">
        <v>37576.121304941094</v>
      </c>
      <c r="O62" s="53">
        <v>164788.05324025181</v>
      </c>
      <c r="P62" s="53">
        <v>240022.49697760094</v>
      </c>
      <c r="Q62" s="53">
        <v>39961.023750748638</v>
      </c>
      <c r="R62" s="56">
        <v>280389.59995670285</v>
      </c>
      <c r="S62" s="53">
        <v>176376.53907700256</v>
      </c>
      <c r="T62" s="53">
        <v>51645.96805369504</v>
      </c>
      <c r="U62" s="53">
        <v>59745.66139884165</v>
      </c>
      <c r="V62" s="53">
        <v>33641.403057485164</v>
      </c>
      <c r="W62" s="53">
        <v>38867.419193780857</v>
      </c>
    </row>
    <row r="63" spans="1:23" ht="12.75" customHeight="1" x14ac:dyDescent="0.2">
      <c r="A63" s="41" t="s">
        <v>84</v>
      </c>
      <c r="B63" s="53">
        <v>15731.542022033615</v>
      </c>
      <c r="C63" s="53">
        <v>2288.2638244235586</v>
      </c>
      <c r="D63" s="53">
        <v>35880.932446574559</v>
      </c>
      <c r="E63" s="53">
        <v>5765.1181447743274</v>
      </c>
      <c r="F63" s="53">
        <v>17003.768341469404</v>
      </c>
      <c r="G63" s="53">
        <v>61098.769373224706</v>
      </c>
      <c r="H63" s="53">
        <v>22258.731938386318</v>
      </c>
      <c r="I63" s="53">
        <v>8379.0023269193316</v>
      </c>
      <c r="J63" s="53">
        <v>9390.2522331695927</v>
      </c>
      <c r="K63" s="53">
        <v>32126.595589140983</v>
      </c>
      <c r="L63" s="53">
        <v>25791.60961992601</v>
      </c>
      <c r="M63" s="53">
        <v>34607.062707235564</v>
      </c>
      <c r="N63" s="53">
        <v>37627.424430296946</v>
      </c>
      <c r="O63" s="53">
        <v>169699.05385428786</v>
      </c>
      <c r="P63" s="53">
        <v>246418.66181078894</v>
      </c>
      <c r="Q63" s="53">
        <v>41933.447711262721</v>
      </c>
      <c r="R63" s="56">
        <v>288798.00632986909</v>
      </c>
      <c r="S63" s="53">
        <v>183014.93119611067</v>
      </c>
      <c r="T63" s="53">
        <v>52200.544421773018</v>
      </c>
      <c r="U63" s="53">
        <v>65246.021337329119</v>
      </c>
      <c r="V63" s="53">
        <v>36716.878978748842</v>
      </c>
      <c r="W63" s="53">
        <v>44564.716624103115</v>
      </c>
    </row>
    <row r="64" spans="1:23" ht="12.75" customHeight="1" x14ac:dyDescent="0.2">
      <c r="A64" s="42" t="s">
        <v>85</v>
      </c>
      <c r="B64" s="53">
        <v>11258.520024565591</v>
      </c>
      <c r="C64" s="53">
        <v>2319.6659231204007</v>
      </c>
      <c r="D64" s="53">
        <v>35134.045368847263</v>
      </c>
      <c r="E64" s="53">
        <v>5882.1448441857856</v>
      </c>
      <c r="F64" s="53">
        <v>17169.416756966079</v>
      </c>
      <c r="G64" s="53">
        <v>60661.004833279178</v>
      </c>
      <c r="H64" s="53">
        <v>22342.950649495338</v>
      </c>
      <c r="I64" s="53">
        <v>8450.6806060297422</v>
      </c>
      <c r="J64" s="53">
        <v>9894.190120941561</v>
      </c>
      <c r="K64" s="53">
        <v>33848.453632113487</v>
      </c>
      <c r="L64" s="53">
        <v>26107.31568648664</v>
      </c>
      <c r="M64" s="53">
        <v>35913.089766959223</v>
      </c>
      <c r="N64" s="53">
        <v>37649.863599089105</v>
      </c>
      <c r="O64" s="53">
        <v>173084.14575295604</v>
      </c>
      <c r="P64" s="53">
        <v>245652.09475897273</v>
      </c>
      <c r="Q64" s="53">
        <v>42540.344918762537</v>
      </c>
      <c r="R64" s="56">
        <v>288660.50800583296</v>
      </c>
      <c r="S64" s="53">
        <v>191414.34324615714</v>
      </c>
      <c r="T64" s="53">
        <v>53706.523262179944</v>
      </c>
      <c r="U64" s="53">
        <v>63566.730997598352</v>
      </c>
      <c r="V64" s="53">
        <v>35160.547764295916</v>
      </c>
      <c r="W64" s="53">
        <v>44219.555559034285</v>
      </c>
    </row>
    <row r="65" spans="1:23" ht="12.75" customHeight="1" x14ac:dyDescent="0.2">
      <c r="A65" s="43" t="s">
        <v>86</v>
      </c>
      <c r="B65" s="52">
        <v>18286.918080436353</v>
      </c>
      <c r="C65" s="52">
        <v>2167.5090221635955</v>
      </c>
      <c r="D65" s="52">
        <v>32375.368747759447</v>
      </c>
      <c r="E65" s="52">
        <v>5792.2953303457698</v>
      </c>
      <c r="F65" s="52">
        <v>16330.872508814189</v>
      </c>
      <c r="G65" s="52">
        <v>56818.828617800493</v>
      </c>
      <c r="H65" s="52">
        <v>20908.205176238644</v>
      </c>
      <c r="I65" s="52">
        <v>8205.0587251481993</v>
      </c>
      <c r="J65" s="52">
        <v>9362.5454004231251</v>
      </c>
      <c r="K65" s="52">
        <v>32672.343258818102</v>
      </c>
      <c r="L65" s="52">
        <v>26041.743115402332</v>
      </c>
      <c r="M65" s="52">
        <v>34037.718097288882</v>
      </c>
      <c r="N65" s="52">
        <v>37735.369026961998</v>
      </c>
      <c r="O65" s="52">
        <v>167436.21509493221</v>
      </c>
      <c r="P65" s="52">
        <v>241378.41605096057</v>
      </c>
      <c r="Q65" s="52">
        <v>41367.140917941593</v>
      </c>
      <c r="R65" s="55">
        <v>283193.60361215123</v>
      </c>
      <c r="S65" s="52">
        <v>183360.3345241819</v>
      </c>
      <c r="T65" s="52">
        <v>51438.177631824969</v>
      </c>
      <c r="U65" s="52">
        <v>61836.961542125689</v>
      </c>
      <c r="V65" s="52">
        <v>30798.267548990927</v>
      </c>
      <c r="W65" s="52">
        <v>39889.95142026453</v>
      </c>
    </row>
    <row r="66" spans="1:23" ht="12.75" customHeight="1" x14ac:dyDescent="0.2">
      <c r="A66" s="43" t="s">
        <v>87</v>
      </c>
      <c r="B66" s="52">
        <v>17697.640615499691</v>
      </c>
      <c r="C66" s="52">
        <v>2279.910489199121</v>
      </c>
      <c r="D66" s="52">
        <v>35279.406577251313</v>
      </c>
      <c r="E66" s="52">
        <v>6077.5807517182011</v>
      </c>
      <c r="F66" s="52">
        <v>17636.57804512648</v>
      </c>
      <c r="G66" s="52">
        <v>61277.712622285631</v>
      </c>
      <c r="H66" s="52">
        <v>21916.964501690178</v>
      </c>
      <c r="I66" s="52">
        <v>8453.2583333257808</v>
      </c>
      <c r="J66" s="52">
        <v>9800.8438307231263</v>
      </c>
      <c r="K66" s="52">
        <v>33123.005517469966</v>
      </c>
      <c r="L66" s="52">
        <v>25940.529214561699</v>
      </c>
      <c r="M66" s="52">
        <v>35301.105252933688</v>
      </c>
      <c r="N66" s="52">
        <v>38390.716344370063</v>
      </c>
      <c r="O66" s="52">
        <v>171954.90053192695</v>
      </c>
      <c r="P66" s="52">
        <v>250373.92319241204</v>
      </c>
      <c r="Q66" s="52">
        <v>42736.907315627708</v>
      </c>
      <c r="R66" s="55">
        <v>293569.31357656146</v>
      </c>
      <c r="S66" s="52">
        <v>188065.18064524813</v>
      </c>
      <c r="T66" s="52">
        <v>53343.974752803471</v>
      </c>
      <c r="U66" s="52">
        <v>64604.281346873278</v>
      </c>
      <c r="V66" s="52">
        <v>35828.536334403383</v>
      </c>
      <c r="W66" s="52">
        <v>44344.727242343179</v>
      </c>
    </row>
    <row r="67" spans="1:23" ht="12.75" customHeight="1" x14ac:dyDescent="0.2">
      <c r="A67" s="43" t="s">
        <v>88</v>
      </c>
      <c r="B67" s="52">
        <v>16938.599925600065</v>
      </c>
      <c r="C67" s="52">
        <v>2351.1342995902141</v>
      </c>
      <c r="D67" s="52">
        <v>36543.880905400067</v>
      </c>
      <c r="E67" s="52">
        <v>6113.37336672725</v>
      </c>
      <c r="F67" s="52">
        <v>18600.570035762197</v>
      </c>
      <c r="G67" s="52">
        <v>63520.127645714878</v>
      </c>
      <c r="H67" s="52">
        <v>22363.979282897362</v>
      </c>
      <c r="I67" s="52">
        <v>8657.4202999092195</v>
      </c>
      <c r="J67" s="52">
        <v>9968.5313388464001</v>
      </c>
      <c r="K67" s="52">
        <v>33997.858378533361</v>
      </c>
      <c r="L67" s="52">
        <v>26087.178803932587</v>
      </c>
      <c r="M67" s="52">
        <v>36173.762287451013</v>
      </c>
      <c r="N67" s="52">
        <v>38274.047872189985</v>
      </c>
      <c r="O67" s="52">
        <v>174480.03987759585</v>
      </c>
      <c r="P67" s="52">
        <v>254796.53885241417</v>
      </c>
      <c r="Q67" s="52">
        <v>43741.571055549575</v>
      </c>
      <c r="R67" s="55">
        <v>299013.78987737017</v>
      </c>
      <c r="S67" s="52">
        <v>190260.4092134606</v>
      </c>
      <c r="T67" s="52">
        <v>53122.726895407446</v>
      </c>
      <c r="U67" s="52">
        <v>69004.398434637682</v>
      </c>
      <c r="V67" s="52">
        <v>38349.467104222655</v>
      </c>
      <c r="W67" s="52">
        <v>47202.755872076807</v>
      </c>
    </row>
    <row r="68" spans="1:23" ht="12.75" customHeight="1" x14ac:dyDescent="0.2">
      <c r="A68" s="44" t="s">
        <v>89</v>
      </c>
      <c r="B68" s="52">
        <v>12483.426670375678</v>
      </c>
      <c r="C68" s="52">
        <v>2397.4818406197905</v>
      </c>
      <c r="D68" s="52">
        <v>34522.693370887573</v>
      </c>
      <c r="E68" s="52">
        <v>6220.1213047125975</v>
      </c>
      <c r="F68" s="52">
        <v>18486.67602397034</v>
      </c>
      <c r="G68" s="52">
        <v>61783.24605564191</v>
      </c>
      <c r="H68" s="52">
        <v>22471.443459425151</v>
      </c>
      <c r="I68" s="52">
        <v>8679.2999054384454</v>
      </c>
      <c r="J68" s="52">
        <v>10539.497657723266</v>
      </c>
      <c r="K68" s="52">
        <v>35039.389467296547</v>
      </c>
      <c r="L68" s="52">
        <v>26452.712676090734</v>
      </c>
      <c r="M68" s="52">
        <v>36816.112059735984</v>
      </c>
      <c r="N68" s="52">
        <v>38161.631577109067</v>
      </c>
      <c r="O68" s="52">
        <v>176691.40680165769</v>
      </c>
      <c r="P68" s="52">
        <v>251647.80940460844</v>
      </c>
      <c r="Q68" s="52">
        <v>43929.182442682104</v>
      </c>
      <c r="R68" s="55">
        <v>296073.31916569709</v>
      </c>
      <c r="S68" s="52">
        <v>196279.8462967331</v>
      </c>
      <c r="T68" s="52">
        <v>54368.406535127484</v>
      </c>
      <c r="U68" s="52">
        <v>67039.432070635594</v>
      </c>
      <c r="V68" s="52">
        <v>36588.510810258485</v>
      </c>
      <c r="W68" s="52">
        <v>47278.187232837183</v>
      </c>
    </row>
    <row r="69" spans="1:23" ht="12.75" customHeight="1" x14ac:dyDescent="0.2">
      <c r="A69" s="41" t="s">
        <v>90</v>
      </c>
      <c r="B69" s="53">
        <v>16233.607877306509</v>
      </c>
      <c r="C69" s="53">
        <v>2233.4561436694212</v>
      </c>
      <c r="D69" s="53">
        <v>31868.19419957318</v>
      </c>
      <c r="E69" s="53">
        <v>6181.96025259615</v>
      </c>
      <c r="F69" s="53">
        <v>17753.363533335858</v>
      </c>
      <c r="G69" s="53">
        <v>58175.43402290564</v>
      </c>
      <c r="H69" s="53">
        <v>21033.28340055469</v>
      </c>
      <c r="I69" s="53">
        <v>8205.3664546464261</v>
      </c>
      <c r="J69" s="53">
        <v>9995.2608315320704</v>
      </c>
      <c r="K69" s="53">
        <v>33764.502683701488</v>
      </c>
      <c r="L69" s="53">
        <v>26752.042413069845</v>
      </c>
      <c r="M69" s="53">
        <v>35066.462538702159</v>
      </c>
      <c r="N69" s="53">
        <v>38250.729040529404</v>
      </c>
      <c r="O69" s="53">
        <v>171071.28394355465</v>
      </c>
      <c r="P69" s="53">
        <v>244940.33127727636</v>
      </c>
      <c r="Q69" s="53">
        <v>42616.540181318742</v>
      </c>
      <c r="R69" s="56">
        <v>288028.3002988525</v>
      </c>
      <c r="S69" s="53">
        <v>188825.74521218601</v>
      </c>
      <c r="T69" s="53">
        <v>52511.511868139809</v>
      </c>
      <c r="U69" s="53">
        <v>63779.860983824437</v>
      </c>
      <c r="V69" s="53">
        <v>32442.8862745152</v>
      </c>
      <c r="W69" s="53">
        <v>42513.200447287316</v>
      </c>
    </row>
    <row r="70" spans="1:23" ht="12.75" customHeight="1" x14ac:dyDescent="0.2">
      <c r="A70" s="41" t="s">
        <v>91</v>
      </c>
      <c r="B70" s="53">
        <v>17669.317731542713</v>
      </c>
      <c r="C70" s="53">
        <v>2224.653207786635</v>
      </c>
      <c r="D70" s="53">
        <v>33185.08541919195</v>
      </c>
      <c r="E70" s="53">
        <v>6022.305751985572</v>
      </c>
      <c r="F70" s="53">
        <v>17962.480439418461</v>
      </c>
      <c r="G70" s="53">
        <v>59324.464310416792</v>
      </c>
      <c r="H70" s="53">
        <v>22133.288074382672</v>
      </c>
      <c r="I70" s="53">
        <v>8467.6378006678478</v>
      </c>
      <c r="J70" s="53">
        <v>10267.179132706236</v>
      </c>
      <c r="K70" s="53">
        <v>33801.479539126412</v>
      </c>
      <c r="L70" s="53">
        <v>27433.881589948985</v>
      </c>
      <c r="M70" s="53">
        <v>36172.900131091461</v>
      </c>
      <c r="N70" s="53">
        <v>39124.079738141962</v>
      </c>
      <c r="O70" s="53">
        <v>176093.45715544577</v>
      </c>
      <c r="P70" s="53">
        <v>252255.92061319554</v>
      </c>
      <c r="Q70" s="53">
        <v>43727.52169646728</v>
      </c>
      <c r="R70" s="56">
        <v>296465.31534797046</v>
      </c>
      <c r="S70" s="53">
        <v>192241.52355615373</v>
      </c>
      <c r="T70" s="53">
        <v>54474.314994438777</v>
      </c>
      <c r="U70" s="53">
        <v>65322.882837570753</v>
      </c>
      <c r="V70" s="53">
        <v>35433.06628173119</v>
      </c>
      <c r="W70" s="53">
        <v>45442.94086613637</v>
      </c>
    </row>
    <row r="71" spans="1:23" ht="12.75" customHeight="1" x14ac:dyDescent="0.2">
      <c r="A71" s="41" t="s">
        <v>92</v>
      </c>
      <c r="B71" s="53">
        <v>17740.898507274211</v>
      </c>
      <c r="C71" s="53">
        <v>2265.2867779160556</v>
      </c>
      <c r="D71" s="53">
        <v>36068.10076853499</v>
      </c>
      <c r="E71" s="53">
        <v>6246.8354518062088</v>
      </c>
      <c r="F71" s="53">
        <v>19135.70156511731</v>
      </c>
      <c r="G71" s="53">
        <v>63227.562925970371</v>
      </c>
      <c r="H71" s="53">
        <v>23236.642102741444</v>
      </c>
      <c r="I71" s="53">
        <v>9113.7970517809354</v>
      </c>
      <c r="J71" s="53">
        <v>10728.437735699074</v>
      </c>
      <c r="K71" s="53">
        <v>34018.268598572431</v>
      </c>
      <c r="L71" s="53">
        <v>27699.287643943677</v>
      </c>
      <c r="M71" s="53">
        <v>37341.038400064142</v>
      </c>
      <c r="N71" s="53">
        <v>38679.426830941942</v>
      </c>
      <c r="O71" s="53">
        <v>180213.67190535273</v>
      </c>
      <c r="P71" s="53">
        <v>260694.61817165613</v>
      </c>
      <c r="Q71" s="53">
        <v>45251.5565792454</v>
      </c>
      <c r="R71" s="56">
        <v>306445.54325515532</v>
      </c>
      <c r="S71" s="53">
        <v>197728.37514218711</v>
      </c>
      <c r="T71" s="53">
        <v>54153.435755012913</v>
      </c>
      <c r="U71" s="53">
        <v>67979.48993359966</v>
      </c>
      <c r="V71" s="53">
        <v>36980.715381619135</v>
      </c>
      <c r="W71" s="53">
        <v>44638.765194012172</v>
      </c>
    </row>
    <row r="72" spans="1:23" ht="12.75" customHeight="1" x14ac:dyDescent="0.2">
      <c r="A72" s="42" t="s">
        <v>93</v>
      </c>
      <c r="B72" s="53">
        <v>11746.771756578224</v>
      </c>
      <c r="C72" s="53">
        <v>2294.2251026265708</v>
      </c>
      <c r="D72" s="53">
        <v>34300.218143542559</v>
      </c>
      <c r="E72" s="53">
        <v>5917.415906863559</v>
      </c>
      <c r="F72" s="53">
        <v>18465.520184106535</v>
      </c>
      <c r="G72" s="53">
        <v>60913.099765951782</v>
      </c>
      <c r="H72" s="53">
        <v>23330.107665442105</v>
      </c>
      <c r="I72" s="53">
        <v>8902.4815718661739</v>
      </c>
      <c r="J72" s="53">
        <v>11457.418181913716</v>
      </c>
      <c r="K72" s="53">
        <v>35337.066727015954</v>
      </c>
      <c r="L72" s="53">
        <v>27956.042069410487</v>
      </c>
      <c r="M72" s="53">
        <v>38879.276487760333</v>
      </c>
      <c r="N72" s="53">
        <v>38559.001975508145</v>
      </c>
      <c r="O72" s="53">
        <v>183230.55866577174</v>
      </c>
      <c r="P72" s="53">
        <v>256395.98845990366</v>
      </c>
      <c r="Q72" s="53">
        <v>46492.405700799987</v>
      </c>
      <c r="R72" s="56">
        <v>303424.16870792868</v>
      </c>
      <c r="S72" s="53">
        <v>205694.76513792912</v>
      </c>
      <c r="T72" s="53">
        <v>55967.497506335967</v>
      </c>
      <c r="U72" s="53">
        <v>67447.013100930068</v>
      </c>
      <c r="V72" s="53">
        <v>37709.885190422094</v>
      </c>
      <c r="W72" s="53">
        <v>48141.72396826023</v>
      </c>
    </row>
    <row r="73" spans="1:23" ht="12.75" customHeight="1" x14ac:dyDescent="0.2">
      <c r="A73" s="43" t="s">
        <v>94</v>
      </c>
      <c r="B73" s="52">
        <v>19725.808689342597</v>
      </c>
      <c r="C73" s="52">
        <v>2045.3767456219944</v>
      </c>
      <c r="D73" s="52">
        <v>31872.853696481485</v>
      </c>
      <c r="E73" s="52">
        <v>5999.0158487692306</v>
      </c>
      <c r="F73" s="52">
        <v>17971.842051266958</v>
      </c>
      <c r="G73" s="52">
        <v>57345.169919281427</v>
      </c>
      <c r="H73" s="52">
        <v>21803.859374026302</v>
      </c>
      <c r="I73" s="52">
        <v>8265.2730812852151</v>
      </c>
      <c r="J73" s="52">
        <v>10522.857383180506</v>
      </c>
      <c r="K73" s="52">
        <v>33949.467353882763</v>
      </c>
      <c r="L73" s="52">
        <v>28681.412205116114</v>
      </c>
      <c r="M73" s="52">
        <v>35723.659222375769</v>
      </c>
      <c r="N73" s="52">
        <v>38853.158846278115</v>
      </c>
      <c r="O73" s="52">
        <v>175831.82581081748</v>
      </c>
      <c r="P73" s="52">
        <v>251470.13196200822</v>
      </c>
      <c r="Q73" s="52">
        <v>43903.605237981654</v>
      </c>
      <c r="R73" s="55">
        <v>295865.82995501766</v>
      </c>
      <c r="S73" s="52">
        <v>196074.81382352594</v>
      </c>
      <c r="T73" s="52">
        <v>52446.554076682623</v>
      </c>
      <c r="U73" s="52">
        <v>65664.227485707801</v>
      </c>
      <c r="V73" s="52">
        <v>30833.895240961476</v>
      </c>
      <c r="W73" s="52">
        <v>45412.815935108869</v>
      </c>
    </row>
    <row r="74" spans="1:23" ht="12.75" customHeight="1" x14ac:dyDescent="0.2">
      <c r="A74" s="43" t="s">
        <v>95</v>
      </c>
      <c r="B74" s="52">
        <v>19463.896436294643</v>
      </c>
      <c r="C74" s="52">
        <v>2148.8430519992876</v>
      </c>
      <c r="D74" s="52">
        <v>35161.966153109046</v>
      </c>
      <c r="E74" s="52">
        <v>6151.8164670858268</v>
      </c>
      <c r="F74" s="52">
        <v>19387.006394519973</v>
      </c>
      <c r="G74" s="52">
        <v>61963.771027438765</v>
      </c>
      <c r="H74" s="52">
        <v>23030.005777676673</v>
      </c>
      <c r="I74" s="52">
        <v>8989.3577689805388</v>
      </c>
      <c r="J74" s="52">
        <v>10849.856538759406</v>
      </c>
      <c r="K74" s="52">
        <v>35026.14302856796</v>
      </c>
      <c r="L74" s="52">
        <v>28763.209189814894</v>
      </c>
      <c r="M74" s="52">
        <v>36721.550194815667</v>
      </c>
      <c r="N74" s="52">
        <v>39655.110555023901</v>
      </c>
      <c r="O74" s="52">
        <v>181544.37118570082</v>
      </c>
      <c r="P74" s="52">
        <v>261942.5633478314</v>
      </c>
      <c r="Q74" s="52">
        <v>45932.793207422044</v>
      </c>
      <c r="R74" s="55">
        <v>308388.66589808976</v>
      </c>
      <c r="S74" s="52">
        <v>200152.07792967814</v>
      </c>
      <c r="T74" s="52">
        <v>55112.586410669908</v>
      </c>
      <c r="U74" s="52">
        <v>70867.784060899401</v>
      </c>
      <c r="V74" s="52">
        <v>37513.804723066627</v>
      </c>
      <c r="W74" s="52">
        <v>48451.274245720029</v>
      </c>
    </row>
    <row r="75" spans="1:23" ht="12.75" customHeight="1" x14ac:dyDescent="0.2">
      <c r="A75" s="43" t="s">
        <v>96</v>
      </c>
      <c r="B75" s="52">
        <v>17265.242698350674</v>
      </c>
      <c r="C75" s="52">
        <v>2248.4414786606671</v>
      </c>
      <c r="D75" s="52">
        <v>37331.403966073791</v>
      </c>
      <c r="E75" s="52">
        <v>6237.6397487418426</v>
      </c>
      <c r="F75" s="52">
        <v>20193.527298225919</v>
      </c>
      <c r="G75" s="52">
        <v>65038.86102012045</v>
      </c>
      <c r="H75" s="52">
        <v>23907.524994886284</v>
      </c>
      <c r="I75" s="52">
        <v>9269.2218116537806</v>
      </c>
      <c r="J75" s="52">
        <v>10846.271363583261</v>
      </c>
      <c r="K75" s="52">
        <v>35087.318131779051</v>
      </c>
      <c r="L75" s="52">
        <v>28861.638301882715</v>
      </c>
      <c r="M75" s="52">
        <v>38048.132428223187</v>
      </c>
      <c r="N75" s="52">
        <v>39894.671664077141</v>
      </c>
      <c r="O75" s="52">
        <v>185153.4731346007</v>
      </c>
      <c r="P75" s="52">
        <v>267135.88054348342</v>
      </c>
      <c r="Q75" s="52">
        <v>47239.429328307277</v>
      </c>
      <c r="R75" s="55">
        <v>314900.22259316331</v>
      </c>
      <c r="S75" s="52">
        <v>204597.95988622116</v>
      </c>
      <c r="T75" s="52">
        <v>55496.244923855724</v>
      </c>
      <c r="U75" s="52">
        <v>72974.708930850335</v>
      </c>
      <c r="V75" s="52">
        <v>37901.492670214575</v>
      </c>
      <c r="W75" s="52">
        <v>49649.885403600063</v>
      </c>
    </row>
    <row r="76" spans="1:23" ht="12.75" customHeight="1" x14ac:dyDescent="0.2">
      <c r="A76" s="44" t="s">
        <v>97</v>
      </c>
      <c r="B76" s="52">
        <v>12236.01720946784</v>
      </c>
      <c r="C76" s="52">
        <v>2287.6123036573317</v>
      </c>
      <c r="D76" s="52">
        <v>35136.035159760337</v>
      </c>
      <c r="E76" s="52">
        <v>6370.2508259658998</v>
      </c>
      <c r="F76" s="52">
        <v>19060.733461925669</v>
      </c>
      <c r="G76" s="52">
        <v>62527.221475168757</v>
      </c>
      <c r="H76" s="52">
        <v>24064.706466936754</v>
      </c>
      <c r="I76" s="52">
        <v>9077.0843399618807</v>
      </c>
      <c r="J76" s="52">
        <v>11930.090406952537</v>
      </c>
      <c r="K76" s="52">
        <v>35328.434626539616</v>
      </c>
      <c r="L76" s="52">
        <v>29160.369813738904</v>
      </c>
      <c r="M76" s="52">
        <v>39328.587985340448</v>
      </c>
      <c r="N76" s="52">
        <v>39629.280486777265</v>
      </c>
      <c r="O76" s="52">
        <v>187648.24870058554</v>
      </c>
      <c r="P76" s="52">
        <v>262906.72286139848</v>
      </c>
      <c r="Q76" s="52">
        <v>47669.540140278681</v>
      </c>
      <c r="R76" s="55">
        <v>311097.10912726709</v>
      </c>
      <c r="S76" s="52">
        <v>210895.56213912525</v>
      </c>
      <c r="T76" s="52">
        <v>57329.950189396841</v>
      </c>
      <c r="U76" s="52">
        <v>70437.177537054435</v>
      </c>
      <c r="V76" s="52">
        <v>38926.7491052431</v>
      </c>
      <c r="W76" s="52">
        <v>49277.208521599983</v>
      </c>
    </row>
    <row r="77" spans="1:23" ht="12.75" customHeight="1" x14ac:dyDescent="0.2">
      <c r="A77" s="41" t="s">
        <v>98</v>
      </c>
      <c r="B77" s="53">
        <v>21085.811383867018</v>
      </c>
      <c r="C77" s="53">
        <v>2175.9515075119211</v>
      </c>
      <c r="D77" s="53">
        <v>32065.840809011297</v>
      </c>
      <c r="E77" s="53">
        <v>6314.0599805279389</v>
      </c>
      <c r="F77" s="53">
        <v>19442.929398782358</v>
      </c>
      <c r="G77" s="53">
        <v>59573.824568507196</v>
      </c>
      <c r="H77" s="53">
        <v>22753.808315553575</v>
      </c>
      <c r="I77" s="53">
        <v>8679.636039750063</v>
      </c>
      <c r="J77" s="53">
        <v>11228.319383006592</v>
      </c>
      <c r="K77" s="53">
        <v>34480.705849787424</v>
      </c>
      <c r="L77" s="53">
        <v>29128.051721411095</v>
      </c>
      <c r="M77" s="53">
        <v>37107.653028170585</v>
      </c>
      <c r="N77" s="53">
        <v>38947.706033384267</v>
      </c>
      <c r="O77" s="53">
        <v>180768.02796266935</v>
      </c>
      <c r="P77" s="53">
        <v>259973.69650620309</v>
      </c>
      <c r="Q77" s="53">
        <v>45634.568317187273</v>
      </c>
      <c r="R77" s="56">
        <v>306130.52215744066</v>
      </c>
      <c r="S77" s="53">
        <v>203075.25258508915</v>
      </c>
      <c r="T77" s="53">
        <v>53514.683387994744</v>
      </c>
      <c r="U77" s="53">
        <v>68397.050346420612</v>
      </c>
      <c r="V77" s="53">
        <v>31576.495993135348</v>
      </c>
      <c r="W77" s="53">
        <v>45383.067297409631</v>
      </c>
    </row>
    <row r="78" spans="1:23" ht="12.75" customHeight="1" x14ac:dyDescent="0.2">
      <c r="A78" s="41" t="s">
        <v>99</v>
      </c>
      <c r="B78" s="53">
        <v>19500.141885984027</v>
      </c>
      <c r="C78" s="53">
        <v>2317.4958532557189</v>
      </c>
      <c r="D78" s="53">
        <v>32457.251840099161</v>
      </c>
      <c r="E78" s="53">
        <v>5936.7525007296144</v>
      </c>
      <c r="F78" s="53">
        <v>18831.982080720314</v>
      </c>
      <c r="G78" s="53">
        <v>59771.648992362258</v>
      </c>
      <c r="H78" s="53">
        <v>22675.828783996654</v>
      </c>
      <c r="I78" s="53">
        <v>8814.496088455975</v>
      </c>
      <c r="J78" s="53">
        <v>11444.794863362114</v>
      </c>
      <c r="K78" s="53">
        <v>34420.736583301848</v>
      </c>
      <c r="L78" s="53">
        <v>28933.763623691146</v>
      </c>
      <c r="M78" s="53">
        <v>37898.523725412895</v>
      </c>
      <c r="N78" s="53">
        <v>39870.661524992298</v>
      </c>
      <c r="O78" s="53">
        <v>182746.37086145222</v>
      </c>
      <c r="P78" s="53">
        <v>260885.86087586451</v>
      </c>
      <c r="Q78" s="53">
        <v>45631.763814144637</v>
      </c>
      <c r="R78" s="56">
        <v>307046.35064124432</v>
      </c>
      <c r="S78" s="53">
        <v>203223.85140436084</v>
      </c>
      <c r="T78" s="53">
        <v>55795.382365931902</v>
      </c>
      <c r="U78" s="53">
        <v>66334.973135681896</v>
      </c>
      <c r="V78" s="53">
        <v>37152.625747556151</v>
      </c>
      <c r="W78" s="53">
        <v>46409.462107310377</v>
      </c>
    </row>
    <row r="79" spans="1:23" ht="12.75" customHeight="1" x14ac:dyDescent="0.2">
      <c r="A79" s="41" t="s">
        <v>100</v>
      </c>
      <c r="B79" s="53">
        <v>17446.979705828209</v>
      </c>
      <c r="C79" s="53">
        <v>2486.1853274866917</v>
      </c>
      <c r="D79" s="53">
        <v>35424.392034239027</v>
      </c>
      <c r="E79" s="53">
        <v>5867.4121871020725</v>
      </c>
      <c r="F79" s="53">
        <v>18376.335798691718</v>
      </c>
      <c r="G79" s="53">
        <v>62728.970179345197</v>
      </c>
      <c r="H79" s="53">
        <v>23760.233877757761</v>
      </c>
      <c r="I79" s="53">
        <v>9391.2184438007735</v>
      </c>
      <c r="J79" s="53">
        <v>11549.482468525843</v>
      </c>
      <c r="K79" s="53">
        <v>34412.954035953662</v>
      </c>
      <c r="L79" s="53">
        <v>28914.348245546316</v>
      </c>
      <c r="M79" s="53">
        <v>38493.643806249987</v>
      </c>
      <c r="N79" s="53">
        <v>39833.239189146698</v>
      </c>
      <c r="O79" s="53">
        <v>185875.57150331134</v>
      </c>
      <c r="P79" s="53">
        <v>265470.85240561533</v>
      </c>
      <c r="Q79" s="53">
        <v>46892.856572675679</v>
      </c>
      <c r="R79" s="56">
        <v>312888.66193714074</v>
      </c>
      <c r="S79" s="53">
        <v>206858.45353993218</v>
      </c>
      <c r="T79" s="53">
        <v>56071.100913072776</v>
      </c>
      <c r="U79" s="53">
        <v>67539.993709234448</v>
      </c>
      <c r="V79" s="53">
        <v>39448.097304077615</v>
      </c>
      <c r="W79" s="53">
        <v>49970.711257844807</v>
      </c>
    </row>
    <row r="80" spans="1:23" ht="12.75" customHeight="1" x14ac:dyDescent="0.2">
      <c r="A80" s="42" t="s">
        <v>101</v>
      </c>
      <c r="B80" s="53">
        <v>12575.05570877745</v>
      </c>
      <c r="C80" s="53">
        <v>2540.8791881463903</v>
      </c>
      <c r="D80" s="53">
        <v>33016.257429048957</v>
      </c>
      <c r="E80" s="53">
        <v>6159.2905334764728</v>
      </c>
      <c r="F80" s="53">
        <v>18321.739707632856</v>
      </c>
      <c r="G80" s="53">
        <v>61077.250644099673</v>
      </c>
      <c r="H80" s="53">
        <v>24132.027498496365</v>
      </c>
      <c r="I80" s="53">
        <v>9246.3951644645622</v>
      </c>
      <c r="J80" s="53">
        <v>12249.568708675375</v>
      </c>
      <c r="K80" s="53">
        <v>35289.418857734883</v>
      </c>
      <c r="L80" s="53">
        <v>29338.557626921516</v>
      </c>
      <c r="M80" s="53">
        <v>39119.139227052103</v>
      </c>
      <c r="N80" s="53">
        <v>39534.583503424743</v>
      </c>
      <c r="O80" s="53">
        <v>187983.14690659245</v>
      </c>
      <c r="P80" s="53">
        <v>261935.25616540617</v>
      </c>
      <c r="Q80" s="53">
        <v>47981.75832144911</v>
      </c>
      <c r="R80" s="56">
        <v>310386.21771378804</v>
      </c>
      <c r="S80" s="53">
        <v>216829.15722769441</v>
      </c>
      <c r="T80" s="53">
        <v>56796.088505887688</v>
      </c>
      <c r="U80" s="53">
        <v>65846.858338693928</v>
      </c>
      <c r="V80" s="53">
        <v>34719.924373733142</v>
      </c>
      <c r="W80" s="53">
        <v>46647.928982378602</v>
      </c>
    </row>
    <row r="81" spans="1:23" ht="12.75" customHeight="1" x14ac:dyDescent="0.2">
      <c r="A81" s="43" t="s">
        <v>102</v>
      </c>
      <c r="B81" s="52">
        <v>22590.973686897723</v>
      </c>
      <c r="C81" s="52">
        <v>2456.6107454654539</v>
      </c>
      <c r="D81" s="52">
        <v>30066.60845933358</v>
      </c>
      <c r="E81" s="52">
        <v>5996.7067196189519</v>
      </c>
      <c r="F81" s="52">
        <v>17556.221350356231</v>
      </c>
      <c r="G81" s="52">
        <v>57105.370033978892</v>
      </c>
      <c r="H81" s="52">
        <v>21837.630357763552</v>
      </c>
      <c r="I81" s="52">
        <v>8482.8844479704858</v>
      </c>
      <c r="J81" s="52">
        <v>11555.898880600873</v>
      </c>
      <c r="K81" s="52">
        <v>34219.621183788426</v>
      </c>
      <c r="L81" s="52">
        <v>29085.856628396188</v>
      </c>
      <c r="M81" s="52">
        <v>36392.949705079642</v>
      </c>
      <c r="N81" s="52">
        <v>39127.633664765861</v>
      </c>
      <c r="O81" s="52">
        <v>178582.16214043304</v>
      </c>
      <c r="P81" s="52">
        <v>256145.39097721485</v>
      </c>
      <c r="Q81" s="52">
        <v>44452.214392751179</v>
      </c>
      <c r="R81" s="55">
        <v>301172.95656457037</v>
      </c>
      <c r="S81" s="52">
        <v>201796.75849828223</v>
      </c>
      <c r="T81" s="52">
        <v>53311.378845076877</v>
      </c>
      <c r="U81" s="52">
        <v>61943.590806899032</v>
      </c>
      <c r="V81" s="52">
        <v>32882.219179795276</v>
      </c>
      <c r="W81" s="52">
        <v>42971.077368776991</v>
      </c>
    </row>
    <row r="82" spans="1:23" ht="12.75" customHeight="1" x14ac:dyDescent="0.2">
      <c r="A82" s="43" t="s">
        <v>103</v>
      </c>
      <c r="B82" s="52">
        <v>20376.130934215958</v>
      </c>
      <c r="C82" s="52">
        <v>2517.9331447245072</v>
      </c>
      <c r="D82" s="52">
        <v>30377.059515203357</v>
      </c>
      <c r="E82" s="52">
        <v>5889.6996104179725</v>
      </c>
      <c r="F82" s="52">
        <v>16810.376505002343</v>
      </c>
      <c r="G82" s="52">
        <v>56923.958852816148</v>
      </c>
      <c r="H82" s="52">
        <v>21406.900401579267</v>
      </c>
      <c r="I82" s="52">
        <v>8535.428133537891</v>
      </c>
      <c r="J82" s="52">
        <v>11350.594991012276</v>
      </c>
      <c r="K82" s="52">
        <v>34031.938781559336</v>
      </c>
      <c r="L82" s="52">
        <v>28826.192676360439</v>
      </c>
      <c r="M82" s="52">
        <v>36776.139323263364</v>
      </c>
      <c r="N82" s="52">
        <v>39779.564419745941</v>
      </c>
      <c r="O82" s="52">
        <v>178694.87412201881</v>
      </c>
      <c r="P82" s="52">
        <v>254420.41747058643</v>
      </c>
      <c r="Q82" s="52">
        <v>43599.62378413212</v>
      </c>
      <c r="R82" s="55">
        <v>298632.06991034443</v>
      </c>
      <c r="S82" s="52">
        <v>198798.55008147421</v>
      </c>
      <c r="T82" s="52">
        <v>54885.691278697021</v>
      </c>
      <c r="U82" s="52">
        <v>58205.859900991862</v>
      </c>
      <c r="V82" s="52">
        <v>40424.184810166524</v>
      </c>
      <c r="W82" s="52">
        <v>41258.092713500831</v>
      </c>
    </row>
    <row r="83" spans="1:23" ht="12.75" customHeight="1" x14ac:dyDescent="0.2">
      <c r="A83" s="43" t="s">
        <v>104</v>
      </c>
      <c r="B83" s="52">
        <v>17408.811553130126</v>
      </c>
      <c r="C83" s="52">
        <v>2611.6401571329066</v>
      </c>
      <c r="D83" s="52">
        <v>31940.266932248247</v>
      </c>
      <c r="E83" s="52">
        <v>6031.3446657234563</v>
      </c>
      <c r="F83" s="52">
        <v>17128.918160091784</v>
      </c>
      <c r="G83" s="52">
        <v>59121.903229752053</v>
      </c>
      <c r="H83" s="52">
        <v>21759.693761902206</v>
      </c>
      <c r="I83" s="52">
        <v>8931.0727299967712</v>
      </c>
      <c r="J83" s="52">
        <v>11311.78913667863</v>
      </c>
      <c r="K83" s="52">
        <v>33909.720466268351</v>
      </c>
      <c r="L83" s="52">
        <v>28843.148658840393</v>
      </c>
      <c r="M83" s="52">
        <v>36503.737068938521</v>
      </c>
      <c r="N83" s="52">
        <v>39976.705001735216</v>
      </c>
      <c r="O83" s="52">
        <v>179562.94868406755</v>
      </c>
      <c r="P83" s="52">
        <v>255338.73084804157</v>
      </c>
      <c r="Q83" s="52">
        <v>43585.139181352162</v>
      </c>
      <c r="R83" s="55">
        <v>299550.70471210388</v>
      </c>
      <c r="S83" s="52">
        <v>198758.29451863113</v>
      </c>
      <c r="T83" s="52">
        <v>55073.070028505987</v>
      </c>
      <c r="U83" s="52">
        <v>57462.179295890703</v>
      </c>
      <c r="V83" s="52">
        <v>40290.025404764114</v>
      </c>
      <c r="W83" s="52">
        <v>40059.313414882912</v>
      </c>
    </row>
    <row r="84" spans="1:23" ht="12.75" customHeight="1" x14ac:dyDescent="0.2">
      <c r="A84" s="44" t="s">
        <v>105</v>
      </c>
      <c r="B84" s="52">
        <v>12572.255269998428</v>
      </c>
      <c r="C84" s="52">
        <v>2476.6657899515353</v>
      </c>
      <c r="D84" s="52">
        <v>29298.802638889822</v>
      </c>
      <c r="E84" s="52">
        <v>6264.4366881706737</v>
      </c>
      <c r="F84" s="52">
        <v>16726.516775649103</v>
      </c>
      <c r="G84" s="52">
        <v>55991.269266760035</v>
      </c>
      <c r="H84" s="52">
        <v>21501.86848760982</v>
      </c>
      <c r="I84" s="52">
        <v>8619.8988345573762</v>
      </c>
      <c r="J84" s="52">
        <v>11814.820910791124</v>
      </c>
      <c r="K84" s="52">
        <v>34768.050493847935</v>
      </c>
      <c r="L84" s="52">
        <v>29115.863963875268</v>
      </c>
      <c r="M84" s="52">
        <v>37268.492365045684</v>
      </c>
      <c r="N84" s="52">
        <v>39685.54797795698</v>
      </c>
      <c r="O84" s="52">
        <v>180375.10963589768</v>
      </c>
      <c r="P84" s="52">
        <v>249339.94034075417</v>
      </c>
      <c r="Q84" s="52">
        <v>43360.942105618604</v>
      </c>
      <c r="R84" s="55">
        <v>293254.36749731959</v>
      </c>
      <c r="S84" s="52">
        <v>203936.6493347103</v>
      </c>
      <c r="T84" s="52">
        <v>55715.38722151886</v>
      </c>
      <c r="U84" s="52">
        <v>53114.04597652331</v>
      </c>
      <c r="V84" s="52">
        <v>39045.676088093314</v>
      </c>
      <c r="W84" s="52">
        <v>37385.941264965186</v>
      </c>
    </row>
    <row r="85" spans="1:23" ht="12.75" customHeight="1" x14ac:dyDescent="0.2">
      <c r="A85" s="41" t="s">
        <v>106</v>
      </c>
      <c r="B85" s="53">
        <v>20865.589475194538</v>
      </c>
      <c r="C85" s="53">
        <v>2279.2873018479663</v>
      </c>
      <c r="D85" s="53">
        <v>27216.14592880445</v>
      </c>
      <c r="E85" s="53">
        <v>6375.7725890077891</v>
      </c>
      <c r="F85" s="53">
        <v>15933.281502793256</v>
      </c>
      <c r="G85" s="53">
        <v>52863.329455045889</v>
      </c>
      <c r="H85" s="53">
        <v>19567.045444388314</v>
      </c>
      <c r="I85" s="53">
        <v>7969.0075648870334</v>
      </c>
      <c r="J85" s="53">
        <v>11087.781062858223</v>
      </c>
      <c r="K85" s="53">
        <v>33428.166456824452</v>
      </c>
      <c r="L85" s="53">
        <v>29066.483969157151</v>
      </c>
      <c r="M85" s="53">
        <v>35502.548397112951</v>
      </c>
      <c r="N85" s="53">
        <v>39276.044655777223</v>
      </c>
      <c r="O85" s="53">
        <v>172844.90007126311</v>
      </c>
      <c r="P85" s="53">
        <v>244612.13460126793</v>
      </c>
      <c r="Q85" s="53">
        <v>40437.93408376562</v>
      </c>
      <c r="R85" s="56">
        <v>285698.23872412095</v>
      </c>
      <c r="S85" s="53">
        <v>190467.30442576989</v>
      </c>
      <c r="T85" s="53">
        <v>53237.492611388596</v>
      </c>
      <c r="U85" s="53">
        <v>50334.667706206877</v>
      </c>
      <c r="V85" s="53">
        <v>36872.413681707723</v>
      </c>
      <c r="W85" s="53">
        <v>33649.690542578275</v>
      </c>
    </row>
    <row r="86" spans="1:23" ht="12.75" customHeight="1" x14ac:dyDescent="0.2">
      <c r="A86" s="41" t="s">
        <v>107</v>
      </c>
      <c r="B86" s="53">
        <v>19294.829977970341</v>
      </c>
      <c r="C86" s="53">
        <v>2418.2796885100333</v>
      </c>
      <c r="D86" s="53">
        <v>29022.900169077402</v>
      </c>
      <c r="E86" s="53">
        <v>6499.6522906886585</v>
      </c>
      <c r="F86" s="53">
        <v>15426.11430334479</v>
      </c>
      <c r="G86" s="53">
        <v>54704.469377596135</v>
      </c>
      <c r="H86" s="53">
        <v>19879.60514840615</v>
      </c>
      <c r="I86" s="53">
        <v>8172.6029301686194</v>
      </c>
      <c r="J86" s="53">
        <v>11129.434877745098</v>
      </c>
      <c r="K86" s="53">
        <v>32965.19327645436</v>
      </c>
      <c r="L86" s="53">
        <v>28953.317494341958</v>
      </c>
      <c r="M86" s="53">
        <v>36081.836965439368</v>
      </c>
      <c r="N86" s="53">
        <v>40113.441185537202</v>
      </c>
      <c r="O86" s="53">
        <v>174853.99278509882</v>
      </c>
      <c r="P86" s="53">
        <v>247411.48306026935</v>
      </c>
      <c r="Q86" s="53">
        <v>40956.31176212788</v>
      </c>
      <c r="R86" s="56">
        <v>289020.87928073277</v>
      </c>
      <c r="S86" s="53">
        <v>189890.13303737578</v>
      </c>
      <c r="T86" s="53">
        <v>55179.135817388989</v>
      </c>
      <c r="U86" s="53">
        <v>51971.816894290634</v>
      </c>
      <c r="V86" s="53">
        <v>41485.062752452584</v>
      </c>
      <c r="W86" s="53">
        <v>36864.024014143804</v>
      </c>
    </row>
    <row r="87" spans="1:23" ht="12.75" customHeight="1" x14ac:dyDescent="0.2">
      <c r="A87" s="41" t="s">
        <v>108</v>
      </c>
      <c r="B87" s="53">
        <v>16639.446219567264</v>
      </c>
      <c r="C87" s="53">
        <v>2624.5943192074469</v>
      </c>
      <c r="D87" s="53">
        <v>31046.618768362045</v>
      </c>
      <c r="E87" s="53">
        <v>6377.5293638532476</v>
      </c>
      <c r="F87" s="53">
        <v>15413.571414318134</v>
      </c>
      <c r="G87" s="53">
        <v>57090.227318389858</v>
      </c>
      <c r="H87" s="53">
        <v>20653.834577645674</v>
      </c>
      <c r="I87" s="53">
        <v>8386.3013748752892</v>
      </c>
      <c r="J87" s="53">
        <v>11327.929690939747</v>
      </c>
      <c r="K87" s="53">
        <v>32504.518324157489</v>
      </c>
      <c r="L87" s="53">
        <v>28846.475676642262</v>
      </c>
      <c r="M87" s="53">
        <v>36502.621822685796</v>
      </c>
      <c r="N87" s="53">
        <v>40139.822156751092</v>
      </c>
      <c r="O87" s="53">
        <v>176644.38021510476</v>
      </c>
      <c r="P87" s="53">
        <v>249771.55867500842</v>
      </c>
      <c r="Q87" s="53">
        <v>41788.182053625525</v>
      </c>
      <c r="R87" s="56">
        <v>292199.19339901442</v>
      </c>
      <c r="S87" s="53">
        <v>193065.81535427898</v>
      </c>
      <c r="T87" s="53">
        <v>55051.055408528715</v>
      </c>
      <c r="U87" s="53">
        <v>51376.55691779733</v>
      </c>
      <c r="V87" s="53">
        <v>39883.273875591731</v>
      </c>
      <c r="W87" s="53">
        <v>37276.61877536089</v>
      </c>
    </row>
    <row r="88" spans="1:23" ht="12.75" customHeight="1" x14ac:dyDescent="0.2">
      <c r="A88" s="42" t="s">
        <v>109</v>
      </c>
      <c r="B88" s="53">
        <v>12337.334465864169</v>
      </c>
      <c r="C88" s="53">
        <v>2617.9608752677764</v>
      </c>
      <c r="D88" s="53">
        <v>28596.42881946699</v>
      </c>
      <c r="E88" s="53">
        <v>6494.2253631070089</v>
      </c>
      <c r="F88" s="53">
        <v>14637.648080208321</v>
      </c>
      <c r="G88" s="53">
        <v>54021.144563557456</v>
      </c>
      <c r="H88" s="53">
        <v>20673.841789642993</v>
      </c>
      <c r="I88" s="53">
        <v>8110.8341952757664</v>
      </c>
      <c r="J88" s="53">
        <v>11551.88593386808</v>
      </c>
      <c r="K88" s="53">
        <v>33353.882493677353</v>
      </c>
      <c r="L88" s="53">
        <v>29199.186841890361</v>
      </c>
      <c r="M88" s="53">
        <v>36896.704028138527</v>
      </c>
      <c r="N88" s="53">
        <v>39448.211083266615</v>
      </c>
      <c r="O88" s="53">
        <v>176940.00948507385</v>
      </c>
      <c r="P88" s="53">
        <v>244005.72248999024</v>
      </c>
      <c r="Q88" s="53">
        <v>42047.562359531461</v>
      </c>
      <c r="R88" s="56">
        <v>286622.87148837798</v>
      </c>
      <c r="S88" s="53">
        <v>199043.1516782926</v>
      </c>
      <c r="T88" s="53">
        <v>55979.905349262677</v>
      </c>
      <c r="U88" s="53">
        <v>49056.010439764352</v>
      </c>
      <c r="V88" s="53">
        <v>35718.848189798351</v>
      </c>
      <c r="W88" s="53">
        <v>37162.214311886848</v>
      </c>
    </row>
    <row r="89" spans="1:23" ht="12.75" customHeight="1" x14ac:dyDescent="0.2">
      <c r="A89" s="43" t="s">
        <v>110</v>
      </c>
      <c r="B89" s="52">
        <v>25120.355032036528</v>
      </c>
      <c r="C89" s="52">
        <v>2490.5933732044527</v>
      </c>
      <c r="D89" s="52">
        <v>27238.970306380565</v>
      </c>
      <c r="E89" s="52">
        <v>6642.5827013491516</v>
      </c>
      <c r="F89" s="52">
        <v>14019.965381667829</v>
      </c>
      <c r="G89" s="52">
        <v>51838.870573890817</v>
      </c>
      <c r="H89" s="52">
        <v>19214.78325766878</v>
      </c>
      <c r="I89" s="52">
        <v>7851.944583940518</v>
      </c>
      <c r="J89" s="52">
        <v>11204.445799665578</v>
      </c>
      <c r="K89" s="52">
        <v>32090.138373609847</v>
      </c>
      <c r="L89" s="52">
        <v>28937.213444497404</v>
      </c>
      <c r="M89" s="52">
        <v>35029.976568776299</v>
      </c>
      <c r="N89" s="52">
        <v>39155.332824740377</v>
      </c>
      <c r="O89" s="52">
        <v>170729.7876496682</v>
      </c>
      <c r="P89" s="52">
        <v>245344.19079977775</v>
      </c>
      <c r="Q89" s="52">
        <v>40500.839435374386</v>
      </c>
      <c r="R89" s="55">
        <v>286503.3380874194</v>
      </c>
      <c r="S89" s="52">
        <v>189428.25736661893</v>
      </c>
      <c r="T89" s="52">
        <v>52395.173453500152</v>
      </c>
      <c r="U89" s="52">
        <v>47675.478725457237</v>
      </c>
      <c r="V89" s="52">
        <v>37439.091193715496</v>
      </c>
      <c r="W89" s="52">
        <v>37472.598436070009</v>
      </c>
    </row>
    <row r="90" spans="1:23" ht="12.75" customHeight="1" x14ac:dyDescent="0.2">
      <c r="A90" s="43" t="s">
        <v>111</v>
      </c>
      <c r="B90" s="52">
        <v>22400.742240153901</v>
      </c>
      <c r="C90" s="52">
        <v>2587.0935770530482</v>
      </c>
      <c r="D90" s="52">
        <v>29056.685947980979</v>
      </c>
      <c r="E90" s="52">
        <v>6454.6310355504493</v>
      </c>
      <c r="F90" s="52">
        <v>13664.129865165045</v>
      </c>
      <c r="G90" s="52">
        <v>53454.803390462293</v>
      </c>
      <c r="H90" s="52">
        <v>20134.9122695693</v>
      </c>
      <c r="I90" s="52">
        <v>8127.7421459712778</v>
      </c>
      <c r="J90" s="52">
        <v>11165.36720466254</v>
      </c>
      <c r="K90" s="52">
        <v>32470.836425128367</v>
      </c>
      <c r="L90" s="52">
        <v>29267.341894886311</v>
      </c>
      <c r="M90" s="52">
        <v>36308.803954260431</v>
      </c>
      <c r="N90" s="52">
        <v>40030.729287937727</v>
      </c>
      <c r="O90" s="52">
        <v>175352.19404338233</v>
      </c>
      <c r="P90" s="52">
        <v>249447.29985807196</v>
      </c>
      <c r="Q90" s="52">
        <v>41179.457718945072</v>
      </c>
      <c r="R90" s="55">
        <v>291296.00540919957</v>
      </c>
      <c r="S90" s="52">
        <v>192828.44258277011</v>
      </c>
      <c r="T90" s="52">
        <v>54667.195173274893</v>
      </c>
      <c r="U90" s="52">
        <v>48004.031346234588</v>
      </c>
      <c r="V90" s="52">
        <v>42342.695113384267</v>
      </c>
      <c r="W90" s="52">
        <v>36408.156373680271</v>
      </c>
    </row>
    <row r="91" spans="1:23" ht="12.75" customHeight="1" x14ac:dyDescent="0.2">
      <c r="A91" s="43" t="s">
        <v>112</v>
      </c>
      <c r="B91" s="52">
        <v>18374.813918711057</v>
      </c>
      <c r="C91" s="52">
        <v>2701.3469806244643</v>
      </c>
      <c r="D91" s="52">
        <v>31899.394257961998</v>
      </c>
      <c r="E91" s="52">
        <v>6375.7572292025297</v>
      </c>
      <c r="F91" s="52">
        <v>13942.137952339537</v>
      </c>
      <c r="G91" s="52">
        <v>56881.760212778368</v>
      </c>
      <c r="H91" s="52">
        <v>21563.130278412991</v>
      </c>
      <c r="I91" s="52">
        <v>8560.4997456199508</v>
      </c>
      <c r="J91" s="52">
        <v>11296.560919270412</v>
      </c>
      <c r="K91" s="52">
        <v>32325.448025952832</v>
      </c>
      <c r="L91" s="52">
        <v>29533.130073585773</v>
      </c>
      <c r="M91" s="52">
        <v>37008.167792089203</v>
      </c>
      <c r="N91" s="52">
        <v>40163.893303209537</v>
      </c>
      <c r="O91" s="52">
        <v>179269.87031168331</v>
      </c>
      <c r="P91" s="52">
        <v>253505.63370572482</v>
      </c>
      <c r="Q91" s="52">
        <v>42861.912941275565</v>
      </c>
      <c r="R91" s="55">
        <v>296993.00479279167</v>
      </c>
      <c r="S91" s="52">
        <v>199078.09360363378</v>
      </c>
      <c r="T91" s="52">
        <v>54625.578935497448</v>
      </c>
      <c r="U91" s="52">
        <v>50889.508096559344</v>
      </c>
      <c r="V91" s="52">
        <v>42842.180360471553</v>
      </c>
      <c r="W91" s="52">
        <v>40066.475527924806</v>
      </c>
    </row>
    <row r="92" spans="1:23" ht="12.75" customHeight="1" x14ac:dyDescent="0.2">
      <c r="A92" s="44" t="s">
        <v>113</v>
      </c>
      <c r="B92" s="52">
        <v>13025.85252012023</v>
      </c>
      <c r="C92" s="52">
        <v>2650.44811596922</v>
      </c>
      <c r="D92" s="52">
        <v>30363.388667678995</v>
      </c>
      <c r="E92" s="52">
        <v>6511.9383079537274</v>
      </c>
      <c r="F92" s="52">
        <v>14106.532921670356</v>
      </c>
      <c r="G92" s="52">
        <v>55408.744364243852</v>
      </c>
      <c r="H92" s="52">
        <v>21730.433423240975</v>
      </c>
      <c r="I92" s="52">
        <v>8416.8156740981649</v>
      </c>
      <c r="J92" s="52">
        <v>12060.6507988866</v>
      </c>
      <c r="K92" s="52">
        <v>33849.296436094672</v>
      </c>
      <c r="L92" s="52">
        <v>29868.546595904969</v>
      </c>
      <c r="M92" s="52">
        <v>37621.418814752018</v>
      </c>
      <c r="N92" s="52">
        <v>39758.093611586926</v>
      </c>
      <c r="O92" s="52">
        <v>181300.89892433985</v>
      </c>
      <c r="P92" s="52">
        <v>249867.79716041408</v>
      </c>
      <c r="Q92" s="52">
        <v>43597.324517330657</v>
      </c>
      <c r="R92" s="55">
        <v>294008.67395359318</v>
      </c>
      <c r="S92" s="52">
        <v>206410.70285452963</v>
      </c>
      <c r="T92" s="52">
        <v>56287.83497601471</v>
      </c>
      <c r="U92" s="52">
        <v>50985.27534893321</v>
      </c>
      <c r="V92" s="52">
        <v>38893.190414123121</v>
      </c>
      <c r="W92" s="52">
        <v>40741.693995800117</v>
      </c>
    </row>
    <row r="93" spans="1:23" ht="12.75" customHeight="1" x14ac:dyDescent="0.2">
      <c r="A93" s="41" t="s">
        <v>114</v>
      </c>
      <c r="B93" s="53">
        <v>24447.118016966091</v>
      </c>
      <c r="C93" s="53">
        <v>2468.4898292350322</v>
      </c>
      <c r="D93" s="53">
        <v>28347.768945769123</v>
      </c>
      <c r="E93" s="53">
        <v>6761.5630868070193</v>
      </c>
      <c r="F93" s="53">
        <v>13271.57282799017</v>
      </c>
      <c r="G93" s="53">
        <v>52541.035396488216</v>
      </c>
      <c r="H93" s="53">
        <v>20381.781874786317</v>
      </c>
      <c r="I93" s="53">
        <v>8065.8640433951141</v>
      </c>
      <c r="J93" s="53">
        <v>11157.245093452504</v>
      </c>
      <c r="K93" s="53">
        <v>32380.142281205055</v>
      </c>
      <c r="L93" s="53">
        <v>29776.56582482245</v>
      </c>
      <c r="M93" s="53">
        <v>36265.663676894364</v>
      </c>
      <c r="N93" s="53">
        <v>39464.46040053718</v>
      </c>
      <c r="O93" s="53">
        <v>175356.79029145141</v>
      </c>
      <c r="P93" s="53">
        <v>249573.55219553824</v>
      </c>
      <c r="Q93" s="53">
        <v>41754.87459488384</v>
      </c>
      <c r="R93" s="56">
        <v>291962.83671334648</v>
      </c>
      <c r="S93" s="53">
        <v>196398.35353957603</v>
      </c>
      <c r="T93" s="53">
        <v>52928.711405902395</v>
      </c>
      <c r="U93" s="53">
        <v>49249.679289907435</v>
      </c>
      <c r="V93" s="53">
        <v>39320.907137655675</v>
      </c>
      <c r="W93" s="53">
        <v>40251.144352919488</v>
      </c>
    </row>
    <row r="94" spans="1:23" ht="12.75" customHeight="1" x14ac:dyDescent="0.2">
      <c r="A94" s="41" t="s">
        <v>115</v>
      </c>
      <c r="B94" s="53">
        <v>22574.70417316191</v>
      </c>
      <c r="C94" s="53">
        <v>2620.0612934545215</v>
      </c>
      <c r="D94" s="53">
        <v>29613.061319677585</v>
      </c>
      <c r="E94" s="53">
        <v>6718.3809167097461</v>
      </c>
      <c r="F94" s="53">
        <v>13260.743249683283</v>
      </c>
      <c r="G94" s="53">
        <v>54093.476560178882</v>
      </c>
      <c r="H94" s="53">
        <v>20644.573337665461</v>
      </c>
      <c r="I94" s="53">
        <v>8215.9057808832822</v>
      </c>
      <c r="J94" s="53">
        <v>11443.446946903277</v>
      </c>
      <c r="K94" s="53">
        <v>32903.260807930703</v>
      </c>
      <c r="L94" s="53">
        <v>30226.822966232463</v>
      </c>
      <c r="M94" s="53">
        <v>37449.619993282628</v>
      </c>
      <c r="N94" s="53">
        <v>40126.848828945418</v>
      </c>
      <c r="O94" s="53">
        <v>178882.3777725453</v>
      </c>
      <c r="P94" s="53">
        <v>253474.8720343929</v>
      </c>
      <c r="Q94" s="53">
        <v>41871.226277380643</v>
      </c>
      <c r="R94" s="56">
        <v>296009.56738272624</v>
      </c>
      <c r="S94" s="53">
        <v>196980.26657910936</v>
      </c>
      <c r="T94" s="53">
        <v>55354.02289962025</v>
      </c>
      <c r="U94" s="53">
        <v>49879.287653831925</v>
      </c>
      <c r="V94" s="53">
        <v>41291.458534071848</v>
      </c>
      <c r="W94" s="53">
        <v>38470.222050115233</v>
      </c>
    </row>
    <row r="95" spans="1:23" ht="12.75" customHeight="1" x14ac:dyDescent="0.2">
      <c r="A95" s="41" t="s">
        <v>116</v>
      </c>
      <c r="B95" s="53">
        <v>19259.239257480724</v>
      </c>
      <c r="C95" s="53">
        <v>2703.173118753195</v>
      </c>
      <c r="D95" s="53">
        <v>32385.188521447621</v>
      </c>
      <c r="E95" s="53">
        <v>6527.3186678584361</v>
      </c>
      <c r="F95" s="53">
        <v>13812.779840822586</v>
      </c>
      <c r="G95" s="53">
        <v>57455.4765043769</v>
      </c>
      <c r="H95" s="53">
        <v>21958.776937015231</v>
      </c>
      <c r="I95" s="53">
        <v>8805.0311866790344</v>
      </c>
      <c r="J95" s="53">
        <v>11567.133066517703</v>
      </c>
      <c r="K95" s="53">
        <v>32958.134720032067</v>
      </c>
      <c r="L95" s="53">
        <v>30573.812707273741</v>
      </c>
      <c r="M95" s="53">
        <v>38310.146215154673</v>
      </c>
      <c r="N95" s="53">
        <v>40087.676639501238</v>
      </c>
      <c r="O95" s="53">
        <v>182989.30488289896</v>
      </c>
      <c r="P95" s="53">
        <v>258758.25774952467</v>
      </c>
      <c r="Q95" s="53">
        <v>43701.60149411032</v>
      </c>
      <c r="R95" s="56">
        <v>303102.98109217861</v>
      </c>
      <c r="S95" s="53">
        <v>202953.10189971683</v>
      </c>
      <c r="T95" s="53">
        <v>55491.63816604358</v>
      </c>
      <c r="U95" s="53">
        <v>55581.109288258653</v>
      </c>
      <c r="V95" s="53">
        <v>43902.487524754557</v>
      </c>
      <c r="W95" s="53">
        <v>45342.006993099298</v>
      </c>
    </row>
    <row r="96" spans="1:23" ht="12.75" customHeight="1" x14ac:dyDescent="0.2">
      <c r="A96" s="42" t="s">
        <v>117</v>
      </c>
      <c r="B96" s="53">
        <v>13672.253756891725</v>
      </c>
      <c r="C96" s="53">
        <v>2678.3506333934679</v>
      </c>
      <c r="D96" s="53">
        <v>29863.697028466497</v>
      </c>
      <c r="E96" s="53">
        <v>6929.7824276951897</v>
      </c>
      <c r="F96" s="53">
        <v>13720.24054444966</v>
      </c>
      <c r="G96" s="53">
        <v>55054.22757138843</v>
      </c>
      <c r="H96" s="53">
        <v>21833.972751144418</v>
      </c>
      <c r="I96" s="53">
        <v>8577.221423999652</v>
      </c>
      <c r="J96" s="53">
        <v>12394.472631060942</v>
      </c>
      <c r="K96" s="53">
        <v>33804.391007479564</v>
      </c>
      <c r="L96" s="53">
        <v>30927.995307151174</v>
      </c>
      <c r="M96" s="53">
        <v>39043.44647655751</v>
      </c>
      <c r="N96" s="53">
        <v>39584.201277730899</v>
      </c>
      <c r="O96" s="53">
        <v>184173.13645997646</v>
      </c>
      <c r="P96" s="53">
        <v>253887.24372295922</v>
      </c>
      <c r="Q96" s="53">
        <v>44098.415183642392</v>
      </c>
      <c r="R96" s="56">
        <v>298573.15231902909</v>
      </c>
      <c r="S96" s="53">
        <v>210051.06341503354</v>
      </c>
      <c r="T96" s="53">
        <v>55916.640617905199</v>
      </c>
      <c r="U96" s="53">
        <v>53179.78053591866</v>
      </c>
      <c r="V96" s="53">
        <v>43548.729419442927</v>
      </c>
      <c r="W96" s="53">
        <v>42602.772374624736</v>
      </c>
    </row>
    <row r="97" spans="1:23" ht="12.75" customHeight="1" x14ac:dyDescent="0.2">
      <c r="A97" s="43" t="s">
        <v>118</v>
      </c>
      <c r="B97" s="52">
        <v>24602.802509003985</v>
      </c>
      <c r="C97" s="52">
        <v>2227.3002499615432</v>
      </c>
      <c r="D97" s="52">
        <v>27975.610416703443</v>
      </c>
      <c r="E97" s="52">
        <v>7114.9170874794845</v>
      </c>
      <c r="F97" s="52">
        <v>13028.23437114556</v>
      </c>
      <c r="G97" s="52">
        <v>51695.990397674876</v>
      </c>
      <c r="H97" s="52">
        <v>20434.177681873476</v>
      </c>
      <c r="I97" s="52">
        <v>8215.1598565521963</v>
      </c>
      <c r="J97" s="52">
        <v>11660.906905923694</v>
      </c>
      <c r="K97" s="52">
        <v>32810.792801138268</v>
      </c>
      <c r="L97" s="52">
        <v>30764.119540121908</v>
      </c>
      <c r="M97" s="52">
        <v>37401.989427194036</v>
      </c>
      <c r="N97" s="52">
        <v>39361.311053924954</v>
      </c>
      <c r="O97" s="52">
        <v>178220.03733143877</v>
      </c>
      <c r="P97" s="52">
        <v>251624.31206834925</v>
      </c>
      <c r="Q97" s="52">
        <v>42334.27315250133</v>
      </c>
      <c r="R97" s="55">
        <v>294587.15166067047</v>
      </c>
      <c r="S97" s="52">
        <v>200882.16406748103</v>
      </c>
      <c r="T97" s="52">
        <v>52699.34527328745</v>
      </c>
      <c r="U97" s="52">
        <v>50806.29478521437</v>
      </c>
      <c r="V97" s="52">
        <v>38508.026367199353</v>
      </c>
      <c r="W97" s="52">
        <v>39130.943414414272</v>
      </c>
    </row>
    <row r="98" spans="1:23" ht="12.75" customHeight="1" x14ac:dyDescent="0.2">
      <c r="A98" s="43" t="s">
        <v>119</v>
      </c>
      <c r="B98" s="52">
        <v>22775.046262049356</v>
      </c>
      <c r="C98" s="52">
        <v>2167.0893085498451</v>
      </c>
      <c r="D98" s="52">
        <v>30006.902074951304</v>
      </c>
      <c r="E98" s="52">
        <v>6917.089751420528</v>
      </c>
      <c r="F98" s="52">
        <v>13590.640419012074</v>
      </c>
      <c r="G98" s="52">
        <v>53833.077600504381</v>
      </c>
      <c r="H98" s="52">
        <v>20952.246707775957</v>
      </c>
      <c r="I98" s="52">
        <v>8308.1771585482929</v>
      </c>
      <c r="J98" s="52">
        <v>11855.462100537941</v>
      </c>
      <c r="K98" s="52">
        <v>32606.554150558426</v>
      </c>
      <c r="L98" s="52">
        <v>31171.992453706458</v>
      </c>
      <c r="M98" s="52">
        <v>38392.976107126247</v>
      </c>
      <c r="N98" s="52">
        <v>39898.25340892691</v>
      </c>
      <c r="O98" s="52">
        <v>181227.446824894</v>
      </c>
      <c r="P98" s="52">
        <v>255683.40996643275</v>
      </c>
      <c r="Q98" s="52">
        <v>43146.000044918699</v>
      </c>
      <c r="R98" s="55">
        <v>299466.03691172326</v>
      </c>
      <c r="S98" s="52">
        <v>201804.70933499528</v>
      </c>
      <c r="T98" s="52">
        <v>55071.246576480058</v>
      </c>
      <c r="U98" s="52">
        <v>53657.74796132261</v>
      </c>
      <c r="V98" s="52">
        <v>41551.25742527705</v>
      </c>
      <c r="W98" s="52">
        <v>40352.505943230557</v>
      </c>
    </row>
    <row r="99" spans="1:23" ht="12.75" customHeight="1" x14ac:dyDescent="0.2">
      <c r="A99" s="43" t="s">
        <v>120</v>
      </c>
      <c r="B99" s="52">
        <v>19428.185442777631</v>
      </c>
      <c r="C99" s="52">
        <v>2549.4591896441088</v>
      </c>
      <c r="D99" s="52">
        <v>31762.16395545593</v>
      </c>
      <c r="E99" s="52">
        <v>6700.3091496794204</v>
      </c>
      <c r="F99" s="52">
        <v>14479.203016194304</v>
      </c>
      <c r="G99" s="52">
        <v>57048.562638646952</v>
      </c>
      <c r="H99" s="52">
        <v>22439.695867503429</v>
      </c>
      <c r="I99" s="52">
        <v>8714.3691153807013</v>
      </c>
      <c r="J99" s="52">
        <v>12103.565451649385</v>
      </c>
      <c r="K99" s="52">
        <v>33363.644676282674</v>
      </c>
      <c r="L99" s="52">
        <v>31248.297435231911</v>
      </c>
      <c r="M99" s="52">
        <v>38995.311897660067</v>
      </c>
      <c r="N99" s="52">
        <v>39719.591023489884</v>
      </c>
      <c r="O99" s="52">
        <v>185163.54414140308</v>
      </c>
      <c r="P99" s="52">
        <v>260794.99943581139</v>
      </c>
      <c r="Q99" s="52">
        <v>45032.019346767018</v>
      </c>
      <c r="R99" s="55">
        <v>306459.85181015398</v>
      </c>
      <c r="S99" s="52">
        <v>208234.01346083771</v>
      </c>
      <c r="T99" s="52">
        <v>54843.448073893502</v>
      </c>
      <c r="U99" s="52">
        <v>58280.619607658431</v>
      </c>
      <c r="V99" s="52">
        <v>42357.835089439606</v>
      </c>
      <c r="W99" s="52">
        <v>46427.722626672352</v>
      </c>
    </row>
    <row r="100" spans="1:23" ht="12.75" customHeight="1" x14ac:dyDescent="0.2">
      <c r="A100" s="44" t="s">
        <v>121</v>
      </c>
      <c r="B100" s="52">
        <v>13479.116795311611</v>
      </c>
      <c r="C100" s="52">
        <v>2568.2671556112778</v>
      </c>
      <c r="D100" s="52">
        <v>29953.181259374021</v>
      </c>
      <c r="E100" s="52">
        <v>6899.0808563728806</v>
      </c>
      <c r="F100" s="52">
        <v>14002.651608416436</v>
      </c>
      <c r="G100" s="52">
        <v>55098.236873534202</v>
      </c>
      <c r="H100" s="52">
        <v>22378.713517577555</v>
      </c>
      <c r="I100" s="52">
        <v>8446.2859651858071</v>
      </c>
      <c r="J100" s="52">
        <v>13019.324675806589</v>
      </c>
      <c r="K100" s="52">
        <v>34685.488021773759</v>
      </c>
      <c r="L100" s="52">
        <v>31276.819566174276</v>
      </c>
      <c r="M100" s="52">
        <v>40453.142901378385</v>
      </c>
      <c r="N100" s="52">
        <v>39607.450542723891</v>
      </c>
      <c r="O100" s="52">
        <v>187698.90763910298</v>
      </c>
      <c r="P100" s="52">
        <v>257533.63831837251</v>
      </c>
      <c r="Q100" s="52">
        <v>45516.82196850278</v>
      </c>
      <c r="R100" s="55">
        <v>303658.46273886069</v>
      </c>
      <c r="S100" s="52">
        <v>216390.28730447902</v>
      </c>
      <c r="T100" s="52">
        <v>56008.851072075224</v>
      </c>
      <c r="U100" s="52">
        <v>53514.980291622225</v>
      </c>
      <c r="V100" s="52">
        <v>41341.647762801003</v>
      </c>
      <c r="W100" s="52">
        <v>42975.910336129135</v>
      </c>
    </row>
    <row r="101" spans="1:23" ht="12.75" customHeight="1" x14ac:dyDescent="0.2">
      <c r="A101" s="41" t="s">
        <v>122</v>
      </c>
      <c r="B101" s="53">
        <v>26189.521147087227</v>
      </c>
      <c r="C101" s="53">
        <v>2302.8881069758372</v>
      </c>
      <c r="D101" s="53">
        <v>27512.075482431654</v>
      </c>
      <c r="E101" s="53">
        <v>6823.8540319913391</v>
      </c>
      <c r="F101" s="53">
        <v>13289.709185528471</v>
      </c>
      <c r="G101" s="53">
        <v>51339.931332555578</v>
      </c>
      <c r="H101" s="53">
        <v>20820.699796562938</v>
      </c>
      <c r="I101" s="53">
        <v>7846.3612784980369</v>
      </c>
      <c r="J101" s="53">
        <v>12093.204774356089</v>
      </c>
      <c r="K101" s="53">
        <v>32884.884395186134</v>
      </c>
      <c r="L101" s="53">
        <v>31223.87624244082</v>
      </c>
      <c r="M101" s="53">
        <v>37136.174878352751</v>
      </c>
      <c r="N101" s="53">
        <v>39267.971733231883</v>
      </c>
      <c r="O101" s="53">
        <v>178634.70079800612</v>
      </c>
      <c r="P101" s="53">
        <v>252505.08356527874</v>
      </c>
      <c r="Q101" s="53">
        <v>42670.782730722094</v>
      </c>
      <c r="R101" s="56">
        <v>295822.27533389267</v>
      </c>
      <c r="S101" s="53">
        <v>201520.60144624332</v>
      </c>
      <c r="T101" s="53">
        <v>52733.094619418436</v>
      </c>
      <c r="U101" s="53">
        <v>53907.466052891301</v>
      </c>
      <c r="V101" s="53">
        <v>37331.166968360289</v>
      </c>
      <c r="W101" s="53">
        <v>41543.988561619786</v>
      </c>
    </row>
    <row r="102" spans="1:23" ht="12.75" customHeight="1" x14ac:dyDescent="0.2">
      <c r="A102" s="41" t="s">
        <v>123</v>
      </c>
      <c r="B102" s="53">
        <v>23925.003585344664</v>
      </c>
      <c r="C102" s="53">
        <v>2307.0032460405278</v>
      </c>
      <c r="D102" s="53">
        <v>23691.754992444035</v>
      </c>
      <c r="E102" s="53">
        <v>6885.3701841958591</v>
      </c>
      <c r="F102" s="53">
        <v>12400.04273311086</v>
      </c>
      <c r="G102" s="53">
        <v>46960.949485967438</v>
      </c>
      <c r="H102" s="53">
        <v>18226.649709561596</v>
      </c>
      <c r="I102" s="53">
        <v>6327.0965182385125</v>
      </c>
      <c r="J102" s="53">
        <v>11707.857268908934</v>
      </c>
      <c r="K102" s="53">
        <v>34218.930329601149</v>
      </c>
      <c r="L102" s="53">
        <v>31429.86947534432</v>
      </c>
      <c r="M102" s="53">
        <v>31379.514475553606</v>
      </c>
      <c r="N102" s="53">
        <v>36336.808660289484</v>
      </c>
      <c r="O102" s="53">
        <v>163436.70131992758</v>
      </c>
      <c r="P102" s="53">
        <v>230988.2439953142</v>
      </c>
      <c r="Q102" s="53">
        <v>37493.301718018207</v>
      </c>
      <c r="R102" s="56">
        <v>269140.96181138145</v>
      </c>
      <c r="S102" s="53">
        <v>179139.67852996345</v>
      </c>
      <c r="T102" s="53">
        <v>50816.940059767338</v>
      </c>
      <c r="U102" s="53">
        <v>45534.901715949214</v>
      </c>
      <c r="V102" s="53">
        <v>41551.656590764811</v>
      </c>
      <c r="W102" s="53">
        <v>34721.987224908298</v>
      </c>
    </row>
    <row r="103" spans="1:23" ht="12.75" customHeight="1" x14ac:dyDescent="0.2">
      <c r="A103" s="41" t="s">
        <v>124</v>
      </c>
      <c r="B103" s="53">
        <v>19823.308214724955</v>
      </c>
      <c r="C103" s="53">
        <v>2581.3055708423099</v>
      </c>
      <c r="D103" s="53">
        <v>31610.605911401773</v>
      </c>
      <c r="E103" s="53">
        <v>6960.327664843182</v>
      </c>
      <c r="F103" s="53">
        <v>14195.735882609861</v>
      </c>
      <c r="G103" s="53">
        <v>57076.998432856744</v>
      </c>
      <c r="H103" s="53">
        <v>22570.103790262114</v>
      </c>
      <c r="I103" s="53">
        <v>7383.2199594021831</v>
      </c>
      <c r="J103" s="53">
        <v>12199.643906190304</v>
      </c>
      <c r="K103" s="53">
        <v>35000.638651922905</v>
      </c>
      <c r="L103" s="53">
        <v>31796.95740696057</v>
      </c>
      <c r="M103" s="53">
        <v>34709.571556783674</v>
      </c>
      <c r="N103" s="53">
        <v>37536.298557290225</v>
      </c>
      <c r="O103" s="53">
        <v>177595.07309559212</v>
      </c>
      <c r="P103" s="53">
        <v>253355.44390443244</v>
      </c>
      <c r="Q103" s="53">
        <v>43205.06672177677</v>
      </c>
      <c r="R103" s="56">
        <v>297191.84249977977</v>
      </c>
      <c r="S103" s="53">
        <v>197529.25340576994</v>
      </c>
      <c r="T103" s="53">
        <v>52409.679358774003</v>
      </c>
      <c r="U103" s="53">
        <v>53136.416892660382</v>
      </c>
      <c r="V103" s="53">
        <v>41706.369928937289</v>
      </c>
      <c r="W103" s="53">
        <v>34980.855026526653</v>
      </c>
    </row>
    <row r="104" spans="1:23" ht="12.75" customHeight="1" x14ac:dyDescent="0.2">
      <c r="A104" s="42" t="s">
        <v>125</v>
      </c>
      <c r="B104" s="53">
        <v>13698.884749899047</v>
      </c>
      <c r="C104" s="53">
        <v>2402.6073488437924</v>
      </c>
      <c r="D104" s="53">
        <v>31297.703160746813</v>
      </c>
      <c r="E104" s="53">
        <v>6682.8700918460399</v>
      </c>
      <c r="F104" s="53">
        <v>14065.993991620817</v>
      </c>
      <c r="G104" s="53">
        <v>55831.032541019267</v>
      </c>
      <c r="H104" s="53">
        <v>23336.420566377317</v>
      </c>
      <c r="I104" s="53">
        <v>7849.7809106664281</v>
      </c>
      <c r="J104" s="53">
        <v>13647.889592803354</v>
      </c>
      <c r="K104" s="53">
        <v>35710.563249245402</v>
      </c>
      <c r="L104" s="53">
        <v>32176.801809376546</v>
      </c>
      <c r="M104" s="53">
        <v>37635.461512434842</v>
      </c>
      <c r="N104" s="53">
        <v>38265.127053541815</v>
      </c>
      <c r="O104" s="53">
        <v>185268.93045219692</v>
      </c>
      <c r="P104" s="53">
        <v>256130.49069032137</v>
      </c>
      <c r="Q104" s="53">
        <v>45887.481509304816</v>
      </c>
      <c r="R104" s="56">
        <v>302558.62784412655</v>
      </c>
      <c r="S104" s="53">
        <v>211361.56796073724</v>
      </c>
      <c r="T104" s="53">
        <v>54598.216082293402</v>
      </c>
      <c r="U104" s="53">
        <v>59902.885579799557</v>
      </c>
      <c r="V104" s="53">
        <v>39418.013975978552</v>
      </c>
      <c r="W104" s="53">
        <v>41635.432337371196</v>
      </c>
    </row>
    <row r="105" spans="1:23" ht="12.75" customHeight="1" x14ac:dyDescent="0.2">
      <c r="A105" s="43" t="s">
        <v>126</v>
      </c>
      <c r="B105" s="52">
        <v>28027.611920128067</v>
      </c>
      <c r="C105" s="52">
        <v>2247.7453826140882</v>
      </c>
      <c r="D105" s="52">
        <v>28977.484763998436</v>
      </c>
      <c r="E105" s="52">
        <v>6981.7177940259808</v>
      </c>
      <c r="F105" s="52">
        <v>13975.982421952709</v>
      </c>
      <c r="G105" s="52">
        <v>53326.615352110734</v>
      </c>
      <c r="H105" s="52">
        <v>21847.147651916424</v>
      </c>
      <c r="I105" s="52">
        <v>7856.1880624883224</v>
      </c>
      <c r="J105" s="52">
        <v>12793.859301185345</v>
      </c>
      <c r="K105" s="52">
        <v>34086.531301669856</v>
      </c>
      <c r="L105" s="52">
        <v>31907.923081721339</v>
      </c>
      <c r="M105" s="52">
        <v>35446.800202623897</v>
      </c>
      <c r="N105" s="52">
        <v>37758.9430162305</v>
      </c>
      <c r="O105" s="52">
        <v>178283.53967095568</v>
      </c>
      <c r="P105" s="52">
        <v>256416.45287052434</v>
      </c>
      <c r="Q105" s="52">
        <v>43848.844694298132</v>
      </c>
      <c r="R105" s="55">
        <v>300893.45075289509</v>
      </c>
      <c r="S105" s="52">
        <v>198891.11594061516</v>
      </c>
      <c r="T105" s="52">
        <v>51204.816105351958</v>
      </c>
      <c r="U105" s="52">
        <v>62395.048987669965</v>
      </c>
      <c r="V105" s="52">
        <v>37720.017872991761</v>
      </c>
      <c r="W105" s="52">
        <v>44402.356489864433</v>
      </c>
    </row>
    <row r="106" spans="1:23" ht="12.75" customHeight="1" x14ac:dyDescent="0.2">
      <c r="A106" s="43" t="s">
        <v>127</v>
      </c>
      <c r="B106" s="52">
        <v>23928.865707797926</v>
      </c>
      <c r="C106" s="52">
        <v>2450.0822517681195</v>
      </c>
      <c r="D106" s="52">
        <v>29587.352480904472</v>
      </c>
      <c r="E106" s="52">
        <v>7000.2037216191165</v>
      </c>
      <c r="F106" s="52">
        <v>14175.065251336802</v>
      </c>
      <c r="G106" s="52">
        <v>54687.223908186221</v>
      </c>
      <c r="H106" s="52">
        <v>21874.227957511914</v>
      </c>
      <c r="I106" s="52">
        <v>8029.8786557997746</v>
      </c>
      <c r="J106" s="52">
        <v>13577.61317497894</v>
      </c>
      <c r="K106" s="52">
        <v>33793.450262278078</v>
      </c>
      <c r="L106" s="52">
        <v>32142.132236787282</v>
      </c>
      <c r="M106" s="52">
        <v>36944.033125321599</v>
      </c>
      <c r="N106" s="52">
        <v>38621.079378361486</v>
      </c>
      <c r="O106" s="52">
        <v>181888.02316714448</v>
      </c>
      <c r="P106" s="52">
        <v>258249.16829527079</v>
      </c>
      <c r="Q106" s="52">
        <v>43630.216607311682</v>
      </c>
      <c r="R106" s="55">
        <v>302555.89101418178</v>
      </c>
      <c r="S106" s="52">
        <v>197406.49962247192</v>
      </c>
      <c r="T106" s="52">
        <v>54446.880042426768</v>
      </c>
      <c r="U106" s="52">
        <v>60133.384751889891</v>
      </c>
      <c r="V106" s="52">
        <v>47544.32230190406</v>
      </c>
      <c r="W106" s="52">
        <v>41706.649236639852</v>
      </c>
    </row>
    <row r="107" spans="1:23" ht="12.75" customHeight="1" x14ac:dyDescent="0.2">
      <c r="A107" s="43" t="s">
        <v>128</v>
      </c>
      <c r="B107" s="52">
        <v>18258.357099753051</v>
      </c>
      <c r="C107" s="52">
        <v>2654.6430692829117</v>
      </c>
      <c r="D107" s="52">
        <v>31272.711396431245</v>
      </c>
      <c r="E107" s="52">
        <v>6777.9021925078141</v>
      </c>
      <c r="F107" s="52">
        <v>15652.092208052802</v>
      </c>
      <c r="G107" s="52">
        <v>57786.519058447368</v>
      </c>
      <c r="H107" s="52">
        <v>23054.514721679388</v>
      </c>
      <c r="I107" s="52">
        <v>8528.8691492199268</v>
      </c>
      <c r="J107" s="52">
        <v>14041.583789353397</v>
      </c>
      <c r="K107" s="52">
        <v>34150.563874921623</v>
      </c>
      <c r="L107" s="52">
        <v>32371.847547641246</v>
      </c>
      <c r="M107" s="52">
        <v>39739.036467810802</v>
      </c>
      <c r="N107" s="52">
        <v>39047.588448659088</v>
      </c>
      <c r="O107" s="52">
        <v>188732.17244890495</v>
      </c>
      <c r="P107" s="52">
        <v>263927.48423000571</v>
      </c>
      <c r="Q107" s="52">
        <v>45844.697619378923</v>
      </c>
      <c r="R107" s="55">
        <v>310360.08257744217</v>
      </c>
      <c r="S107" s="52">
        <v>206780.5142022364</v>
      </c>
      <c r="T107" s="52">
        <v>55185.819804333601</v>
      </c>
      <c r="U107" s="52">
        <v>63180.773784385201</v>
      </c>
      <c r="V107" s="52">
        <v>43409.998023655447</v>
      </c>
      <c r="W107" s="52">
        <v>42296.521575476225</v>
      </c>
    </row>
    <row r="108" spans="1:23" ht="12.75" customHeight="1" x14ac:dyDescent="0.2">
      <c r="A108" s="44" t="s">
        <v>129</v>
      </c>
      <c r="B108" s="52">
        <v>13654.300223099228</v>
      </c>
      <c r="C108" s="52">
        <v>2522.6093607309995</v>
      </c>
      <c r="D108" s="52">
        <v>29383.744675743947</v>
      </c>
      <c r="E108" s="52">
        <v>6856.7729924132827</v>
      </c>
      <c r="F108" s="52">
        <v>15549.331686932292</v>
      </c>
      <c r="G108" s="52">
        <v>55503.957626234507</v>
      </c>
      <c r="H108" s="52">
        <v>22433.376891624164</v>
      </c>
      <c r="I108" s="52">
        <v>8779.7181367411777</v>
      </c>
      <c r="J108" s="52">
        <v>15485.506568006613</v>
      </c>
      <c r="K108" s="52">
        <v>35799.10500470853</v>
      </c>
      <c r="L108" s="52">
        <v>32808.559107441353</v>
      </c>
      <c r="M108" s="52">
        <v>41498.696800871061</v>
      </c>
      <c r="N108" s="52">
        <v>39434.863615076996</v>
      </c>
      <c r="O108" s="52">
        <v>192856.88775569698</v>
      </c>
      <c r="P108" s="52">
        <v>262029.36506768476</v>
      </c>
      <c r="Q108" s="52">
        <v>46476.317802109559</v>
      </c>
      <c r="R108" s="55">
        <v>309010.09945537942</v>
      </c>
      <c r="S108" s="52">
        <v>215611.04828759271</v>
      </c>
      <c r="T108" s="52">
        <v>56995.646915210644</v>
      </c>
      <c r="U108" s="52">
        <v>61818.091226899924</v>
      </c>
      <c r="V108" s="52">
        <v>40721.367858413818</v>
      </c>
      <c r="W108" s="52">
        <v>42866.712890669733</v>
      </c>
    </row>
    <row r="109" spans="1:23" ht="12.75" customHeight="1" x14ac:dyDescent="0.2">
      <c r="A109" s="41" t="s">
        <v>130</v>
      </c>
      <c r="B109" s="53">
        <v>26578.704322069621</v>
      </c>
      <c r="C109" s="53">
        <v>2203.0421358256949</v>
      </c>
      <c r="D109" s="53">
        <v>27621.430322912478</v>
      </c>
      <c r="E109" s="53">
        <v>7613.7095302916541</v>
      </c>
      <c r="F109" s="53">
        <v>15071.037622022988</v>
      </c>
      <c r="G109" s="53">
        <v>52695.467542119855</v>
      </c>
      <c r="H109" s="53">
        <v>21310.214835856441</v>
      </c>
      <c r="I109" s="53">
        <v>8555.8823987440956</v>
      </c>
      <c r="J109" s="53">
        <v>13520.354898220314</v>
      </c>
      <c r="K109" s="53">
        <v>33770.693297224287</v>
      </c>
      <c r="L109" s="53">
        <v>32435.770447949326</v>
      </c>
      <c r="M109" s="53">
        <v>39887.829430665457</v>
      </c>
      <c r="N109" s="53">
        <v>39127.040386297471</v>
      </c>
      <c r="O109" s="53">
        <v>185619.98036846696</v>
      </c>
      <c r="P109" s="53">
        <v>263511.79688828491</v>
      </c>
      <c r="Q109" s="53">
        <v>44067.738021397912</v>
      </c>
      <c r="R109" s="56">
        <v>308196.10176961607</v>
      </c>
      <c r="S109" s="53">
        <v>203871.68713883293</v>
      </c>
      <c r="T109" s="53">
        <v>53209.327963384625</v>
      </c>
      <c r="U109" s="53">
        <v>58396.441384361278</v>
      </c>
      <c r="V109" s="53">
        <v>41015.770799695245</v>
      </c>
      <c r="W109" s="53">
        <v>39712.551361514241</v>
      </c>
    </row>
    <row r="110" spans="1:23" ht="12.75" customHeight="1" x14ac:dyDescent="0.2">
      <c r="A110" s="41" t="s">
        <v>131</v>
      </c>
      <c r="B110" s="53">
        <v>23720.824571398585</v>
      </c>
      <c r="C110" s="53">
        <v>2359.9106671636209</v>
      </c>
      <c r="D110" s="53">
        <v>29730.215914578683</v>
      </c>
      <c r="E110" s="53">
        <v>7663.6216273478976</v>
      </c>
      <c r="F110" s="53">
        <v>15637.289878416395</v>
      </c>
      <c r="G110" s="53">
        <v>55840.694279195093</v>
      </c>
      <c r="H110" s="53">
        <v>22173.436408304762</v>
      </c>
      <c r="I110" s="53">
        <v>8902.0737162638379</v>
      </c>
      <c r="J110" s="53">
        <v>14164.733849682489</v>
      </c>
      <c r="K110" s="53">
        <v>33259.603739658851</v>
      </c>
      <c r="L110" s="53">
        <v>32764.862449535431</v>
      </c>
      <c r="M110" s="53">
        <v>42162.209163097483</v>
      </c>
      <c r="N110" s="53">
        <v>39154.956216470608</v>
      </c>
      <c r="O110" s="53">
        <v>190503.73363849003</v>
      </c>
      <c r="P110" s="53">
        <v>268526.73096563498</v>
      </c>
      <c r="Q110" s="53">
        <v>44548.381609584008</v>
      </c>
      <c r="R110" s="56">
        <v>313705.76206439821</v>
      </c>
      <c r="S110" s="53">
        <v>208583.87298576007</v>
      </c>
      <c r="T110" s="53">
        <v>54959.65408807162</v>
      </c>
      <c r="U110" s="53">
        <v>61044.738386187986</v>
      </c>
      <c r="V110" s="53">
        <v>45353.612668751921</v>
      </c>
      <c r="W110" s="53">
        <v>41291.20787819611</v>
      </c>
    </row>
    <row r="111" spans="1:23" ht="12.75" customHeight="1" x14ac:dyDescent="0.2">
      <c r="A111" s="41" t="s">
        <v>132</v>
      </c>
      <c r="B111" s="53">
        <v>18843.947242319886</v>
      </c>
      <c r="C111" s="53">
        <v>2585.8383469505457</v>
      </c>
      <c r="D111" s="53">
        <v>31800.562401511776</v>
      </c>
      <c r="E111" s="53">
        <v>7537.8733067334588</v>
      </c>
      <c r="F111" s="53">
        <v>16686.967466583897</v>
      </c>
      <c r="G111" s="53">
        <v>59390.489986904431</v>
      </c>
      <c r="H111" s="53">
        <v>23519.705163205381</v>
      </c>
      <c r="I111" s="53">
        <v>9280.2257969788934</v>
      </c>
      <c r="J111" s="53">
        <v>15007.408179590744</v>
      </c>
      <c r="K111" s="53">
        <v>34745.30754003628</v>
      </c>
      <c r="L111" s="53">
        <v>33392.509107307742</v>
      </c>
      <c r="M111" s="53">
        <v>43649.882435075255</v>
      </c>
      <c r="N111" s="53">
        <v>39616.679664245428</v>
      </c>
      <c r="O111" s="53">
        <v>197188.9453485946</v>
      </c>
      <c r="P111" s="53">
        <v>273503.51524055487</v>
      </c>
      <c r="Q111" s="53">
        <v>47335.395670066529</v>
      </c>
      <c r="R111" s="56">
        <v>321468.38172533095</v>
      </c>
      <c r="S111" s="53">
        <v>216363.39809347806</v>
      </c>
      <c r="T111" s="53">
        <v>55715.174281636973</v>
      </c>
      <c r="U111" s="53">
        <v>66341.069395340237</v>
      </c>
      <c r="V111" s="53">
        <v>46929.188191000809</v>
      </c>
      <c r="W111" s="53">
        <v>46795.867325882791</v>
      </c>
    </row>
    <row r="112" spans="1:23" ht="12.75" customHeight="1" x14ac:dyDescent="0.2">
      <c r="A112" s="45" t="s">
        <v>133</v>
      </c>
      <c r="B112" s="54">
        <v>13263.269973470882</v>
      </c>
      <c r="C112" s="54">
        <v>2557.897541081391</v>
      </c>
      <c r="D112" s="54">
        <v>29668.012949767286</v>
      </c>
      <c r="E112" s="54">
        <v>7597.6006625436657</v>
      </c>
      <c r="F112" s="54">
        <v>16045.323855810513</v>
      </c>
      <c r="G112" s="54">
        <v>56960.657210722769</v>
      </c>
      <c r="H112" s="54">
        <v>22897.114648729286</v>
      </c>
      <c r="I112" s="54">
        <v>9248.155983515604</v>
      </c>
      <c r="J112" s="54">
        <v>16238.851953529582</v>
      </c>
      <c r="K112" s="54">
        <v>36648.208288309812</v>
      </c>
      <c r="L112" s="54">
        <v>33874.007955333065</v>
      </c>
      <c r="M112" s="54">
        <v>44950.189250786636</v>
      </c>
      <c r="N112" s="54">
        <v>39334.867720071328</v>
      </c>
      <c r="O112" s="54">
        <v>199295.2911402137</v>
      </c>
      <c r="P112" s="54">
        <v>266735.03050765832</v>
      </c>
      <c r="Q112" s="54">
        <v>47577.884812505188</v>
      </c>
      <c r="R112" s="57">
        <v>314917.53288468847</v>
      </c>
      <c r="S112" s="54">
        <v>224921.78434457871</v>
      </c>
      <c r="T112" s="54">
        <v>57275.680292169913</v>
      </c>
      <c r="U112" s="54">
        <v>63952.650604097951</v>
      </c>
      <c r="V112" s="54">
        <v>45489.023628989751</v>
      </c>
      <c r="W112" s="54">
        <v>44856.614557795758</v>
      </c>
    </row>
  </sheetData>
  <sheetProtection selectLockedCells="1" selectUnlockedCells="1"/>
  <mergeCells count="11">
    <mergeCell ref="R3:R4"/>
    <mergeCell ref="A3:A4"/>
    <mergeCell ref="C3:G3"/>
    <mergeCell ref="H3:O3"/>
    <mergeCell ref="P3:P4"/>
    <mergeCell ref="Q3:Q4"/>
    <mergeCell ref="S3:S4"/>
    <mergeCell ref="T3:T4"/>
    <mergeCell ref="U3:U4"/>
    <mergeCell ref="V3:V4"/>
    <mergeCell ref="W3:W4"/>
  </mergeCells>
  <pageMargins left="0.74791666666666667" right="0.74791666666666667" top="0.98402777777777772" bottom="0.98402777777777772" header="0.51180555555555551" footer="0.51180555555555551"/>
  <pageSetup paperSize="9" orientation="portrait"/>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2"/>
  <sheetViews>
    <sheetView workbookViewId="0"/>
  </sheetViews>
  <sheetFormatPr defaultRowHeight="12.75" customHeight="1" x14ac:dyDescent="0.2"/>
  <cols>
    <col min="1" max="1" width="8" customWidth="1"/>
    <col min="2" max="2" width="10.140625" customWidth="1"/>
    <col min="3" max="3" width="9.42578125" customWidth="1"/>
    <col min="6" max="6" width="9.5703125" customWidth="1"/>
    <col min="7" max="7" width="7.5703125" customWidth="1"/>
    <col min="10" max="10" width="9.5703125" customWidth="1"/>
    <col min="15" max="15" width="10" customWidth="1"/>
    <col min="16" max="16" width="10.42578125" customWidth="1"/>
    <col min="17" max="17" width="11" customWidth="1"/>
    <col min="18" max="18" width="10.85546875" style="2" customWidth="1"/>
    <col min="19" max="19" width="11.85546875" customWidth="1"/>
    <col min="20" max="20" width="10.140625" customWidth="1"/>
    <col min="21" max="21" width="12.5703125" customWidth="1"/>
    <col min="22" max="22" width="11.7109375" customWidth="1"/>
  </cols>
  <sheetData>
    <row r="1" spans="1:22" ht="15" customHeight="1" x14ac:dyDescent="0.2">
      <c r="A1" s="3" t="s">
        <v>148</v>
      </c>
      <c r="B1" s="4"/>
      <c r="C1" s="4"/>
      <c r="D1" s="4"/>
      <c r="E1" s="4"/>
      <c r="F1" s="4"/>
      <c r="G1" s="17"/>
      <c r="H1" s="18"/>
      <c r="I1" s="18"/>
      <c r="J1" s="18"/>
      <c r="K1" s="18"/>
      <c r="L1" s="18"/>
      <c r="M1" s="18"/>
      <c r="N1" s="18"/>
      <c r="O1" s="18"/>
      <c r="P1" s="18"/>
      <c r="Q1" s="18"/>
      <c r="R1" s="19"/>
      <c r="S1" s="17"/>
      <c r="T1" s="18"/>
      <c r="U1" s="18"/>
      <c r="V1" s="20"/>
    </row>
    <row r="2" spans="1:22" ht="15" customHeight="1" x14ac:dyDescent="0.2">
      <c r="A2" s="28" t="s">
        <v>145</v>
      </c>
      <c r="B2" s="8"/>
      <c r="C2" s="8"/>
      <c r="D2" s="8"/>
      <c r="E2" s="8"/>
      <c r="F2" s="8"/>
      <c r="G2" s="8"/>
      <c r="H2" s="8"/>
      <c r="I2" s="8"/>
      <c r="J2" s="8"/>
      <c r="K2" s="8"/>
      <c r="L2" s="8"/>
      <c r="M2" s="8"/>
      <c r="N2" s="8"/>
      <c r="O2" s="8"/>
      <c r="P2" s="8"/>
      <c r="Q2" s="8"/>
      <c r="R2" s="8"/>
      <c r="S2" s="8"/>
      <c r="T2" s="8"/>
      <c r="U2" s="8"/>
      <c r="V2" s="27"/>
    </row>
    <row r="3" spans="1:22" ht="15" customHeight="1" x14ac:dyDescent="0.2">
      <c r="A3" s="99" t="s">
        <v>2</v>
      </c>
      <c r="B3" s="13" t="s">
        <v>3</v>
      </c>
      <c r="C3" s="100" t="s">
        <v>4</v>
      </c>
      <c r="D3" s="100"/>
      <c r="E3" s="100"/>
      <c r="F3" s="100"/>
      <c r="G3" s="100"/>
      <c r="H3" s="101" t="s">
        <v>5</v>
      </c>
      <c r="I3" s="101"/>
      <c r="J3" s="101"/>
      <c r="K3" s="101"/>
      <c r="L3" s="101"/>
      <c r="M3" s="101"/>
      <c r="N3" s="101"/>
      <c r="O3" s="101"/>
      <c r="P3" s="98" t="s">
        <v>6</v>
      </c>
      <c r="Q3" s="98" t="s">
        <v>8</v>
      </c>
      <c r="R3" s="98" t="s">
        <v>9</v>
      </c>
      <c r="S3" s="98" t="s">
        <v>10</v>
      </c>
      <c r="T3" s="98" t="s">
        <v>11</v>
      </c>
      <c r="U3" s="98" t="s">
        <v>12</v>
      </c>
      <c r="V3" s="98" t="s">
        <v>13</v>
      </c>
    </row>
    <row r="4" spans="1:22" ht="15" customHeight="1" x14ac:dyDescent="0.2">
      <c r="A4" s="99"/>
      <c r="B4" s="14" t="s">
        <v>14</v>
      </c>
      <c r="C4" s="15" t="s">
        <v>15</v>
      </c>
      <c r="D4" s="15" t="s">
        <v>16</v>
      </c>
      <c r="E4" s="15" t="s">
        <v>17</v>
      </c>
      <c r="F4" s="15" t="s">
        <v>18</v>
      </c>
      <c r="G4" s="16" t="s">
        <v>14</v>
      </c>
      <c r="H4" s="15" t="s">
        <v>19</v>
      </c>
      <c r="I4" s="15" t="s">
        <v>20</v>
      </c>
      <c r="J4" s="15" t="s">
        <v>21</v>
      </c>
      <c r="K4" s="15" t="s">
        <v>22</v>
      </c>
      <c r="L4" s="15" t="s">
        <v>23</v>
      </c>
      <c r="M4" s="15" t="s">
        <v>24</v>
      </c>
      <c r="N4" s="15" t="s">
        <v>25</v>
      </c>
      <c r="O4" s="16" t="s">
        <v>14</v>
      </c>
      <c r="P4" s="98"/>
      <c r="Q4" s="98"/>
      <c r="R4" s="98"/>
      <c r="S4" s="98"/>
      <c r="T4" s="98"/>
      <c r="U4" s="98"/>
      <c r="V4" s="98"/>
    </row>
    <row r="5" spans="1:22" ht="12.75" customHeight="1" x14ac:dyDescent="0.2">
      <c r="A5" s="41" t="s">
        <v>26</v>
      </c>
      <c r="B5" s="53">
        <v>8437.9536842831712</v>
      </c>
      <c r="C5" s="53">
        <v>1145.7592474705368</v>
      </c>
      <c r="D5" s="53">
        <v>25474.504899271087</v>
      </c>
      <c r="E5" s="53">
        <v>3789.5287557812767</v>
      </c>
      <c r="F5" s="53">
        <v>10975.936560529084</v>
      </c>
      <c r="G5" s="53">
        <v>41775.176120890726</v>
      </c>
      <c r="H5" s="53">
        <v>13975.876801535649</v>
      </c>
      <c r="I5" s="53">
        <v>5553.9459279857392</v>
      </c>
      <c r="J5" s="53">
        <v>3793.2621037132772</v>
      </c>
      <c r="K5" s="53">
        <v>16559.224787116436</v>
      </c>
      <c r="L5" s="53">
        <v>15377.775830813292</v>
      </c>
      <c r="M5" s="53">
        <v>22996.968032599663</v>
      </c>
      <c r="N5" s="53">
        <v>26373.209126442769</v>
      </c>
      <c r="O5" s="53">
        <v>104626.95945927783</v>
      </c>
      <c r="P5" s="53">
        <v>152569.52628213365</v>
      </c>
      <c r="Q5" s="56">
        <v>175512.02072672185</v>
      </c>
      <c r="R5" s="53">
        <v>111160.83646863738</v>
      </c>
      <c r="S5" s="53">
        <v>36627.63872585963</v>
      </c>
      <c r="T5" s="53">
        <v>34673.475902088037</v>
      </c>
      <c r="U5" s="53">
        <v>13219.144597124552</v>
      </c>
      <c r="V5" s="53">
        <v>15250.698022921035</v>
      </c>
    </row>
    <row r="6" spans="1:22" ht="12.75" customHeight="1" x14ac:dyDescent="0.2">
      <c r="A6" s="41" t="s">
        <v>27</v>
      </c>
      <c r="B6" s="53">
        <v>8542.4752760292959</v>
      </c>
      <c r="C6" s="53">
        <v>1146.0050125639582</v>
      </c>
      <c r="D6" s="53">
        <v>24176.733251676404</v>
      </c>
      <c r="E6" s="53">
        <v>3830.3249590149408</v>
      </c>
      <c r="F6" s="53">
        <v>10924.67903455397</v>
      </c>
      <c r="G6" s="53">
        <v>40049.890892178541</v>
      </c>
      <c r="H6" s="53">
        <v>13942.759284937578</v>
      </c>
      <c r="I6" s="53">
        <v>5397.200879956783</v>
      </c>
      <c r="J6" s="53">
        <v>3889.3458443551854</v>
      </c>
      <c r="K6" s="53">
        <v>16606.282544524442</v>
      </c>
      <c r="L6" s="53">
        <v>15465.772437473055</v>
      </c>
      <c r="M6" s="53">
        <v>23083.431065546629</v>
      </c>
      <c r="N6" s="53">
        <v>26615.650593666291</v>
      </c>
      <c r="O6" s="53">
        <v>104900.24084055623</v>
      </c>
      <c r="P6" s="53">
        <v>153573.17763899022</v>
      </c>
      <c r="Q6" s="56">
        <v>177510.52057172632</v>
      </c>
      <c r="R6" s="53">
        <v>113481.30461043589</v>
      </c>
      <c r="S6" s="53">
        <v>37219.602993746274</v>
      </c>
      <c r="T6" s="53">
        <v>35344.872623358206</v>
      </c>
      <c r="U6" s="53">
        <v>12763.587520982637</v>
      </c>
      <c r="V6" s="53">
        <v>16676.678704126491</v>
      </c>
    </row>
    <row r="7" spans="1:22" ht="12.75" customHeight="1" x14ac:dyDescent="0.2">
      <c r="A7" s="41" t="s">
        <v>28</v>
      </c>
      <c r="B7" s="53">
        <v>9007.7285448229377</v>
      </c>
      <c r="C7" s="53">
        <v>1089.9967195420536</v>
      </c>
      <c r="D7" s="53">
        <v>27883.734658584675</v>
      </c>
      <c r="E7" s="53">
        <v>3850.5424248840291</v>
      </c>
      <c r="F7" s="53">
        <v>11012.851168191732</v>
      </c>
      <c r="G7" s="53">
        <v>43774.685812068965</v>
      </c>
      <c r="H7" s="53">
        <v>14297.672609567875</v>
      </c>
      <c r="I7" s="53">
        <v>5593.8641615359229</v>
      </c>
      <c r="J7" s="53">
        <v>4042.005506896297</v>
      </c>
      <c r="K7" s="53">
        <v>16604.903286681347</v>
      </c>
      <c r="L7" s="53">
        <v>15610.048553955801</v>
      </c>
      <c r="M7" s="53">
        <v>23156.191633712588</v>
      </c>
      <c r="N7" s="53">
        <v>26759.906205126557</v>
      </c>
      <c r="O7" s="53">
        <v>106229.43313945901</v>
      </c>
      <c r="P7" s="53">
        <v>159429.02752521526</v>
      </c>
      <c r="Q7" s="56">
        <v>184121.46211355933</v>
      </c>
      <c r="R7" s="53">
        <v>116586.28639233201</v>
      </c>
      <c r="S7" s="53">
        <v>38513.539157563268</v>
      </c>
      <c r="T7" s="53">
        <v>36668.150528565209</v>
      </c>
      <c r="U7" s="53">
        <v>12693.042138388419</v>
      </c>
      <c r="V7" s="53">
        <v>17895.137248794636</v>
      </c>
    </row>
    <row r="8" spans="1:22" ht="12.75" customHeight="1" x14ac:dyDescent="0.2">
      <c r="A8" s="42" t="s">
        <v>29</v>
      </c>
      <c r="B8" s="53">
        <v>11093.60294678335</v>
      </c>
      <c r="C8" s="53">
        <v>1139.2554157796387</v>
      </c>
      <c r="D8" s="53">
        <v>25212.075568339751</v>
      </c>
      <c r="E8" s="53">
        <v>3934.065091231209</v>
      </c>
      <c r="F8" s="53">
        <v>10962.211910547381</v>
      </c>
      <c r="G8" s="53">
        <v>41106.812099049828</v>
      </c>
      <c r="H8" s="53">
        <v>14514.915042561886</v>
      </c>
      <c r="I8" s="53">
        <v>5385.1566894990328</v>
      </c>
      <c r="J8" s="53">
        <v>3949.5183573358449</v>
      </c>
      <c r="K8" s="53">
        <v>15189.779194078272</v>
      </c>
      <c r="L8" s="53">
        <v>15236.097191630395</v>
      </c>
      <c r="M8" s="53">
        <v>23029.922907360778</v>
      </c>
      <c r="N8" s="53">
        <v>26553.977956342143</v>
      </c>
      <c r="O8" s="53">
        <v>104035.89410218122</v>
      </c>
      <c r="P8" s="53">
        <v>155612.94414754937</v>
      </c>
      <c r="Q8" s="56">
        <v>182354.27836965147</v>
      </c>
      <c r="R8" s="53">
        <v>122724.69929139153</v>
      </c>
      <c r="S8" s="53">
        <v>32693.511848682469</v>
      </c>
      <c r="T8" s="53">
        <v>38230.652186910011</v>
      </c>
      <c r="U8" s="53">
        <v>13312.063971305513</v>
      </c>
      <c r="V8" s="53">
        <v>19806.923892771491</v>
      </c>
    </row>
    <row r="9" spans="1:22" ht="12.75" customHeight="1" x14ac:dyDescent="0.2">
      <c r="A9" s="43" t="s">
        <v>30</v>
      </c>
      <c r="B9" s="52">
        <v>9024.0897531394185</v>
      </c>
      <c r="C9" s="52">
        <v>1150.8168042463062</v>
      </c>
      <c r="D9" s="52">
        <v>26103.58364975213</v>
      </c>
      <c r="E9" s="52">
        <v>4005.034798670672</v>
      </c>
      <c r="F9" s="52">
        <v>11471.765033244166</v>
      </c>
      <c r="G9" s="52">
        <v>42991.076404366657</v>
      </c>
      <c r="H9" s="52">
        <v>14549.952026624751</v>
      </c>
      <c r="I9" s="52">
        <v>5602.8656522224665</v>
      </c>
      <c r="J9" s="52">
        <v>4019.3313638852223</v>
      </c>
      <c r="K9" s="52">
        <v>16819.505560108886</v>
      </c>
      <c r="L9" s="52">
        <v>15567.507395440007</v>
      </c>
      <c r="M9" s="52">
        <v>23473.619429361446</v>
      </c>
      <c r="N9" s="52">
        <v>26561.207558028036</v>
      </c>
      <c r="O9" s="52">
        <v>106590.94857326659</v>
      </c>
      <c r="P9" s="52">
        <v>158328.54274442294</v>
      </c>
      <c r="Q9" s="55">
        <v>184260.95503109702</v>
      </c>
      <c r="R9" s="52">
        <v>119919.85931789379</v>
      </c>
      <c r="S9" s="52">
        <v>37060.617933282396</v>
      </c>
      <c r="T9" s="52">
        <v>38556.30345581544</v>
      </c>
      <c r="U9" s="52">
        <v>13949.619346675601</v>
      </c>
      <c r="V9" s="52">
        <v>19815.415460995537</v>
      </c>
    </row>
    <row r="10" spans="1:22" ht="12.75" customHeight="1" x14ac:dyDescent="0.2">
      <c r="A10" s="43" t="s">
        <v>31</v>
      </c>
      <c r="B10" s="52">
        <v>8877.3907950329467</v>
      </c>
      <c r="C10" s="52">
        <v>1171.6747123574021</v>
      </c>
      <c r="D10" s="52">
        <v>26434.071801139504</v>
      </c>
      <c r="E10" s="52">
        <v>4030.8752666108485</v>
      </c>
      <c r="F10" s="52">
        <v>11666.436732378837</v>
      </c>
      <c r="G10" s="52">
        <v>43290.963627217847</v>
      </c>
      <c r="H10" s="52">
        <v>14672.025910466555</v>
      </c>
      <c r="I10" s="52">
        <v>5847.3559100118737</v>
      </c>
      <c r="J10" s="52">
        <v>4118.0488453401631</v>
      </c>
      <c r="K10" s="52">
        <v>16774.451061491884</v>
      </c>
      <c r="L10" s="52">
        <v>15686.215039672454</v>
      </c>
      <c r="M10" s="52">
        <v>23605.788912265343</v>
      </c>
      <c r="N10" s="52">
        <v>26458.513318549089</v>
      </c>
      <c r="O10" s="52">
        <v>107175.13036259546</v>
      </c>
      <c r="P10" s="52">
        <v>159405.17661617487</v>
      </c>
      <c r="Q10" s="55">
        <v>185261.71577392536</v>
      </c>
      <c r="R10" s="52">
        <v>120273.3258321562</v>
      </c>
      <c r="S10" s="52">
        <v>36912.048220107608</v>
      </c>
      <c r="T10" s="52">
        <v>39099.687574678494</v>
      </c>
      <c r="U10" s="52">
        <v>14801.892389224324</v>
      </c>
      <c r="V10" s="52">
        <v>20633.497337811266</v>
      </c>
    </row>
    <row r="11" spans="1:22" ht="12.75" customHeight="1" x14ac:dyDescent="0.2">
      <c r="A11" s="43" t="s">
        <v>32</v>
      </c>
      <c r="B11" s="52">
        <v>9171.7047897561479</v>
      </c>
      <c r="C11" s="52">
        <v>1212.4253632906618</v>
      </c>
      <c r="D11" s="52">
        <v>26552.988453888192</v>
      </c>
      <c r="E11" s="52">
        <v>4113.2584217488502</v>
      </c>
      <c r="F11" s="52">
        <v>12006.055963119414</v>
      </c>
      <c r="G11" s="52">
        <v>43938.078026897048</v>
      </c>
      <c r="H11" s="52">
        <v>14843.50066048229</v>
      </c>
      <c r="I11" s="52">
        <v>5857.0844812189189</v>
      </c>
      <c r="J11" s="52">
        <v>4144.9777537034333</v>
      </c>
      <c r="K11" s="52">
        <v>16785.438707634057</v>
      </c>
      <c r="L11" s="52">
        <v>15859.430327202153</v>
      </c>
      <c r="M11" s="52">
        <v>23776.755386964443</v>
      </c>
      <c r="N11" s="52">
        <v>26518.88713048417</v>
      </c>
      <c r="O11" s="52">
        <v>107676.93984545005</v>
      </c>
      <c r="P11" s="52">
        <v>160985.54297969001</v>
      </c>
      <c r="Q11" s="55">
        <v>187579.92792819458</v>
      </c>
      <c r="R11" s="52">
        <v>119039.73444041125</v>
      </c>
      <c r="S11" s="52">
        <v>36334.161861708031</v>
      </c>
      <c r="T11" s="52">
        <v>39864.20273918254</v>
      </c>
      <c r="U11" s="52">
        <v>15193.275379718776</v>
      </c>
      <c r="V11" s="52">
        <v>20745.400001019632</v>
      </c>
    </row>
    <row r="12" spans="1:22" ht="12.75" customHeight="1" x14ac:dyDescent="0.2">
      <c r="A12" s="44" t="s">
        <v>33</v>
      </c>
      <c r="B12" s="52">
        <v>9935.7803405479608</v>
      </c>
      <c r="C12" s="52">
        <v>1205.8861797997363</v>
      </c>
      <c r="D12" s="52">
        <v>26207.175038761085</v>
      </c>
      <c r="E12" s="52">
        <v>4165.5292237322647</v>
      </c>
      <c r="F12" s="52">
        <v>12189.177674939996</v>
      </c>
      <c r="G12" s="52">
        <v>43782.447007064991</v>
      </c>
      <c r="H12" s="52">
        <v>14871.046660797369</v>
      </c>
      <c r="I12" s="52">
        <v>5966.9944888374393</v>
      </c>
      <c r="J12" s="52">
        <v>4256.5816576830921</v>
      </c>
      <c r="K12" s="52">
        <v>16752.515195759097</v>
      </c>
      <c r="L12" s="52">
        <v>16103.684218591899</v>
      </c>
      <c r="M12" s="52">
        <v>24248.526634795853</v>
      </c>
      <c r="N12" s="52">
        <v>26722.422599842539</v>
      </c>
      <c r="O12" s="52">
        <v>108996.154319675</v>
      </c>
      <c r="P12" s="52">
        <v>162477.09848085756</v>
      </c>
      <c r="Q12" s="55">
        <v>189144.89328953982</v>
      </c>
      <c r="R12" s="52">
        <v>119206.41850295931</v>
      </c>
      <c r="S12" s="52">
        <v>36567.536878914943</v>
      </c>
      <c r="T12" s="52">
        <v>39603.386292467629</v>
      </c>
      <c r="U12" s="52">
        <v>14568.311090536661</v>
      </c>
      <c r="V12" s="52">
        <v>19462.083101674729</v>
      </c>
    </row>
    <row r="13" spans="1:22" ht="12.75" customHeight="1" x14ac:dyDescent="0.2">
      <c r="A13" s="41" t="s">
        <v>34</v>
      </c>
      <c r="B13" s="53">
        <v>8869.0412411714515</v>
      </c>
      <c r="C13" s="53">
        <v>1220.07833223734</v>
      </c>
      <c r="D13" s="53">
        <v>25100.322766329671</v>
      </c>
      <c r="E13" s="53">
        <v>4155.7089785623657</v>
      </c>
      <c r="F13" s="53">
        <v>12169.130063452225</v>
      </c>
      <c r="G13" s="53">
        <v>42935.275892549362</v>
      </c>
      <c r="H13" s="53">
        <v>14563.219121993247</v>
      </c>
      <c r="I13" s="53">
        <v>5738.5218029288735</v>
      </c>
      <c r="J13" s="53">
        <v>4200.8343093210215</v>
      </c>
      <c r="K13" s="53">
        <v>16486.088755900189</v>
      </c>
      <c r="L13" s="53">
        <v>16022.550558658342</v>
      </c>
      <c r="M13" s="53">
        <v>23721.349465134106</v>
      </c>
      <c r="N13" s="53">
        <v>26967.90282035969</v>
      </c>
      <c r="O13" s="53">
        <v>107905.72769332584</v>
      </c>
      <c r="P13" s="53">
        <v>159727.75703421765</v>
      </c>
      <c r="Q13" s="56">
        <v>185423.56184074844</v>
      </c>
      <c r="R13" s="53">
        <v>119295.88069106596</v>
      </c>
      <c r="S13" s="53">
        <v>37469.823493707518</v>
      </c>
      <c r="T13" s="53">
        <v>39818.68910745364</v>
      </c>
      <c r="U13" s="53">
        <v>15324.149652623682</v>
      </c>
      <c r="V13" s="53">
        <v>21303.961335853506</v>
      </c>
    </row>
    <row r="14" spans="1:22" ht="12.75" customHeight="1" x14ac:dyDescent="0.2">
      <c r="A14" s="41" t="s">
        <v>35</v>
      </c>
      <c r="B14" s="53">
        <v>9967.5597129320377</v>
      </c>
      <c r="C14" s="53">
        <v>1250.5117139916579</v>
      </c>
      <c r="D14" s="53">
        <v>25495.378451083969</v>
      </c>
      <c r="E14" s="53">
        <v>4129.1500079460684</v>
      </c>
      <c r="F14" s="53">
        <v>12224.785604521736</v>
      </c>
      <c r="G14" s="53">
        <v>43180.561041126333</v>
      </c>
      <c r="H14" s="53">
        <v>14737.643637055731</v>
      </c>
      <c r="I14" s="53">
        <v>5949.318926826827</v>
      </c>
      <c r="J14" s="53">
        <v>4159.829155455298</v>
      </c>
      <c r="K14" s="53">
        <v>16538.374168884402</v>
      </c>
      <c r="L14" s="53">
        <v>16171.690443834488</v>
      </c>
      <c r="M14" s="53">
        <v>24089.781947483145</v>
      </c>
      <c r="N14" s="53">
        <v>27216.998133476041</v>
      </c>
      <c r="O14" s="53">
        <v>109101.6879273785</v>
      </c>
      <c r="P14" s="53">
        <v>162387.11807541386</v>
      </c>
      <c r="Q14" s="56">
        <v>188546.31302959059</v>
      </c>
      <c r="R14" s="53">
        <v>118939.65169995416</v>
      </c>
      <c r="S14" s="53">
        <v>37718.931068304031</v>
      </c>
      <c r="T14" s="53">
        <v>39966.912446441776</v>
      </c>
      <c r="U14" s="53">
        <v>15741.408844228756</v>
      </c>
      <c r="V14" s="53">
        <v>20143.20599417236</v>
      </c>
    </row>
    <row r="15" spans="1:22" ht="12.75" customHeight="1" x14ac:dyDescent="0.2">
      <c r="A15" s="41" t="s">
        <v>36</v>
      </c>
      <c r="B15" s="53">
        <v>9710.902707465475</v>
      </c>
      <c r="C15" s="53">
        <v>1233.3896575601284</v>
      </c>
      <c r="D15" s="53">
        <v>25242.528932218305</v>
      </c>
      <c r="E15" s="53">
        <v>4132.5046689581823</v>
      </c>
      <c r="F15" s="53">
        <v>12027.84890216673</v>
      </c>
      <c r="G15" s="53">
        <v>42790.613834677999</v>
      </c>
      <c r="H15" s="53">
        <v>14580.066614129084</v>
      </c>
      <c r="I15" s="53">
        <v>5995.4812106106501</v>
      </c>
      <c r="J15" s="53">
        <v>4635.8775405355318</v>
      </c>
      <c r="K15" s="53">
        <v>16550.538056275785</v>
      </c>
      <c r="L15" s="53">
        <v>16259.739629944457</v>
      </c>
      <c r="M15" s="53">
        <v>24171.947766577388</v>
      </c>
      <c r="N15" s="53">
        <v>27461.939984728811</v>
      </c>
      <c r="O15" s="53">
        <v>109766.51038533075</v>
      </c>
      <c r="P15" s="53">
        <v>162419.97943034902</v>
      </c>
      <c r="Q15" s="56">
        <v>188539.06676499886</v>
      </c>
      <c r="R15" s="53">
        <v>119185.11019110863</v>
      </c>
      <c r="S15" s="53">
        <v>38373.464012552693</v>
      </c>
      <c r="T15" s="53">
        <v>39449.63047797668</v>
      </c>
      <c r="U15" s="53">
        <v>15113.651000519118</v>
      </c>
      <c r="V15" s="53">
        <v>20312.011668720614</v>
      </c>
    </row>
    <row r="16" spans="1:22" ht="12.75" customHeight="1" x14ac:dyDescent="0.2">
      <c r="A16" s="42" t="s">
        <v>37</v>
      </c>
      <c r="B16" s="53">
        <v>9496.4274119432084</v>
      </c>
      <c r="C16" s="53">
        <v>1213.6790475839848</v>
      </c>
      <c r="D16" s="53">
        <v>24343.126829813977</v>
      </c>
      <c r="E16" s="53">
        <v>4098.9284535264787</v>
      </c>
      <c r="F16" s="53">
        <v>11714.890858229533</v>
      </c>
      <c r="G16" s="53">
        <v>41462.616064934686</v>
      </c>
      <c r="H16" s="53">
        <v>13961.544443539791</v>
      </c>
      <c r="I16" s="53">
        <v>5756.7606021057536</v>
      </c>
      <c r="J16" s="53">
        <v>4839.9833123517947</v>
      </c>
      <c r="K16" s="53">
        <v>16565.74034619594</v>
      </c>
      <c r="L16" s="53">
        <v>16381.391177960315</v>
      </c>
      <c r="M16" s="53">
        <v>24185.091960787129</v>
      </c>
      <c r="N16" s="53">
        <v>27685.970211752327</v>
      </c>
      <c r="O16" s="53">
        <v>109830.72064512005</v>
      </c>
      <c r="P16" s="53">
        <v>160733.55797184655</v>
      </c>
      <c r="Q16" s="56">
        <v>186365.91555862775</v>
      </c>
      <c r="R16" s="53">
        <v>117626.07716396736</v>
      </c>
      <c r="S16" s="53">
        <v>38060.907471686907</v>
      </c>
      <c r="T16" s="53">
        <v>37671.459413794706</v>
      </c>
      <c r="U16" s="53">
        <v>15128.605184721695</v>
      </c>
      <c r="V16" s="53">
        <v>19134.216409732009</v>
      </c>
    </row>
    <row r="17" spans="1:22" ht="12.75" customHeight="1" x14ac:dyDescent="0.2">
      <c r="A17" s="43" t="s">
        <v>38</v>
      </c>
      <c r="B17" s="52">
        <v>9913.2448044712164</v>
      </c>
      <c r="C17" s="52">
        <v>1205.8989073214959</v>
      </c>
      <c r="D17" s="52">
        <v>24147.129899623185</v>
      </c>
      <c r="E17" s="52">
        <v>4075.1542136612784</v>
      </c>
      <c r="F17" s="52">
        <v>11445.950752817806</v>
      </c>
      <c r="G17" s="52">
        <v>41153.104954885675</v>
      </c>
      <c r="H17" s="52">
        <v>14130.304581245289</v>
      </c>
      <c r="I17" s="52">
        <v>5616.2842071219784</v>
      </c>
      <c r="J17" s="52">
        <v>4990.14382211264</v>
      </c>
      <c r="K17" s="52">
        <v>16570.602330556503</v>
      </c>
      <c r="L17" s="52">
        <v>16630.081524246933</v>
      </c>
      <c r="M17" s="52">
        <v>24103.943282846703</v>
      </c>
      <c r="N17" s="52">
        <v>28042.790932604315</v>
      </c>
      <c r="O17" s="52">
        <v>110660.19622986506</v>
      </c>
      <c r="P17" s="52">
        <v>162237.1421392397</v>
      </c>
      <c r="Q17" s="55">
        <v>186714.58869727832</v>
      </c>
      <c r="R17" s="52">
        <v>118104.03209346651</v>
      </c>
      <c r="S17" s="52">
        <v>37666.780387966115</v>
      </c>
      <c r="T17" s="52">
        <v>36330.245467484885</v>
      </c>
      <c r="U17" s="52">
        <v>15462.68847034823</v>
      </c>
      <c r="V17" s="52">
        <v>17346.575951710471</v>
      </c>
    </row>
    <row r="18" spans="1:22" ht="12.75" customHeight="1" x14ac:dyDescent="0.2">
      <c r="A18" s="43" t="s">
        <v>39</v>
      </c>
      <c r="B18" s="52">
        <v>10078.408273014255</v>
      </c>
      <c r="C18" s="52">
        <v>1156.8610370904339</v>
      </c>
      <c r="D18" s="52">
        <v>24474.16021919376</v>
      </c>
      <c r="E18" s="52">
        <v>4181.0155640873982</v>
      </c>
      <c r="F18" s="52">
        <v>11422.183169514492</v>
      </c>
      <c r="G18" s="52">
        <v>41292.165718993914</v>
      </c>
      <c r="H18" s="52">
        <v>14156.821843712043</v>
      </c>
      <c r="I18" s="52">
        <v>5454.053885479515</v>
      </c>
      <c r="J18" s="52">
        <v>5080.3675981642891</v>
      </c>
      <c r="K18" s="52">
        <v>16606.130833438339</v>
      </c>
      <c r="L18" s="52">
        <v>16595.331661533222</v>
      </c>
      <c r="M18" s="52">
        <v>24179.979750263101</v>
      </c>
      <c r="N18" s="52">
        <v>28184.330049262313</v>
      </c>
      <c r="O18" s="52">
        <v>110827.36224285001</v>
      </c>
      <c r="P18" s="52">
        <v>162423.29777699339</v>
      </c>
      <c r="Q18" s="55">
        <v>187671.90518974562</v>
      </c>
      <c r="R18" s="52">
        <v>118170.02435303226</v>
      </c>
      <c r="S18" s="52">
        <v>38077.344513693832</v>
      </c>
      <c r="T18" s="52">
        <v>35890.347782502889</v>
      </c>
      <c r="U18" s="52">
        <v>15818.569747735657</v>
      </c>
      <c r="V18" s="52">
        <v>17122.996180502043</v>
      </c>
    </row>
    <row r="19" spans="1:22" ht="12.75" customHeight="1" x14ac:dyDescent="0.2">
      <c r="A19" s="43" t="s">
        <v>40</v>
      </c>
      <c r="B19" s="52">
        <v>10129.640875035044</v>
      </c>
      <c r="C19" s="52">
        <v>1158.4058170606575</v>
      </c>
      <c r="D19" s="52">
        <v>24453.988119962873</v>
      </c>
      <c r="E19" s="52">
        <v>4173.9458927809474</v>
      </c>
      <c r="F19" s="52">
        <v>11410.687659936244</v>
      </c>
      <c r="G19" s="52">
        <v>41325.725945696016</v>
      </c>
      <c r="H19" s="52">
        <v>14018.065969435245</v>
      </c>
      <c r="I19" s="52">
        <v>5589.4816255260157</v>
      </c>
      <c r="J19" s="52">
        <v>4946.6093232779458</v>
      </c>
      <c r="K19" s="52">
        <v>16589.236159601642</v>
      </c>
      <c r="L19" s="52">
        <v>16599.142249743581</v>
      </c>
      <c r="M19" s="52">
        <v>24370.678357601118</v>
      </c>
      <c r="N19" s="52">
        <v>28303.140162568267</v>
      </c>
      <c r="O19" s="52">
        <v>110962.86090878348</v>
      </c>
      <c r="P19" s="52">
        <v>162444.78917176151</v>
      </c>
      <c r="Q19" s="55">
        <v>187698.33249159035</v>
      </c>
      <c r="R19" s="52">
        <v>119175.3368641609</v>
      </c>
      <c r="S19" s="52">
        <v>38868.857282422308</v>
      </c>
      <c r="T19" s="52">
        <v>35048.662599449461</v>
      </c>
      <c r="U19" s="52">
        <v>15535.452375391304</v>
      </c>
      <c r="V19" s="52">
        <v>16492.402860482478</v>
      </c>
    </row>
    <row r="20" spans="1:22" ht="12.75" customHeight="1" x14ac:dyDescent="0.2">
      <c r="A20" s="44" t="s">
        <v>41</v>
      </c>
      <c r="B20" s="52">
        <v>10516.785013103952</v>
      </c>
      <c r="C20" s="52">
        <v>1181.1911380824167</v>
      </c>
      <c r="D20" s="52">
        <v>25222.173180105754</v>
      </c>
      <c r="E20" s="52">
        <v>4175.7907462942203</v>
      </c>
      <c r="F20" s="52">
        <v>11496.993850761757</v>
      </c>
      <c r="G20" s="52">
        <v>42125.834300697796</v>
      </c>
      <c r="H20" s="52">
        <v>14241.247506022564</v>
      </c>
      <c r="I20" s="52">
        <v>5845.4392852760739</v>
      </c>
      <c r="J20" s="52">
        <v>5160.1457288660213</v>
      </c>
      <c r="K20" s="52">
        <v>16566.103809953391</v>
      </c>
      <c r="L20" s="52">
        <v>16516.814607443957</v>
      </c>
      <c r="M20" s="52">
        <v>24661.383417066678</v>
      </c>
      <c r="N20" s="52">
        <v>28391.96829435516</v>
      </c>
      <c r="O20" s="52">
        <v>112118.12600834928</v>
      </c>
      <c r="P20" s="52">
        <v>164433.5118997533</v>
      </c>
      <c r="Q20" s="55">
        <v>190348.81949484011</v>
      </c>
      <c r="R20" s="52">
        <v>121282.25238279729</v>
      </c>
      <c r="S20" s="52">
        <v>39566.523464488091</v>
      </c>
      <c r="T20" s="52">
        <v>35756.866811031898</v>
      </c>
      <c r="U20" s="52">
        <v>17960.973322945963</v>
      </c>
      <c r="V20" s="52">
        <v>17637.602091792458</v>
      </c>
    </row>
    <row r="21" spans="1:22" ht="12.75" customHeight="1" x14ac:dyDescent="0.2">
      <c r="A21" s="41" t="s">
        <v>42</v>
      </c>
      <c r="B21" s="53">
        <v>10458.238699289786</v>
      </c>
      <c r="C21" s="53">
        <v>1198.72786226068</v>
      </c>
      <c r="D21" s="53">
        <v>25584.466663562405</v>
      </c>
      <c r="E21" s="53">
        <v>4315.6750950124369</v>
      </c>
      <c r="F21" s="53">
        <v>11383.840164708803</v>
      </c>
      <c r="G21" s="53">
        <v>42814.575799206337</v>
      </c>
      <c r="H21" s="53">
        <v>14568.203069898587</v>
      </c>
      <c r="I21" s="53">
        <v>5929.6484856290608</v>
      </c>
      <c r="J21" s="53">
        <v>5492.4638757715784</v>
      </c>
      <c r="K21" s="53">
        <v>16921.642500885431</v>
      </c>
      <c r="L21" s="53">
        <v>16753.227266576036</v>
      </c>
      <c r="M21" s="53">
        <v>24965.699976868804</v>
      </c>
      <c r="N21" s="53">
        <v>28434.909078465702</v>
      </c>
      <c r="O21" s="53">
        <v>113905.27664593942</v>
      </c>
      <c r="P21" s="53">
        <v>165953.98084951931</v>
      </c>
      <c r="Q21" s="56">
        <v>192370.16646335233</v>
      </c>
      <c r="R21" s="53">
        <v>121522.74479112738</v>
      </c>
      <c r="S21" s="53">
        <v>38921.341312567209</v>
      </c>
      <c r="T21" s="53">
        <v>36017.686595911604</v>
      </c>
      <c r="U21" s="53">
        <v>17752.70531868378</v>
      </c>
      <c r="V21" s="53">
        <v>17522.639488977104</v>
      </c>
    </row>
    <row r="22" spans="1:22" ht="12.75" customHeight="1" x14ac:dyDescent="0.2">
      <c r="A22" s="41" t="s">
        <v>43</v>
      </c>
      <c r="B22" s="53">
        <v>10416.510928028869</v>
      </c>
      <c r="C22" s="53">
        <v>1230.5817667983758</v>
      </c>
      <c r="D22" s="53">
        <v>25879.531046367189</v>
      </c>
      <c r="E22" s="53">
        <v>4327.3295267065923</v>
      </c>
      <c r="F22" s="53">
        <v>11581.610463126324</v>
      </c>
      <c r="G22" s="53">
        <v>43021.934068722636</v>
      </c>
      <c r="H22" s="53">
        <v>14415.172172812861</v>
      </c>
      <c r="I22" s="53">
        <v>5982.7460034580472</v>
      </c>
      <c r="J22" s="53">
        <v>5815.9275923335508</v>
      </c>
      <c r="K22" s="53">
        <v>16920.444386867894</v>
      </c>
      <c r="L22" s="53">
        <v>17002.939569102335</v>
      </c>
      <c r="M22" s="53">
        <v>25055.634531034077</v>
      </c>
      <c r="N22" s="53">
        <v>28550.226109920695</v>
      </c>
      <c r="O22" s="53">
        <v>114474.78682390237</v>
      </c>
      <c r="P22" s="53">
        <v>167940.73765181776</v>
      </c>
      <c r="Q22" s="56">
        <v>195065.04524731272</v>
      </c>
      <c r="R22" s="53">
        <v>123134.36426173017</v>
      </c>
      <c r="S22" s="53">
        <v>38553.217556047792</v>
      </c>
      <c r="T22" s="53">
        <v>37484.165656117148</v>
      </c>
      <c r="U22" s="53">
        <v>17958.625549587108</v>
      </c>
      <c r="V22" s="53">
        <v>18330.746617288976</v>
      </c>
    </row>
    <row r="23" spans="1:22" ht="12.75" customHeight="1" x14ac:dyDescent="0.2">
      <c r="A23" s="41" t="s">
        <v>44</v>
      </c>
      <c r="B23" s="53">
        <v>10321.040827492712</v>
      </c>
      <c r="C23" s="53">
        <v>1289.1941869892416</v>
      </c>
      <c r="D23" s="53">
        <v>25920.529209919667</v>
      </c>
      <c r="E23" s="53">
        <v>4284.9421537971903</v>
      </c>
      <c r="F23" s="53">
        <v>11734.087887316431</v>
      </c>
      <c r="G23" s="53">
        <v>43318.895927994563</v>
      </c>
      <c r="H23" s="53">
        <v>14792.393573427797</v>
      </c>
      <c r="I23" s="53">
        <v>5937.3468665399414</v>
      </c>
      <c r="J23" s="53">
        <v>6106.6219751148783</v>
      </c>
      <c r="K23" s="53">
        <v>16932.583978805334</v>
      </c>
      <c r="L23" s="53">
        <v>17315.385195958734</v>
      </c>
      <c r="M23" s="53">
        <v>25188.491267830013</v>
      </c>
      <c r="N23" s="53">
        <v>28764.748962394326</v>
      </c>
      <c r="O23" s="53">
        <v>115912.50822769427</v>
      </c>
      <c r="P23" s="53">
        <v>169974.90558151421</v>
      </c>
      <c r="Q23" s="56">
        <v>197358.84313554139</v>
      </c>
      <c r="R23" s="53">
        <v>125026.24635535976</v>
      </c>
      <c r="S23" s="53">
        <v>38032.839994815004</v>
      </c>
      <c r="T23" s="53">
        <v>37485.969875877381</v>
      </c>
      <c r="U23" s="53">
        <v>19477.73256312891</v>
      </c>
      <c r="V23" s="53">
        <v>20007.697094174633</v>
      </c>
    </row>
    <row r="24" spans="1:22" ht="12.75" customHeight="1" x14ac:dyDescent="0.2">
      <c r="A24" s="42" t="s">
        <v>45</v>
      </c>
      <c r="B24" s="53">
        <v>10383.19872001057</v>
      </c>
      <c r="C24" s="53">
        <v>1400.2740591863742</v>
      </c>
      <c r="D24" s="53">
        <v>26494.688380259533</v>
      </c>
      <c r="E24" s="53">
        <v>4364.3228525424001</v>
      </c>
      <c r="F24" s="53">
        <v>11707.447861652527</v>
      </c>
      <c r="G24" s="53">
        <v>44008.945109711065</v>
      </c>
      <c r="H24" s="53">
        <v>15296.611726952482</v>
      </c>
      <c r="I24" s="53">
        <v>5952.1316997669092</v>
      </c>
      <c r="J24" s="53">
        <v>6078.0600885877002</v>
      </c>
      <c r="K24" s="53">
        <v>17012.427540940727</v>
      </c>
      <c r="L24" s="53">
        <v>17739.018801816612</v>
      </c>
      <c r="M24" s="53">
        <v>25159.948088568697</v>
      </c>
      <c r="N24" s="53">
        <v>29049.875497638641</v>
      </c>
      <c r="O24" s="53">
        <v>117212.15528501506</v>
      </c>
      <c r="P24" s="53">
        <v>172230.48850638416</v>
      </c>
      <c r="Q24" s="56">
        <v>199764.08179713663</v>
      </c>
      <c r="R24" s="53">
        <v>126226.49682390128</v>
      </c>
      <c r="S24" s="53">
        <v>38429.212219994442</v>
      </c>
      <c r="T24" s="53">
        <v>38827.893496217876</v>
      </c>
      <c r="U24" s="53">
        <v>19062.055461097196</v>
      </c>
      <c r="V24" s="53">
        <v>20686.280592486943</v>
      </c>
    </row>
    <row r="25" spans="1:22" ht="12.75" customHeight="1" x14ac:dyDescent="0.2">
      <c r="A25" s="43" t="s">
        <v>46</v>
      </c>
      <c r="B25" s="52">
        <v>10708.039183468207</v>
      </c>
      <c r="C25" s="52">
        <v>1309.2658308509879</v>
      </c>
      <c r="D25" s="52">
        <v>26715.082268289734</v>
      </c>
      <c r="E25" s="52">
        <v>4367.7793015387906</v>
      </c>
      <c r="F25" s="52">
        <v>11818.480508305391</v>
      </c>
      <c r="G25" s="52">
        <v>44425.22942133664</v>
      </c>
      <c r="H25" s="52">
        <v>15222.412077973333</v>
      </c>
      <c r="I25" s="52">
        <v>5936.6299564710635</v>
      </c>
      <c r="J25" s="52">
        <v>6131.554937092028</v>
      </c>
      <c r="K25" s="52">
        <v>16933.21472584271</v>
      </c>
      <c r="L25" s="52">
        <v>17647.397690672766</v>
      </c>
      <c r="M25" s="52">
        <v>24775.894648546877</v>
      </c>
      <c r="N25" s="52">
        <v>29321.416802721342</v>
      </c>
      <c r="O25" s="52">
        <v>116606.16523340714</v>
      </c>
      <c r="P25" s="52">
        <v>172170.38286739058</v>
      </c>
      <c r="Q25" s="55">
        <v>200551.12307292339</v>
      </c>
      <c r="R25" s="52">
        <v>126264.72534218425</v>
      </c>
      <c r="S25" s="52">
        <v>39311.72466059836</v>
      </c>
      <c r="T25" s="52">
        <v>39510.672991075284</v>
      </c>
      <c r="U25" s="52">
        <v>19729.648252374845</v>
      </c>
      <c r="V25" s="52">
        <v>21326.508988699501</v>
      </c>
    </row>
    <row r="26" spans="1:22" ht="12.75" customHeight="1" x14ac:dyDescent="0.2">
      <c r="A26" s="43" t="s">
        <v>47</v>
      </c>
      <c r="B26" s="52">
        <v>10729.117022294149</v>
      </c>
      <c r="C26" s="52">
        <v>1331.7446990108622</v>
      </c>
      <c r="D26" s="52">
        <v>26210.57810600907</v>
      </c>
      <c r="E26" s="52">
        <v>4231.9207201003455</v>
      </c>
      <c r="F26" s="52">
        <v>11608.013808259035</v>
      </c>
      <c r="G26" s="52">
        <v>43366.007694011103</v>
      </c>
      <c r="H26" s="52">
        <v>15156.360069644154</v>
      </c>
      <c r="I26" s="52">
        <v>5943.6151047619596</v>
      </c>
      <c r="J26" s="52">
        <v>6240.2037260493307</v>
      </c>
      <c r="K26" s="52">
        <v>17030.631507588943</v>
      </c>
      <c r="L26" s="52">
        <v>17733.651878858218</v>
      </c>
      <c r="M26" s="52">
        <v>25294.210253510744</v>
      </c>
      <c r="N26" s="52">
        <v>29634.507267521501</v>
      </c>
      <c r="O26" s="52">
        <v>118026.8492943732</v>
      </c>
      <c r="P26" s="52">
        <v>172051.89223312383</v>
      </c>
      <c r="Q26" s="55">
        <v>199551.23680222727</v>
      </c>
      <c r="R26" s="52">
        <v>126928.99052453029</v>
      </c>
      <c r="S26" s="52">
        <v>39384.712591340474</v>
      </c>
      <c r="T26" s="52">
        <v>38502.328489145213</v>
      </c>
      <c r="U26" s="52">
        <v>20622.672207955689</v>
      </c>
      <c r="V26" s="52">
        <v>20647.737421490117</v>
      </c>
    </row>
    <row r="27" spans="1:22" ht="12.75" customHeight="1" x14ac:dyDescent="0.2">
      <c r="A27" s="43" t="s">
        <v>48</v>
      </c>
      <c r="B27" s="52">
        <v>10971.607031414638</v>
      </c>
      <c r="C27" s="52">
        <v>1354.358402901534</v>
      </c>
      <c r="D27" s="52">
        <v>25802.387844090801</v>
      </c>
      <c r="E27" s="52">
        <v>3690.8525843465777</v>
      </c>
      <c r="F27" s="52">
        <v>11191.754539636357</v>
      </c>
      <c r="G27" s="52">
        <v>42109.605974014354</v>
      </c>
      <c r="H27" s="52">
        <v>15015.874265664705</v>
      </c>
      <c r="I27" s="52">
        <v>5946.745705416387</v>
      </c>
      <c r="J27" s="52">
        <v>6314.7490890285635</v>
      </c>
      <c r="K27" s="52">
        <v>17171.115298314911</v>
      </c>
      <c r="L27" s="52">
        <v>17792.705282438441</v>
      </c>
      <c r="M27" s="52">
        <v>25047.751134045549</v>
      </c>
      <c r="N27" s="52">
        <v>29884.925407696781</v>
      </c>
      <c r="O27" s="52">
        <v>118024.26066250417</v>
      </c>
      <c r="P27" s="52">
        <v>171488.07247302719</v>
      </c>
      <c r="Q27" s="55">
        <v>198499.15731310798</v>
      </c>
      <c r="R27" s="52">
        <v>122895.82377309877</v>
      </c>
      <c r="S27" s="52">
        <v>39402.102011801209</v>
      </c>
      <c r="T27" s="52">
        <v>37943.352647669541</v>
      </c>
      <c r="U27" s="52">
        <v>20043.827676962188</v>
      </c>
      <c r="V27" s="52">
        <v>19028.560950533392</v>
      </c>
    </row>
    <row r="28" spans="1:22" ht="12.75" customHeight="1" x14ac:dyDescent="0.2">
      <c r="A28" s="44" t="s">
        <v>49</v>
      </c>
      <c r="B28" s="52">
        <v>11542.103518245494</v>
      </c>
      <c r="C28" s="52">
        <v>1406.0292256657074</v>
      </c>
      <c r="D28" s="52">
        <v>25874.458771145957</v>
      </c>
      <c r="E28" s="52">
        <v>3676.0040076116597</v>
      </c>
      <c r="F28" s="52">
        <v>11053.157927241109</v>
      </c>
      <c r="G28" s="52">
        <v>42089.660878528892</v>
      </c>
      <c r="H28" s="52">
        <v>14772.254820377715</v>
      </c>
      <c r="I28" s="52">
        <v>6032.0480281962673</v>
      </c>
      <c r="J28" s="52">
        <v>6359.8170431220242</v>
      </c>
      <c r="K28" s="52">
        <v>17455.13866309253</v>
      </c>
      <c r="L28" s="52">
        <v>18016.819255326584</v>
      </c>
      <c r="M28" s="52">
        <v>25010.474793473357</v>
      </c>
      <c r="N28" s="52">
        <v>30035.149634267007</v>
      </c>
      <c r="O28" s="52">
        <v>118454.89159974462</v>
      </c>
      <c r="P28" s="52">
        <v>171721.21706702534</v>
      </c>
      <c r="Q28" s="55">
        <v>197943.31206334149</v>
      </c>
      <c r="R28" s="52">
        <v>123859.90641177613</v>
      </c>
      <c r="S28" s="52">
        <v>39854.039621958495</v>
      </c>
      <c r="T28" s="52">
        <v>35813.389555662936</v>
      </c>
      <c r="U28" s="52">
        <v>19577.308066537829</v>
      </c>
      <c r="V28" s="52">
        <v>17766.700625805199</v>
      </c>
    </row>
    <row r="29" spans="1:22" ht="12.75" customHeight="1" x14ac:dyDescent="0.2">
      <c r="A29" s="41" t="s">
        <v>50</v>
      </c>
      <c r="B29" s="53">
        <v>11208.330900720452</v>
      </c>
      <c r="C29" s="53">
        <v>1518.3628737499378</v>
      </c>
      <c r="D29" s="53">
        <v>26219.491142307808</v>
      </c>
      <c r="E29" s="53">
        <v>3949.6863373460778</v>
      </c>
      <c r="F29" s="53">
        <v>11575.834055610156</v>
      </c>
      <c r="G29" s="53">
        <v>43528.432127946799</v>
      </c>
      <c r="H29" s="53">
        <v>14570.333586175449</v>
      </c>
      <c r="I29" s="53">
        <v>6166.2516635813117</v>
      </c>
      <c r="J29" s="53">
        <v>6604.3781829561831</v>
      </c>
      <c r="K29" s="53">
        <v>17609.373356098418</v>
      </c>
      <c r="L29" s="53">
        <v>18088.417560443071</v>
      </c>
      <c r="M29" s="53">
        <v>25947.253251976581</v>
      </c>
      <c r="N29" s="53">
        <v>30262.37435635797</v>
      </c>
      <c r="O29" s="53">
        <v>119964.88427445827</v>
      </c>
      <c r="P29" s="53">
        <v>175492.72918151563</v>
      </c>
      <c r="Q29" s="56">
        <v>202753.66261265078</v>
      </c>
      <c r="R29" s="53">
        <v>126452.04988893429</v>
      </c>
      <c r="S29" s="53">
        <v>40955.574879906228</v>
      </c>
      <c r="T29" s="53">
        <v>36271.168737745691</v>
      </c>
      <c r="U29" s="53">
        <v>20029.995441883086</v>
      </c>
      <c r="V29" s="53">
        <v>17645.897737165233</v>
      </c>
    </row>
    <row r="30" spans="1:22" ht="12.75" customHeight="1" x14ac:dyDescent="0.2">
      <c r="A30" s="41" t="s">
        <v>51</v>
      </c>
      <c r="B30" s="53">
        <v>11474.256764604363</v>
      </c>
      <c r="C30" s="53">
        <v>1577.8358097044322</v>
      </c>
      <c r="D30" s="53">
        <v>26496.205564314318</v>
      </c>
      <c r="E30" s="53">
        <v>4243.5783402891229</v>
      </c>
      <c r="F30" s="53">
        <v>11991.82661462648</v>
      </c>
      <c r="G30" s="53">
        <v>44528.682242686038</v>
      </c>
      <c r="H30" s="53">
        <v>14717.554656963288</v>
      </c>
      <c r="I30" s="53">
        <v>6188.6987451448504</v>
      </c>
      <c r="J30" s="53">
        <v>6502.5171014118187</v>
      </c>
      <c r="K30" s="53">
        <v>17635.330473525373</v>
      </c>
      <c r="L30" s="53">
        <v>18314.059339746531</v>
      </c>
      <c r="M30" s="53">
        <v>26066.576749697953</v>
      </c>
      <c r="N30" s="53">
        <v>30462.499263442769</v>
      </c>
      <c r="O30" s="53">
        <v>120856.19633317342</v>
      </c>
      <c r="P30" s="53">
        <v>176660.0751500405</v>
      </c>
      <c r="Q30" s="56">
        <v>203422.13256814444</v>
      </c>
      <c r="R30" s="53">
        <v>127822.809254568</v>
      </c>
      <c r="S30" s="53">
        <v>40969.923910559373</v>
      </c>
      <c r="T30" s="53">
        <v>37122.455955894584</v>
      </c>
      <c r="U30" s="53">
        <v>18418.116042451464</v>
      </c>
      <c r="V30" s="53">
        <v>17192.573253567509</v>
      </c>
    </row>
    <row r="31" spans="1:22" ht="12.75" customHeight="1" x14ac:dyDescent="0.2">
      <c r="A31" s="41" t="s">
        <v>52</v>
      </c>
      <c r="B31" s="53">
        <v>12279.718722284177</v>
      </c>
      <c r="C31" s="53">
        <v>1566.2226319000595</v>
      </c>
      <c r="D31" s="53">
        <v>26524.583534045651</v>
      </c>
      <c r="E31" s="53">
        <v>4185.8914430590521</v>
      </c>
      <c r="F31" s="53">
        <v>11916.649731079608</v>
      </c>
      <c r="G31" s="53">
        <v>44567.216633644639</v>
      </c>
      <c r="H31" s="53">
        <v>14842.568014510567</v>
      </c>
      <c r="I31" s="53">
        <v>6266.6096012749995</v>
      </c>
      <c r="J31" s="53">
        <v>6682.9208409580897</v>
      </c>
      <c r="K31" s="53">
        <v>17950.027542848919</v>
      </c>
      <c r="L31" s="53">
        <v>18606.624966698102</v>
      </c>
      <c r="M31" s="53">
        <v>26148.341063006596</v>
      </c>
      <c r="N31" s="53">
        <v>30607.201295142237</v>
      </c>
      <c r="O31" s="53">
        <v>122129.62499612481</v>
      </c>
      <c r="P31" s="53">
        <v>178771.20157371685</v>
      </c>
      <c r="Q31" s="56">
        <v>206178.57074310968</v>
      </c>
      <c r="R31" s="53">
        <v>126351.44481621314</v>
      </c>
      <c r="S31" s="53">
        <v>41053.992235173297</v>
      </c>
      <c r="T31" s="53">
        <v>37676.113921980934</v>
      </c>
      <c r="U31" s="53">
        <v>23330.540156653737</v>
      </c>
      <c r="V31" s="53">
        <v>16997.386415008768</v>
      </c>
    </row>
    <row r="32" spans="1:22" ht="12.75" customHeight="1" x14ac:dyDescent="0.2">
      <c r="A32" s="42" t="s">
        <v>53</v>
      </c>
      <c r="B32" s="53">
        <v>12628.586451997759</v>
      </c>
      <c r="C32" s="53">
        <v>1566.3044264156401</v>
      </c>
      <c r="D32" s="53">
        <v>27553.704119207501</v>
      </c>
      <c r="E32" s="53">
        <v>4265.0831400985016</v>
      </c>
      <c r="F32" s="53">
        <v>12311.008009209794</v>
      </c>
      <c r="G32" s="53">
        <v>45896.145328913568</v>
      </c>
      <c r="H32" s="53">
        <v>14620.565646412162</v>
      </c>
      <c r="I32" s="53">
        <v>6183.29789165907</v>
      </c>
      <c r="J32" s="53">
        <v>6817.8975754203602</v>
      </c>
      <c r="K32" s="53">
        <v>18047.200127111511</v>
      </c>
      <c r="L32" s="53">
        <v>18920.083739719146</v>
      </c>
      <c r="M32" s="53">
        <v>26434.949686296321</v>
      </c>
      <c r="N32" s="53">
        <v>30760.907809871038</v>
      </c>
      <c r="O32" s="53">
        <v>122813.13998410251</v>
      </c>
      <c r="P32" s="53">
        <v>180954.71774489922</v>
      </c>
      <c r="Q32" s="56">
        <v>208250.05026399132</v>
      </c>
      <c r="R32" s="53">
        <v>125827.50252215122</v>
      </c>
      <c r="S32" s="53">
        <v>40997.989776107184</v>
      </c>
      <c r="T32" s="53">
        <v>38448.955094586643</v>
      </c>
      <c r="U32" s="53">
        <v>23433.034019882132</v>
      </c>
      <c r="V32" s="53">
        <v>16276.003629716763</v>
      </c>
    </row>
    <row r="33" spans="1:22" ht="12.75" customHeight="1" x14ac:dyDescent="0.2">
      <c r="A33" s="43" t="s">
        <v>54</v>
      </c>
      <c r="B33" s="52">
        <v>12920.935122463448</v>
      </c>
      <c r="C33" s="52">
        <v>1543.0599161160671</v>
      </c>
      <c r="D33" s="52">
        <v>25664.950818234127</v>
      </c>
      <c r="E33" s="52">
        <v>4360.2068093914195</v>
      </c>
      <c r="F33" s="52">
        <v>11481.006183659671</v>
      </c>
      <c r="G33" s="52">
        <v>43656.180131868423</v>
      </c>
      <c r="H33" s="52">
        <v>14588.68784080417</v>
      </c>
      <c r="I33" s="52">
        <v>5823.6403820025243</v>
      </c>
      <c r="J33" s="52">
        <v>6816.6466294489774</v>
      </c>
      <c r="K33" s="52">
        <v>17147.811853285166</v>
      </c>
      <c r="L33" s="52">
        <v>19345.305531932419</v>
      </c>
      <c r="M33" s="52">
        <v>26575.57669525719</v>
      </c>
      <c r="N33" s="52">
        <v>30911.113524938744</v>
      </c>
      <c r="O33" s="52">
        <v>122179.21200824971</v>
      </c>
      <c r="P33" s="52">
        <v>179724.82847741153</v>
      </c>
      <c r="Q33" s="55">
        <v>207320.12272053648</v>
      </c>
      <c r="R33" s="52">
        <v>126362.36411944353</v>
      </c>
      <c r="S33" s="52">
        <v>40661.159133151872</v>
      </c>
      <c r="T33" s="52">
        <v>37384.432430994064</v>
      </c>
      <c r="U33" s="52">
        <v>22847.317799855242</v>
      </c>
      <c r="V33" s="52">
        <v>16652.24420912988</v>
      </c>
    </row>
    <row r="34" spans="1:22" ht="12.75" customHeight="1" x14ac:dyDescent="0.2">
      <c r="A34" s="43" t="s">
        <v>55</v>
      </c>
      <c r="B34" s="52">
        <v>12915.734088812194</v>
      </c>
      <c r="C34" s="52">
        <v>1559.4068024319893</v>
      </c>
      <c r="D34" s="52">
        <v>27146.732825330237</v>
      </c>
      <c r="E34" s="52">
        <v>4235.4605426076114</v>
      </c>
      <c r="F34" s="52">
        <v>10557.425385456734</v>
      </c>
      <c r="G34" s="52">
        <v>43792.267491032158</v>
      </c>
      <c r="H34" s="52">
        <v>14468.36130729075</v>
      </c>
      <c r="I34" s="52">
        <v>5996.4180719112082</v>
      </c>
      <c r="J34" s="52">
        <v>6817.9327595273826</v>
      </c>
      <c r="K34" s="52">
        <v>16840.555842367499</v>
      </c>
      <c r="L34" s="52">
        <v>19259.20489263703</v>
      </c>
      <c r="M34" s="52">
        <v>25926.496170521244</v>
      </c>
      <c r="N34" s="52">
        <v>31378.351094134508</v>
      </c>
      <c r="O34" s="52">
        <v>121682.30420877523</v>
      </c>
      <c r="P34" s="52">
        <v>178421.9269338942</v>
      </c>
      <c r="Q34" s="55">
        <v>205613.95483226457</v>
      </c>
      <c r="R34" s="52">
        <v>125229.70213691934</v>
      </c>
      <c r="S34" s="52">
        <v>41063.055704121252</v>
      </c>
      <c r="T34" s="52">
        <v>34764.260927587842</v>
      </c>
      <c r="U34" s="52">
        <v>23515.597344977312</v>
      </c>
      <c r="V34" s="52">
        <v>16503.16693718591</v>
      </c>
    </row>
    <row r="35" spans="1:22" ht="12.75" customHeight="1" x14ac:dyDescent="0.2">
      <c r="A35" s="43" t="s">
        <v>56</v>
      </c>
      <c r="B35" s="52">
        <v>12543.534953608698</v>
      </c>
      <c r="C35" s="52">
        <v>1605.7319774354423</v>
      </c>
      <c r="D35" s="52">
        <v>28642.433715158008</v>
      </c>
      <c r="E35" s="52">
        <v>4315.2771415100769</v>
      </c>
      <c r="F35" s="52">
        <v>10471.075795471466</v>
      </c>
      <c r="G35" s="52">
        <v>45359.880696961249</v>
      </c>
      <c r="H35" s="52">
        <v>14405.381898870339</v>
      </c>
      <c r="I35" s="52">
        <v>6166.3331458091325</v>
      </c>
      <c r="J35" s="52">
        <v>6806.3232904140723</v>
      </c>
      <c r="K35" s="52">
        <v>17331.997374380189</v>
      </c>
      <c r="L35" s="52">
        <v>19072.261404469824</v>
      </c>
      <c r="M35" s="52">
        <v>26121.985314414225</v>
      </c>
      <c r="N35" s="52">
        <v>31684.292417621222</v>
      </c>
      <c r="O35" s="52">
        <v>122824.30832705618</v>
      </c>
      <c r="P35" s="52">
        <v>180514.7798081717</v>
      </c>
      <c r="Q35" s="55">
        <v>207538.82661958039</v>
      </c>
      <c r="R35" s="52">
        <v>125498.59947041946</v>
      </c>
      <c r="S35" s="52">
        <v>41873.788960505372</v>
      </c>
      <c r="T35" s="52">
        <v>34966.358723289042</v>
      </c>
      <c r="U35" s="52">
        <v>23759.468937879934</v>
      </c>
      <c r="V35" s="52">
        <v>16397.173600603546</v>
      </c>
    </row>
    <row r="36" spans="1:22" ht="12.75" customHeight="1" x14ac:dyDescent="0.2">
      <c r="A36" s="44" t="s">
        <v>57</v>
      </c>
      <c r="B36" s="52">
        <v>12759.832400394665</v>
      </c>
      <c r="C36" s="52">
        <v>1799.3524418429192</v>
      </c>
      <c r="D36" s="52">
        <v>28171.08618060749</v>
      </c>
      <c r="E36" s="52">
        <v>4352.0658931637126</v>
      </c>
      <c r="F36" s="52">
        <v>11058.070807730788</v>
      </c>
      <c r="G36" s="52">
        <v>45886.227850365947</v>
      </c>
      <c r="H36" s="52">
        <v>15054.518268045595</v>
      </c>
      <c r="I36" s="52">
        <v>6266.0600248899837</v>
      </c>
      <c r="J36" s="52">
        <v>6781.2265665328523</v>
      </c>
      <c r="K36" s="52">
        <v>17734.189023476847</v>
      </c>
      <c r="L36" s="52">
        <v>19120.964798274937</v>
      </c>
      <c r="M36" s="52">
        <v>25957.280681041077</v>
      </c>
      <c r="N36" s="52">
        <v>32048.024101553463</v>
      </c>
      <c r="O36" s="52">
        <v>124052.35642408229</v>
      </c>
      <c r="P36" s="52">
        <v>182094.64272622109</v>
      </c>
      <c r="Q36" s="55">
        <v>209673.67414541537</v>
      </c>
      <c r="R36" s="52">
        <v>126546.71888337437</v>
      </c>
      <c r="S36" s="52">
        <v>42961.796976318619</v>
      </c>
      <c r="T36" s="52">
        <v>36499.852931300928</v>
      </c>
      <c r="U36" s="52">
        <v>24579.129460535143</v>
      </c>
      <c r="V36" s="52">
        <v>18091.635494392143</v>
      </c>
    </row>
    <row r="37" spans="1:22" ht="12.75" customHeight="1" x14ac:dyDescent="0.2">
      <c r="A37" s="41" t="s">
        <v>58</v>
      </c>
      <c r="B37" s="53">
        <v>12911.397243000578</v>
      </c>
      <c r="C37" s="53">
        <v>1579.1464188638242</v>
      </c>
      <c r="D37" s="53">
        <v>29027.611043327503</v>
      </c>
      <c r="E37" s="53">
        <v>4386.4545202199079</v>
      </c>
      <c r="F37" s="53">
        <v>11431.5973839445</v>
      </c>
      <c r="G37" s="53">
        <v>46788.464443747514</v>
      </c>
      <c r="H37" s="53">
        <v>15644.896246971288</v>
      </c>
      <c r="I37" s="53">
        <v>6330.4386694566347</v>
      </c>
      <c r="J37" s="53">
        <v>6820.3514807478587</v>
      </c>
      <c r="K37" s="53">
        <v>17238.96561201724</v>
      </c>
      <c r="L37" s="53">
        <v>19511.100626651358</v>
      </c>
      <c r="M37" s="53">
        <v>25928.859985112475</v>
      </c>
      <c r="N37" s="53">
        <v>33236.477940888297</v>
      </c>
      <c r="O37" s="53">
        <v>126107.32282175253</v>
      </c>
      <c r="P37" s="53">
        <v>184684.98257546744</v>
      </c>
      <c r="Q37" s="56">
        <v>212560.98540029314</v>
      </c>
      <c r="R37" s="53">
        <v>127443.63094367078</v>
      </c>
      <c r="S37" s="53">
        <v>42163.064931173009</v>
      </c>
      <c r="T37" s="53">
        <v>37796.853593832595</v>
      </c>
      <c r="U37" s="53">
        <v>25915.110745094313</v>
      </c>
      <c r="V37" s="53">
        <v>17896.820723475797</v>
      </c>
    </row>
    <row r="38" spans="1:22" ht="12.75" customHeight="1" x14ac:dyDescent="0.2">
      <c r="A38" s="41" t="s">
        <v>59</v>
      </c>
      <c r="B38" s="53">
        <v>13134.493833016746</v>
      </c>
      <c r="C38" s="53">
        <v>1612.8339505460979</v>
      </c>
      <c r="D38" s="53">
        <v>29332.652737605407</v>
      </c>
      <c r="E38" s="53">
        <v>4621.5542864519903</v>
      </c>
      <c r="F38" s="53">
        <v>11977.914881032839</v>
      </c>
      <c r="G38" s="53">
        <v>47750.175297684531</v>
      </c>
      <c r="H38" s="53">
        <v>15848.752843206097</v>
      </c>
      <c r="I38" s="53">
        <v>6358.4573328399129</v>
      </c>
      <c r="J38" s="53">
        <v>7000.6806730028857</v>
      </c>
      <c r="K38" s="53">
        <v>18764.598346009614</v>
      </c>
      <c r="L38" s="53">
        <v>20052.722363927602</v>
      </c>
      <c r="M38" s="53">
        <v>26915.707737529177</v>
      </c>
      <c r="N38" s="53">
        <v>32324.376714630729</v>
      </c>
      <c r="O38" s="53">
        <v>128163.82526720925</v>
      </c>
      <c r="P38" s="53">
        <v>189409.23889021127</v>
      </c>
      <c r="Q38" s="56">
        <v>218486.42067676724</v>
      </c>
      <c r="R38" s="53">
        <v>129150.27045638738</v>
      </c>
      <c r="S38" s="53">
        <v>43695.179205066153</v>
      </c>
      <c r="T38" s="53">
        <v>39034.980572270259</v>
      </c>
      <c r="U38" s="53">
        <v>26687.666777833354</v>
      </c>
      <c r="V38" s="53">
        <v>18581.588517312626</v>
      </c>
    </row>
    <row r="39" spans="1:22" ht="12.75" customHeight="1" x14ac:dyDescent="0.2">
      <c r="A39" s="41" t="s">
        <v>60</v>
      </c>
      <c r="B39" s="53">
        <v>13133.348598144343</v>
      </c>
      <c r="C39" s="53">
        <v>1634.7428966152979</v>
      </c>
      <c r="D39" s="53">
        <v>30550.39664925871</v>
      </c>
      <c r="E39" s="53">
        <v>4617.2623853273717</v>
      </c>
      <c r="F39" s="53">
        <v>12465.198399487499</v>
      </c>
      <c r="G39" s="53">
        <v>49481.817034047286</v>
      </c>
      <c r="H39" s="53">
        <v>16217.969607876652</v>
      </c>
      <c r="I39" s="53">
        <v>6382.3620122107804</v>
      </c>
      <c r="J39" s="53">
        <v>7154.6394617599344</v>
      </c>
      <c r="K39" s="53">
        <v>17404.742428799349</v>
      </c>
      <c r="L39" s="53">
        <v>20678.710947831089</v>
      </c>
      <c r="M39" s="53">
        <v>27253.79187567137</v>
      </c>
      <c r="N39" s="53">
        <v>32712.155037415418</v>
      </c>
      <c r="O39" s="53">
        <v>129424.20039412432</v>
      </c>
      <c r="P39" s="53">
        <v>191810.92632777384</v>
      </c>
      <c r="Q39" s="56">
        <v>221228.50158260931</v>
      </c>
      <c r="R39" s="53">
        <v>131690.62537633395</v>
      </c>
      <c r="S39" s="53">
        <v>43671.610122069091</v>
      </c>
      <c r="T39" s="53">
        <v>39772.054630930514</v>
      </c>
      <c r="U39" s="53">
        <v>27150.832430538292</v>
      </c>
      <c r="V39" s="53">
        <v>18531.761534843092</v>
      </c>
    </row>
    <row r="40" spans="1:22" ht="12.75" customHeight="1" x14ac:dyDescent="0.2">
      <c r="A40" s="42" t="s">
        <v>61</v>
      </c>
      <c r="B40" s="53">
        <v>12978.804554367258</v>
      </c>
      <c r="C40" s="53">
        <v>1659.3100347266604</v>
      </c>
      <c r="D40" s="53">
        <v>30718.124828506989</v>
      </c>
      <c r="E40" s="53">
        <v>4674.368306060027</v>
      </c>
      <c r="F40" s="53">
        <v>12151.246810207351</v>
      </c>
      <c r="G40" s="53">
        <v>49420.320981652651</v>
      </c>
      <c r="H40" s="53">
        <v>16203.70604110058</v>
      </c>
      <c r="I40" s="53">
        <v>6500.7113075665511</v>
      </c>
      <c r="J40" s="53">
        <v>7319.799262892916</v>
      </c>
      <c r="K40" s="53">
        <v>18368.722881833117</v>
      </c>
      <c r="L40" s="53">
        <v>20787.566509814344</v>
      </c>
      <c r="M40" s="53">
        <v>27913.226951640216</v>
      </c>
      <c r="N40" s="53">
        <v>32937.413605885355</v>
      </c>
      <c r="O40" s="53">
        <v>131565.91617056058</v>
      </c>
      <c r="P40" s="53">
        <v>193277.83598915278</v>
      </c>
      <c r="Q40" s="56">
        <v>222898.11935514945</v>
      </c>
      <c r="R40" s="53">
        <v>134879.53191634704</v>
      </c>
      <c r="S40" s="53">
        <v>43487.137169943497</v>
      </c>
      <c r="T40" s="53">
        <v>39067.057020076449</v>
      </c>
      <c r="U40" s="53">
        <v>27913.776361375563</v>
      </c>
      <c r="V40" s="53">
        <v>19218.441601553273</v>
      </c>
    </row>
    <row r="41" spans="1:22" ht="12.75" customHeight="1" x14ac:dyDescent="0.2">
      <c r="A41" s="43" t="s">
        <v>62</v>
      </c>
      <c r="B41" s="52">
        <v>13306.802154760348</v>
      </c>
      <c r="C41" s="52">
        <v>1631.2701799984839</v>
      </c>
      <c r="D41" s="52">
        <v>30246.903596445471</v>
      </c>
      <c r="E41" s="52">
        <v>4690.3015268150411</v>
      </c>
      <c r="F41" s="52">
        <v>11866.72571396037</v>
      </c>
      <c r="G41" s="52">
        <v>48691.448041532705</v>
      </c>
      <c r="H41" s="52">
        <v>16159.491783742524</v>
      </c>
      <c r="I41" s="52">
        <v>6605.6851744008263</v>
      </c>
      <c r="J41" s="52">
        <v>7429.1642254050903</v>
      </c>
      <c r="K41" s="52">
        <v>18623.363204900746</v>
      </c>
      <c r="L41" s="52">
        <v>20785.830821102707</v>
      </c>
      <c r="M41" s="52">
        <v>27919.743301659109</v>
      </c>
      <c r="N41" s="52">
        <v>33010.739258178612</v>
      </c>
      <c r="O41" s="52">
        <v>131645.95013525529</v>
      </c>
      <c r="P41" s="52">
        <v>194662.63029853092</v>
      </c>
      <c r="Q41" s="55">
        <v>224740.73001866954</v>
      </c>
      <c r="R41" s="52">
        <v>134203.65522969078</v>
      </c>
      <c r="S41" s="52">
        <v>43726.813214465437</v>
      </c>
      <c r="T41" s="52">
        <v>38485.136804341004</v>
      </c>
      <c r="U41" s="52">
        <v>29267.843581725243</v>
      </c>
      <c r="V41" s="52">
        <v>19843.354819439319</v>
      </c>
    </row>
    <row r="42" spans="1:22" ht="12.75" customHeight="1" x14ac:dyDescent="0.2">
      <c r="A42" s="43" t="s">
        <v>63</v>
      </c>
      <c r="B42" s="52">
        <v>13481.623891890384</v>
      </c>
      <c r="C42" s="52">
        <v>1768.4395952353309</v>
      </c>
      <c r="D42" s="52">
        <v>31171.638022321451</v>
      </c>
      <c r="E42" s="52">
        <v>4720.9814908534627</v>
      </c>
      <c r="F42" s="52">
        <v>12072.421917742256</v>
      </c>
      <c r="G42" s="52">
        <v>50305.182234529144</v>
      </c>
      <c r="H42" s="52">
        <v>16618.496172685915</v>
      </c>
      <c r="I42" s="52">
        <v>6655.0430488040893</v>
      </c>
      <c r="J42" s="52">
        <v>7541.9241311778669</v>
      </c>
      <c r="K42" s="52">
        <v>18862.464307978626</v>
      </c>
      <c r="L42" s="52">
        <v>20905.517167048769</v>
      </c>
      <c r="M42" s="52">
        <v>28333.215235108892</v>
      </c>
      <c r="N42" s="52">
        <v>33122.461503206214</v>
      </c>
      <c r="O42" s="52">
        <v>133287.83780528352</v>
      </c>
      <c r="P42" s="52">
        <v>197473.78858878036</v>
      </c>
      <c r="Q42" s="55">
        <v>227399.10404863625</v>
      </c>
      <c r="R42" s="52">
        <v>135359.49485578822</v>
      </c>
      <c r="S42" s="52">
        <v>43957.246940317789</v>
      </c>
      <c r="T42" s="52">
        <v>40268.334029535683</v>
      </c>
      <c r="U42" s="52">
        <v>29712.144167719311</v>
      </c>
      <c r="V42" s="52">
        <v>20221.166663955501</v>
      </c>
    </row>
    <row r="43" spans="1:22" ht="12.75" customHeight="1" x14ac:dyDescent="0.2">
      <c r="A43" s="43" t="s">
        <v>64</v>
      </c>
      <c r="B43" s="52">
        <v>12846.064747483044</v>
      </c>
      <c r="C43" s="52">
        <v>1746.3187770963075</v>
      </c>
      <c r="D43" s="52">
        <v>30236.829988162222</v>
      </c>
      <c r="E43" s="52">
        <v>4711.5534483236543</v>
      </c>
      <c r="F43" s="52">
        <v>11557.383594375175</v>
      </c>
      <c r="G43" s="52">
        <v>48840.144508253776</v>
      </c>
      <c r="H43" s="52">
        <v>16495.475191070385</v>
      </c>
      <c r="I43" s="52">
        <v>6564.7571152755299</v>
      </c>
      <c r="J43" s="52">
        <v>7545.891440491755</v>
      </c>
      <c r="K43" s="52">
        <v>19196.605896989779</v>
      </c>
      <c r="L43" s="52">
        <v>21157.822595921269</v>
      </c>
      <c r="M43" s="52">
        <v>28643.46577885262</v>
      </c>
      <c r="N43" s="52">
        <v>33230.737116859622</v>
      </c>
      <c r="O43" s="52">
        <v>134164.07212277016</v>
      </c>
      <c r="P43" s="52">
        <v>195426.8045163576</v>
      </c>
      <c r="Q43" s="55">
        <v>225949.3493249962</v>
      </c>
      <c r="R43" s="52">
        <v>137480.03661404792</v>
      </c>
      <c r="S43" s="52">
        <v>44416.307625712114</v>
      </c>
      <c r="T43" s="52">
        <v>39943.344101201204</v>
      </c>
      <c r="U43" s="52">
        <v>30092.339639356513</v>
      </c>
      <c r="V43" s="52">
        <v>19884.851099702908</v>
      </c>
    </row>
    <row r="44" spans="1:22" ht="12.75" customHeight="1" x14ac:dyDescent="0.2">
      <c r="A44" s="44" t="s">
        <v>65</v>
      </c>
      <c r="B44" s="52">
        <v>12959.634557637659</v>
      </c>
      <c r="C44" s="52">
        <v>1777.7463500019057</v>
      </c>
      <c r="D44" s="52">
        <v>30680.417719129411</v>
      </c>
      <c r="E44" s="52">
        <v>4753.5367422370309</v>
      </c>
      <c r="F44" s="52">
        <v>11810.491757839081</v>
      </c>
      <c r="G44" s="52">
        <v>49485.643359263078</v>
      </c>
      <c r="H44" s="52">
        <v>16619.247311554554</v>
      </c>
      <c r="I44" s="52">
        <v>6660.2892801613943</v>
      </c>
      <c r="J44" s="52">
        <v>7555.0961355132786</v>
      </c>
      <c r="K44" s="52">
        <v>19271.881249625068</v>
      </c>
      <c r="L44" s="52">
        <v>21444.413152225097</v>
      </c>
      <c r="M44" s="52">
        <v>28813.37042033903</v>
      </c>
      <c r="N44" s="52">
        <v>33199.014865999874</v>
      </c>
      <c r="O44" s="52">
        <v>135155.11652471017</v>
      </c>
      <c r="P44" s="52">
        <v>197474.86469040377</v>
      </c>
      <c r="Q44" s="55">
        <v>228758.85369004461</v>
      </c>
      <c r="R44" s="52">
        <v>139317.66809043096</v>
      </c>
      <c r="S44" s="52">
        <v>44402.012774730654</v>
      </c>
      <c r="T44" s="52">
        <v>39989.456929686487</v>
      </c>
      <c r="U44" s="52">
        <v>30744.300122928693</v>
      </c>
      <c r="V44" s="52">
        <v>20731.742868631864</v>
      </c>
    </row>
    <row r="45" spans="1:22" ht="12.75" customHeight="1" x14ac:dyDescent="0.2">
      <c r="A45" s="41" t="s">
        <v>66</v>
      </c>
      <c r="B45" s="53">
        <v>13399.298616863267</v>
      </c>
      <c r="C45" s="53">
        <v>1824.6370851423681</v>
      </c>
      <c r="D45" s="53">
        <v>30940.659376891261</v>
      </c>
      <c r="E45" s="53">
        <v>4826.1247724068189</v>
      </c>
      <c r="F45" s="53">
        <v>11895.354390116519</v>
      </c>
      <c r="G45" s="53">
        <v>50268.739240993309</v>
      </c>
      <c r="H45" s="53">
        <v>17059.090916909066</v>
      </c>
      <c r="I45" s="53">
        <v>6824.7671102137201</v>
      </c>
      <c r="J45" s="53">
        <v>7476.7548209131091</v>
      </c>
      <c r="K45" s="53">
        <v>20227.847392396627</v>
      </c>
      <c r="L45" s="53">
        <v>21581.643844113332</v>
      </c>
      <c r="M45" s="53">
        <v>29080.097070481504</v>
      </c>
      <c r="N45" s="53">
        <v>34169.324573340316</v>
      </c>
      <c r="O45" s="53">
        <v>137374.27712967267</v>
      </c>
      <c r="P45" s="53">
        <v>201282.61196114292</v>
      </c>
      <c r="Q45" s="56">
        <v>232555.85583254305</v>
      </c>
      <c r="R45" s="53">
        <v>140845.18048613274</v>
      </c>
      <c r="S45" s="53">
        <v>45009.24165491858</v>
      </c>
      <c r="T45" s="53">
        <v>42128.325860873338</v>
      </c>
      <c r="U45" s="53">
        <v>30940.873448846276</v>
      </c>
      <c r="V45" s="53">
        <v>22217.212262630008</v>
      </c>
    </row>
    <row r="46" spans="1:22" ht="12.75" customHeight="1" x14ac:dyDescent="0.2">
      <c r="A46" s="41" t="s">
        <v>67</v>
      </c>
      <c r="B46" s="53">
        <v>13554.464145708849</v>
      </c>
      <c r="C46" s="53">
        <v>1811.4359456311395</v>
      </c>
      <c r="D46" s="53">
        <v>30284.06131859473</v>
      </c>
      <c r="E46" s="53">
        <v>4844.784604822401</v>
      </c>
      <c r="F46" s="53">
        <v>11618.832215379101</v>
      </c>
      <c r="G46" s="53">
        <v>49379.55142586185</v>
      </c>
      <c r="H46" s="53">
        <v>16998.721723198301</v>
      </c>
      <c r="I46" s="53">
        <v>6708.0638267973754</v>
      </c>
      <c r="J46" s="53">
        <v>7439.2407135607655</v>
      </c>
      <c r="K46" s="53">
        <v>20891.818395456459</v>
      </c>
      <c r="L46" s="53">
        <v>21861.553562029716</v>
      </c>
      <c r="M46" s="53">
        <v>29253.851539745512</v>
      </c>
      <c r="N46" s="53">
        <v>34307.060858213794</v>
      </c>
      <c r="O46" s="53">
        <v>138339.09693933919</v>
      </c>
      <c r="P46" s="53">
        <v>200961.31025964022</v>
      </c>
      <c r="Q46" s="56">
        <v>233273.31966134158</v>
      </c>
      <c r="R46" s="53">
        <v>143213.53946331728</v>
      </c>
      <c r="S46" s="53">
        <v>45024.634189580735</v>
      </c>
      <c r="T46" s="53">
        <v>41783.904873403684</v>
      </c>
      <c r="U46" s="53">
        <v>29133.882151630893</v>
      </c>
      <c r="V46" s="53">
        <v>22958.8753902319</v>
      </c>
    </row>
    <row r="47" spans="1:22" ht="12.75" customHeight="1" x14ac:dyDescent="0.2">
      <c r="A47" s="41" t="s">
        <v>68</v>
      </c>
      <c r="B47" s="53">
        <v>14139.344841510598</v>
      </c>
      <c r="C47" s="53">
        <v>1839.9257967673086</v>
      </c>
      <c r="D47" s="53">
        <v>30813.14745818447</v>
      </c>
      <c r="E47" s="53">
        <v>4982.2583674425396</v>
      </c>
      <c r="F47" s="53">
        <v>11799.494445918881</v>
      </c>
      <c r="G47" s="53">
        <v>50106.885863388583</v>
      </c>
      <c r="H47" s="53">
        <v>17292.474709195107</v>
      </c>
      <c r="I47" s="53">
        <v>6731.2194554987136</v>
      </c>
      <c r="J47" s="53">
        <v>7783.2867186873327</v>
      </c>
      <c r="K47" s="53">
        <v>20804.360101881786</v>
      </c>
      <c r="L47" s="53">
        <v>22258.05463161318</v>
      </c>
      <c r="M47" s="53">
        <v>29664.118121864576</v>
      </c>
      <c r="N47" s="53">
        <v>34491.495167065266</v>
      </c>
      <c r="O47" s="53">
        <v>140158.23928517796</v>
      </c>
      <c r="P47" s="53">
        <v>204380.02750418667</v>
      </c>
      <c r="Q47" s="56">
        <v>237066.38486368299</v>
      </c>
      <c r="R47" s="53">
        <v>144694.80593288515</v>
      </c>
      <c r="S47" s="53">
        <v>45551.346449659446</v>
      </c>
      <c r="T47" s="53">
        <v>42014.608376215634</v>
      </c>
      <c r="U47" s="53">
        <v>33188.335923321443</v>
      </c>
      <c r="V47" s="53">
        <v>24479.581515175432</v>
      </c>
    </row>
    <row r="48" spans="1:22" ht="12.75" customHeight="1" x14ac:dyDescent="0.2">
      <c r="A48" s="42" t="s">
        <v>69</v>
      </c>
      <c r="B48" s="53">
        <v>14211.63277581325</v>
      </c>
      <c r="C48" s="53">
        <v>1907.4274392989275</v>
      </c>
      <c r="D48" s="53">
        <v>31854.540559652567</v>
      </c>
      <c r="E48" s="53">
        <v>5000.1216756939366</v>
      </c>
      <c r="F48" s="53">
        <v>12106.419777741821</v>
      </c>
      <c r="G48" s="53">
        <v>51579.665542113878</v>
      </c>
      <c r="H48" s="53">
        <v>17803.204425856959</v>
      </c>
      <c r="I48" s="53">
        <v>6864.8090129478151</v>
      </c>
      <c r="J48" s="53">
        <v>7608.0637568414331</v>
      </c>
      <c r="K48" s="53">
        <v>20133.98029751805</v>
      </c>
      <c r="L48" s="53">
        <v>22548.809159271314</v>
      </c>
      <c r="M48" s="53">
        <v>30031.262290116454</v>
      </c>
      <c r="N48" s="53">
        <v>34770.618393631717</v>
      </c>
      <c r="O48" s="53">
        <v>141364.93033343842</v>
      </c>
      <c r="P48" s="53">
        <v>207332.59441905815</v>
      </c>
      <c r="Q48" s="56">
        <v>239858.36167893553</v>
      </c>
      <c r="R48" s="53">
        <v>146511.00270342708</v>
      </c>
      <c r="S48" s="53">
        <v>47220.301504806965</v>
      </c>
      <c r="T48" s="53">
        <v>43362.58085218678</v>
      </c>
      <c r="U48" s="53">
        <v>32292.156490918431</v>
      </c>
      <c r="V48" s="53">
        <v>25308.770454774109</v>
      </c>
    </row>
    <row r="49" spans="1:22" ht="12.75" customHeight="1" x14ac:dyDescent="0.2">
      <c r="A49" s="43" t="s">
        <v>70</v>
      </c>
      <c r="B49" s="52">
        <v>13983.921714302265</v>
      </c>
      <c r="C49" s="52">
        <v>1904.2717003547668</v>
      </c>
      <c r="D49" s="52">
        <v>31743.684923321405</v>
      </c>
      <c r="E49" s="52">
        <v>5135.846901044084</v>
      </c>
      <c r="F49" s="52">
        <v>12639.337030739021</v>
      </c>
      <c r="G49" s="52">
        <v>52220.591072543473</v>
      </c>
      <c r="H49" s="52">
        <v>18229.738280336187</v>
      </c>
      <c r="I49" s="52">
        <v>7022.0239121048562</v>
      </c>
      <c r="J49" s="52">
        <v>7894.5644855547098</v>
      </c>
      <c r="K49" s="52">
        <v>22311.045673711618</v>
      </c>
      <c r="L49" s="52">
        <v>23114.249913884276</v>
      </c>
      <c r="M49" s="52">
        <v>30482.311946170405</v>
      </c>
      <c r="N49" s="52">
        <v>35190.279220392789</v>
      </c>
      <c r="O49" s="52">
        <v>144993.29155506592</v>
      </c>
      <c r="P49" s="52">
        <v>211416.54505817231</v>
      </c>
      <c r="Q49" s="55">
        <v>244467.58576643022</v>
      </c>
      <c r="R49" s="52">
        <v>149813.30145731044</v>
      </c>
      <c r="S49" s="52">
        <v>46899.061795101683</v>
      </c>
      <c r="T49" s="52">
        <v>45418.612226131605</v>
      </c>
      <c r="U49" s="52">
        <v>33035.049074639042</v>
      </c>
      <c r="V49" s="52">
        <v>26611.756096677356</v>
      </c>
    </row>
    <row r="50" spans="1:22" ht="12.75" customHeight="1" x14ac:dyDescent="0.2">
      <c r="A50" s="43" t="s">
        <v>71</v>
      </c>
      <c r="B50" s="52">
        <v>13696.590330235435</v>
      </c>
      <c r="C50" s="52">
        <v>1915.3153432634087</v>
      </c>
      <c r="D50" s="52">
        <v>32899.369227526047</v>
      </c>
      <c r="E50" s="52">
        <v>5242.9800646975837</v>
      </c>
      <c r="F50" s="52">
        <v>12985.379450291335</v>
      </c>
      <c r="G50" s="52">
        <v>53661.588541003992</v>
      </c>
      <c r="H50" s="52">
        <v>18644.295827950235</v>
      </c>
      <c r="I50" s="52">
        <v>7045.3264794269671</v>
      </c>
      <c r="J50" s="52">
        <v>7957.0359729990259</v>
      </c>
      <c r="K50" s="52">
        <v>23192.54989692209</v>
      </c>
      <c r="L50" s="52">
        <v>23385.87488542901</v>
      </c>
      <c r="M50" s="52">
        <v>30389.369270415933</v>
      </c>
      <c r="N50" s="52">
        <v>35127.187412187101</v>
      </c>
      <c r="O50" s="52">
        <v>146575.88037934079</v>
      </c>
      <c r="P50" s="52">
        <v>213769.81080196626</v>
      </c>
      <c r="Q50" s="55">
        <v>248538.41364875252</v>
      </c>
      <c r="R50" s="52">
        <v>152048.24036373742</v>
      </c>
      <c r="S50" s="52">
        <v>48028.017460716816</v>
      </c>
      <c r="T50" s="52">
        <v>47093.8926686056</v>
      </c>
      <c r="U50" s="52">
        <v>32621.252421286561</v>
      </c>
      <c r="V50" s="52">
        <v>27094.052956545227</v>
      </c>
    </row>
    <row r="51" spans="1:22" ht="12.75" customHeight="1" x14ac:dyDescent="0.2">
      <c r="A51" s="43" t="s">
        <v>72</v>
      </c>
      <c r="B51" s="52">
        <v>14729.064117976422</v>
      </c>
      <c r="C51" s="52">
        <v>1874.8932558993024</v>
      </c>
      <c r="D51" s="52">
        <v>33289.633631207034</v>
      </c>
      <c r="E51" s="52">
        <v>5217.0138240031083</v>
      </c>
      <c r="F51" s="52">
        <v>13027.952074278648</v>
      </c>
      <c r="G51" s="52">
        <v>53719.345257883499</v>
      </c>
      <c r="H51" s="52">
        <v>18802.293614638576</v>
      </c>
      <c r="I51" s="52">
        <v>7041.9125850587889</v>
      </c>
      <c r="J51" s="52">
        <v>8081.2825198993778</v>
      </c>
      <c r="K51" s="52">
        <v>23855.9284769404</v>
      </c>
      <c r="L51" s="52">
        <v>23512.094551394959</v>
      </c>
      <c r="M51" s="52">
        <v>30488.21913542227</v>
      </c>
      <c r="N51" s="52">
        <v>35209.229854381068</v>
      </c>
      <c r="O51" s="52">
        <v>147754.88359592829</v>
      </c>
      <c r="P51" s="52">
        <v>216237.62201778856</v>
      </c>
      <c r="Q51" s="55">
        <v>251018.20848999397</v>
      </c>
      <c r="R51" s="52">
        <v>152993.52748815989</v>
      </c>
      <c r="S51" s="52">
        <v>47770.850403267381</v>
      </c>
      <c r="T51" s="52">
        <v>47761.2682793649</v>
      </c>
      <c r="U51" s="52">
        <v>33347.476107997056</v>
      </c>
      <c r="V51" s="52">
        <v>29090.675235245344</v>
      </c>
    </row>
    <row r="52" spans="1:22" ht="12.75" customHeight="1" x14ac:dyDescent="0.2">
      <c r="A52" s="44" t="s">
        <v>73</v>
      </c>
      <c r="B52" s="52">
        <v>14733.281260525609</v>
      </c>
      <c r="C52" s="52">
        <v>1902.1275743600388</v>
      </c>
      <c r="D52" s="52">
        <v>33579.755282764068</v>
      </c>
      <c r="E52" s="52">
        <v>5264.1146674096181</v>
      </c>
      <c r="F52" s="52">
        <v>13029.713718313953</v>
      </c>
      <c r="G52" s="52">
        <v>54224.241728407105</v>
      </c>
      <c r="H52" s="52">
        <v>19206.487798273713</v>
      </c>
      <c r="I52" s="52">
        <v>7386.1513994950728</v>
      </c>
      <c r="J52" s="52">
        <v>8277.1635755286534</v>
      </c>
      <c r="K52" s="52">
        <v>24950.323320085889</v>
      </c>
      <c r="L52" s="52">
        <v>23653.121226262931</v>
      </c>
      <c r="M52" s="52">
        <v>30823.271728059735</v>
      </c>
      <c r="N52" s="52">
        <v>35179.91155238881</v>
      </c>
      <c r="O52" s="52">
        <v>150242.61088175728</v>
      </c>
      <c r="P52" s="52">
        <v>219036.17500554668</v>
      </c>
      <c r="Q52" s="55">
        <v>254906.27307842107</v>
      </c>
      <c r="R52" s="52">
        <v>157060.22016849951</v>
      </c>
      <c r="S52" s="52">
        <v>47527.198222272164</v>
      </c>
      <c r="T52" s="52">
        <v>49149.069366237927</v>
      </c>
      <c r="U52" s="52">
        <v>33411.30919984186</v>
      </c>
      <c r="V52" s="52">
        <v>29907.372575197202</v>
      </c>
    </row>
    <row r="53" spans="1:22" ht="12.75" customHeight="1" x14ac:dyDescent="0.2">
      <c r="A53" s="41" t="s">
        <v>74</v>
      </c>
      <c r="B53" s="53">
        <v>14713.469736896763</v>
      </c>
      <c r="C53" s="53">
        <v>2005.0963727386727</v>
      </c>
      <c r="D53" s="53">
        <v>34449.965250442721</v>
      </c>
      <c r="E53" s="53">
        <v>5303.3692784809518</v>
      </c>
      <c r="F53" s="53">
        <v>13232.436166669886</v>
      </c>
      <c r="G53" s="53">
        <v>55771.260334638777</v>
      </c>
      <c r="H53" s="53">
        <v>19602.284943960723</v>
      </c>
      <c r="I53" s="53">
        <v>7619.6090588585685</v>
      </c>
      <c r="J53" s="53">
        <v>8549.5815056207102</v>
      </c>
      <c r="K53" s="53">
        <v>25949.495260780186</v>
      </c>
      <c r="L53" s="53">
        <v>23645.149909163669</v>
      </c>
      <c r="M53" s="53">
        <v>31300.482770603128</v>
      </c>
      <c r="N53" s="53">
        <v>35057.026794552934</v>
      </c>
      <c r="O53" s="53">
        <v>152610.42276599066</v>
      </c>
      <c r="P53" s="53">
        <v>221495.43418797915</v>
      </c>
      <c r="Q53" s="56">
        <v>258028.90665363125</v>
      </c>
      <c r="R53" s="53">
        <v>160556.18457153806</v>
      </c>
      <c r="S53" s="53">
        <v>48299.15137458947</v>
      </c>
      <c r="T53" s="53">
        <v>51101.860589628974</v>
      </c>
      <c r="U53" s="53">
        <v>33057.144543968396</v>
      </c>
      <c r="V53" s="53">
        <v>31101.204620047127</v>
      </c>
    </row>
    <row r="54" spans="1:22" ht="12.75" customHeight="1" x14ac:dyDescent="0.2">
      <c r="A54" s="41" t="s">
        <v>75</v>
      </c>
      <c r="B54" s="53">
        <v>15192.201777290771</v>
      </c>
      <c r="C54" s="53">
        <v>1977.9804235051324</v>
      </c>
      <c r="D54" s="53">
        <v>35023.553834451923</v>
      </c>
      <c r="E54" s="53">
        <v>5284.8122739183027</v>
      </c>
      <c r="F54" s="53">
        <v>13415.223233774022</v>
      </c>
      <c r="G54" s="53">
        <v>56373.865656033893</v>
      </c>
      <c r="H54" s="53">
        <v>20077.217153525595</v>
      </c>
      <c r="I54" s="53">
        <v>7809.256836311838</v>
      </c>
      <c r="J54" s="53">
        <v>8745.4368591770963</v>
      </c>
      <c r="K54" s="53">
        <v>26758.294240830168</v>
      </c>
      <c r="L54" s="53">
        <v>23741.212970914374</v>
      </c>
      <c r="M54" s="53">
        <v>32060.579973764237</v>
      </c>
      <c r="N54" s="53">
        <v>35315.007688228652</v>
      </c>
      <c r="O54" s="53">
        <v>155099.07003940674</v>
      </c>
      <c r="P54" s="53">
        <v>226454.7662185618</v>
      </c>
      <c r="Q54" s="56">
        <v>263449.83749260055</v>
      </c>
      <c r="R54" s="53">
        <v>162711.81230840652</v>
      </c>
      <c r="S54" s="53">
        <v>48237.619237751496</v>
      </c>
      <c r="T54" s="53">
        <v>53687.458019329737</v>
      </c>
      <c r="U54" s="53">
        <v>34262.22099821853</v>
      </c>
      <c r="V54" s="53">
        <v>33510.095324261034</v>
      </c>
    </row>
    <row r="55" spans="1:22" ht="12.75" customHeight="1" x14ac:dyDescent="0.2">
      <c r="A55" s="41" t="s">
        <v>76</v>
      </c>
      <c r="B55" s="53">
        <v>15482.29814908805</v>
      </c>
      <c r="C55" s="53">
        <v>2021.0823936377194</v>
      </c>
      <c r="D55" s="53">
        <v>35675.341565418596</v>
      </c>
      <c r="E55" s="53">
        <v>5405.7874888213873</v>
      </c>
      <c r="F55" s="53">
        <v>13904.732120641387</v>
      </c>
      <c r="G55" s="53">
        <v>57480.298843540499</v>
      </c>
      <c r="H55" s="53">
        <v>20487.204519649847</v>
      </c>
      <c r="I55" s="53">
        <v>7809.5889672783551</v>
      </c>
      <c r="J55" s="53">
        <v>8915.6967199241572</v>
      </c>
      <c r="K55" s="53">
        <v>27174.901748528042</v>
      </c>
      <c r="L55" s="53">
        <v>23973.629661179137</v>
      </c>
      <c r="M55" s="53">
        <v>32252.013708629522</v>
      </c>
      <c r="N55" s="53">
        <v>35538.787423804075</v>
      </c>
      <c r="O55" s="53">
        <v>156884.05016708808</v>
      </c>
      <c r="P55" s="53">
        <v>229253.79916249673</v>
      </c>
      <c r="Q55" s="56">
        <v>267633.69230726839</v>
      </c>
      <c r="R55" s="53">
        <v>165724.84816377063</v>
      </c>
      <c r="S55" s="53">
        <v>49642.795228991527</v>
      </c>
      <c r="T55" s="53">
        <v>56153.115158769615</v>
      </c>
      <c r="U55" s="53">
        <v>33470.660648828321</v>
      </c>
      <c r="V55" s="53">
        <v>34375.484428340787</v>
      </c>
    </row>
    <row r="56" spans="1:22" ht="12.75" customHeight="1" x14ac:dyDescent="0.2">
      <c r="A56" s="42" t="s">
        <v>77</v>
      </c>
      <c r="B56" s="53">
        <v>14868.907514029712</v>
      </c>
      <c r="C56" s="53">
        <v>1901.4948711351958</v>
      </c>
      <c r="D56" s="53">
        <v>31866.853381732082</v>
      </c>
      <c r="E56" s="53">
        <v>5407.9116379581737</v>
      </c>
      <c r="F56" s="53">
        <v>13488.172662359231</v>
      </c>
      <c r="G56" s="53">
        <v>53023.743504658538</v>
      </c>
      <c r="H56" s="53">
        <v>18717.987902760044</v>
      </c>
      <c r="I56" s="53">
        <v>7416.9173770209945</v>
      </c>
      <c r="J56" s="53">
        <v>9042.2009198357882</v>
      </c>
      <c r="K56" s="53">
        <v>26790.410285380251</v>
      </c>
      <c r="L56" s="53">
        <v>23619.07146868241</v>
      </c>
      <c r="M56" s="53">
        <v>31972.823023318007</v>
      </c>
      <c r="N56" s="53">
        <v>35687.616970509269</v>
      </c>
      <c r="O56" s="53">
        <v>153403.8993775924</v>
      </c>
      <c r="P56" s="53">
        <v>220874.0903193499</v>
      </c>
      <c r="Q56" s="56">
        <v>257541.52666029683</v>
      </c>
      <c r="R56" s="53">
        <v>162649.76306952111</v>
      </c>
      <c r="S56" s="53">
        <v>47952.2071242276</v>
      </c>
      <c r="T56" s="53">
        <v>51727.066234277714</v>
      </c>
      <c r="U56" s="53">
        <v>31503.068525727136</v>
      </c>
      <c r="V56" s="53">
        <v>32287.67996768426</v>
      </c>
    </row>
    <row r="57" spans="1:22" ht="12.75" customHeight="1" x14ac:dyDescent="0.2">
      <c r="A57" s="43" t="s">
        <v>78</v>
      </c>
      <c r="B57" s="52">
        <v>14466.546350234426</v>
      </c>
      <c r="C57" s="52">
        <v>1863.520397631374</v>
      </c>
      <c r="D57" s="52">
        <v>29184.224412958843</v>
      </c>
      <c r="E57" s="52">
        <v>5184.1220157102916</v>
      </c>
      <c r="F57" s="52">
        <v>13343.455714122261</v>
      </c>
      <c r="G57" s="52">
        <v>50111.066578651014</v>
      </c>
      <c r="H57" s="52">
        <v>18244.456386284168</v>
      </c>
      <c r="I57" s="52">
        <v>7106.9178872915072</v>
      </c>
      <c r="J57" s="52">
        <v>8860.8305216234075</v>
      </c>
      <c r="K57" s="52">
        <v>28158.49971634816</v>
      </c>
      <c r="L57" s="52">
        <v>24024.862923803783</v>
      </c>
      <c r="M57" s="52">
        <v>32676.631646274287</v>
      </c>
      <c r="N57" s="52">
        <v>36171.772770667827</v>
      </c>
      <c r="O57" s="52">
        <v>154193.40183112735</v>
      </c>
      <c r="P57" s="52">
        <v>218855.82116616287</v>
      </c>
      <c r="Q57" s="55">
        <v>253880.47401715623</v>
      </c>
      <c r="R57" s="52">
        <v>164174.38217402578</v>
      </c>
      <c r="S57" s="52">
        <v>49837.668377095957</v>
      </c>
      <c r="T57" s="52">
        <v>46356.413874453901</v>
      </c>
      <c r="U57" s="52">
        <v>29721.523511974556</v>
      </c>
      <c r="V57" s="52">
        <v>27704.433357324313</v>
      </c>
    </row>
    <row r="58" spans="1:22" ht="12.75" customHeight="1" x14ac:dyDescent="0.2">
      <c r="A58" s="43" t="s">
        <v>79</v>
      </c>
      <c r="B58" s="52">
        <v>14306.563846727753</v>
      </c>
      <c r="C58" s="52">
        <v>1913.9068787280223</v>
      </c>
      <c r="D58" s="52">
        <v>30350.914470585321</v>
      </c>
      <c r="E58" s="52">
        <v>5348.3576547075027</v>
      </c>
      <c r="F58" s="52">
        <v>14023.264367530539</v>
      </c>
      <c r="G58" s="52">
        <v>51883.635871436352</v>
      </c>
      <c r="H58" s="52">
        <v>18972.395082698524</v>
      </c>
      <c r="I58" s="52">
        <v>7149.879651111547</v>
      </c>
      <c r="J58" s="52">
        <v>8836.4566270242794</v>
      </c>
      <c r="K58" s="52">
        <v>28834.510049649685</v>
      </c>
      <c r="L58" s="52">
        <v>24245.951901285753</v>
      </c>
      <c r="M58" s="52">
        <v>32572.498010287385</v>
      </c>
      <c r="N58" s="52">
        <v>36380.376698582528</v>
      </c>
      <c r="O58" s="52">
        <v>156186.44419524079</v>
      </c>
      <c r="P58" s="52">
        <v>221852.60764365346</v>
      </c>
      <c r="Q58" s="55">
        <v>258508.63968029848</v>
      </c>
      <c r="R58" s="52">
        <v>169203.81934571141</v>
      </c>
      <c r="S58" s="52">
        <v>49243.453454714632</v>
      </c>
      <c r="T58" s="52">
        <v>49351.853679650827</v>
      </c>
      <c r="U58" s="52">
        <v>30669.518089778605</v>
      </c>
      <c r="V58" s="52">
        <v>29164.460930150435</v>
      </c>
    </row>
    <row r="59" spans="1:22" ht="12.75" customHeight="1" x14ac:dyDescent="0.2">
      <c r="A59" s="43" t="s">
        <v>80</v>
      </c>
      <c r="B59" s="52">
        <v>14440.995469520763</v>
      </c>
      <c r="C59" s="52">
        <v>1951.2278044213986</v>
      </c>
      <c r="D59" s="52">
        <v>31678.54953982963</v>
      </c>
      <c r="E59" s="52">
        <v>5429.5494334159639</v>
      </c>
      <c r="F59" s="52">
        <v>14906.204965396568</v>
      </c>
      <c r="G59" s="52">
        <v>53948.93177571761</v>
      </c>
      <c r="H59" s="52">
        <v>19660.576342693526</v>
      </c>
      <c r="I59" s="52">
        <v>7366.0184605841669</v>
      </c>
      <c r="J59" s="52">
        <v>8839.6239088891307</v>
      </c>
      <c r="K59" s="52">
        <v>29276.135482591708</v>
      </c>
      <c r="L59" s="52">
        <v>24592.202197172141</v>
      </c>
      <c r="M59" s="52">
        <v>33106.26990415348</v>
      </c>
      <c r="N59" s="52">
        <v>36714.945107807944</v>
      </c>
      <c r="O59" s="52">
        <v>159006.61973768601</v>
      </c>
      <c r="P59" s="52">
        <v>226824.87779915729</v>
      </c>
      <c r="Q59" s="55">
        <v>264576.75128975284</v>
      </c>
      <c r="R59" s="52">
        <v>173102.66667813776</v>
      </c>
      <c r="S59" s="52">
        <v>49787.145672574705</v>
      </c>
      <c r="T59" s="52">
        <v>53935.253460275198</v>
      </c>
      <c r="U59" s="52">
        <v>30095.173540338033</v>
      </c>
      <c r="V59" s="52">
        <v>30556.079301978803</v>
      </c>
    </row>
    <row r="60" spans="1:22" ht="12.75" customHeight="1" x14ac:dyDescent="0.2">
      <c r="A60" s="44" t="s">
        <v>81</v>
      </c>
      <c r="B60" s="52">
        <v>15062.356067349114</v>
      </c>
      <c r="C60" s="52">
        <v>2001.138822176212</v>
      </c>
      <c r="D60" s="52">
        <v>33120.160022791177</v>
      </c>
      <c r="E60" s="52">
        <v>5600.47023379252</v>
      </c>
      <c r="F60" s="52">
        <v>15678.111062418695</v>
      </c>
      <c r="G60" s="52">
        <v>56249.734855956296</v>
      </c>
      <c r="H60" s="52">
        <v>20191.82307935704</v>
      </c>
      <c r="I60" s="52">
        <v>7694.6250965668842</v>
      </c>
      <c r="J60" s="52">
        <v>8838.1469380931685</v>
      </c>
      <c r="K60" s="52">
        <v>29793.437556863322</v>
      </c>
      <c r="L60" s="52">
        <v>24948.041270349466</v>
      </c>
      <c r="M60" s="52">
        <v>33423.486740583088</v>
      </c>
      <c r="N60" s="52">
        <v>37180.347669838113</v>
      </c>
      <c r="O60" s="52">
        <v>161316.57351062226</v>
      </c>
      <c r="P60" s="52">
        <v>232206.71142667768</v>
      </c>
      <c r="Q60" s="55">
        <v>271364.15102777869</v>
      </c>
      <c r="R60" s="52">
        <v>173941.45590946655</v>
      </c>
      <c r="S60" s="52">
        <v>50961.509109052502</v>
      </c>
      <c r="T60" s="52">
        <v>58316.917227020283</v>
      </c>
      <c r="U60" s="52">
        <v>30299.827876535062</v>
      </c>
      <c r="V60" s="52">
        <v>34231.153375140741</v>
      </c>
    </row>
    <row r="61" spans="1:22" ht="12.75" customHeight="1" x14ac:dyDescent="0.2">
      <c r="A61" s="41" t="s">
        <v>82</v>
      </c>
      <c r="B61" s="53">
        <v>15349.918433787299</v>
      </c>
      <c r="C61" s="53">
        <v>2153.3192121523571</v>
      </c>
      <c r="D61" s="53">
        <v>33347.248745533812</v>
      </c>
      <c r="E61" s="53">
        <v>5619.5824200774359</v>
      </c>
      <c r="F61" s="53">
        <v>15939.169882415081</v>
      </c>
      <c r="G61" s="53">
        <v>57230.234370153456</v>
      </c>
      <c r="H61" s="53">
        <v>20992.184572128168</v>
      </c>
      <c r="I61" s="53">
        <v>7988.8023834239884</v>
      </c>
      <c r="J61" s="53">
        <v>9126.7099719571725</v>
      </c>
      <c r="K61" s="53">
        <v>30516.904601927272</v>
      </c>
      <c r="L61" s="53">
        <v>25153.578707959947</v>
      </c>
      <c r="M61" s="53">
        <v>33530.455363365982</v>
      </c>
      <c r="N61" s="53">
        <v>37076.285738412364</v>
      </c>
      <c r="O61" s="53">
        <v>163771.85033033098</v>
      </c>
      <c r="P61" s="53">
        <v>237140.96309795123</v>
      </c>
      <c r="Q61" s="56">
        <v>277040.53960135544</v>
      </c>
      <c r="R61" s="53">
        <v>176432.91112483165</v>
      </c>
      <c r="S61" s="53">
        <v>51374.919610369398</v>
      </c>
      <c r="T61" s="53">
        <v>59821.683726203024</v>
      </c>
      <c r="U61" s="53">
        <v>33538.043852665534</v>
      </c>
      <c r="V61" s="53">
        <v>38575.731189409817</v>
      </c>
    </row>
    <row r="62" spans="1:22" ht="12.75" customHeight="1" x14ac:dyDescent="0.2">
      <c r="A62" s="41" t="s">
        <v>83</v>
      </c>
      <c r="B62" s="53">
        <v>15715.195662201588</v>
      </c>
      <c r="C62" s="53">
        <v>2213.9449829522518</v>
      </c>
      <c r="D62" s="53">
        <v>33977.964435922411</v>
      </c>
      <c r="E62" s="53">
        <v>5732.1245923156739</v>
      </c>
      <c r="F62" s="53">
        <v>16506.390666682306</v>
      </c>
      <c r="G62" s="53">
        <v>58513.490905933264</v>
      </c>
      <c r="H62" s="53">
        <v>21240.737580494748</v>
      </c>
      <c r="I62" s="53">
        <v>8122.055446101258</v>
      </c>
      <c r="J62" s="53">
        <v>9271.6648806421745</v>
      </c>
      <c r="K62" s="53">
        <v>31127.030271456882</v>
      </c>
      <c r="L62" s="53">
        <v>25549.670943431011</v>
      </c>
      <c r="M62" s="53">
        <v>33655.854535514853</v>
      </c>
      <c r="N62" s="53">
        <v>37280.44145481164</v>
      </c>
      <c r="O62" s="53">
        <v>165613.66411570986</v>
      </c>
      <c r="P62" s="53">
        <v>239592.18030368898</v>
      </c>
      <c r="Q62" s="56">
        <v>280504.31109942589</v>
      </c>
      <c r="R62" s="53">
        <v>178366.32448629904</v>
      </c>
      <c r="S62" s="53">
        <v>51691.107113466343</v>
      </c>
      <c r="T62" s="53">
        <v>60678.891734574128</v>
      </c>
      <c r="U62" s="53">
        <v>33031.749709636992</v>
      </c>
      <c r="V62" s="53">
        <v>39417.488559365876</v>
      </c>
    </row>
    <row r="63" spans="1:22" ht="12.75" customHeight="1" x14ac:dyDescent="0.2">
      <c r="A63" s="41" t="s">
        <v>84</v>
      </c>
      <c r="B63" s="53">
        <v>15360.552190744584</v>
      </c>
      <c r="C63" s="53">
        <v>2235.6741080281049</v>
      </c>
      <c r="D63" s="53">
        <v>33994.136276952864</v>
      </c>
      <c r="E63" s="53">
        <v>5767.2468135879444</v>
      </c>
      <c r="F63" s="53">
        <v>16339.718689414885</v>
      </c>
      <c r="G63" s="53">
        <v>58590.35733404076</v>
      </c>
      <c r="H63" s="53">
        <v>21634.836148875675</v>
      </c>
      <c r="I63" s="53">
        <v>8185.4118077742996</v>
      </c>
      <c r="J63" s="53">
        <v>9405.2958019391153</v>
      </c>
      <c r="K63" s="53">
        <v>32138.810612009434</v>
      </c>
      <c r="L63" s="53">
        <v>25834.911463979599</v>
      </c>
      <c r="M63" s="53">
        <v>34148.855954989114</v>
      </c>
      <c r="N63" s="53">
        <v>37522.369291284071</v>
      </c>
      <c r="O63" s="53">
        <v>168049.07098196342</v>
      </c>
      <c r="P63" s="53">
        <v>241413.06933100708</v>
      </c>
      <c r="Q63" s="56">
        <v>283015.20121998177</v>
      </c>
      <c r="R63" s="53">
        <v>182251.03281681144</v>
      </c>
      <c r="S63" s="53">
        <v>52195.014359030567</v>
      </c>
      <c r="T63" s="53">
        <v>62283.148910608928</v>
      </c>
      <c r="U63" s="53">
        <v>33995.79336118474</v>
      </c>
      <c r="V63" s="53">
        <v>42352.180551348618</v>
      </c>
    </row>
    <row r="64" spans="1:22" ht="12.75" customHeight="1" x14ac:dyDescent="0.2">
      <c r="A64" s="42" t="s">
        <v>85</v>
      </c>
      <c r="B64" s="53">
        <v>15630.959108935724</v>
      </c>
      <c r="C64" s="53">
        <v>2277.2581625573966</v>
      </c>
      <c r="D64" s="53">
        <v>34441.007288360342</v>
      </c>
      <c r="E64" s="53">
        <v>5808.9312814545756</v>
      </c>
      <c r="F64" s="53">
        <v>16879.452781361291</v>
      </c>
      <c r="G64" s="53">
        <v>59568.349088429146</v>
      </c>
      <c r="H64" s="53">
        <v>21780.15485693442</v>
      </c>
      <c r="I64" s="53">
        <v>8299.1694441511845</v>
      </c>
      <c r="J64" s="53">
        <v>9450.2254402063063</v>
      </c>
      <c r="K64" s="53">
        <v>33101.473920946431</v>
      </c>
      <c r="L64" s="53">
        <v>26048.92656754639</v>
      </c>
      <c r="M64" s="53">
        <v>34729.734710641264</v>
      </c>
      <c r="N64" s="53">
        <v>37815.819888979226</v>
      </c>
      <c r="O64" s="53">
        <v>169929.58765888808</v>
      </c>
      <c r="P64" s="53">
        <v>244632.79244293561</v>
      </c>
      <c r="Q64" s="56">
        <v>286993.33575697686</v>
      </c>
      <c r="R64" s="53">
        <v>185799.73757968715</v>
      </c>
      <c r="S64" s="53">
        <v>52384.726837870265</v>
      </c>
      <c r="T64" s="53">
        <v>62867.266647386343</v>
      </c>
      <c r="U64" s="53">
        <v>34259.039360857038</v>
      </c>
      <c r="V64" s="53">
        <v>42515.627032002056</v>
      </c>
    </row>
    <row r="65" spans="1:22" ht="12.75" customHeight="1" x14ac:dyDescent="0.2">
      <c r="A65" s="43" t="s">
        <v>86</v>
      </c>
      <c r="B65" s="52">
        <v>15993.275736135047</v>
      </c>
      <c r="C65" s="52">
        <v>2247.2447741975498</v>
      </c>
      <c r="D65" s="52">
        <v>34767.365725539908</v>
      </c>
      <c r="E65" s="52">
        <v>5852.5801684199869</v>
      </c>
      <c r="F65" s="52">
        <v>17232.821624614979</v>
      </c>
      <c r="G65" s="52">
        <v>60162.202496494006</v>
      </c>
      <c r="H65" s="52">
        <v>21909.972160175166</v>
      </c>
      <c r="I65" s="52">
        <v>8497.7398755680424</v>
      </c>
      <c r="J65" s="52">
        <v>9685.6204810155832</v>
      </c>
      <c r="K65" s="52">
        <v>33057.572753331333</v>
      </c>
      <c r="L65" s="52">
        <v>26063.842795534405</v>
      </c>
      <c r="M65" s="52">
        <v>35369.057133029324</v>
      </c>
      <c r="N65" s="52">
        <v>37986.326656201221</v>
      </c>
      <c r="O65" s="52">
        <v>171465.62071795764</v>
      </c>
      <c r="P65" s="52">
        <v>248248.00611939924</v>
      </c>
      <c r="Q65" s="55">
        <v>290934.19758238539</v>
      </c>
      <c r="R65" s="52">
        <v>187627.06233071897</v>
      </c>
      <c r="S65" s="52">
        <v>52797.298612573351</v>
      </c>
      <c r="T65" s="52">
        <v>64525.383640372449</v>
      </c>
      <c r="U65" s="52">
        <v>34850.206762662245</v>
      </c>
      <c r="V65" s="52">
        <v>42957.200394096748</v>
      </c>
    </row>
    <row r="66" spans="1:22" ht="12.75" customHeight="1" x14ac:dyDescent="0.2">
      <c r="A66" s="43" t="s">
        <v>87</v>
      </c>
      <c r="B66" s="52">
        <v>15840.236217255924</v>
      </c>
      <c r="C66" s="52">
        <v>2298.8416404941445</v>
      </c>
      <c r="D66" s="52">
        <v>35475.816655202747</v>
      </c>
      <c r="E66" s="52">
        <v>6084.2977477811783</v>
      </c>
      <c r="F66" s="52">
        <v>17694.179795807104</v>
      </c>
      <c r="G66" s="52">
        <v>61515.293674800901</v>
      </c>
      <c r="H66" s="52">
        <v>22086.027713766827</v>
      </c>
      <c r="I66" s="52">
        <v>8527.7005664444478</v>
      </c>
      <c r="J66" s="52">
        <v>9933.1159908546833</v>
      </c>
      <c r="K66" s="52">
        <v>33472.877184900026</v>
      </c>
      <c r="L66" s="52">
        <v>25957.446804713003</v>
      </c>
      <c r="M66" s="52">
        <v>35703.242827040885</v>
      </c>
      <c r="N66" s="52">
        <v>38089.043584567058</v>
      </c>
      <c r="O66" s="52">
        <v>172751.90387309866</v>
      </c>
      <c r="P66" s="52">
        <v>250005.67643235053</v>
      </c>
      <c r="Q66" s="55">
        <v>293824.88610353624</v>
      </c>
      <c r="R66" s="52">
        <v>190296.56311589366</v>
      </c>
      <c r="S66" s="52">
        <v>53311.021201995944</v>
      </c>
      <c r="T66" s="52">
        <v>65543.70556948334</v>
      </c>
      <c r="U66" s="52">
        <v>35219.48406199662</v>
      </c>
      <c r="V66" s="52">
        <v>44752.54030490062</v>
      </c>
    </row>
    <row r="67" spans="1:22" ht="12.75" customHeight="1" x14ac:dyDescent="0.2">
      <c r="A67" s="43" t="s">
        <v>88</v>
      </c>
      <c r="B67" s="52">
        <v>16651.001883325109</v>
      </c>
      <c r="C67" s="52">
        <v>2298.183388195861</v>
      </c>
      <c r="D67" s="52">
        <v>34565.666052648659</v>
      </c>
      <c r="E67" s="52">
        <v>6124.2525741336622</v>
      </c>
      <c r="F67" s="52">
        <v>17943.164363004395</v>
      </c>
      <c r="G67" s="52">
        <v>60977.804948992249</v>
      </c>
      <c r="H67" s="52">
        <v>21770.087853962425</v>
      </c>
      <c r="I67" s="52">
        <v>8433.7595355941794</v>
      </c>
      <c r="J67" s="52">
        <v>9990.8215497272504</v>
      </c>
      <c r="K67" s="52">
        <v>34026.529903750161</v>
      </c>
      <c r="L67" s="52">
        <v>26156.025281620907</v>
      </c>
      <c r="M67" s="52">
        <v>35714.160994943122</v>
      </c>
      <c r="N67" s="52">
        <v>38156.601365780734</v>
      </c>
      <c r="O67" s="52">
        <v>172834.55353599784</v>
      </c>
      <c r="P67" s="52">
        <v>249749.18922759729</v>
      </c>
      <c r="Q67" s="55">
        <v>293209.76636146795</v>
      </c>
      <c r="R67" s="52">
        <v>189583.01700326466</v>
      </c>
      <c r="S67" s="52">
        <v>53102.408657460888</v>
      </c>
      <c r="T67" s="52">
        <v>66172.1017153844</v>
      </c>
      <c r="U67" s="52">
        <v>35853.716330261195</v>
      </c>
      <c r="V67" s="52">
        <v>45201.832795658629</v>
      </c>
    </row>
    <row r="68" spans="1:22" ht="12.75" customHeight="1" x14ac:dyDescent="0.2">
      <c r="A68" s="44" t="s">
        <v>89</v>
      </c>
      <c r="B68" s="52">
        <v>17469.493287295467</v>
      </c>
      <c r="C68" s="52">
        <v>2343.1498299044238</v>
      </c>
      <c r="D68" s="52">
        <v>33987.76913993786</v>
      </c>
      <c r="E68" s="52">
        <v>6154.6751789868695</v>
      </c>
      <c r="F68" s="52">
        <v>18349.857819982502</v>
      </c>
      <c r="G68" s="52">
        <v>60871.757077530237</v>
      </c>
      <c r="H68" s="52">
        <v>21884.372666618743</v>
      </c>
      <c r="I68" s="52">
        <v>8523.9641325509201</v>
      </c>
      <c r="J68" s="52">
        <v>10105.660664373052</v>
      </c>
      <c r="K68" s="52">
        <v>34261.874876914866</v>
      </c>
      <c r="L68" s="52">
        <v>26283.598824415429</v>
      </c>
      <c r="M68" s="52">
        <v>35725.529393713128</v>
      </c>
      <c r="N68" s="52">
        <v>38306.445623409134</v>
      </c>
      <c r="O68" s="52">
        <v>173515.13966385621</v>
      </c>
      <c r="P68" s="52">
        <v>251760.12580935564</v>
      </c>
      <c r="Q68" s="55">
        <v>295733.46691924753</v>
      </c>
      <c r="R68" s="52">
        <v>190386.80187207437</v>
      </c>
      <c r="S68" s="52">
        <v>52983.619966168619</v>
      </c>
      <c r="T68" s="52">
        <v>66379.873544784612</v>
      </c>
      <c r="U68" s="52">
        <v>36293.447674297175</v>
      </c>
      <c r="V68" s="52">
        <v>46798.729387160689</v>
      </c>
    </row>
    <row r="69" spans="1:22" ht="12.75" customHeight="1" x14ac:dyDescent="0.2">
      <c r="A69" s="41" t="s">
        <v>90</v>
      </c>
      <c r="B69" s="53">
        <v>14043.289280741792</v>
      </c>
      <c r="C69" s="53">
        <v>2320.5246269774375</v>
      </c>
      <c r="D69" s="53">
        <v>34185.269726037404</v>
      </c>
      <c r="E69" s="53">
        <v>6214.5814372137065</v>
      </c>
      <c r="F69" s="53">
        <v>18349.684588925731</v>
      </c>
      <c r="G69" s="53">
        <v>61329.760165229811</v>
      </c>
      <c r="H69" s="53">
        <v>22038.973861776401</v>
      </c>
      <c r="I69" s="53">
        <v>8504.7626625398952</v>
      </c>
      <c r="J69" s="53">
        <v>10203.324364006656</v>
      </c>
      <c r="K69" s="53">
        <v>34181.830434513198</v>
      </c>
      <c r="L69" s="53">
        <v>26757.603571586755</v>
      </c>
      <c r="M69" s="53">
        <v>35965.317210247886</v>
      </c>
      <c r="N69" s="53">
        <v>38538.223606940795</v>
      </c>
      <c r="O69" s="53">
        <v>175091.78066511449</v>
      </c>
      <c r="P69" s="53">
        <v>248201.05298267485</v>
      </c>
      <c r="Q69" s="56">
        <v>291664.26387396373</v>
      </c>
      <c r="R69" s="53">
        <v>193096.25575911699</v>
      </c>
      <c r="S69" s="53">
        <v>54045.173828484505</v>
      </c>
      <c r="T69" s="53">
        <v>66179.071437119754</v>
      </c>
      <c r="U69" s="53">
        <v>35937.229932992646</v>
      </c>
      <c r="V69" s="53">
        <v>44626.757210202704</v>
      </c>
    </row>
    <row r="70" spans="1:22" ht="12.75" customHeight="1" x14ac:dyDescent="0.2">
      <c r="A70" s="41" t="s">
        <v>91</v>
      </c>
      <c r="B70" s="53">
        <v>15792.671500484379</v>
      </c>
      <c r="C70" s="53">
        <v>2248.3652766702712</v>
      </c>
      <c r="D70" s="53">
        <v>33383.552157171522</v>
      </c>
      <c r="E70" s="53">
        <v>6037.6402235174501</v>
      </c>
      <c r="F70" s="53">
        <v>18028.13358567905</v>
      </c>
      <c r="G70" s="53">
        <v>59597.596571559181</v>
      </c>
      <c r="H70" s="53">
        <v>22311.336693024696</v>
      </c>
      <c r="I70" s="53">
        <v>8581.6708615119878</v>
      </c>
      <c r="J70" s="53">
        <v>10408.622798458993</v>
      </c>
      <c r="K70" s="53">
        <v>34097.291461617511</v>
      </c>
      <c r="L70" s="53">
        <v>27467.364665442637</v>
      </c>
      <c r="M70" s="53">
        <v>36573.586855266833</v>
      </c>
      <c r="N70" s="53">
        <v>38830.237364954082</v>
      </c>
      <c r="O70" s="53">
        <v>176931.72935262221</v>
      </c>
      <c r="P70" s="53">
        <v>252032.18204199793</v>
      </c>
      <c r="Q70" s="56">
        <v>296892.33681717148</v>
      </c>
      <c r="R70" s="53">
        <v>194630.63253627424</v>
      </c>
      <c r="S70" s="53">
        <v>54357.169276604007</v>
      </c>
      <c r="T70" s="53">
        <v>66182.173373694313</v>
      </c>
      <c r="U70" s="53">
        <v>34678.615802374698</v>
      </c>
      <c r="V70" s="53">
        <v>45763.816031574184</v>
      </c>
    </row>
    <row r="71" spans="1:22" ht="12.75" customHeight="1" x14ac:dyDescent="0.2">
      <c r="A71" s="41" t="s">
        <v>92</v>
      </c>
      <c r="B71" s="53">
        <v>17576.059435146588</v>
      </c>
      <c r="C71" s="53">
        <v>2212.5446102069977</v>
      </c>
      <c r="D71" s="53">
        <v>34013.172618241289</v>
      </c>
      <c r="E71" s="53">
        <v>6272.9499077013043</v>
      </c>
      <c r="F71" s="53">
        <v>18669.845139252539</v>
      </c>
      <c r="G71" s="53">
        <v>60674.525143781131</v>
      </c>
      <c r="H71" s="53">
        <v>22669.486745721002</v>
      </c>
      <c r="I71" s="53">
        <v>8838.27242045809</v>
      </c>
      <c r="J71" s="53">
        <v>10812.132027294027</v>
      </c>
      <c r="K71" s="53">
        <v>34088.712665448234</v>
      </c>
      <c r="L71" s="53">
        <v>27684.262423177857</v>
      </c>
      <c r="M71" s="53">
        <v>37009.574328861869</v>
      </c>
      <c r="N71" s="53">
        <v>38531.375533538136</v>
      </c>
      <c r="O71" s="53">
        <v>178607.19047202962</v>
      </c>
      <c r="P71" s="53">
        <v>256551.79889307395</v>
      </c>
      <c r="Q71" s="56">
        <v>301983.86414915189</v>
      </c>
      <c r="R71" s="53">
        <v>197249.3934972345</v>
      </c>
      <c r="S71" s="53">
        <v>54082.215508195826</v>
      </c>
      <c r="T71" s="53">
        <v>65531.160998310508</v>
      </c>
      <c r="U71" s="53">
        <v>35498.018009927291</v>
      </c>
      <c r="V71" s="53">
        <v>44175.734542947554</v>
      </c>
    </row>
    <row r="72" spans="1:22" ht="12.75" customHeight="1" x14ac:dyDescent="0.2">
      <c r="A72" s="42" t="s">
        <v>93</v>
      </c>
      <c r="B72" s="53">
        <v>16659.382166339721</v>
      </c>
      <c r="C72" s="53">
        <v>2236.1716611507236</v>
      </c>
      <c r="D72" s="53">
        <v>33921.720877968641</v>
      </c>
      <c r="E72" s="53">
        <v>5863.4076553064469</v>
      </c>
      <c r="F72" s="53">
        <v>18249.910595949983</v>
      </c>
      <c r="G72" s="53">
        <v>60194.372875881738</v>
      </c>
      <c r="H72" s="53">
        <v>22695.345723520819</v>
      </c>
      <c r="I72" s="53">
        <v>8748.269692465572</v>
      </c>
      <c r="J72" s="53">
        <v>10937.738629279254</v>
      </c>
      <c r="K72" s="53">
        <v>34581.415891040248</v>
      </c>
      <c r="L72" s="53">
        <v>27879.178256803032</v>
      </c>
      <c r="M72" s="53">
        <v>37644.256736210926</v>
      </c>
      <c r="N72" s="53">
        <v>38677.4473399212</v>
      </c>
      <c r="O72" s="53">
        <v>179871.91814483012</v>
      </c>
      <c r="P72" s="53">
        <v>256030.07862720778</v>
      </c>
      <c r="Q72" s="56">
        <v>302048.96458502242</v>
      </c>
      <c r="R72" s="53">
        <v>199318.6838861453</v>
      </c>
      <c r="S72" s="53">
        <v>54567.672016732693</v>
      </c>
      <c r="T72" s="53">
        <v>66902.241404709057</v>
      </c>
      <c r="U72" s="53">
        <v>36465.591986872721</v>
      </c>
      <c r="V72" s="53">
        <v>46470.053925614608</v>
      </c>
    </row>
    <row r="73" spans="1:22" ht="12.75" customHeight="1" x14ac:dyDescent="0.2">
      <c r="A73" s="43" t="s">
        <v>94</v>
      </c>
      <c r="B73" s="52">
        <v>16799.635588790581</v>
      </c>
      <c r="C73" s="52">
        <v>2158.9499875346232</v>
      </c>
      <c r="D73" s="52">
        <v>34082.433602273872</v>
      </c>
      <c r="E73" s="52">
        <v>5994.8754887613259</v>
      </c>
      <c r="F73" s="52">
        <v>18648.960549836091</v>
      </c>
      <c r="G73" s="52">
        <v>60221.960128314604</v>
      </c>
      <c r="H73" s="52">
        <v>22797.601278650003</v>
      </c>
      <c r="I73" s="52">
        <v>8582.9168300370129</v>
      </c>
      <c r="J73" s="52">
        <v>10851.718136575992</v>
      </c>
      <c r="K73" s="52">
        <v>34348.747417054285</v>
      </c>
      <c r="L73" s="52">
        <v>28651.687135490054</v>
      </c>
      <c r="M73" s="52">
        <v>37034.52345860302</v>
      </c>
      <c r="N73" s="52">
        <v>39200.577244189793</v>
      </c>
      <c r="O73" s="52">
        <v>179868.06741932113</v>
      </c>
      <c r="P73" s="52">
        <v>257160.35871452489</v>
      </c>
      <c r="Q73" s="55">
        <v>303570.50048212783</v>
      </c>
      <c r="R73" s="52">
        <v>200300.36279739352</v>
      </c>
      <c r="S73" s="52">
        <v>54102.732899630246</v>
      </c>
      <c r="T73" s="52">
        <v>67734.252580438857</v>
      </c>
      <c r="U73" s="52">
        <v>35364.127394648269</v>
      </c>
      <c r="V73" s="52">
        <v>48271.742819938103</v>
      </c>
    </row>
    <row r="74" spans="1:22" ht="12.75" customHeight="1" x14ac:dyDescent="0.2">
      <c r="A74" s="43" t="s">
        <v>95</v>
      </c>
      <c r="B74" s="52">
        <v>17371.424349780184</v>
      </c>
      <c r="C74" s="52">
        <v>2147.7476326587234</v>
      </c>
      <c r="D74" s="52">
        <v>35400.119953078356</v>
      </c>
      <c r="E74" s="52">
        <v>6181.2380356582898</v>
      </c>
      <c r="F74" s="52">
        <v>19504.319837801308</v>
      </c>
      <c r="G74" s="52">
        <v>62366.096263805739</v>
      </c>
      <c r="H74" s="52">
        <v>23249.350345275689</v>
      </c>
      <c r="I74" s="52">
        <v>9127.4062755071191</v>
      </c>
      <c r="J74" s="52">
        <v>11010.914142441325</v>
      </c>
      <c r="K74" s="52">
        <v>35266.714506373064</v>
      </c>
      <c r="L74" s="52">
        <v>28809.958376744697</v>
      </c>
      <c r="M74" s="52">
        <v>37094.63716813465</v>
      </c>
      <c r="N74" s="52">
        <v>39363.954502547436</v>
      </c>
      <c r="O74" s="52">
        <v>182500.59530458198</v>
      </c>
      <c r="P74" s="52">
        <v>261865.33362959151</v>
      </c>
      <c r="Q74" s="55">
        <v>308054.10508999496</v>
      </c>
      <c r="R74" s="52">
        <v>202888.68122628736</v>
      </c>
      <c r="S74" s="52">
        <v>54960.24113534412</v>
      </c>
      <c r="T74" s="52">
        <v>71711.598483105656</v>
      </c>
      <c r="U74" s="52">
        <v>36235.847651583303</v>
      </c>
      <c r="V74" s="52">
        <v>48806.059291960963</v>
      </c>
    </row>
    <row r="75" spans="1:22" ht="12.75" customHeight="1" x14ac:dyDescent="0.2">
      <c r="A75" s="43" t="s">
        <v>96</v>
      </c>
      <c r="B75" s="52">
        <v>17319.943659211334</v>
      </c>
      <c r="C75" s="52">
        <v>2188.0695083130745</v>
      </c>
      <c r="D75" s="52">
        <v>35198.8470510931</v>
      </c>
      <c r="E75" s="52">
        <v>6279.302367471304</v>
      </c>
      <c r="F75" s="52">
        <v>19646.976852954645</v>
      </c>
      <c r="G75" s="52">
        <v>62452.982517348646</v>
      </c>
      <c r="H75" s="52">
        <v>23369.993992281219</v>
      </c>
      <c r="I75" s="52">
        <v>8957.3111252382823</v>
      </c>
      <c r="J75" s="52">
        <v>10902.026749581057</v>
      </c>
      <c r="K75" s="52">
        <v>35202.596085050121</v>
      </c>
      <c r="L75" s="52">
        <v>28972.600124563429</v>
      </c>
      <c r="M75" s="52">
        <v>37639.551672439062</v>
      </c>
      <c r="N75" s="52">
        <v>39697.50985650596</v>
      </c>
      <c r="O75" s="52">
        <v>183580.44804916426</v>
      </c>
      <c r="P75" s="52">
        <v>262341.83747190225</v>
      </c>
      <c r="Q75" s="55">
        <v>309418.73076349124</v>
      </c>
      <c r="R75" s="52">
        <v>204293.42856134562</v>
      </c>
      <c r="S75" s="52">
        <v>55346.547985766389</v>
      </c>
      <c r="T75" s="52">
        <v>70662.336984000096</v>
      </c>
      <c r="U75" s="52">
        <v>35613.859525703592</v>
      </c>
      <c r="V75" s="52">
        <v>47905.562835205899</v>
      </c>
    </row>
    <row r="76" spans="1:22" ht="12.75" customHeight="1" x14ac:dyDescent="0.2">
      <c r="A76" s="44" t="s">
        <v>97</v>
      </c>
      <c r="B76" s="52">
        <v>17541.923373159581</v>
      </c>
      <c r="C76" s="52">
        <v>2228.7408450670755</v>
      </c>
      <c r="D76" s="52">
        <v>34899.955857764966</v>
      </c>
      <c r="E76" s="52">
        <v>6318.1363057003628</v>
      </c>
      <c r="F76" s="52">
        <v>18867.010877286742</v>
      </c>
      <c r="G76" s="52">
        <v>61953.806272191519</v>
      </c>
      <c r="H76" s="52">
        <v>23383.429466206588</v>
      </c>
      <c r="I76" s="52">
        <v>8919.7648889263037</v>
      </c>
      <c r="J76" s="52">
        <v>11384.919380046242</v>
      </c>
      <c r="K76" s="52">
        <v>34624.751500176397</v>
      </c>
      <c r="L76" s="52">
        <v>29064.049943985785</v>
      </c>
      <c r="M76" s="52">
        <v>38120.466936249293</v>
      </c>
      <c r="N76" s="52">
        <v>39740.552148875504</v>
      </c>
      <c r="O76" s="52">
        <v>184161.29292120298</v>
      </c>
      <c r="P76" s="52">
        <v>262828.80271327018</v>
      </c>
      <c r="Q76" s="55">
        <v>309844.79120886815</v>
      </c>
      <c r="R76" s="52">
        <v>204050.80942988585</v>
      </c>
      <c r="S76" s="52">
        <v>55929.149046419538</v>
      </c>
      <c r="T76" s="52">
        <v>69954.661603895293</v>
      </c>
      <c r="U76" s="52">
        <v>38090.405073644382</v>
      </c>
      <c r="V76" s="52">
        <v>47709.565639242268</v>
      </c>
    </row>
    <row r="77" spans="1:22" ht="12.75" customHeight="1" x14ac:dyDescent="0.2">
      <c r="A77" s="41" t="s">
        <v>98</v>
      </c>
      <c r="B77" s="53">
        <v>17670.099582190102</v>
      </c>
      <c r="C77" s="53">
        <v>2267.4561984433371</v>
      </c>
      <c r="D77" s="53">
        <v>34165.923993619035</v>
      </c>
      <c r="E77" s="53">
        <v>6278.2411959819328</v>
      </c>
      <c r="F77" s="53">
        <v>20018.279851162784</v>
      </c>
      <c r="G77" s="53">
        <v>62232.852012255236</v>
      </c>
      <c r="H77" s="53">
        <v>23695.246225886905</v>
      </c>
      <c r="I77" s="53">
        <v>9013.9896114227104</v>
      </c>
      <c r="J77" s="53">
        <v>11554.770182911578</v>
      </c>
      <c r="K77" s="53">
        <v>34805.388216314241</v>
      </c>
      <c r="L77" s="53">
        <v>29089.322172382195</v>
      </c>
      <c r="M77" s="53">
        <v>38428.425527774278</v>
      </c>
      <c r="N77" s="53">
        <v>39339.197746029939</v>
      </c>
      <c r="O77" s="53">
        <v>184761.43983650202</v>
      </c>
      <c r="P77" s="53">
        <v>265204.63308156421</v>
      </c>
      <c r="Q77" s="56">
        <v>312449.14239886217</v>
      </c>
      <c r="R77" s="53">
        <v>207386.77287024265</v>
      </c>
      <c r="S77" s="53">
        <v>55268.34643520278</v>
      </c>
      <c r="T77" s="53">
        <v>70243.602786278832</v>
      </c>
      <c r="U77" s="53">
        <v>36004.294632859011</v>
      </c>
      <c r="V77" s="53">
        <v>47904.121311444083</v>
      </c>
    </row>
    <row r="78" spans="1:22" ht="12.75" customHeight="1" x14ac:dyDescent="0.2">
      <c r="A78" s="41" t="s">
        <v>99</v>
      </c>
      <c r="B78" s="53">
        <v>17372.541822360487</v>
      </c>
      <c r="C78" s="53">
        <v>2356.1225118542138</v>
      </c>
      <c r="D78" s="53">
        <v>32722.085589849172</v>
      </c>
      <c r="E78" s="53">
        <v>5971.6833939813914</v>
      </c>
      <c r="F78" s="53">
        <v>19003.426039231479</v>
      </c>
      <c r="G78" s="53">
        <v>60272.223569573114</v>
      </c>
      <c r="H78" s="53">
        <v>22979.522812284831</v>
      </c>
      <c r="I78" s="53">
        <v>8961.6261756409822</v>
      </c>
      <c r="J78" s="53">
        <v>11626.783912636454</v>
      </c>
      <c r="K78" s="53">
        <v>34652.121471982238</v>
      </c>
      <c r="L78" s="53">
        <v>28995.695641292437</v>
      </c>
      <c r="M78" s="53">
        <v>38235.780706740996</v>
      </c>
      <c r="N78" s="53">
        <v>39594.010593630177</v>
      </c>
      <c r="O78" s="53">
        <v>183858.73829041957</v>
      </c>
      <c r="P78" s="53">
        <v>260861.73013444923</v>
      </c>
      <c r="Q78" s="56">
        <v>307853.38591473369</v>
      </c>
      <c r="R78" s="53">
        <v>206247.74769993324</v>
      </c>
      <c r="S78" s="53">
        <v>55623.611351161184</v>
      </c>
      <c r="T78" s="53">
        <v>67135.73090333509</v>
      </c>
      <c r="U78" s="53">
        <v>35437.752362592117</v>
      </c>
      <c r="V78" s="53">
        <v>46945.743307384801</v>
      </c>
    </row>
    <row r="79" spans="1:22" ht="12.75" customHeight="1" x14ac:dyDescent="0.2">
      <c r="A79" s="41" t="s">
        <v>100</v>
      </c>
      <c r="B79" s="53">
        <v>17750.464193135966</v>
      </c>
      <c r="C79" s="53">
        <v>2408.1277542004896</v>
      </c>
      <c r="D79" s="53">
        <v>33268.771088017929</v>
      </c>
      <c r="E79" s="53">
        <v>5923.8922244183177</v>
      </c>
      <c r="F79" s="53">
        <v>17937.889615058924</v>
      </c>
      <c r="G79" s="53">
        <v>60137.499178198712</v>
      </c>
      <c r="H79" s="53">
        <v>23228.194281206084</v>
      </c>
      <c r="I79" s="53">
        <v>9060.668671927353</v>
      </c>
      <c r="J79" s="53">
        <v>11625.038155417795</v>
      </c>
      <c r="K79" s="53">
        <v>34587.387821286291</v>
      </c>
      <c r="L79" s="53">
        <v>29029.371877176927</v>
      </c>
      <c r="M79" s="53">
        <v>38112.793615234994</v>
      </c>
      <c r="N79" s="53">
        <v>39586.427875282199</v>
      </c>
      <c r="O79" s="53">
        <v>184295.4167331522</v>
      </c>
      <c r="P79" s="53">
        <v>260986.09421810039</v>
      </c>
      <c r="Q79" s="56">
        <v>307729.21541859384</v>
      </c>
      <c r="R79" s="53">
        <v>206596.41548662307</v>
      </c>
      <c r="S79" s="53">
        <v>55858.172936870367</v>
      </c>
      <c r="T79" s="53">
        <v>65537.095229650367</v>
      </c>
      <c r="U79" s="53">
        <v>37125.56274083913</v>
      </c>
      <c r="V79" s="53">
        <v>48196.848311563503</v>
      </c>
    </row>
    <row r="80" spans="1:22" ht="12.75" customHeight="1" x14ac:dyDescent="0.2">
      <c r="A80" s="42" t="s">
        <v>101</v>
      </c>
      <c r="B80" s="53">
        <v>18224.622913368261</v>
      </c>
      <c r="C80" s="53">
        <v>2478.52687555784</v>
      </c>
      <c r="D80" s="53">
        <v>32869.189717972375</v>
      </c>
      <c r="E80" s="53">
        <v>6115.9225915707839</v>
      </c>
      <c r="F80" s="53">
        <v>18121.719243798536</v>
      </c>
      <c r="G80" s="53">
        <v>60601.438254432964</v>
      </c>
      <c r="H80" s="53">
        <v>23413.553712433775</v>
      </c>
      <c r="I80" s="53">
        <v>9091.7818403240472</v>
      </c>
      <c r="J80" s="53">
        <v>11683.513665910074</v>
      </c>
      <c r="K80" s="53">
        <v>34573.605675214952</v>
      </c>
      <c r="L80" s="53">
        <v>29225.731800204609</v>
      </c>
      <c r="M80" s="53">
        <v>37973.234851147798</v>
      </c>
      <c r="N80" s="53">
        <v>39638.573126801755</v>
      </c>
      <c r="O80" s="53">
        <v>184484.53265703283</v>
      </c>
      <c r="P80" s="53">
        <v>262117.38923875385</v>
      </c>
      <c r="Q80" s="56">
        <v>309308.17292155517</v>
      </c>
      <c r="R80" s="53">
        <v>209587.79680462962</v>
      </c>
      <c r="S80" s="53">
        <v>55390.095176676514</v>
      </c>
      <c r="T80" s="53">
        <v>65422.992421994299</v>
      </c>
      <c r="U80" s="53">
        <v>34672.413175408648</v>
      </c>
      <c r="V80" s="53">
        <v>45215.110424562859</v>
      </c>
    </row>
    <row r="81" spans="1:22" ht="12.75" customHeight="1" x14ac:dyDescent="0.2">
      <c r="A81" s="43" t="s">
        <v>102</v>
      </c>
      <c r="B81" s="52">
        <v>18642.202884026618</v>
      </c>
      <c r="C81" s="52">
        <v>2564.1692132439234</v>
      </c>
      <c r="D81" s="52">
        <v>32066.644777029818</v>
      </c>
      <c r="E81" s="52">
        <v>5935.9752225223174</v>
      </c>
      <c r="F81" s="52">
        <v>17992.655669121821</v>
      </c>
      <c r="G81" s="52">
        <v>59581.472940486841</v>
      </c>
      <c r="H81" s="52">
        <v>22743.037033664819</v>
      </c>
      <c r="I81" s="52">
        <v>8829.3551577262842</v>
      </c>
      <c r="J81" s="52">
        <v>11873.938135711101</v>
      </c>
      <c r="K81" s="52">
        <v>34513.476505272069</v>
      </c>
      <c r="L81" s="52">
        <v>29057.196729811771</v>
      </c>
      <c r="M81" s="52">
        <v>37648.698384366777</v>
      </c>
      <c r="N81" s="52">
        <v>39562.722759329874</v>
      </c>
      <c r="O81" s="52">
        <v>182479.34525357292</v>
      </c>
      <c r="P81" s="52">
        <v>260735.2256910521</v>
      </c>
      <c r="Q81" s="55">
        <v>306807.24896082352</v>
      </c>
      <c r="R81" s="52">
        <v>205996.09257329413</v>
      </c>
      <c r="S81" s="52">
        <v>55137.800710678865</v>
      </c>
      <c r="T81" s="52">
        <v>63454.398550983809</v>
      </c>
      <c r="U81" s="52">
        <v>36898.81350270212</v>
      </c>
      <c r="V81" s="52">
        <v>45062.655556572667</v>
      </c>
    </row>
    <row r="82" spans="1:22" ht="12.75" customHeight="1" x14ac:dyDescent="0.2">
      <c r="A82" s="43" t="s">
        <v>103</v>
      </c>
      <c r="B82" s="52">
        <v>18101.544113468379</v>
      </c>
      <c r="C82" s="52">
        <v>2564.8425416984678</v>
      </c>
      <c r="D82" s="52">
        <v>30676.101842158201</v>
      </c>
      <c r="E82" s="52">
        <v>5922.5478954179252</v>
      </c>
      <c r="F82" s="52">
        <v>17009.148248222362</v>
      </c>
      <c r="G82" s="52">
        <v>57520.889507233915</v>
      </c>
      <c r="H82" s="52">
        <v>21777.691607696743</v>
      </c>
      <c r="I82" s="52">
        <v>8665.7183519070441</v>
      </c>
      <c r="J82" s="52">
        <v>11541.031456291676</v>
      </c>
      <c r="K82" s="52">
        <v>34260.504940690764</v>
      </c>
      <c r="L82" s="52">
        <v>28891.824928537306</v>
      </c>
      <c r="M82" s="52">
        <v>37058.901378878138</v>
      </c>
      <c r="N82" s="52">
        <v>39508.592617803901</v>
      </c>
      <c r="O82" s="52">
        <v>179819.00041038121</v>
      </c>
      <c r="P82" s="52">
        <v>254458.17808551117</v>
      </c>
      <c r="Q82" s="55">
        <v>299582.96761523769</v>
      </c>
      <c r="R82" s="52">
        <v>202064.6059392413</v>
      </c>
      <c r="S82" s="52">
        <v>54703.440069031421</v>
      </c>
      <c r="T82" s="52">
        <v>59033.334978278246</v>
      </c>
      <c r="U82" s="52">
        <v>38348.394074081669</v>
      </c>
      <c r="V82" s="52">
        <v>42125.810820939121</v>
      </c>
    </row>
    <row r="83" spans="1:22" ht="12.75" customHeight="1" x14ac:dyDescent="0.2">
      <c r="A83" s="43" t="s">
        <v>104</v>
      </c>
      <c r="B83" s="52">
        <v>17964.367373879129</v>
      </c>
      <c r="C83" s="52">
        <v>2518.9577234766589</v>
      </c>
      <c r="D83" s="52">
        <v>29775.39057944981</v>
      </c>
      <c r="E83" s="52">
        <v>6111.9080392219976</v>
      </c>
      <c r="F83" s="52">
        <v>16758.640276378945</v>
      </c>
      <c r="G83" s="52">
        <v>56536.822909302842</v>
      </c>
      <c r="H83" s="52">
        <v>21205.015337747864</v>
      </c>
      <c r="I83" s="52">
        <v>8605.3385396073754</v>
      </c>
      <c r="J83" s="52">
        <v>11394.360165433616</v>
      </c>
      <c r="K83" s="52">
        <v>34141.387761233287</v>
      </c>
      <c r="L83" s="52">
        <v>28954.357848561318</v>
      </c>
      <c r="M83" s="52">
        <v>36159.309687038236</v>
      </c>
      <c r="N83" s="52">
        <v>39693.088357054956</v>
      </c>
      <c r="O83" s="52">
        <v>177950.94330466559</v>
      </c>
      <c r="P83" s="52">
        <v>251184.70288137917</v>
      </c>
      <c r="Q83" s="55">
        <v>294748.84643687418</v>
      </c>
      <c r="R83" s="52">
        <v>198447.70469322163</v>
      </c>
      <c r="S83" s="52">
        <v>54806.690428849557</v>
      </c>
      <c r="T83" s="52">
        <v>55704.518484328823</v>
      </c>
      <c r="U83" s="52">
        <v>38089.19512444616</v>
      </c>
      <c r="V83" s="52">
        <v>38454.299850329415</v>
      </c>
    </row>
    <row r="84" spans="1:22" ht="12.75" customHeight="1" x14ac:dyDescent="0.2">
      <c r="A84" s="44" t="s">
        <v>105</v>
      </c>
      <c r="B84" s="52">
        <v>18364.152888919187</v>
      </c>
      <c r="C84" s="52">
        <v>2415.6393234593106</v>
      </c>
      <c r="D84" s="52">
        <v>29212.71936409003</v>
      </c>
      <c r="E84" s="52">
        <v>6226.3076086965266</v>
      </c>
      <c r="F84" s="52">
        <v>16505.347633748945</v>
      </c>
      <c r="G84" s="52">
        <v>55538.650572739112</v>
      </c>
      <c r="H84" s="52">
        <v>20780.341742358509</v>
      </c>
      <c r="I84" s="52">
        <v>8480.6194135358182</v>
      </c>
      <c r="J84" s="52">
        <v>11266.161629746593</v>
      </c>
      <c r="K84" s="52">
        <v>33988.946892982276</v>
      </c>
      <c r="L84" s="52">
        <v>28985.613777653776</v>
      </c>
      <c r="M84" s="52">
        <v>36234.634568927468</v>
      </c>
      <c r="N84" s="52">
        <v>39797.424051019938</v>
      </c>
      <c r="O84" s="52">
        <v>177133.61737286585</v>
      </c>
      <c r="P84" s="52">
        <v>249775.02631292905</v>
      </c>
      <c r="Q84" s="55">
        <v>292437.18415725068</v>
      </c>
      <c r="R84" s="52">
        <v>196941.24484284813</v>
      </c>
      <c r="S84" s="52">
        <v>54314.710912671973</v>
      </c>
      <c r="T84" s="52">
        <v>52755.081617294556</v>
      </c>
      <c r="U84" s="52">
        <v>39553.996361811558</v>
      </c>
      <c r="V84" s="52">
        <v>36259.523745915729</v>
      </c>
    </row>
    <row r="85" spans="1:22" ht="12.75" customHeight="1" x14ac:dyDescent="0.2">
      <c r="A85" s="41" t="s">
        <v>106</v>
      </c>
      <c r="B85" s="53">
        <v>17044.55275128187</v>
      </c>
      <c r="C85" s="53">
        <v>2420.6510982061045</v>
      </c>
      <c r="D85" s="53">
        <v>29148.340010347994</v>
      </c>
      <c r="E85" s="53">
        <v>6290.4531522358338</v>
      </c>
      <c r="F85" s="53">
        <v>16095.997892737665</v>
      </c>
      <c r="G85" s="53">
        <v>55267.737471385422</v>
      </c>
      <c r="H85" s="53">
        <v>20455.638983115969</v>
      </c>
      <c r="I85" s="53">
        <v>8306.02816565588</v>
      </c>
      <c r="J85" s="53">
        <v>11241.488939625635</v>
      </c>
      <c r="K85" s="53">
        <v>33751.276371195476</v>
      </c>
      <c r="L85" s="53">
        <v>29081.794026604712</v>
      </c>
      <c r="M85" s="53">
        <v>36259.484186540598</v>
      </c>
      <c r="N85" s="53">
        <v>39722.797865059947</v>
      </c>
      <c r="O85" s="53">
        <v>176613.60193447527</v>
      </c>
      <c r="P85" s="53">
        <v>245636.53123298576</v>
      </c>
      <c r="Q85" s="56">
        <v>288059.03281762468</v>
      </c>
      <c r="R85" s="53">
        <v>194424.52695244606</v>
      </c>
      <c r="S85" s="53">
        <v>55119.607555013572</v>
      </c>
      <c r="T85" s="53">
        <v>51573.097644767578</v>
      </c>
      <c r="U85" s="53">
        <v>39608.872615059256</v>
      </c>
      <c r="V85" s="53">
        <v>34446.953010496116</v>
      </c>
    </row>
    <row r="86" spans="1:22" ht="12.75" customHeight="1" x14ac:dyDescent="0.2">
      <c r="A86" s="41" t="s">
        <v>107</v>
      </c>
      <c r="B86" s="53">
        <v>17064.377717941818</v>
      </c>
      <c r="C86" s="53">
        <v>2434.2948066114968</v>
      </c>
      <c r="D86" s="53">
        <v>29314.10938152266</v>
      </c>
      <c r="E86" s="53">
        <v>6526.1215883138257</v>
      </c>
      <c r="F86" s="53">
        <v>15655.577678778858</v>
      </c>
      <c r="G86" s="53">
        <v>55336.966846590818</v>
      </c>
      <c r="H86" s="53">
        <v>20298.068409539595</v>
      </c>
      <c r="I86" s="53">
        <v>8287.4538952635994</v>
      </c>
      <c r="J86" s="53">
        <v>11326.478376909088</v>
      </c>
      <c r="K86" s="53">
        <v>33184.923146937785</v>
      </c>
      <c r="L86" s="53">
        <v>29016.288535842334</v>
      </c>
      <c r="M86" s="53">
        <v>36321.681485027977</v>
      </c>
      <c r="N86" s="53">
        <v>39845.024058811519</v>
      </c>
      <c r="O86" s="53">
        <v>175950.08305179494</v>
      </c>
      <c r="P86" s="53">
        <v>247486.34089764766</v>
      </c>
      <c r="Q86" s="56">
        <v>289107.08601013618</v>
      </c>
      <c r="R86" s="53">
        <v>193280.34959708093</v>
      </c>
      <c r="S86" s="53">
        <v>54967.539752451594</v>
      </c>
      <c r="T86" s="53">
        <v>52849.790769244828</v>
      </c>
      <c r="U86" s="53">
        <v>39475.418982496223</v>
      </c>
      <c r="V86" s="53">
        <v>38033.642897203936</v>
      </c>
    </row>
    <row r="87" spans="1:22" ht="12.75" customHeight="1" x14ac:dyDescent="0.2">
      <c r="A87" s="41" t="s">
        <v>108</v>
      </c>
      <c r="B87" s="53">
        <v>17348.287085074782</v>
      </c>
      <c r="C87" s="53">
        <v>2520.3050816758928</v>
      </c>
      <c r="D87" s="53">
        <v>28920.287019305633</v>
      </c>
      <c r="E87" s="53">
        <v>6484.5060476948311</v>
      </c>
      <c r="F87" s="53">
        <v>15076.979033076086</v>
      </c>
      <c r="G87" s="53">
        <v>54515.316620917372</v>
      </c>
      <c r="H87" s="53">
        <v>20044.116256384634</v>
      </c>
      <c r="I87" s="53">
        <v>8070.0103340281094</v>
      </c>
      <c r="J87" s="53">
        <v>11419.579129115091</v>
      </c>
      <c r="K87" s="53">
        <v>32769.252927907757</v>
      </c>
      <c r="L87" s="53">
        <v>28932.986070558603</v>
      </c>
      <c r="M87" s="53">
        <v>36176.814460911897</v>
      </c>
      <c r="N87" s="53">
        <v>39847.775919543943</v>
      </c>
      <c r="O87" s="53">
        <v>174903.16673200484</v>
      </c>
      <c r="P87" s="53">
        <v>245797.7067361938</v>
      </c>
      <c r="Q87" s="56">
        <v>287561.40853261639</v>
      </c>
      <c r="R87" s="53">
        <v>192664.31958781867</v>
      </c>
      <c r="S87" s="53">
        <v>54759.41214474661</v>
      </c>
      <c r="T87" s="53">
        <v>49624.457199005352</v>
      </c>
      <c r="U87" s="53">
        <v>37668.097900958106</v>
      </c>
      <c r="V87" s="53">
        <v>35611.270975181746</v>
      </c>
    </row>
    <row r="88" spans="1:22" ht="12.75" customHeight="1" x14ac:dyDescent="0.2">
      <c r="A88" s="42" t="s">
        <v>109</v>
      </c>
      <c r="B88" s="53">
        <v>18182.096576090786</v>
      </c>
      <c r="C88" s="53">
        <v>2548.6203026352596</v>
      </c>
      <c r="D88" s="53">
        <v>28528.249120880409</v>
      </c>
      <c r="E88" s="53">
        <v>6461.1704755131786</v>
      </c>
      <c r="F88" s="53">
        <v>14498.967654151471</v>
      </c>
      <c r="G88" s="53">
        <v>53559.465588206484</v>
      </c>
      <c r="H88" s="53">
        <v>19976.181453990939</v>
      </c>
      <c r="I88" s="53">
        <v>7995.6545243578612</v>
      </c>
      <c r="J88" s="53">
        <v>11044.60958982408</v>
      </c>
      <c r="K88" s="53">
        <v>32502.233209917747</v>
      </c>
      <c r="L88" s="53">
        <v>28963.674609934875</v>
      </c>
      <c r="M88" s="53">
        <v>36011.867994788168</v>
      </c>
      <c r="N88" s="53">
        <v>39564.806377910398</v>
      </c>
      <c r="O88" s="53">
        <v>173885.92520507274</v>
      </c>
      <c r="P88" s="53">
        <v>245297.41377599488</v>
      </c>
      <c r="Q88" s="56">
        <v>287046.43278853752</v>
      </c>
      <c r="R88" s="53">
        <v>192043.92417419402</v>
      </c>
      <c r="S88" s="53">
        <v>54604.182331503478</v>
      </c>
      <c r="T88" s="53">
        <v>48747.490549908922</v>
      </c>
      <c r="U88" s="53">
        <v>37403.44898161009</v>
      </c>
      <c r="V88" s="53">
        <v>37027.36286448704</v>
      </c>
    </row>
    <row r="89" spans="1:22" ht="12.75" customHeight="1" x14ac:dyDescent="0.2">
      <c r="A89" s="43" t="s">
        <v>110</v>
      </c>
      <c r="B89" s="52">
        <v>20374.680660430055</v>
      </c>
      <c r="C89" s="52">
        <v>2615.9258574180485</v>
      </c>
      <c r="D89" s="52">
        <v>29125.032620780599</v>
      </c>
      <c r="E89" s="52">
        <v>6543.3910758328793</v>
      </c>
      <c r="F89" s="52">
        <v>14270.206502447956</v>
      </c>
      <c r="G89" s="52">
        <v>54237.840094896092</v>
      </c>
      <c r="H89" s="52">
        <v>20100.793514667752</v>
      </c>
      <c r="I89" s="52">
        <v>8159.4042205418336</v>
      </c>
      <c r="J89" s="52">
        <v>11450.966190718316</v>
      </c>
      <c r="K89" s="52">
        <v>32469.435888835971</v>
      </c>
      <c r="L89" s="52">
        <v>29077.783066008407</v>
      </c>
      <c r="M89" s="52">
        <v>36074.656780469464</v>
      </c>
      <c r="N89" s="52">
        <v>39586.041760405853</v>
      </c>
      <c r="O89" s="52">
        <v>174483.53087192858</v>
      </c>
      <c r="P89" s="52">
        <v>248403.85186825163</v>
      </c>
      <c r="Q89" s="55">
        <v>290123.65527866338</v>
      </c>
      <c r="R89" s="52">
        <v>193389.54387645915</v>
      </c>
      <c r="S89" s="52">
        <v>54294.613426520402</v>
      </c>
      <c r="T89" s="52">
        <v>48914.944554626854</v>
      </c>
      <c r="U89" s="52">
        <v>39635.918950009924</v>
      </c>
      <c r="V89" s="52">
        <v>37831.712985276106</v>
      </c>
    </row>
    <row r="90" spans="1:22" ht="12.75" customHeight="1" x14ac:dyDescent="0.2">
      <c r="A90" s="43" t="s">
        <v>111</v>
      </c>
      <c r="B90" s="52">
        <v>19725.826298169064</v>
      </c>
      <c r="C90" s="52">
        <v>2655.1528773810815</v>
      </c>
      <c r="D90" s="52">
        <v>29342.507652340682</v>
      </c>
      <c r="E90" s="52">
        <v>6463.1541186980376</v>
      </c>
      <c r="F90" s="52">
        <v>13913.268000063299</v>
      </c>
      <c r="G90" s="52">
        <v>54104.378177430903</v>
      </c>
      <c r="H90" s="52">
        <v>20592.02692940411</v>
      </c>
      <c r="I90" s="52">
        <v>8244.2098073611851</v>
      </c>
      <c r="J90" s="52">
        <v>11380.669473914561</v>
      </c>
      <c r="K90" s="52">
        <v>32705.855425782829</v>
      </c>
      <c r="L90" s="52">
        <v>29320.670542931861</v>
      </c>
      <c r="M90" s="52">
        <v>36542.472915157807</v>
      </c>
      <c r="N90" s="52">
        <v>39762.120541899887</v>
      </c>
      <c r="O90" s="52">
        <v>176479.8597396003</v>
      </c>
      <c r="P90" s="52">
        <v>249561.84695273251</v>
      </c>
      <c r="Q90" s="55">
        <v>292480.4410317227</v>
      </c>
      <c r="R90" s="52">
        <v>196556.59816409403</v>
      </c>
      <c r="S90" s="52">
        <v>54417.24267192727</v>
      </c>
      <c r="T90" s="52">
        <v>48894.355701563021</v>
      </c>
      <c r="U90" s="52">
        <v>40637.059831896906</v>
      </c>
      <c r="V90" s="52">
        <v>37916.102164678545</v>
      </c>
    </row>
    <row r="91" spans="1:22" ht="12.75" customHeight="1" x14ac:dyDescent="0.2">
      <c r="A91" s="43" t="s">
        <v>112</v>
      </c>
      <c r="B91" s="52">
        <v>19279.580493406505</v>
      </c>
      <c r="C91" s="52">
        <v>2577.7385133507919</v>
      </c>
      <c r="D91" s="52">
        <v>29819.038539979148</v>
      </c>
      <c r="E91" s="52">
        <v>6499.9856054288048</v>
      </c>
      <c r="F91" s="52">
        <v>13685.295130395849</v>
      </c>
      <c r="G91" s="52">
        <v>54293.585496044761</v>
      </c>
      <c r="H91" s="52">
        <v>20884.774033265621</v>
      </c>
      <c r="I91" s="52">
        <v>8254.7580004296415</v>
      </c>
      <c r="J91" s="52">
        <v>11436.873411439163</v>
      </c>
      <c r="K91" s="52">
        <v>32569.809252082119</v>
      </c>
      <c r="L91" s="52">
        <v>29486.701918646952</v>
      </c>
      <c r="M91" s="52">
        <v>36795.173667792755</v>
      </c>
      <c r="N91" s="52">
        <v>39897.362649757284</v>
      </c>
      <c r="O91" s="52">
        <v>177404.64879961411</v>
      </c>
      <c r="P91" s="52">
        <v>250145.86330166811</v>
      </c>
      <c r="Q91" s="55">
        <v>293255.30702892964</v>
      </c>
      <c r="R91" s="52">
        <v>198548.2499203592</v>
      </c>
      <c r="S91" s="52">
        <v>54357.183279244709</v>
      </c>
      <c r="T91" s="52">
        <v>49013.306425788542</v>
      </c>
      <c r="U91" s="52">
        <v>41596.215347546211</v>
      </c>
      <c r="V91" s="52">
        <v>39269.155324849758</v>
      </c>
    </row>
    <row r="92" spans="1:22" ht="12.75" customHeight="1" x14ac:dyDescent="0.2">
      <c r="A92" s="44" t="s">
        <v>113</v>
      </c>
      <c r="B92" s="52">
        <v>19359.931755124191</v>
      </c>
      <c r="C92" s="52">
        <v>2575.0489384678394</v>
      </c>
      <c r="D92" s="52">
        <v>30281.214846125142</v>
      </c>
      <c r="E92" s="52">
        <v>6486.5768614064646</v>
      </c>
      <c r="F92" s="52">
        <v>13953.718772017844</v>
      </c>
      <c r="G92" s="52">
        <v>54914.557263806775</v>
      </c>
      <c r="H92" s="52">
        <v>21067.723595631149</v>
      </c>
      <c r="I92" s="52">
        <v>8313.2329563558633</v>
      </c>
      <c r="J92" s="52">
        <v>11503.954550628816</v>
      </c>
      <c r="K92" s="52">
        <v>32933.189999654387</v>
      </c>
      <c r="L92" s="52">
        <v>29631.440639178942</v>
      </c>
      <c r="M92" s="52">
        <v>36707.64935000964</v>
      </c>
      <c r="N92" s="52">
        <v>39873.683627495149</v>
      </c>
      <c r="O92" s="52">
        <v>178131.83471012424</v>
      </c>
      <c r="P92" s="52">
        <v>251374.80849173811</v>
      </c>
      <c r="Q92" s="55">
        <v>294604.98917893739</v>
      </c>
      <c r="R92" s="52">
        <v>198916.62237317406</v>
      </c>
      <c r="S92" s="52">
        <v>54894.656631087331</v>
      </c>
      <c r="T92" s="52">
        <v>50683.856397183765</v>
      </c>
      <c r="U92" s="52">
        <v>40314.651968429738</v>
      </c>
      <c r="V92" s="52">
        <v>40597.888261711072</v>
      </c>
    </row>
    <row r="93" spans="1:22" ht="12.75" customHeight="1" x14ac:dyDescent="0.2">
      <c r="A93" s="41" t="s">
        <v>114</v>
      </c>
      <c r="B93" s="53">
        <v>19722.712654473209</v>
      </c>
      <c r="C93" s="53">
        <v>2643.89762461496</v>
      </c>
      <c r="D93" s="53">
        <v>30215.073630325074</v>
      </c>
      <c r="E93" s="53">
        <v>6658.2324085198006</v>
      </c>
      <c r="F93" s="53">
        <v>13536.284377716875</v>
      </c>
      <c r="G93" s="53">
        <v>55009.466698724929</v>
      </c>
      <c r="H93" s="53">
        <v>21256.278672954781</v>
      </c>
      <c r="I93" s="53">
        <v>8342.0565344323713</v>
      </c>
      <c r="J93" s="53">
        <v>11413.161650955382</v>
      </c>
      <c r="K93" s="53">
        <v>32822.782498833352</v>
      </c>
      <c r="L93" s="53">
        <v>29956.948928787941</v>
      </c>
      <c r="M93" s="53">
        <v>37351.75981884823</v>
      </c>
      <c r="N93" s="53">
        <v>39860.500056407371</v>
      </c>
      <c r="O93" s="53">
        <v>179244.71101898002</v>
      </c>
      <c r="P93" s="53">
        <v>252537.62939482834</v>
      </c>
      <c r="Q93" s="56">
        <v>296456.62449153542</v>
      </c>
      <c r="R93" s="53">
        <v>200620.34577837586</v>
      </c>
      <c r="S93" s="53">
        <v>54860.328704515683</v>
      </c>
      <c r="T93" s="53">
        <v>50554.243406278038</v>
      </c>
      <c r="U93" s="53">
        <v>41497.647521174025</v>
      </c>
      <c r="V93" s="53">
        <v>40298.226596889523</v>
      </c>
    </row>
    <row r="94" spans="1:22" ht="12.75" customHeight="1" x14ac:dyDescent="0.2">
      <c r="A94" s="41" t="s">
        <v>115</v>
      </c>
      <c r="B94" s="53">
        <v>19835.488223028558</v>
      </c>
      <c r="C94" s="53">
        <v>2660.4682045063241</v>
      </c>
      <c r="D94" s="53">
        <v>29878.520027893344</v>
      </c>
      <c r="E94" s="53">
        <v>6709.2807119960653</v>
      </c>
      <c r="F94" s="53">
        <v>13544.138753008559</v>
      </c>
      <c r="G94" s="53">
        <v>54712.804615210669</v>
      </c>
      <c r="H94" s="53">
        <v>21145.700761480497</v>
      </c>
      <c r="I94" s="53">
        <v>8345.4501675393749</v>
      </c>
      <c r="J94" s="53">
        <v>11682.133695894112</v>
      </c>
      <c r="K94" s="53">
        <v>33202.454433721396</v>
      </c>
      <c r="L94" s="53">
        <v>30272.837344438711</v>
      </c>
      <c r="M94" s="53">
        <v>37710.146769151157</v>
      </c>
      <c r="N94" s="53">
        <v>39868.198780829211</v>
      </c>
      <c r="O94" s="53">
        <v>180187.65614983629</v>
      </c>
      <c r="P94" s="53">
        <v>253632.69191380992</v>
      </c>
      <c r="Q94" s="56">
        <v>296393.25793568802</v>
      </c>
      <c r="R94" s="53">
        <v>201043.65841597348</v>
      </c>
      <c r="S94" s="53">
        <v>55065.263168089354</v>
      </c>
      <c r="T94" s="53">
        <v>50883.265716600305</v>
      </c>
      <c r="U94" s="53">
        <v>39878.830396848702</v>
      </c>
      <c r="V94" s="53">
        <v>40363.438730360838</v>
      </c>
    </row>
    <row r="95" spans="1:22" ht="12.75" customHeight="1" x14ac:dyDescent="0.2">
      <c r="A95" s="41" t="s">
        <v>116</v>
      </c>
      <c r="B95" s="53">
        <v>20264.640742006482</v>
      </c>
      <c r="C95" s="53">
        <v>2563.1742536691754</v>
      </c>
      <c r="D95" s="53">
        <v>30377.932321191933</v>
      </c>
      <c r="E95" s="53">
        <v>6661.7759796314003</v>
      </c>
      <c r="F95" s="53">
        <v>13500.232922315448</v>
      </c>
      <c r="G95" s="53">
        <v>54856.378046924918</v>
      </c>
      <c r="H95" s="53">
        <v>21223.35404808987</v>
      </c>
      <c r="I95" s="53">
        <v>8514.8231336526806</v>
      </c>
      <c r="J95" s="53">
        <v>11716.010903804236</v>
      </c>
      <c r="K95" s="53">
        <v>33110.143921476913</v>
      </c>
      <c r="L95" s="53">
        <v>30497.507130003702</v>
      </c>
      <c r="M95" s="53">
        <v>38092.181739361629</v>
      </c>
      <c r="N95" s="53">
        <v>39868.995817262716</v>
      </c>
      <c r="O95" s="53">
        <v>181066.70440542852</v>
      </c>
      <c r="P95" s="53">
        <v>255301.516342761</v>
      </c>
      <c r="Q95" s="56">
        <v>299185.72207394359</v>
      </c>
      <c r="R95" s="53">
        <v>202297.4831685081</v>
      </c>
      <c r="S95" s="53">
        <v>55268.83027662817</v>
      </c>
      <c r="T95" s="53">
        <v>53457.838867667648</v>
      </c>
      <c r="U95" s="53">
        <v>42664.774221030624</v>
      </c>
      <c r="V95" s="53">
        <v>44545.585524441012</v>
      </c>
    </row>
    <row r="96" spans="1:22" ht="12.75" customHeight="1" x14ac:dyDescent="0.2">
      <c r="A96" s="42" t="s">
        <v>117</v>
      </c>
      <c r="B96" s="53">
        <v>20521.944478994559</v>
      </c>
      <c r="C96" s="53">
        <v>2596.9531392624772</v>
      </c>
      <c r="D96" s="53">
        <v>29728.697024969399</v>
      </c>
      <c r="E96" s="53">
        <v>6911.1565318740531</v>
      </c>
      <c r="F96" s="53">
        <v>13475.172634674494</v>
      </c>
      <c r="G96" s="53">
        <v>54524.58331602683</v>
      </c>
      <c r="H96" s="53">
        <v>21196.014072471018</v>
      </c>
      <c r="I96" s="53">
        <v>8469.789022716177</v>
      </c>
      <c r="J96" s="53">
        <v>11734.16545227992</v>
      </c>
      <c r="K96" s="53">
        <v>32867.866113052558</v>
      </c>
      <c r="L96" s="53">
        <v>30792.57034757216</v>
      </c>
      <c r="M96" s="53">
        <v>37935.47730664345</v>
      </c>
      <c r="N96" s="53">
        <v>39668.860224445714</v>
      </c>
      <c r="O96" s="53">
        <v>180700.1416556075</v>
      </c>
      <c r="P96" s="53">
        <v>254774.74046841153</v>
      </c>
      <c r="Q96" s="56">
        <v>298137.57697906642</v>
      </c>
      <c r="R96" s="53">
        <v>202162.09677723583</v>
      </c>
      <c r="S96" s="53">
        <v>54467.484136705629</v>
      </c>
      <c r="T96" s="53">
        <v>52844.203382673935</v>
      </c>
      <c r="U96" s="53">
        <v>43698.263365271327</v>
      </c>
      <c r="V96" s="53">
        <v>41280.142449361774</v>
      </c>
    </row>
    <row r="97" spans="1:22" ht="12.75" customHeight="1" x14ac:dyDescent="0.2">
      <c r="A97" s="43" t="s">
        <v>118</v>
      </c>
      <c r="B97" s="52">
        <v>19717.911320088613</v>
      </c>
      <c r="C97" s="52">
        <v>2365.8667539191301</v>
      </c>
      <c r="D97" s="52">
        <v>29842.098500618398</v>
      </c>
      <c r="E97" s="52">
        <v>7012.8355982985804</v>
      </c>
      <c r="F97" s="52">
        <v>13409.258960025139</v>
      </c>
      <c r="G97" s="52">
        <v>54245.375685134561</v>
      </c>
      <c r="H97" s="52">
        <v>21296.180054926284</v>
      </c>
      <c r="I97" s="52">
        <v>8466.9560537130455</v>
      </c>
      <c r="J97" s="52">
        <v>12000.442701628235</v>
      </c>
      <c r="K97" s="52">
        <v>33263.278863457461</v>
      </c>
      <c r="L97" s="52">
        <v>30871.50217671883</v>
      </c>
      <c r="M97" s="52">
        <v>38658.216916941943</v>
      </c>
      <c r="N97" s="52">
        <v>39721.238462087349</v>
      </c>
      <c r="O97" s="52">
        <v>182235.25224497766</v>
      </c>
      <c r="P97" s="52">
        <v>255183.99918140529</v>
      </c>
      <c r="Q97" s="55">
        <v>299086.24789131735</v>
      </c>
      <c r="R97" s="52">
        <v>205381.28835530952</v>
      </c>
      <c r="S97" s="52">
        <v>54666.372924198527</v>
      </c>
      <c r="T97" s="52">
        <v>52145.258559759837</v>
      </c>
      <c r="U97" s="52">
        <v>41815.628445116861</v>
      </c>
      <c r="V97" s="52">
        <v>39932.785543520244</v>
      </c>
    </row>
    <row r="98" spans="1:22" ht="12.75" customHeight="1" x14ac:dyDescent="0.2">
      <c r="A98" s="43" t="s">
        <v>119</v>
      </c>
      <c r="B98" s="52">
        <v>19980.002726749844</v>
      </c>
      <c r="C98" s="52">
        <v>2236.4916140878254</v>
      </c>
      <c r="D98" s="52">
        <v>30265.442601999126</v>
      </c>
      <c r="E98" s="52">
        <v>6890.0765955050729</v>
      </c>
      <c r="F98" s="52">
        <v>13907.139332932687</v>
      </c>
      <c r="G98" s="52">
        <v>54422.078250030674</v>
      </c>
      <c r="H98" s="52">
        <v>21487.752204305634</v>
      </c>
      <c r="I98" s="52">
        <v>8445.0235270668763</v>
      </c>
      <c r="J98" s="52">
        <v>12122.387786388932</v>
      </c>
      <c r="K98" s="52">
        <v>33030.791551346585</v>
      </c>
      <c r="L98" s="52">
        <v>31224.540328202282</v>
      </c>
      <c r="M98" s="52">
        <v>38701.608914196288</v>
      </c>
      <c r="N98" s="52">
        <v>39666.319191362942</v>
      </c>
      <c r="O98" s="52">
        <v>182809.90089001611</v>
      </c>
      <c r="P98" s="52">
        <v>255954.10071262359</v>
      </c>
      <c r="Q98" s="55">
        <v>301057.51016890263</v>
      </c>
      <c r="R98" s="52">
        <v>206156.11258914997</v>
      </c>
      <c r="S98" s="52">
        <v>54780.245248729167</v>
      </c>
      <c r="T98" s="52">
        <v>54818.19172172447</v>
      </c>
      <c r="U98" s="52">
        <v>40111.894852644633</v>
      </c>
      <c r="V98" s="52">
        <v>42547.430459589086</v>
      </c>
    </row>
    <row r="99" spans="1:22" ht="12.75" customHeight="1" x14ac:dyDescent="0.2">
      <c r="A99" s="43" t="s">
        <v>120</v>
      </c>
      <c r="B99" s="52">
        <v>20534.196458082795</v>
      </c>
      <c r="C99" s="52">
        <v>2404.6628246124101</v>
      </c>
      <c r="D99" s="52">
        <v>29804.461914304567</v>
      </c>
      <c r="E99" s="52">
        <v>6838.5206448104036</v>
      </c>
      <c r="F99" s="52">
        <v>14005.769558734321</v>
      </c>
      <c r="G99" s="52">
        <v>54426.623416720504</v>
      </c>
      <c r="H99" s="52">
        <v>21656.496012702624</v>
      </c>
      <c r="I99" s="52">
        <v>8454.6308827991634</v>
      </c>
      <c r="J99" s="52">
        <v>12205.69597907561</v>
      </c>
      <c r="K99" s="52">
        <v>33441.43286798193</v>
      </c>
      <c r="L99" s="52">
        <v>31251.027117207101</v>
      </c>
      <c r="M99" s="52">
        <v>38649.682073371041</v>
      </c>
      <c r="N99" s="52">
        <v>39544.435979638409</v>
      </c>
      <c r="O99" s="52">
        <v>183231.35656369617</v>
      </c>
      <c r="P99" s="52">
        <v>256543.24203251756</v>
      </c>
      <c r="Q99" s="55">
        <v>301285.57934854855</v>
      </c>
      <c r="R99" s="52">
        <v>207475.12725852162</v>
      </c>
      <c r="S99" s="52">
        <v>54641.919200376884</v>
      </c>
      <c r="T99" s="52">
        <v>56044.803841413806</v>
      </c>
      <c r="U99" s="52">
        <v>40279.943596804638</v>
      </c>
      <c r="V99" s="52">
        <v>44526.868141318679</v>
      </c>
    </row>
    <row r="100" spans="1:22" ht="12.75" customHeight="1" x14ac:dyDescent="0.2">
      <c r="A100" s="44" t="s">
        <v>121</v>
      </c>
      <c r="B100" s="52">
        <v>20450.568952224068</v>
      </c>
      <c r="C100" s="52">
        <v>2487.6952025328164</v>
      </c>
      <c r="D100" s="52">
        <v>29783.569212727762</v>
      </c>
      <c r="E100" s="52">
        <v>6887.4652497901798</v>
      </c>
      <c r="F100" s="52">
        <v>13758.870282699481</v>
      </c>
      <c r="G100" s="52">
        <v>54551.021764780824</v>
      </c>
      <c r="H100" s="52">
        <v>21773.516217860008</v>
      </c>
      <c r="I100" s="52">
        <v>8317.8930356480341</v>
      </c>
      <c r="J100" s="52">
        <v>12291.820051050412</v>
      </c>
      <c r="K100" s="52">
        <v>33649.356742254378</v>
      </c>
      <c r="L100" s="52">
        <v>31124.559080213046</v>
      </c>
      <c r="M100" s="52">
        <v>39242.692334037332</v>
      </c>
      <c r="N100" s="52">
        <v>39651.142408615502</v>
      </c>
      <c r="O100" s="52">
        <v>183754.15251670385</v>
      </c>
      <c r="P100" s="52">
        <v>258528.81089511348</v>
      </c>
      <c r="Q100" s="55">
        <v>303240.91232154454</v>
      </c>
      <c r="R100" s="52">
        <v>208015.29000406049</v>
      </c>
      <c r="S100" s="52">
        <v>54497.187220750595</v>
      </c>
      <c r="T100" s="52">
        <v>53124.485401480706</v>
      </c>
      <c r="U100" s="52">
        <v>41342.261969869425</v>
      </c>
      <c r="V100" s="52">
        <v>41652.190897130196</v>
      </c>
    </row>
    <row r="101" spans="1:22" ht="12.75" customHeight="1" x14ac:dyDescent="0.2">
      <c r="A101" s="41" t="s">
        <v>122</v>
      </c>
      <c r="B101" s="53">
        <v>20805.231664887207</v>
      </c>
      <c r="C101" s="53">
        <v>2460.4154790413363</v>
      </c>
      <c r="D101" s="53">
        <v>29373.023910693224</v>
      </c>
      <c r="E101" s="53">
        <v>6735.3533439827206</v>
      </c>
      <c r="F101" s="53">
        <v>13521.120938940108</v>
      </c>
      <c r="G101" s="53">
        <v>53956.610067418267</v>
      </c>
      <c r="H101" s="53">
        <v>21680.444886565208</v>
      </c>
      <c r="I101" s="53">
        <v>8091.0034893963302</v>
      </c>
      <c r="J101" s="53">
        <v>12318.400976283972</v>
      </c>
      <c r="K101" s="53">
        <v>33371.574424385348</v>
      </c>
      <c r="L101" s="53">
        <v>31376.505150327637</v>
      </c>
      <c r="M101" s="53">
        <v>37964.653540058316</v>
      </c>
      <c r="N101" s="53">
        <v>39599.830947000395</v>
      </c>
      <c r="O101" s="53">
        <v>182835.43310829089</v>
      </c>
      <c r="P101" s="53">
        <v>252807.80228420382</v>
      </c>
      <c r="Q101" s="56">
        <v>296540.74284646846</v>
      </c>
      <c r="R101" s="53">
        <v>206214.98267217595</v>
      </c>
      <c r="S101" s="53">
        <v>54732.063572420462</v>
      </c>
      <c r="T101" s="53">
        <v>55315.949996838295</v>
      </c>
      <c r="U101" s="53">
        <v>40050.659461200383</v>
      </c>
      <c r="V101" s="53">
        <v>41382.398801573152</v>
      </c>
    </row>
    <row r="102" spans="1:22" ht="12.75" customHeight="1" x14ac:dyDescent="0.2">
      <c r="A102" s="41" t="s">
        <v>123</v>
      </c>
      <c r="B102" s="53">
        <v>20939.053899583814</v>
      </c>
      <c r="C102" s="53">
        <v>2380.133067125058</v>
      </c>
      <c r="D102" s="53">
        <v>23936.169563588672</v>
      </c>
      <c r="E102" s="53">
        <v>6849.3651393991886</v>
      </c>
      <c r="F102" s="53">
        <v>12709.46357918524</v>
      </c>
      <c r="G102" s="53">
        <v>47521.357148627831</v>
      </c>
      <c r="H102" s="53">
        <v>18760.344062782406</v>
      </c>
      <c r="I102" s="53">
        <v>6452.9773905537704</v>
      </c>
      <c r="J102" s="53">
        <v>11988.137496206529</v>
      </c>
      <c r="K102" s="53">
        <v>34790.317012879728</v>
      </c>
      <c r="L102" s="53">
        <v>31495.844476384707</v>
      </c>
      <c r="M102" s="53">
        <v>31662.89662014374</v>
      </c>
      <c r="N102" s="53">
        <v>36159.250754852823</v>
      </c>
      <c r="O102" s="53">
        <v>165096.03974367038</v>
      </c>
      <c r="P102" s="53">
        <v>231327.00231718665</v>
      </c>
      <c r="Q102" s="56">
        <v>270705.11543607188</v>
      </c>
      <c r="R102" s="53">
        <v>183121.74365111141</v>
      </c>
      <c r="S102" s="53">
        <v>50555.303474861794</v>
      </c>
      <c r="T102" s="53">
        <v>46559.045057748554</v>
      </c>
      <c r="U102" s="53">
        <v>39859.450828407666</v>
      </c>
      <c r="V102" s="53">
        <v>36594.720113175143</v>
      </c>
    </row>
    <row r="103" spans="1:22" ht="12.75" customHeight="1" x14ac:dyDescent="0.2">
      <c r="A103" s="41" t="s">
        <v>124</v>
      </c>
      <c r="B103" s="53">
        <v>21134.46869744017</v>
      </c>
      <c r="C103" s="53">
        <v>2426.2918200258764</v>
      </c>
      <c r="D103" s="53">
        <v>29698.028953508943</v>
      </c>
      <c r="E103" s="53">
        <v>7092.0787478543671</v>
      </c>
      <c r="F103" s="53">
        <v>13686.037847982516</v>
      </c>
      <c r="G103" s="53">
        <v>54420.99598191063</v>
      </c>
      <c r="H103" s="53">
        <v>21746.626101581645</v>
      </c>
      <c r="I103" s="53">
        <v>7159.6535285259069</v>
      </c>
      <c r="J103" s="53">
        <v>12291.006898186048</v>
      </c>
      <c r="K103" s="53">
        <v>35032.871341299695</v>
      </c>
      <c r="L103" s="53">
        <v>31775.067837961262</v>
      </c>
      <c r="M103" s="53">
        <v>34394.959390792261</v>
      </c>
      <c r="N103" s="53">
        <v>37397.566622732469</v>
      </c>
      <c r="O103" s="53">
        <v>175621.50307228829</v>
      </c>
      <c r="P103" s="53">
        <v>249319.60190159245</v>
      </c>
      <c r="Q103" s="56">
        <v>292228.93354022701</v>
      </c>
      <c r="R103" s="53">
        <v>196733.17458341664</v>
      </c>
      <c r="S103" s="53">
        <v>52201.087764200405</v>
      </c>
      <c r="T103" s="53">
        <v>51113.515521710811</v>
      </c>
      <c r="U103" s="53">
        <v>39739.091112577778</v>
      </c>
      <c r="V103" s="53">
        <v>33693.701780626368</v>
      </c>
    </row>
    <row r="104" spans="1:22" ht="12.75" customHeight="1" x14ac:dyDescent="0.2">
      <c r="A104" s="42" t="s">
        <v>125</v>
      </c>
      <c r="B104" s="53">
        <v>20992.181442807527</v>
      </c>
      <c r="C104" s="53">
        <v>2326.6903895521409</v>
      </c>
      <c r="D104" s="53">
        <v>31106.763584480421</v>
      </c>
      <c r="E104" s="53">
        <v>6678.194642955068</v>
      </c>
      <c r="F104" s="53">
        <v>13836.578408498126</v>
      </c>
      <c r="G104" s="53">
        <v>55294.577387692225</v>
      </c>
      <c r="H104" s="53">
        <v>22785.463904389908</v>
      </c>
      <c r="I104" s="53">
        <v>7707.4388142476528</v>
      </c>
      <c r="J104" s="53">
        <v>12861.76674299291</v>
      </c>
      <c r="K104" s="53">
        <v>34528.55699427356</v>
      </c>
      <c r="L104" s="53">
        <v>32013.454331518526</v>
      </c>
      <c r="M104" s="53">
        <v>36452.272019951459</v>
      </c>
      <c r="N104" s="53">
        <v>38260.941988159917</v>
      </c>
      <c r="O104" s="53">
        <v>181136.3728198754</v>
      </c>
      <c r="P104" s="53">
        <v>257109.21180942951</v>
      </c>
      <c r="Q104" s="56">
        <v>302078.07472587191</v>
      </c>
      <c r="R104" s="53">
        <v>202988.58500208997</v>
      </c>
      <c r="S104" s="53">
        <v>53042.530725411809</v>
      </c>
      <c r="T104" s="53">
        <v>59419.537150181772</v>
      </c>
      <c r="U104" s="53">
        <v>39517.344098354093</v>
      </c>
      <c r="V104" s="53">
        <v>40367.439312075468</v>
      </c>
    </row>
    <row r="105" spans="1:22" ht="12.75" customHeight="1" x14ac:dyDescent="0.2">
      <c r="A105" s="43" t="s">
        <v>126</v>
      </c>
      <c r="B105" s="52">
        <v>22052.804917353045</v>
      </c>
      <c r="C105" s="52">
        <v>2411.7333297165746</v>
      </c>
      <c r="D105" s="52">
        <v>30840.981961336798</v>
      </c>
      <c r="E105" s="52">
        <v>6907.7996540636323</v>
      </c>
      <c r="F105" s="52">
        <v>14415.44492640711</v>
      </c>
      <c r="G105" s="52">
        <v>56002.290532775165</v>
      </c>
      <c r="H105" s="52">
        <v>22716.766932756505</v>
      </c>
      <c r="I105" s="52">
        <v>8093.8207414157359</v>
      </c>
      <c r="J105" s="52">
        <v>13213.729410181544</v>
      </c>
      <c r="K105" s="52">
        <v>34580.589490555081</v>
      </c>
      <c r="L105" s="52">
        <v>32057.162740477532</v>
      </c>
      <c r="M105" s="52">
        <v>36708.326807957674</v>
      </c>
      <c r="N105" s="52">
        <v>38065.301982993813</v>
      </c>
      <c r="O105" s="52">
        <v>182655.47988096776</v>
      </c>
      <c r="P105" s="52">
        <v>259684.02090022201</v>
      </c>
      <c r="Q105" s="55">
        <v>305247.09533228766</v>
      </c>
      <c r="R105" s="52">
        <v>203729.64743823285</v>
      </c>
      <c r="S105" s="52">
        <v>53207.661346625428</v>
      </c>
      <c r="T105" s="52">
        <v>64038.811047453397</v>
      </c>
      <c r="U105" s="52">
        <v>41236.460095486502</v>
      </c>
      <c r="V105" s="52">
        <v>44991.062577175231</v>
      </c>
    </row>
    <row r="106" spans="1:22" ht="12.75" customHeight="1" x14ac:dyDescent="0.2">
      <c r="A106" s="43" t="s">
        <v>127</v>
      </c>
      <c r="B106" s="52">
        <v>20863.819288897095</v>
      </c>
      <c r="C106" s="52">
        <v>2524.6310178612598</v>
      </c>
      <c r="D106" s="52">
        <v>29805.191330493057</v>
      </c>
      <c r="E106" s="52">
        <v>6952.4574372486886</v>
      </c>
      <c r="F106" s="52">
        <v>14537.478950985238</v>
      </c>
      <c r="G106" s="52">
        <v>55198.599232137436</v>
      </c>
      <c r="H106" s="52">
        <v>22367.544185637402</v>
      </c>
      <c r="I106" s="52">
        <v>8143.3970715031983</v>
      </c>
      <c r="J106" s="52">
        <v>13920.793474883452</v>
      </c>
      <c r="K106" s="52">
        <v>34547.397614569687</v>
      </c>
      <c r="L106" s="52">
        <v>32231.189334676423</v>
      </c>
      <c r="M106" s="52">
        <v>37306.777439505779</v>
      </c>
      <c r="N106" s="52">
        <v>38473.221765938702</v>
      </c>
      <c r="O106" s="52">
        <v>183936.13812761771</v>
      </c>
      <c r="P106" s="52">
        <v>258603.02118015997</v>
      </c>
      <c r="Q106" s="55">
        <v>304321.3908596604</v>
      </c>
      <c r="R106" s="52">
        <v>201823.83751152159</v>
      </c>
      <c r="S106" s="52">
        <v>54240.016437352439</v>
      </c>
      <c r="T106" s="52">
        <v>61445.61509180822</v>
      </c>
      <c r="U106" s="52">
        <v>45632.420547091875</v>
      </c>
      <c r="V106" s="52">
        <v>43775.970943649976</v>
      </c>
    </row>
    <row r="107" spans="1:22" ht="12.75" customHeight="1" x14ac:dyDescent="0.2">
      <c r="A107" s="43" t="s">
        <v>128</v>
      </c>
      <c r="B107" s="52">
        <v>19691.481477595396</v>
      </c>
      <c r="C107" s="52">
        <v>2488.8485814580499</v>
      </c>
      <c r="D107" s="52">
        <v>29387.343331495529</v>
      </c>
      <c r="E107" s="52">
        <v>6891.2213766281084</v>
      </c>
      <c r="F107" s="52">
        <v>15058.828334628448</v>
      </c>
      <c r="G107" s="52">
        <v>55099.471129399826</v>
      </c>
      <c r="H107" s="52">
        <v>22199.991962953885</v>
      </c>
      <c r="I107" s="52">
        <v>8330.467731024426</v>
      </c>
      <c r="J107" s="52">
        <v>14125.232257258804</v>
      </c>
      <c r="K107" s="52">
        <v>34192.985974228599</v>
      </c>
      <c r="L107" s="52">
        <v>32331.528389424628</v>
      </c>
      <c r="M107" s="52">
        <v>39360.583223266076</v>
      </c>
      <c r="N107" s="52">
        <v>38907.820298868297</v>
      </c>
      <c r="O107" s="52">
        <v>186389.70147393405</v>
      </c>
      <c r="P107" s="52">
        <v>259843.22862238446</v>
      </c>
      <c r="Q107" s="55">
        <v>305267.22335502884</v>
      </c>
      <c r="R107" s="52">
        <v>205868.93686644413</v>
      </c>
      <c r="S107" s="52">
        <v>54963.372475476521</v>
      </c>
      <c r="T107" s="52">
        <v>60869.513692474364</v>
      </c>
      <c r="U107" s="52">
        <v>41522.058691460916</v>
      </c>
      <c r="V107" s="52">
        <v>40937.293793483994</v>
      </c>
    </row>
    <row r="108" spans="1:22" ht="12.75" customHeight="1" x14ac:dyDescent="0.2">
      <c r="A108" s="44" t="s">
        <v>129</v>
      </c>
      <c r="B108" s="52">
        <v>21069.631725435662</v>
      </c>
      <c r="C108" s="52">
        <v>2446.6366676972698</v>
      </c>
      <c r="D108" s="52">
        <v>29204.777090022777</v>
      </c>
      <c r="E108" s="52">
        <v>6864.7425500353766</v>
      </c>
      <c r="F108" s="52">
        <v>15318.880482179986</v>
      </c>
      <c r="G108" s="52">
        <v>55017.190789397217</v>
      </c>
      <c r="H108" s="52">
        <v>21941.362621617965</v>
      </c>
      <c r="I108" s="52">
        <v>8628.0982280081935</v>
      </c>
      <c r="J108" s="52">
        <v>14581.1260253439</v>
      </c>
      <c r="K108" s="52">
        <v>34385.495555974463</v>
      </c>
      <c r="L108" s="52">
        <v>32632.908459099359</v>
      </c>
      <c r="M108" s="52">
        <v>40150.349348352014</v>
      </c>
      <c r="N108" s="52">
        <v>39394.519085562788</v>
      </c>
      <c r="O108" s="52">
        <v>188485.96813555845</v>
      </c>
      <c r="P108" s="52">
        <v>263073.15065119579</v>
      </c>
      <c r="Q108" s="55">
        <v>308506.20111339813</v>
      </c>
      <c r="R108" s="52">
        <v>206994.23969756608</v>
      </c>
      <c r="S108" s="52">
        <v>55392.391561690885</v>
      </c>
      <c r="T108" s="52">
        <v>61264.658257152783</v>
      </c>
      <c r="U108" s="52">
        <v>40943.430218059053</v>
      </c>
      <c r="V108" s="52">
        <v>41549.672107509381</v>
      </c>
    </row>
    <row r="109" spans="1:22" ht="12.75" customHeight="1" x14ac:dyDescent="0.2">
      <c r="A109" s="41" t="s">
        <v>130</v>
      </c>
      <c r="B109" s="53">
        <v>20762.020341599771</v>
      </c>
      <c r="C109" s="53">
        <v>2369.3511181404942</v>
      </c>
      <c r="D109" s="53">
        <v>29468.064368119121</v>
      </c>
      <c r="E109" s="53">
        <v>7541.6681812712841</v>
      </c>
      <c r="F109" s="53">
        <v>15541.892385559575</v>
      </c>
      <c r="G109" s="53">
        <v>55384.786739928495</v>
      </c>
      <c r="H109" s="53">
        <v>22207.055316622329</v>
      </c>
      <c r="I109" s="53">
        <v>8796.0519890692412</v>
      </c>
      <c r="J109" s="53">
        <v>13987.74543791981</v>
      </c>
      <c r="K109" s="53">
        <v>34307.977835504382</v>
      </c>
      <c r="L109" s="53">
        <v>32592.106208360547</v>
      </c>
      <c r="M109" s="53">
        <v>41352.854407440063</v>
      </c>
      <c r="N109" s="53">
        <v>39445.791087045611</v>
      </c>
      <c r="O109" s="53">
        <v>190369.60497653889</v>
      </c>
      <c r="P109" s="53">
        <v>266757.55627204914</v>
      </c>
      <c r="Q109" s="56">
        <v>312619.14124337333</v>
      </c>
      <c r="R109" s="53">
        <v>208971.96048817705</v>
      </c>
      <c r="S109" s="53">
        <v>55222.643686592273</v>
      </c>
      <c r="T109" s="53">
        <v>59915.430117846081</v>
      </c>
      <c r="U109" s="53">
        <v>44439.820166539314</v>
      </c>
      <c r="V109" s="53">
        <v>40272.944610795523</v>
      </c>
    </row>
    <row r="110" spans="1:22" ht="12.75" customHeight="1" x14ac:dyDescent="0.2">
      <c r="A110" s="41" t="s">
        <v>131</v>
      </c>
      <c r="B110" s="53">
        <v>20607.186332722016</v>
      </c>
      <c r="C110" s="53">
        <v>2425.0647784530106</v>
      </c>
      <c r="D110" s="53">
        <v>29931.602588982765</v>
      </c>
      <c r="E110" s="53">
        <v>7605.7072211886698</v>
      </c>
      <c r="F110" s="53">
        <v>16041.413459584603</v>
      </c>
      <c r="G110" s="53">
        <v>56316.080061274486</v>
      </c>
      <c r="H110" s="53">
        <v>22603.337806287953</v>
      </c>
      <c r="I110" s="53">
        <v>9004.6722782143643</v>
      </c>
      <c r="J110" s="53">
        <v>14525.610618999972</v>
      </c>
      <c r="K110" s="53">
        <v>34189.836925658499</v>
      </c>
      <c r="L110" s="53">
        <v>32869.664874945702</v>
      </c>
      <c r="M110" s="53">
        <v>42589.097646944698</v>
      </c>
      <c r="N110" s="53">
        <v>39036.094955014618</v>
      </c>
      <c r="O110" s="53">
        <v>192709.11297638231</v>
      </c>
      <c r="P110" s="53">
        <v>268809.30992497283</v>
      </c>
      <c r="Q110" s="56">
        <v>315439.15030822327</v>
      </c>
      <c r="R110" s="53">
        <v>213245.84908362603</v>
      </c>
      <c r="S110" s="53">
        <v>54802.461831724482</v>
      </c>
      <c r="T110" s="53">
        <v>62364.172381793811</v>
      </c>
      <c r="U110" s="53">
        <v>43451.206011134702</v>
      </c>
      <c r="V110" s="53">
        <v>43112.252383955769</v>
      </c>
    </row>
    <row r="111" spans="1:22" ht="12.75" customHeight="1" x14ac:dyDescent="0.2">
      <c r="A111" s="41" t="s">
        <v>132</v>
      </c>
      <c r="B111" s="53">
        <v>20499.46246853712</v>
      </c>
      <c r="C111" s="53">
        <v>2424.098330533413</v>
      </c>
      <c r="D111" s="53">
        <v>29927.446380488676</v>
      </c>
      <c r="E111" s="53">
        <v>7648.4905345221578</v>
      </c>
      <c r="F111" s="53">
        <v>16036.747053414416</v>
      </c>
      <c r="G111" s="53">
        <v>56683.375493585379</v>
      </c>
      <c r="H111" s="53">
        <v>22654.525728593038</v>
      </c>
      <c r="I111" s="53">
        <v>9087.7052097461274</v>
      </c>
      <c r="J111" s="53">
        <v>15079.062144203763</v>
      </c>
      <c r="K111" s="53">
        <v>34770.580805030288</v>
      </c>
      <c r="L111" s="53">
        <v>33343.002607397735</v>
      </c>
      <c r="M111" s="53">
        <v>43211.616437793826</v>
      </c>
      <c r="N111" s="53">
        <v>39468.934544333984</v>
      </c>
      <c r="O111" s="53">
        <v>194500.12475977044</v>
      </c>
      <c r="P111" s="53">
        <v>269414.16181249812</v>
      </c>
      <c r="Q111" s="56">
        <v>316316.52995191136</v>
      </c>
      <c r="R111" s="53">
        <v>215312.21107964052</v>
      </c>
      <c r="S111" s="53">
        <v>55477.929426020652</v>
      </c>
      <c r="T111" s="53">
        <v>64002.983958598037</v>
      </c>
      <c r="U111" s="53">
        <v>45057.621362497594</v>
      </c>
      <c r="V111" s="53">
        <v>45465.852213692051</v>
      </c>
    </row>
    <row r="112" spans="1:22" ht="12.75" customHeight="1" x14ac:dyDescent="0.2">
      <c r="A112" s="45" t="s">
        <v>133</v>
      </c>
      <c r="B112" s="54">
        <v>20564.193838548603</v>
      </c>
      <c r="C112" s="54">
        <v>2483.7398502210367</v>
      </c>
      <c r="D112" s="54">
        <v>29507.627422942867</v>
      </c>
      <c r="E112" s="54">
        <v>7620.434161573703</v>
      </c>
      <c r="F112" s="54">
        <v>15926.720851754664</v>
      </c>
      <c r="G112" s="54">
        <v>56517.551418577677</v>
      </c>
      <c r="H112" s="54">
        <v>22444.522681725772</v>
      </c>
      <c r="I112" s="54">
        <v>9101.663570597284</v>
      </c>
      <c r="J112" s="54">
        <v>15348.03788428362</v>
      </c>
      <c r="K112" s="54">
        <v>35067.807115205418</v>
      </c>
      <c r="L112" s="54">
        <v>33585.589192129199</v>
      </c>
      <c r="M112" s="54">
        <v>43600.239059421299</v>
      </c>
      <c r="N112" s="54">
        <v>39270.117588108558</v>
      </c>
      <c r="O112" s="54">
        <v>194864.27696018829</v>
      </c>
      <c r="P112" s="54">
        <v>268628.36952041468</v>
      </c>
      <c r="Q112" s="57">
        <v>315617.43519346585</v>
      </c>
      <c r="R112" s="54">
        <v>215953.10601196234</v>
      </c>
      <c r="S112" s="54">
        <v>55632.070473764215</v>
      </c>
      <c r="T112" s="54">
        <v>63274.278665238569</v>
      </c>
      <c r="U112" s="54">
        <v>46617.309185471488</v>
      </c>
      <c r="V112" s="54">
        <v>44614.81422935579</v>
      </c>
    </row>
  </sheetData>
  <sheetProtection selectLockedCells="1" selectUnlockedCells="1"/>
  <mergeCells count="10">
    <mergeCell ref="S3:S4"/>
    <mergeCell ref="T3:T4"/>
    <mergeCell ref="U3:U4"/>
    <mergeCell ref="V3:V4"/>
    <mergeCell ref="A3:A4"/>
    <mergeCell ref="C3:G3"/>
    <mergeCell ref="H3:O3"/>
    <mergeCell ref="P3:P4"/>
    <mergeCell ref="Q3:Q4"/>
    <mergeCell ref="R3:R4"/>
  </mergeCells>
  <pageMargins left="0.78749999999999998" right="0.78749999999999998" top="1.0527777777777778" bottom="1.0527777777777778" header="0.78749999999999998" footer="0.78749999999999998"/>
  <pageSetup paperSize="9" orientation="portrait"/>
  <headerFooter alignWithMargins="0">
    <oddHeader>&amp;C&amp;"Times New Roman,Normal"&amp;12&amp;A</oddHeader>
    <oddFooter>&amp;C&amp;"Times New Roman,Normal"&amp;12Página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9"/>
  <sheetViews>
    <sheetView zoomScale="140" workbookViewId="0">
      <selection activeCell="A3" sqref="A3"/>
    </sheetView>
  </sheetViews>
  <sheetFormatPr defaultRowHeight="12.75" customHeight="1" x14ac:dyDescent="0.2"/>
  <cols>
    <col min="1" max="1" width="8" customWidth="1"/>
    <col min="2" max="2" width="11.140625" customWidth="1"/>
    <col min="3" max="3" width="13.5703125" customWidth="1"/>
    <col min="4" max="4" width="12.28515625" customWidth="1"/>
    <col min="5" max="5" width="9.7109375" customWidth="1"/>
    <col min="6" max="6" width="12.42578125" customWidth="1"/>
    <col min="7" max="7" width="9.42578125" customWidth="1"/>
    <col min="8" max="8" width="11.42578125" customWidth="1"/>
    <col min="9" max="9" width="9.7109375" customWidth="1"/>
    <col min="10" max="10" width="9.85546875" customWidth="1"/>
    <col min="11" max="11" width="12" customWidth="1"/>
    <col min="12" max="12" width="12.5703125" customWidth="1"/>
    <col min="13" max="13" width="11.85546875" customWidth="1"/>
  </cols>
  <sheetData>
    <row r="1" spans="1:15" ht="12.75" customHeight="1" x14ac:dyDescent="0.2">
      <c r="A1" s="3" t="s">
        <v>149</v>
      </c>
      <c r="B1" s="4"/>
      <c r="C1" s="4"/>
      <c r="D1" s="4"/>
      <c r="E1" s="4"/>
      <c r="F1" s="4"/>
      <c r="G1" s="17"/>
      <c r="H1" s="18"/>
      <c r="I1" s="18"/>
      <c r="J1" s="18"/>
      <c r="K1" s="18"/>
      <c r="L1" s="18"/>
      <c r="M1" s="20"/>
    </row>
    <row r="2" spans="1:15" ht="12.75" customHeight="1" x14ac:dyDescent="0.2">
      <c r="A2" s="28" t="s">
        <v>145</v>
      </c>
      <c r="B2" s="8"/>
      <c r="C2" s="8"/>
      <c r="D2" s="8"/>
      <c r="E2" s="8"/>
      <c r="F2" s="8"/>
      <c r="G2" s="8"/>
      <c r="H2" s="8"/>
      <c r="I2" s="8"/>
      <c r="J2" s="8"/>
      <c r="K2" s="8"/>
      <c r="L2" s="8"/>
      <c r="M2" s="27"/>
    </row>
    <row r="3" spans="1:15" ht="54" customHeight="1" x14ac:dyDescent="0.2">
      <c r="A3" s="30" t="s">
        <v>203</v>
      </c>
      <c r="B3" s="31" t="s">
        <v>150</v>
      </c>
      <c r="C3" s="31" t="s">
        <v>151</v>
      </c>
      <c r="D3" s="31" t="s">
        <v>152</v>
      </c>
      <c r="E3" s="31" t="s">
        <v>153</v>
      </c>
      <c r="F3" s="31" t="s">
        <v>154</v>
      </c>
      <c r="G3" s="31" t="s">
        <v>155</v>
      </c>
      <c r="H3" s="31" t="s">
        <v>156</v>
      </c>
      <c r="I3" s="31" t="s">
        <v>157</v>
      </c>
      <c r="J3" s="31" t="s">
        <v>158</v>
      </c>
      <c r="K3" s="31" t="s">
        <v>159</v>
      </c>
      <c r="L3" s="31" t="s">
        <v>160</v>
      </c>
      <c r="M3" s="31" t="s">
        <v>161</v>
      </c>
    </row>
    <row r="4" spans="1:15" ht="12.75" customHeight="1" x14ac:dyDescent="0.2">
      <c r="A4" s="58" t="s">
        <v>42</v>
      </c>
      <c r="B4" s="53">
        <v>276926.90621033602</v>
      </c>
      <c r="C4" s="53">
        <v>46.068736900000005</v>
      </c>
      <c r="D4" s="53">
        <v>-5785.516090391121</v>
      </c>
      <c r="E4" s="53">
        <f>SUM(B4:D4)</f>
        <v>271187.45885684487</v>
      </c>
      <c r="F4" s="53">
        <v>607.57116610000003</v>
      </c>
      <c r="G4" s="53">
        <f>SUM(E4:F4)</f>
        <v>271795.03002294485</v>
      </c>
      <c r="H4" s="53">
        <v>225241.6716175506</v>
      </c>
      <c r="I4" s="53">
        <f>G4-H4</f>
        <v>46553.358405394247</v>
      </c>
      <c r="J4" s="53">
        <v>56390.386878091827</v>
      </c>
      <c r="K4" s="53">
        <v>5.5869055473080005</v>
      </c>
      <c r="L4" s="53"/>
      <c r="M4" s="53">
        <f>I4-J4+K4+L4</f>
        <v>-9831.441567150272</v>
      </c>
      <c r="O4" s="70"/>
    </row>
    <row r="5" spans="1:15" ht="12.75" customHeight="1" x14ac:dyDescent="0.2">
      <c r="A5" s="58" t="s">
        <v>43</v>
      </c>
      <c r="B5" s="53">
        <v>292788.55798380502</v>
      </c>
      <c r="C5" s="53">
        <v>34.678848500000001</v>
      </c>
      <c r="D5" s="53">
        <v>-11961.803304703451</v>
      </c>
      <c r="E5" s="53">
        <f t="shared" ref="E5:E68" si="0">SUM(B5:D5)</f>
        <v>280861.43352760159</v>
      </c>
      <c r="F5" s="53">
        <v>687.44819629999995</v>
      </c>
      <c r="G5" s="53">
        <f t="shared" ref="G5:G68" si="1">SUM(E5:F5)</f>
        <v>281548.88172390161</v>
      </c>
      <c r="H5" s="53">
        <v>242691.2508891545</v>
      </c>
      <c r="I5" s="53">
        <f t="shared" ref="I5:I68" si="2">G5-H5</f>
        <v>38857.630834747106</v>
      </c>
      <c r="J5" s="53">
        <v>54841.622081547786</v>
      </c>
      <c r="K5" s="53">
        <v>60.225799483004998</v>
      </c>
      <c r="L5" s="53"/>
      <c r="M5" s="53">
        <f t="shared" ref="M5:M68" si="3">I5-J5+K5+L5</f>
        <v>-15923.765447317675</v>
      </c>
      <c r="O5" s="70"/>
    </row>
    <row r="6" spans="1:15" ht="12.75" customHeight="1" x14ac:dyDescent="0.2">
      <c r="A6" s="58" t="s">
        <v>44</v>
      </c>
      <c r="B6" s="53">
        <v>308895.79990633199</v>
      </c>
      <c r="C6" s="53">
        <v>23.218340400000002</v>
      </c>
      <c r="D6" s="53">
        <v>-5887.9295133050355</v>
      </c>
      <c r="E6" s="53">
        <f t="shared" si="0"/>
        <v>303031.08873342699</v>
      </c>
      <c r="F6" s="53">
        <v>646.95213319999993</v>
      </c>
      <c r="G6" s="53">
        <f t="shared" si="1"/>
        <v>303678.04086662701</v>
      </c>
      <c r="H6" s="53">
        <v>254599.94288666791</v>
      </c>
      <c r="I6" s="53">
        <f t="shared" si="2"/>
        <v>49078.0979799591</v>
      </c>
      <c r="J6" s="53">
        <v>60683.655864062144</v>
      </c>
      <c r="K6" s="53">
        <v>103.379915970664</v>
      </c>
      <c r="L6" s="53"/>
      <c r="M6" s="53">
        <f t="shared" si="3"/>
        <v>-11502.177968132381</v>
      </c>
      <c r="O6" s="70"/>
    </row>
    <row r="7" spans="1:15" ht="12.75" customHeight="1" x14ac:dyDescent="0.2">
      <c r="A7" s="58" t="s">
        <v>45</v>
      </c>
      <c r="B7" s="53">
        <v>320480.80683973699</v>
      </c>
      <c r="C7" s="53">
        <v>41.139332099999997</v>
      </c>
      <c r="D7" s="53">
        <v>-11041.497456280842</v>
      </c>
      <c r="E7" s="53">
        <f t="shared" si="0"/>
        <v>309480.44871555612</v>
      </c>
      <c r="F7" s="53">
        <v>808.57847300000003</v>
      </c>
      <c r="G7" s="53">
        <f t="shared" si="1"/>
        <v>310289.02718855609</v>
      </c>
      <c r="H7" s="53">
        <v>277036.83292406902</v>
      </c>
      <c r="I7" s="53">
        <f t="shared" si="2"/>
        <v>33252.194264487072</v>
      </c>
      <c r="J7" s="53">
        <v>54750.139490888614</v>
      </c>
      <c r="K7" s="53">
        <v>64.730507042150009</v>
      </c>
      <c r="L7" s="53"/>
      <c r="M7" s="53">
        <f t="shared" si="3"/>
        <v>-21433.214719359392</v>
      </c>
    </row>
    <row r="8" spans="1:15" ht="12.75" customHeight="1" x14ac:dyDescent="0.2">
      <c r="A8" s="58">
        <v>2000</v>
      </c>
      <c r="B8" s="53">
        <v>1199092.07094021</v>
      </c>
      <c r="C8" s="53">
        <v>145.1052579</v>
      </c>
      <c r="D8" s="53">
        <v>-34676.746364680454</v>
      </c>
      <c r="E8" s="53">
        <f t="shared" si="0"/>
        <v>1164560.4298334296</v>
      </c>
      <c r="F8" s="53">
        <v>2750.5499685999998</v>
      </c>
      <c r="G8" s="53">
        <f t="shared" si="1"/>
        <v>1167310.9798020297</v>
      </c>
      <c r="H8" s="53">
        <v>999569.69831744197</v>
      </c>
      <c r="I8" s="53">
        <f t="shared" si="2"/>
        <v>167741.2814845877</v>
      </c>
      <c r="J8" s="53">
        <v>226665.80431459035</v>
      </c>
      <c r="K8" s="53">
        <v>233.92312804312701</v>
      </c>
      <c r="L8" s="53"/>
      <c r="M8" s="53">
        <f t="shared" si="3"/>
        <v>-58690.599701959523</v>
      </c>
    </row>
    <row r="9" spans="1:15" ht="12.75" customHeight="1" x14ac:dyDescent="0.2">
      <c r="A9" s="59" t="s">
        <v>46</v>
      </c>
      <c r="B9" s="52">
        <v>312469.81993194402</v>
      </c>
      <c r="C9" s="52">
        <v>63.716992099999999</v>
      </c>
      <c r="D9" s="52">
        <v>-8478.6588991170956</v>
      </c>
      <c r="E9" s="52">
        <f t="shared" si="0"/>
        <v>304054.87802492693</v>
      </c>
      <c r="F9" s="52">
        <v>775.32443690000002</v>
      </c>
      <c r="G9" s="52">
        <f t="shared" si="1"/>
        <v>304830.20246182691</v>
      </c>
      <c r="H9" s="52">
        <v>258559.20777827047</v>
      </c>
      <c r="I9" s="52">
        <f t="shared" si="2"/>
        <v>46270.994683556433</v>
      </c>
      <c r="J9" s="52">
        <v>63235.762624357216</v>
      </c>
      <c r="K9" s="52">
        <v>23.816667985983997</v>
      </c>
      <c r="L9" s="52"/>
      <c r="M9" s="52">
        <f t="shared" si="3"/>
        <v>-16940.9512728148</v>
      </c>
    </row>
    <row r="10" spans="1:15" ht="12.75" customHeight="1" x14ac:dyDescent="0.2">
      <c r="A10" s="59" t="s">
        <v>47</v>
      </c>
      <c r="B10" s="52">
        <v>323723.55976888002</v>
      </c>
      <c r="C10" s="52">
        <v>68.644723400000004</v>
      </c>
      <c r="D10" s="52">
        <v>-11688.231205508719</v>
      </c>
      <c r="E10" s="52">
        <f t="shared" si="0"/>
        <v>312103.97328677133</v>
      </c>
      <c r="F10" s="52">
        <v>879.67064760000005</v>
      </c>
      <c r="G10" s="52">
        <f t="shared" si="1"/>
        <v>312983.64393437136</v>
      </c>
      <c r="H10" s="52">
        <v>268971.04785969027</v>
      </c>
      <c r="I10" s="52">
        <f t="shared" si="2"/>
        <v>44012.596074681089</v>
      </c>
      <c r="J10" s="52">
        <v>62492.791410076687</v>
      </c>
      <c r="K10" s="52">
        <v>149.24702645216698</v>
      </c>
      <c r="L10" s="52"/>
      <c r="M10" s="52">
        <f t="shared" si="3"/>
        <v>-18330.948308943432</v>
      </c>
    </row>
    <row r="11" spans="1:15" ht="12.75" customHeight="1" x14ac:dyDescent="0.2">
      <c r="A11" s="59" t="s">
        <v>48</v>
      </c>
      <c r="B11" s="52">
        <v>332524.44573643198</v>
      </c>
      <c r="C11" s="52">
        <v>59.8187061</v>
      </c>
      <c r="D11" s="52">
        <v>-8813.4150358654933</v>
      </c>
      <c r="E11" s="52">
        <f t="shared" si="0"/>
        <v>323770.84940666647</v>
      </c>
      <c r="F11" s="52">
        <v>1023.1604737</v>
      </c>
      <c r="G11" s="52">
        <f t="shared" si="1"/>
        <v>324794.00988036644</v>
      </c>
      <c r="H11" s="52">
        <v>271473.3894109212</v>
      </c>
      <c r="I11" s="52">
        <f t="shared" si="2"/>
        <v>53320.620469445246</v>
      </c>
      <c r="J11" s="52">
        <v>66872.619032821211</v>
      </c>
      <c r="K11" s="52">
        <v>39.533903569097006</v>
      </c>
      <c r="L11" s="52"/>
      <c r="M11" s="52">
        <f t="shared" si="3"/>
        <v>-13512.464659806867</v>
      </c>
    </row>
    <row r="12" spans="1:15" ht="12.75" customHeight="1" x14ac:dyDescent="0.2">
      <c r="A12" s="59" t="s">
        <v>49</v>
      </c>
      <c r="B12" s="52">
        <v>347037.642393674</v>
      </c>
      <c r="C12" s="52">
        <v>26.897077299999999</v>
      </c>
      <c r="D12" s="52">
        <v>-13959.020666614209</v>
      </c>
      <c r="E12" s="52">
        <f t="shared" si="0"/>
        <v>333105.51880435977</v>
      </c>
      <c r="F12" s="52">
        <v>1143.8581434</v>
      </c>
      <c r="G12" s="52">
        <f t="shared" si="1"/>
        <v>334249.37694775977</v>
      </c>
      <c r="H12" s="52">
        <v>299007.49497425812</v>
      </c>
      <c r="I12" s="52">
        <f t="shared" si="2"/>
        <v>35241.881973501644</v>
      </c>
      <c r="J12" s="52">
        <v>53995.878514434829</v>
      </c>
      <c r="K12" s="52">
        <v>33.515417795609999</v>
      </c>
      <c r="L12" s="52"/>
      <c r="M12" s="52">
        <f t="shared" si="3"/>
        <v>-18720.481123137575</v>
      </c>
    </row>
    <row r="13" spans="1:15" ht="12.75" customHeight="1" x14ac:dyDescent="0.2">
      <c r="A13" s="59">
        <v>2001</v>
      </c>
      <c r="B13" s="52">
        <v>1315755.4678309299</v>
      </c>
      <c r="C13" s="52">
        <v>219.07749889999999</v>
      </c>
      <c r="D13" s="52">
        <v>-42939.325807105517</v>
      </c>
      <c r="E13" s="52">
        <f t="shared" si="0"/>
        <v>1273035.2195227244</v>
      </c>
      <c r="F13" s="52">
        <v>3822.0137015999999</v>
      </c>
      <c r="G13" s="52">
        <f t="shared" si="1"/>
        <v>1276857.2332243244</v>
      </c>
      <c r="H13" s="52">
        <v>1098011.14002314</v>
      </c>
      <c r="I13" s="52">
        <f t="shared" si="2"/>
        <v>178846.09320118441</v>
      </c>
      <c r="J13" s="52">
        <v>246597.05158168994</v>
      </c>
      <c r="K13" s="52">
        <v>246.113015802858</v>
      </c>
      <c r="L13" s="52"/>
      <c r="M13" s="52">
        <f t="shared" si="3"/>
        <v>-67504.845364702676</v>
      </c>
    </row>
    <row r="14" spans="1:15" ht="12.75" customHeight="1" x14ac:dyDescent="0.2">
      <c r="A14" s="58" t="s">
        <v>50</v>
      </c>
      <c r="B14" s="53">
        <v>342296.66723420902</v>
      </c>
      <c r="C14" s="53">
        <v>10.458680300000005</v>
      </c>
      <c r="D14" s="53">
        <v>-7713.4581961960394</v>
      </c>
      <c r="E14" s="53">
        <f t="shared" si="0"/>
        <v>334593.66771831294</v>
      </c>
      <c r="F14" s="53">
        <v>871.42556149999996</v>
      </c>
      <c r="G14" s="53">
        <f t="shared" si="1"/>
        <v>335465.09327981295</v>
      </c>
      <c r="H14" s="53">
        <v>281610.0566193657</v>
      </c>
      <c r="I14" s="53">
        <f t="shared" si="2"/>
        <v>53855.036660447251</v>
      </c>
      <c r="J14" s="53">
        <v>64609.99106561084</v>
      </c>
      <c r="K14" s="53">
        <v>21.420403161265995</v>
      </c>
      <c r="L14" s="53"/>
      <c r="M14" s="53">
        <f t="shared" si="3"/>
        <v>-10733.534002002323</v>
      </c>
    </row>
    <row r="15" spans="1:15" ht="12.75" customHeight="1" x14ac:dyDescent="0.2">
      <c r="A15" s="58" t="s">
        <v>51</v>
      </c>
      <c r="B15" s="53">
        <v>367362.824618352</v>
      </c>
      <c r="C15" s="53">
        <v>52.098284800000002</v>
      </c>
      <c r="D15" s="53">
        <v>-13482.61567276088</v>
      </c>
      <c r="E15" s="53">
        <f t="shared" si="0"/>
        <v>353932.30723039113</v>
      </c>
      <c r="F15" s="53">
        <v>1380.1965600000001</v>
      </c>
      <c r="G15" s="53">
        <f t="shared" si="1"/>
        <v>355312.50379039114</v>
      </c>
      <c r="H15" s="53">
        <v>297314.77518045431</v>
      </c>
      <c r="I15" s="53">
        <f t="shared" si="2"/>
        <v>57997.728609936836</v>
      </c>
      <c r="J15" s="53">
        <v>73395.82719600675</v>
      </c>
      <c r="K15" s="53">
        <v>91.590847300288004</v>
      </c>
      <c r="L15" s="53"/>
      <c r="M15" s="53">
        <f t="shared" si="3"/>
        <v>-15306.507738769627</v>
      </c>
    </row>
    <row r="16" spans="1:15" ht="12.75" customHeight="1" x14ac:dyDescent="0.2">
      <c r="A16" s="58" t="s">
        <v>52</v>
      </c>
      <c r="B16" s="53">
        <v>379794.53163539601</v>
      </c>
      <c r="C16" s="53">
        <v>117.09939260000002</v>
      </c>
      <c r="D16" s="53">
        <v>-10808.727921157215</v>
      </c>
      <c r="E16" s="53">
        <f t="shared" si="0"/>
        <v>369102.90310683881</v>
      </c>
      <c r="F16" s="53">
        <v>2185.7458326000001</v>
      </c>
      <c r="G16" s="53">
        <f t="shared" si="1"/>
        <v>371288.6489394388</v>
      </c>
      <c r="H16" s="53">
        <v>302406.39309833955</v>
      </c>
      <c r="I16" s="53">
        <f t="shared" si="2"/>
        <v>68882.25584109925</v>
      </c>
      <c r="J16" s="53">
        <v>67676.567723941786</v>
      </c>
      <c r="K16" s="53">
        <v>70.059964995027002</v>
      </c>
      <c r="L16" s="53"/>
      <c r="M16" s="53">
        <f t="shared" si="3"/>
        <v>1275.7480821524912</v>
      </c>
    </row>
    <row r="17" spans="1:13" ht="12.75" customHeight="1" x14ac:dyDescent="0.2">
      <c r="A17" s="58" t="s">
        <v>53</v>
      </c>
      <c r="B17" s="53">
        <v>399333.23167041101</v>
      </c>
      <c r="C17" s="53">
        <v>148.51008149999998</v>
      </c>
      <c r="D17" s="53">
        <v>-18269.344026965246</v>
      </c>
      <c r="E17" s="53">
        <f t="shared" si="0"/>
        <v>381212.39772494574</v>
      </c>
      <c r="F17" s="53">
        <v>2826.629899</v>
      </c>
      <c r="G17" s="53">
        <f t="shared" si="1"/>
        <v>384039.02762394573</v>
      </c>
      <c r="H17" s="53">
        <v>335128.51525296539</v>
      </c>
      <c r="I17" s="53">
        <f t="shared" si="2"/>
        <v>48910.512370980345</v>
      </c>
      <c r="J17" s="53">
        <v>54097.285522183993</v>
      </c>
      <c r="K17" s="53">
        <v>41.891420669234996</v>
      </c>
      <c r="L17" s="53"/>
      <c r="M17" s="53">
        <f t="shared" si="3"/>
        <v>-5144.8817305344128</v>
      </c>
    </row>
    <row r="18" spans="1:13" ht="12.75" customHeight="1" x14ac:dyDescent="0.2">
      <c r="A18" s="58">
        <v>2002</v>
      </c>
      <c r="B18" s="53">
        <v>1488787.255158368</v>
      </c>
      <c r="C18" s="53">
        <v>328.16643920000001</v>
      </c>
      <c r="D18" s="53">
        <v>-50274.145817079378</v>
      </c>
      <c r="E18" s="53">
        <f t="shared" si="0"/>
        <v>1438841.2757804887</v>
      </c>
      <c r="F18" s="53">
        <v>7263.9978530999997</v>
      </c>
      <c r="G18" s="53">
        <f t="shared" si="1"/>
        <v>1446105.2736335888</v>
      </c>
      <c r="H18" s="53">
        <v>1216459.740151125</v>
      </c>
      <c r="I18" s="53">
        <f t="shared" si="2"/>
        <v>229645.5334824638</v>
      </c>
      <c r="J18" s="53">
        <v>259779.67150774336</v>
      </c>
      <c r="K18" s="53">
        <v>224.962636125816</v>
      </c>
      <c r="L18" s="53"/>
      <c r="M18" s="53">
        <f t="shared" si="3"/>
        <v>-29909.175389153748</v>
      </c>
    </row>
    <row r="19" spans="1:13" ht="12.75" customHeight="1" x14ac:dyDescent="0.2">
      <c r="A19" s="59" t="s">
        <v>54</v>
      </c>
      <c r="B19" s="52">
        <v>397241.63884881802</v>
      </c>
      <c r="C19" s="52">
        <v>87.359182300000001</v>
      </c>
      <c r="D19" s="52">
        <v>-11781.912614246869</v>
      </c>
      <c r="E19" s="52">
        <f t="shared" si="0"/>
        <v>385547.08541687112</v>
      </c>
      <c r="F19" s="52">
        <v>2148.3993140000002</v>
      </c>
      <c r="G19" s="52">
        <f t="shared" si="1"/>
        <v>387695.4847308711</v>
      </c>
      <c r="H19" s="52">
        <v>327617.54512454302</v>
      </c>
      <c r="I19" s="52">
        <f t="shared" si="2"/>
        <v>60077.939606328087</v>
      </c>
      <c r="J19" s="52">
        <v>64609.484545636544</v>
      </c>
      <c r="K19" s="52">
        <v>10.916432887660001</v>
      </c>
      <c r="L19" s="52"/>
      <c r="M19" s="52">
        <f t="shared" si="3"/>
        <v>-4520.6285064207959</v>
      </c>
    </row>
    <row r="20" spans="1:13" ht="12.75" customHeight="1" x14ac:dyDescent="0.2">
      <c r="A20" s="59" t="s">
        <v>55</v>
      </c>
      <c r="B20" s="52">
        <v>418987.33693592797</v>
      </c>
      <c r="C20" s="52">
        <v>70.029430300000001</v>
      </c>
      <c r="D20" s="52">
        <v>-15562.413716673587</v>
      </c>
      <c r="E20" s="52">
        <f t="shared" si="0"/>
        <v>403494.95264955441</v>
      </c>
      <c r="F20" s="52">
        <v>1826.3325108000001</v>
      </c>
      <c r="G20" s="52">
        <f t="shared" si="1"/>
        <v>405321.2851603544</v>
      </c>
      <c r="H20" s="52">
        <v>338848.87082088599</v>
      </c>
      <c r="I20" s="52">
        <f t="shared" si="2"/>
        <v>66472.414339468407</v>
      </c>
      <c r="J20" s="52">
        <v>70450.809248694059</v>
      </c>
      <c r="K20" s="52">
        <v>88.346180536054007</v>
      </c>
      <c r="L20" s="52"/>
      <c r="M20" s="52">
        <f t="shared" si="3"/>
        <v>-3890.0487286895977</v>
      </c>
    </row>
    <row r="21" spans="1:13" ht="12.75" customHeight="1" x14ac:dyDescent="0.2">
      <c r="A21" s="59" t="s">
        <v>56</v>
      </c>
      <c r="B21" s="52">
        <v>439349.78158279101</v>
      </c>
      <c r="C21" s="52">
        <v>117.93618699999999</v>
      </c>
      <c r="D21" s="52">
        <v>-9947.6352800486038</v>
      </c>
      <c r="E21" s="52">
        <f t="shared" si="0"/>
        <v>429520.08248974243</v>
      </c>
      <c r="F21" s="52">
        <v>2569.2014170000002</v>
      </c>
      <c r="G21" s="52">
        <f t="shared" si="1"/>
        <v>432089.28390674241</v>
      </c>
      <c r="H21" s="52">
        <v>349997.89396993088</v>
      </c>
      <c r="I21" s="52">
        <f t="shared" si="2"/>
        <v>82091.389936811524</v>
      </c>
      <c r="J21" s="52">
        <v>76988.911076784207</v>
      </c>
      <c r="K21" s="52">
        <v>69.731056495320004</v>
      </c>
      <c r="L21" s="52"/>
      <c r="M21" s="52">
        <f t="shared" si="3"/>
        <v>5172.2099165226373</v>
      </c>
    </row>
    <row r="22" spans="1:13" ht="12.75" customHeight="1" x14ac:dyDescent="0.2">
      <c r="A22" s="59" t="s">
        <v>57</v>
      </c>
      <c r="B22" s="52">
        <v>462371.63905695302</v>
      </c>
      <c r="C22" s="52">
        <v>57.201978100000019</v>
      </c>
      <c r="D22" s="52">
        <v>-17558.686775578048</v>
      </c>
      <c r="E22" s="52">
        <f t="shared" si="0"/>
        <v>444870.15425947495</v>
      </c>
      <c r="F22" s="52">
        <v>2206.2066399</v>
      </c>
      <c r="G22" s="52">
        <f t="shared" si="1"/>
        <v>447076.36089937494</v>
      </c>
      <c r="H22" s="52">
        <v>373737.7245279192</v>
      </c>
      <c r="I22" s="52">
        <f t="shared" si="2"/>
        <v>73338.636371455737</v>
      </c>
      <c r="J22" s="52">
        <v>77540.340282910416</v>
      </c>
      <c r="K22" s="52">
        <v>73.630436496718005</v>
      </c>
      <c r="L22" s="52"/>
      <c r="M22" s="52">
        <f t="shared" si="3"/>
        <v>-4128.0734749579606</v>
      </c>
    </row>
    <row r="23" spans="1:13" ht="12.75" customHeight="1" x14ac:dyDescent="0.2">
      <c r="A23" s="59">
        <v>2003</v>
      </c>
      <c r="B23" s="52">
        <v>1717950.39642449</v>
      </c>
      <c r="C23" s="52">
        <v>332.52677770000003</v>
      </c>
      <c r="D23" s="52">
        <v>-54850.648386547109</v>
      </c>
      <c r="E23" s="52">
        <f t="shared" si="0"/>
        <v>1663432.274815643</v>
      </c>
      <c r="F23" s="52">
        <v>8750.1398817000008</v>
      </c>
      <c r="G23" s="52">
        <f t="shared" si="1"/>
        <v>1672182.414697343</v>
      </c>
      <c r="H23" s="52">
        <v>1390202.034443279</v>
      </c>
      <c r="I23" s="52">
        <f t="shared" si="2"/>
        <v>281980.38025406399</v>
      </c>
      <c r="J23" s="52">
        <v>289589.5451540252</v>
      </c>
      <c r="K23" s="52">
        <v>242.62410641575201</v>
      </c>
      <c r="L23" s="52"/>
      <c r="M23" s="52">
        <f t="shared" si="3"/>
        <v>-7366.5407935454559</v>
      </c>
    </row>
    <row r="24" spans="1:13" ht="12.75" customHeight="1" x14ac:dyDescent="0.2">
      <c r="A24" s="58" t="s">
        <v>58</v>
      </c>
      <c r="B24" s="53">
        <v>444783.48816083599</v>
      </c>
      <c r="C24" s="53">
        <v>177.18011609999999</v>
      </c>
      <c r="D24" s="53">
        <v>-13059.748930600188</v>
      </c>
      <c r="E24" s="53">
        <f t="shared" si="0"/>
        <v>431900.91934633581</v>
      </c>
      <c r="F24" s="53">
        <v>2137.3532325000001</v>
      </c>
      <c r="G24" s="53">
        <f t="shared" si="1"/>
        <v>434038.27257883584</v>
      </c>
      <c r="H24" s="53">
        <v>350747.46658383647</v>
      </c>
      <c r="I24" s="53">
        <f t="shared" si="2"/>
        <v>83290.805994999362</v>
      </c>
      <c r="J24" s="53">
        <v>82393.473225203285</v>
      </c>
      <c r="K24" s="53">
        <v>32.190257146751996</v>
      </c>
      <c r="L24" s="53">
        <v>34.071962599999999</v>
      </c>
      <c r="M24" s="53">
        <f t="shared" si="3"/>
        <v>963.59498954282958</v>
      </c>
    </row>
    <row r="25" spans="1:13" ht="12.75" customHeight="1" x14ac:dyDescent="0.2">
      <c r="A25" s="58" t="s">
        <v>59</v>
      </c>
      <c r="B25" s="53">
        <v>481794.96050372499</v>
      </c>
      <c r="C25" s="53">
        <v>127.45841390000001</v>
      </c>
      <c r="D25" s="53">
        <v>-17072.85343852943</v>
      </c>
      <c r="E25" s="53">
        <f t="shared" si="0"/>
        <v>464849.56547909556</v>
      </c>
      <c r="F25" s="53">
        <v>2578.3446564476003</v>
      </c>
      <c r="G25" s="53">
        <f t="shared" si="1"/>
        <v>467427.91013554315</v>
      </c>
      <c r="H25" s="53">
        <v>369593.28528688627</v>
      </c>
      <c r="I25" s="53">
        <f t="shared" si="2"/>
        <v>97834.62484865688</v>
      </c>
      <c r="J25" s="53">
        <v>92770.603089798868</v>
      </c>
      <c r="K25" s="53">
        <v>94.130729354868009</v>
      </c>
      <c r="L25" s="53">
        <v>18.093114300000003</v>
      </c>
      <c r="M25" s="53">
        <f t="shared" si="3"/>
        <v>5176.2456025128804</v>
      </c>
    </row>
    <row r="26" spans="1:13" ht="12.75" customHeight="1" x14ac:dyDescent="0.2">
      <c r="A26" s="58" t="s">
        <v>60</v>
      </c>
      <c r="B26" s="53">
        <v>505252.3183942</v>
      </c>
      <c r="C26" s="53">
        <v>93.226245899999995</v>
      </c>
      <c r="D26" s="53">
        <v>-12010.714795089963</v>
      </c>
      <c r="E26" s="53">
        <f t="shared" si="0"/>
        <v>493334.82984501001</v>
      </c>
      <c r="F26" s="53">
        <v>2301.7021236</v>
      </c>
      <c r="G26" s="53">
        <f t="shared" si="1"/>
        <v>495636.53196861001</v>
      </c>
      <c r="H26" s="53">
        <v>392242.20950484369</v>
      </c>
      <c r="I26" s="53">
        <f t="shared" si="2"/>
        <v>103394.32246376632</v>
      </c>
      <c r="J26" s="53">
        <v>92014.544763931714</v>
      </c>
      <c r="K26" s="53">
        <v>94.93833453825799</v>
      </c>
      <c r="L26" s="53">
        <v>-1071.1268352</v>
      </c>
      <c r="M26" s="53">
        <f t="shared" si="3"/>
        <v>10403.589199172866</v>
      </c>
    </row>
    <row r="27" spans="1:13" ht="12.75" customHeight="1" x14ac:dyDescent="0.2">
      <c r="A27" s="58" t="s">
        <v>61</v>
      </c>
      <c r="B27" s="53">
        <v>525920.44590380101</v>
      </c>
      <c r="C27" s="53">
        <v>130.0011739</v>
      </c>
      <c r="D27" s="53">
        <v>-16223.763011360877</v>
      </c>
      <c r="E27" s="53">
        <f t="shared" si="0"/>
        <v>509826.68406634009</v>
      </c>
      <c r="F27" s="53">
        <v>2449.1741991000004</v>
      </c>
      <c r="G27" s="53">
        <f t="shared" si="1"/>
        <v>512275.8582654401</v>
      </c>
      <c r="H27" s="53">
        <v>427661.382055622</v>
      </c>
      <c r="I27" s="53">
        <f t="shared" si="2"/>
        <v>84614.476209818095</v>
      </c>
      <c r="J27" s="53">
        <v>83504.90290812742</v>
      </c>
      <c r="K27" s="53">
        <v>124.85640153174801</v>
      </c>
      <c r="L27" s="53">
        <v>18.071685099999996</v>
      </c>
      <c r="M27" s="53">
        <f t="shared" si="3"/>
        <v>1252.5013883224221</v>
      </c>
    </row>
    <row r="28" spans="1:13" ht="12.75" customHeight="1" x14ac:dyDescent="0.2">
      <c r="A28" s="58">
        <v>2004</v>
      </c>
      <c r="B28" s="53">
        <v>1957751.2129625618</v>
      </c>
      <c r="C28" s="53">
        <v>527.86594979999995</v>
      </c>
      <c r="D28" s="53">
        <v>-58367.080175580457</v>
      </c>
      <c r="E28" s="53">
        <f t="shared" si="0"/>
        <v>1899911.9987367813</v>
      </c>
      <c r="F28" s="53">
        <v>9466.5742116476013</v>
      </c>
      <c r="G28" s="53">
        <f t="shared" si="1"/>
        <v>1909378.5729484288</v>
      </c>
      <c r="H28" s="53">
        <v>1540244.3434311885</v>
      </c>
      <c r="I28" s="53">
        <f t="shared" si="2"/>
        <v>369134.22951724031</v>
      </c>
      <c r="J28" s="53">
        <v>350683.52398706129</v>
      </c>
      <c r="K28" s="53">
        <v>346.11572257162601</v>
      </c>
      <c r="L28" s="53">
        <v>-1000.8900732</v>
      </c>
      <c r="M28" s="53">
        <f t="shared" si="3"/>
        <v>17795.931179550651</v>
      </c>
    </row>
    <row r="29" spans="1:13" ht="12.75" customHeight="1" x14ac:dyDescent="0.2">
      <c r="A29" s="59" t="s">
        <v>62</v>
      </c>
      <c r="B29" s="52">
        <v>499710.3626188857</v>
      </c>
      <c r="C29" s="52">
        <v>220.79116040000002</v>
      </c>
      <c r="D29" s="52">
        <v>-14252.300330781147</v>
      </c>
      <c r="E29" s="52">
        <f t="shared" si="0"/>
        <v>485678.85344850458</v>
      </c>
      <c r="F29" s="52">
        <v>2225.5060412784696</v>
      </c>
      <c r="G29" s="52">
        <f t="shared" si="1"/>
        <v>487904.35948978306</v>
      </c>
      <c r="H29" s="52">
        <v>398106.38492169592</v>
      </c>
      <c r="I29" s="52">
        <f t="shared" si="2"/>
        <v>89797.974568087142</v>
      </c>
      <c r="J29" s="52">
        <v>86167.038262163449</v>
      </c>
      <c r="K29" s="52">
        <v>49.277564248323003</v>
      </c>
      <c r="L29" s="52">
        <v>36.240938899999996</v>
      </c>
      <c r="M29" s="52">
        <f t="shared" si="3"/>
        <v>3716.4548090720159</v>
      </c>
    </row>
    <row r="30" spans="1:13" ht="12.75" customHeight="1" x14ac:dyDescent="0.2">
      <c r="A30" s="59" t="s">
        <v>63</v>
      </c>
      <c r="B30" s="52">
        <v>535557.4178363682</v>
      </c>
      <c r="C30" s="52">
        <v>123.09742560000001</v>
      </c>
      <c r="D30" s="52">
        <v>-18156.570754920831</v>
      </c>
      <c r="E30" s="52">
        <f t="shared" si="0"/>
        <v>517523.94450704742</v>
      </c>
      <c r="F30" s="52">
        <v>2081.3689742999995</v>
      </c>
      <c r="G30" s="52">
        <f t="shared" si="1"/>
        <v>519605.3134813474</v>
      </c>
      <c r="H30" s="52">
        <v>417686.60238609207</v>
      </c>
      <c r="I30" s="52">
        <f t="shared" si="2"/>
        <v>101918.71109525533</v>
      </c>
      <c r="J30" s="52">
        <v>100078.49308452201</v>
      </c>
      <c r="K30" s="52">
        <v>84.380005000173995</v>
      </c>
      <c r="L30" s="52">
        <v>232.3092212</v>
      </c>
      <c r="M30" s="52">
        <f t="shared" si="3"/>
        <v>2156.9072369334999</v>
      </c>
    </row>
    <row r="31" spans="1:13" ht="12.75" customHeight="1" x14ac:dyDescent="0.2">
      <c r="A31" s="59" t="s">
        <v>64</v>
      </c>
      <c r="B31" s="52">
        <v>552859.15512272506</v>
      </c>
      <c r="C31" s="52">
        <v>87.315164600000003</v>
      </c>
      <c r="D31" s="52">
        <v>-14076.054157338178</v>
      </c>
      <c r="E31" s="52">
        <f t="shared" si="0"/>
        <v>538870.41612998687</v>
      </c>
      <c r="F31" s="52">
        <v>2133.0578616999996</v>
      </c>
      <c r="G31" s="52">
        <f t="shared" si="1"/>
        <v>541003.47399168683</v>
      </c>
      <c r="H31" s="52">
        <v>432381.49284174148</v>
      </c>
      <c r="I31" s="52">
        <f t="shared" si="2"/>
        <v>108621.98114994535</v>
      </c>
      <c r="J31" s="52">
        <v>98516.117423264528</v>
      </c>
      <c r="K31" s="52">
        <v>124.96659558477198</v>
      </c>
      <c r="L31" s="52">
        <v>68.782228799999984</v>
      </c>
      <c r="M31" s="52">
        <f t="shared" si="3"/>
        <v>10299.612551065595</v>
      </c>
    </row>
    <row r="32" spans="1:13" ht="12.75" customHeight="1" x14ac:dyDescent="0.2">
      <c r="A32" s="59" t="s">
        <v>65</v>
      </c>
      <c r="B32" s="52">
        <v>582457.5677720462</v>
      </c>
      <c r="C32" s="52">
        <v>100.59821310000001</v>
      </c>
      <c r="D32" s="52">
        <v>-16791.268249018696</v>
      </c>
      <c r="E32" s="52">
        <f t="shared" si="0"/>
        <v>565766.89773612749</v>
      </c>
      <c r="F32" s="52">
        <v>2146.2839949999998</v>
      </c>
      <c r="G32" s="52">
        <f t="shared" si="1"/>
        <v>567913.18173112744</v>
      </c>
      <c r="H32" s="52">
        <v>475144.87664856313</v>
      </c>
      <c r="I32" s="52">
        <f t="shared" si="2"/>
        <v>92768.3050825643</v>
      </c>
      <c r="J32" s="52">
        <v>88684.885539935465</v>
      </c>
      <c r="K32" s="52">
        <v>65.505034546316992</v>
      </c>
      <c r="L32" s="52">
        <v>-195.6441695</v>
      </c>
      <c r="M32" s="52">
        <f t="shared" si="3"/>
        <v>3953.2804076751522</v>
      </c>
    </row>
    <row r="33" spans="1:13" ht="12.75" customHeight="1" x14ac:dyDescent="0.2">
      <c r="A33" s="59">
        <v>2005</v>
      </c>
      <c r="B33" s="52">
        <v>2170584.503350025</v>
      </c>
      <c r="C33" s="52">
        <v>531.80196369999999</v>
      </c>
      <c r="D33" s="52">
        <v>-63276.193492058854</v>
      </c>
      <c r="E33" s="52">
        <f t="shared" si="0"/>
        <v>2107840.1118216664</v>
      </c>
      <c r="F33" s="52">
        <v>8586.2168722784681</v>
      </c>
      <c r="G33" s="52">
        <f t="shared" si="1"/>
        <v>2116426.328693945</v>
      </c>
      <c r="H33" s="52">
        <v>1723319.3567980926</v>
      </c>
      <c r="I33" s="52">
        <f t="shared" si="2"/>
        <v>393106.97189585236</v>
      </c>
      <c r="J33" s="52">
        <v>373446.53430988546</v>
      </c>
      <c r="K33" s="52">
        <v>324.129199379586</v>
      </c>
      <c r="L33" s="52">
        <v>141.68821939999995</v>
      </c>
      <c r="M33" s="52">
        <f t="shared" si="3"/>
        <v>20126.255004746479</v>
      </c>
    </row>
    <row r="34" spans="1:13" ht="12.75" customHeight="1" x14ac:dyDescent="0.2">
      <c r="A34" s="58" t="s">
        <v>66</v>
      </c>
      <c r="B34" s="53">
        <v>554270.46561521071</v>
      </c>
      <c r="C34" s="53">
        <v>138.77260369999999</v>
      </c>
      <c r="D34" s="53">
        <v>-15576.374502408329</v>
      </c>
      <c r="E34" s="53">
        <f t="shared" si="0"/>
        <v>538832.86371650244</v>
      </c>
      <c r="F34" s="53">
        <v>2059.3054988999997</v>
      </c>
      <c r="G34" s="53">
        <f t="shared" si="1"/>
        <v>540892.16921540245</v>
      </c>
      <c r="H34" s="53">
        <v>445993.34353705891</v>
      </c>
      <c r="I34" s="53">
        <f t="shared" si="2"/>
        <v>94898.825678343535</v>
      </c>
      <c r="J34" s="53">
        <v>95015.674380439785</v>
      </c>
      <c r="K34" s="53">
        <v>32.674865226904998</v>
      </c>
      <c r="L34" s="53">
        <v>6.2669120999999954</v>
      </c>
      <c r="M34" s="53">
        <f t="shared" si="3"/>
        <v>-77.906924769344329</v>
      </c>
    </row>
    <row r="35" spans="1:13" ht="12.75" customHeight="1" x14ac:dyDescent="0.2">
      <c r="A35" s="58" t="s">
        <v>67</v>
      </c>
      <c r="B35" s="53">
        <v>581976.8562797918</v>
      </c>
      <c r="C35" s="53">
        <v>73.089640900000006</v>
      </c>
      <c r="D35" s="53">
        <v>-16984.579987460722</v>
      </c>
      <c r="E35" s="53">
        <f t="shared" si="0"/>
        <v>565065.36593323108</v>
      </c>
      <c r="F35" s="53">
        <v>2380.7541148711998</v>
      </c>
      <c r="G35" s="53">
        <f t="shared" si="1"/>
        <v>567446.12004810222</v>
      </c>
      <c r="H35" s="53">
        <v>461545.78861677425</v>
      </c>
      <c r="I35" s="53">
        <f t="shared" si="2"/>
        <v>105900.33143132797</v>
      </c>
      <c r="J35" s="53">
        <v>107400.92692847144</v>
      </c>
      <c r="K35" s="53">
        <v>91.63905803541401</v>
      </c>
      <c r="L35" s="53">
        <v>16.749741199999999</v>
      </c>
      <c r="M35" s="53">
        <f t="shared" si="3"/>
        <v>-1392.2066979080553</v>
      </c>
    </row>
    <row r="36" spans="1:13" ht="12.75" customHeight="1" x14ac:dyDescent="0.2">
      <c r="A36" s="58" t="s">
        <v>68</v>
      </c>
      <c r="B36" s="53">
        <v>617847.705989526</v>
      </c>
      <c r="C36" s="53">
        <v>114.8533846</v>
      </c>
      <c r="D36" s="53">
        <v>-12124.840314577152</v>
      </c>
      <c r="E36" s="53">
        <f t="shared" si="0"/>
        <v>605837.71905954892</v>
      </c>
      <c r="F36" s="53">
        <v>2540.5386331125096</v>
      </c>
      <c r="G36" s="53">
        <f t="shared" si="1"/>
        <v>608378.25769266149</v>
      </c>
      <c r="H36" s="53">
        <v>480609.28123922396</v>
      </c>
      <c r="I36" s="53">
        <f t="shared" si="2"/>
        <v>127768.97645343753</v>
      </c>
      <c r="J36" s="53">
        <v>115188.35092838002</v>
      </c>
      <c r="K36" s="53">
        <v>81.350808433293992</v>
      </c>
      <c r="L36" s="53">
        <v>-1.7291230000000013</v>
      </c>
      <c r="M36" s="53">
        <f t="shared" si="3"/>
        <v>12660.247210490799</v>
      </c>
    </row>
    <row r="37" spans="1:13" ht="12.75" customHeight="1" x14ac:dyDescent="0.2">
      <c r="A37" s="58" t="s">
        <v>69</v>
      </c>
      <c r="B37" s="53">
        <v>655354.8941514357</v>
      </c>
      <c r="C37" s="53">
        <v>62.780318399999992</v>
      </c>
      <c r="D37" s="53">
        <v>-15997.283589714023</v>
      </c>
      <c r="E37" s="53">
        <f t="shared" si="0"/>
        <v>639420.39088012173</v>
      </c>
      <c r="F37" s="53">
        <v>2346.2652710110297</v>
      </c>
      <c r="G37" s="53">
        <f t="shared" si="1"/>
        <v>641766.65615113277</v>
      </c>
      <c r="H37" s="53">
        <v>526800.30323911004</v>
      </c>
      <c r="I37" s="53">
        <f t="shared" si="2"/>
        <v>114966.35291202273</v>
      </c>
      <c r="J37" s="53">
        <v>111674.06492141924</v>
      </c>
      <c r="K37" s="53">
        <v>46.001377063889997</v>
      </c>
      <c r="L37" s="53">
        <v>118.56942260000002</v>
      </c>
      <c r="M37" s="53">
        <f t="shared" si="3"/>
        <v>3456.8587902673839</v>
      </c>
    </row>
    <row r="38" spans="1:13" ht="12.75" customHeight="1" x14ac:dyDescent="0.2">
      <c r="A38" s="58">
        <v>2006</v>
      </c>
      <c r="B38" s="53">
        <v>2409449.9220359642</v>
      </c>
      <c r="C38" s="53">
        <v>389.49594759999997</v>
      </c>
      <c r="D38" s="53">
        <v>-60683.078394160228</v>
      </c>
      <c r="E38" s="53">
        <f t="shared" si="0"/>
        <v>2349156.3395894039</v>
      </c>
      <c r="F38" s="53">
        <v>9326.8635178947407</v>
      </c>
      <c r="G38" s="53">
        <f t="shared" si="1"/>
        <v>2358483.2031072988</v>
      </c>
      <c r="H38" s="53">
        <v>1914948.7166321673</v>
      </c>
      <c r="I38" s="53">
        <f t="shared" si="2"/>
        <v>443534.48647513147</v>
      </c>
      <c r="J38" s="53">
        <v>429279.01715871051</v>
      </c>
      <c r="K38" s="53">
        <v>251.666108759503</v>
      </c>
      <c r="L38" s="53">
        <v>139.85695290000001</v>
      </c>
      <c r="M38" s="53">
        <f t="shared" si="3"/>
        <v>14646.992378080462</v>
      </c>
    </row>
    <row r="39" spans="1:13" ht="12.75" customHeight="1" x14ac:dyDescent="0.2">
      <c r="A39" s="59" t="s">
        <v>70</v>
      </c>
      <c r="B39" s="52">
        <v>631423.00498067774</v>
      </c>
      <c r="C39" s="52">
        <v>234.4912051</v>
      </c>
      <c r="D39" s="52">
        <v>-14560.801093549027</v>
      </c>
      <c r="E39" s="52">
        <f t="shared" si="0"/>
        <v>617096.69509222871</v>
      </c>
      <c r="F39" s="52">
        <v>1988.9219127971198</v>
      </c>
      <c r="G39" s="52">
        <f t="shared" si="1"/>
        <v>619085.61700502585</v>
      </c>
      <c r="H39" s="52">
        <v>499487.75696049922</v>
      </c>
      <c r="I39" s="52">
        <f t="shared" si="2"/>
        <v>119597.86004452663</v>
      </c>
      <c r="J39" s="52">
        <v>122844.37757924943</v>
      </c>
      <c r="K39" s="52">
        <v>46.383788718478996</v>
      </c>
      <c r="L39" s="52"/>
      <c r="M39" s="52">
        <f t="shared" si="3"/>
        <v>-3200.1337460043133</v>
      </c>
    </row>
    <row r="40" spans="1:13" ht="12.75" customHeight="1" x14ac:dyDescent="0.2">
      <c r="A40" s="59" t="s">
        <v>71</v>
      </c>
      <c r="B40" s="52">
        <v>670654.70333767671</v>
      </c>
      <c r="C40" s="52">
        <v>242.12927980000001</v>
      </c>
      <c r="D40" s="52">
        <v>-14944.246996088206</v>
      </c>
      <c r="E40" s="52">
        <f t="shared" si="0"/>
        <v>655952.58562138851</v>
      </c>
      <c r="F40" s="52">
        <v>1913.6108271580899</v>
      </c>
      <c r="G40" s="52">
        <f t="shared" si="1"/>
        <v>657866.1964485466</v>
      </c>
      <c r="H40" s="52">
        <v>524406.40346466785</v>
      </c>
      <c r="I40" s="52">
        <f t="shared" si="2"/>
        <v>133459.79298387875</v>
      </c>
      <c r="J40" s="52">
        <v>134183.74854632729</v>
      </c>
      <c r="K40" s="52">
        <v>233.59285929707298</v>
      </c>
      <c r="L40" s="52"/>
      <c r="M40" s="52">
        <f t="shared" si="3"/>
        <v>-490.36270315146351</v>
      </c>
    </row>
    <row r="41" spans="1:13" ht="12.75" customHeight="1" x14ac:dyDescent="0.2">
      <c r="A41" s="59" t="s">
        <v>72</v>
      </c>
      <c r="B41" s="52">
        <v>691845.92378443445</v>
      </c>
      <c r="C41" s="52">
        <v>199.3907528</v>
      </c>
      <c r="D41" s="52">
        <v>-13645.038246780152</v>
      </c>
      <c r="E41" s="52">
        <f t="shared" si="0"/>
        <v>678400.27629045432</v>
      </c>
      <c r="F41" s="52">
        <v>1909.6289281729398</v>
      </c>
      <c r="G41" s="52">
        <f t="shared" si="1"/>
        <v>680309.9052186273</v>
      </c>
      <c r="H41" s="52">
        <v>535485.4342112405</v>
      </c>
      <c r="I41" s="52">
        <f t="shared" si="2"/>
        <v>144824.4710073868</v>
      </c>
      <c r="J41" s="52">
        <v>146465.93215477854</v>
      </c>
      <c r="K41" s="52">
        <v>65.828110550207995</v>
      </c>
      <c r="L41" s="52"/>
      <c r="M41" s="52">
        <f t="shared" si="3"/>
        <v>-1575.633036841524</v>
      </c>
    </row>
    <row r="42" spans="1:13" ht="12.75" customHeight="1" x14ac:dyDescent="0.2">
      <c r="A42" s="59" t="s">
        <v>73</v>
      </c>
      <c r="B42" s="52">
        <v>726339.30557795789</v>
      </c>
      <c r="C42" s="52">
        <v>198.2729989</v>
      </c>
      <c r="D42" s="52">
        <v>-15504.863630914964</v>
      </c>
      <c r="E42" s="52">
        <f t="shared" si="0"/>
        <v>711032.71494594298</v>
      </c>
      <c r="F42" s="52">
        <v>1875.80794084069</v>
      </c>
      <c r="G42" s="52">
        <f t="shared" si="1"/>
        <v>712908.5228867837</v>
      </c>
      <c r="H42" s="52">
        <v>584675.48410225927</v>
      </c>
      <c r="I42" s="52">
        <f t="shared" si="2"/>
        <v>128233.03878452443</v>
      </c>
      <c r="J42" s="52">
        <v>135643.72118510646</v>
      </c>
      <c r="K42" s="52">
        <v>129.23616191329199</v>
      </c>
      <c r="L42" s="52"/>
      <c r="M42" s="52">
        <f t="shared" si="3"/>
        <v>-7281.4462386687464</v>
      </c>
    </row>
    <row r="43" spans="1:13" ht="12.75" customHeight="1" x14ac:dyDescent="0.2">
      <c r="A43" s="59">
        <v>2007</v>
      </c>
      <c r="B43" s="52">
        <v>2720262.9376807469</v>
      </c>
      <c r="C43" s="52">
        <v>874.28423659999999</v>
      </c>
      <c r="D43" s="52">
        <v>-58654.949967332352</v>
      </c>
      <c r="E43" s="52">
        <f t="shared" si="0"/>
        <v>2662482.2719500149</v>
      </c>
      <c r="F43" s="52">
        <v>7687.9696089688396</v>
      </c>
      <c r="G43" s="52">
        <f t="shared" si="1"/>
        <v>2670170.2415589839</v>
      </c>
      <c r="H43" s="52">
        <v>2144055.0787386671</v>
      </c>
      <c r="I43" s="52">
        <f t="shared" si="2"/>
        <v>526115.16282031685</v>
      </c>
      <c r="J43" s="52">
        <v>539137.77946546173</v>
      </c>
      <c r="K43" s="52">
        <v>475.04092047905198</v>
      </c>
      <c r="L43" s="52"/>
      <c r="M43" s="52">
        <f t="shared" si="3"/>
        <v>-12547.575724665829</v>
      </c>
    </row>
    <row r="44" spans="1:13" ht="12.75" customHeight="1" x14ac:dyDescent="0.2">
      <c r="A44" s="58" t="s">
        <v>74</v>
      </c>
      <c r="B44" s="53">
        <v>712055.2492242771</v>
      </c>
      <c r="C44" s="53">
        <v>202.67562379999998</v>
      </c>
      <c r="D44" s="53">
        <v>-19906.701016810366</v>
      </c>
      <c r="E44" s="53">
        <f t="shared" si="0"/>
        <v>692351.22383126675</v>
      </c>
      <c r="F44" s="53">
        <v>1668.37042294971</v>
      </c>
      <c r="G44" s="53">
        <f t="shared" si="1"/>
        <v>694019.59425421641</v>
      </c>
      <c r="H44" s="53">
        <v>562146.9144551052</v>
      </c>
      <c r="I44" s="53">
        <f t="shared" si="2"/>
        <v>131872.67979911121</v>
      </c>
      <c r="J44" s="53">
        <v>155875.63954899524</v>
      </c>
      <c r="K44" s="53">
        <v>20.730716773323</v>
      </c>
      <c r="L44" s="53">
        <v>11.799682800000003</v>
      </c>
      <c r="M44" s="53">
        <f t="shared" si="3"/>
        <v>-23970.429350310707</v>
      </c>
    </row>
    <row r="45" spans="1:13" ht="12.75" customHeight="1" x14ac:dyDescent="0.2">
      <c r="A45" s="58" t="s">
        <v>75</v>
      </c>
      <c r="B45" s="53">
        <v>769525.15975711844</v>
      </c>
      <c r="C45" s="53">
        <v>234.1323117</v>
      </c>
      <c r="D45" s="53">
        <v>-18960.883946370453</v>
      </c>
      <c r="E45" s="53">
        <f t="shared" si="0"/>
        <v>750798.40812244802</v>
      </c>
      <c r="F45" s="53">
        <v>1444.6564428148799</v>
      </c>
      <c r="G45" s="53">
        <f t="shared" si="1"/>
        <v>752243.06456526287</v>
      </c>
      <c r="H45" s="53">
        <v>596255.31926615071</v>
      </c>
      <c r="I45" s="53">
        <f t="shared" si="2"/>
        <v>155987.74529911217</v>
      </c>
      <c r="J45" s="53">
        <v>173638.32903584224</v>
      </c>
      <c r="K45" s="53">
        <v>137.32827788748799</v>
      </c>
      <c r="L45" s="53">
        <v>-65.995425699999998</v>
      </c>
      <c r="M45" s="53">
        <f t="shared" si="3"/>
        <v>-17579.25088454258</v>
      </c>
    </row>
    <row r="46" spans="1:13" ht="12.75" customHeight="1" x14ac:dyDescent="0.2">
      <c r="A46" s="58" t="s">
        <v>76</v>
      </c>
      <c r="B46" s="53">
        <v>812602.5757036818</v>
      </c>
      <c r="C46" s="53">
        <v>124.12146584102203</v>
      </c>
      <c r="D46" s="53">
        <v>-19176.658945764211</v>
      </c>
      <c r="E46" s="53">
        <f t="shared" si="0"/>
        <v>793550.03822375869</v>
      </c>
      <c r="F46" s="53">
        <v>1596.05263349087</v>
      </c>
      <c r="G46" s="53">
        <f t="shared" si="1"/>
        <v>795146.09085724957</v>
      </c>
      <c r="H46" s="53">
        <v>625273.14908222528</v>
      </c>
      <c r="I46" s="53">
        <f t="shared" si="2"/>
        <v>169872.94177502429</v>
      </c>
      <c r="J46" s="53">
        <v>186190.91141639423</v>
      </c>
      <c r="K46" s="53">
        <v>96.328066899390279</v>
      </c>
      <c r="L46" s="53">
        <v>1.0230580262845859</v>
      </c>
      <c r="M46" s="53">
        <f t="shared" si="3"/>
        <v>-16220.618516444267</v>
      </c>
    </row>
    <row r="47" spans="1:13" ht="12.75" customHeight="1" x14ac:dyDescent="0.2">
      <c r="A47" s="58" t="s">
        <v>77</v>
      </c>
      <c r="B47" s="53">
        <v>815620.10428630211</v>
      </c>
      <c r="C47" s="53">
        <v>479.71046409999997</v>
      </c>
      <c r="D47" s="53">
        <v>-19249.943681699628</v>
      </c>
      <c r="E47" s="53">
        <f t="shared" si="0"/>
        <v>796849.87106870255</v>
      </c>
      <c r="F47" s="53">
        <v>3029.6058349</v>
      </c>
      <c r="G47" s="53">
        <f t="shared" si="1"/>
        <v>799879.4769036026</v>
      </c>
      <c r="H47" s="53">
        <v>659702.67489713407</v>
      </c>
      <c r="I47" s="53">
        <f t="shared" si="2"/>
        <v>140176.80200646853</v>
      </c>
      <c r="J47" s="53">
        <v>156615.35510671971</v>
      </c>
      <c r="K47" s="53">
        <v>75.792123829929011</v>
      </c>
      <c r="L47" s="53">
        <v>-10.776382900000002</v>
      </c>
      <c r="M47" s="53">
        <f t="shared" si="3"/>
        <v>-16373.537359321255</v>
      </c>
    </row>
    <row r="48" spans="1:13" ht="12.75" customHeight="1" x14ac:dyDescent="0.2">
      <c r="A48" s="58">
        <v>2008</v>
      </c>
      <c r="B48" s="53">
        <v>3109803.0889713792</v>
      </c>
      <c r="C48" s="53">
        <v>1040.6398654410218</v>
      </c>
      <c r="D48" s="53">
        <v>-77294.187590644666</v>
      </c>
      <c r="E48" s="53">
        <f t="shared" si="0"/>
        <v>3033549.5412461758</v>
      </c>
      <c r="F48" s="53">
        <v>7738.6853341554597</v>
      </c>
      <c r="G48" s="53">
        <f t="shared" si="1"/>
        <v>3041288.2265803311</v>
      </c>
      <c r="H48" s="53">
        <v>2443378.0577006154</v>
      </c>
      <c r="I48" s="53">
        <f t="shared" si="2"/>
        <v>597910.16887971573</v>
      </c>
      <c r="J48" s="53">
        <v>672320.23510795145</v>
      </c>
      <c r="K48" s="53">
        <v>330.17918539013027</v>
      </c>
      <c r="L48" s="53">
        <v>-63.949067773715413</v>
      </c>
      <c r="M48" s="53">
        <f t="shared" si="3"/>
        <v>-74143.836110619319</v>
      </c>
    </row>
    <row r="49" spans="1:13" ht="12.75" customHeight="1" x14ac:dyDescent="0.2">
      <c r="A49" s="59" t="s">
        <v>78</v>
      </c>
      <c r="B49" s="52">
        <v>756127.08879453014</v>
      </c>
      <c r="C49" s="52">
        <v>407.88034757000003</v>
      </c>
      <c r="D49" s="52">
        <v>-16703.586394872837</v>
      </c>
      <c r="E49" s="52">
        <f t="shared" si="0"/>
        <v>739831.38274722733</v>
      </c>
      <c r="F49" s="52">
        <v>1922.70499096</v>
      </c>
      <c r="G49" s="52">
        <f t="shared" si="1"/>
        <v>741754.08773818729</v>
      </c>
      <c r="H49" s="52">
        <v>624784.97715308098</v>
      </c>
      <c r="I49" s="52">
        <f t="shared" si="2"/>
        <v>116969.1105851063</v>
      </c>
      <c r="J49" s="52">
        <v>137694.87751069452</v>
      </c>
      <c r="K49" s="52">
        <v>31.648713839932</v>
      </c>
      <c r="L49" s="52">
        <v>29.096143589999997</v>
      </c>
      <c r="M49" s="52">
        <f t="shared" si="3"/>
        <v>-20665.02206815829</v>
      </c>
    </row>
    <row r="50" spans="1:13" ht="12.75" customHeight="1" x14ac:dyDescent="0.2">
      <c r="A50" s="59" t="s">
        <v>79</v>
      </c>
      <c r="B50" s="52">
        <v>803577.49345153349</v>
      </c>
      <c r="C50" s="52">
        <v>324.02004397000002</v>
      </c>
      <c r="D50" s="52">
        <v>-19400.472565866909</v>
      </c>
      <c r="E50" s="52">
        <f t="shared" si="0"/>
        <v>784501.04092963657</v>
      </c>
      <c r="F50" s="52">
        <v>1594.83377458</v>
      </c>
      <c r="G50" s="52">
        <f t="shared" si="1"/>
        <v>786095.87470421661</v>
      </c>
      <c r="H50" s="52">
        <v>655104.74235196516</v>
      </c>
      <c r="I50" s="52">
        <f t="shared" si="2"/>
        <v>130991.13235225144</v>
      </c>
      <c r="J50" s="52">
        <v>143477.24434453162</v>
      </c>
      <c r="K50" s="52">
        <v>156.147291689376</v>
      </c>
      <c r="L50" s="52">
        <v>-2.7280582599999974</v>
      </c>
      <c r="M50" s="52">
        <f t="shared" si="3"/>
        <v>-12332.692758850797</v>
      </c>
    </row>
    <row r="51" spans="1:13" ht="12.75" customHeight="1" x14ac:dyDescent="0.2">
      <c r="A51" s="59" t="s">
        <v>80</v>
      </c>
      <c r="B51" s="52">
        <v>852843.2491456042</v>
      </c>
      <c r="C51" s="52">
        <v>245.40339563999996</v>
      </c>
      <c r="D51" s="52">
        <v>-17623.351782862912</v>
      </c>
      <c r="E51" s="52">
        <f t="shared" si="0"/>
        <v>835465.30075838126</v>
      </c>
      <c r="F51" s="52">
        <v>1654.41396478</v>
      </c>
      <c r="G51" s="52">
        <f t="shared" si="1"/>
        <v>837119.71472316131</v>
      </c>
      <c r="H51" s="52">
        <v>691876.82623552065</v>
      </c>
      <c r="I51" s="52">
        <f t="shared" si="2"/>
        <v>145242.88848764065</v>
      </c>
      <c r="J51" s="52">
        <v>163923.42463345735</v>
      </c>
      <c r="K51" s="52">
        <v>53.705092213641997</v>
      </c>
      <c r="L51" s="52">
        <v>1.5121925399999991</v>
      </c>
      <c r="M51" s="52">
        <f t="shared" si="3"/>
        <v>-18625.31886106306</v>
      </c>
    </row>
    <row r="52" spans="1:13" ht="12.75" customHeight="1" x14ac:dyDescent="0.2">
      <c r="A52" s="59" t="s">
        <v>81</v>
      </c>
      <c r="B52" s="52">
        <v>920491.52409838582</v>
      </c>
      <c r="C52" s="52">
        <v>240.78827831000001</v>
      </c>
      <c r="D52" s="52">
        <v>-21242.436033106835</v>
      </c>
      <c r="E52" s="52">
        <f t="shared" si="0"/>
        <v>899489.87634358893</v>
      </c>
      <c r="F52" s="52">
        <v>1234.2793004299999</v>
      </c>
      <c r="G52" s="52">
        <f t="shared" si="1"/>
        <v>900724.1556440189</v>
      </c>
      <c r="H52" s="52">
        <v>748230.15607731196</v>
      </c>
      <c r="I52" s="52">
        <f t="shared" si="2"/>
        <v>152493.99956670695</v>
      </c>
      <c r="J52" s="52">
        <v>181387.0329322693</v>
      </c>
      <c r="K52" s="52">
        <v>110.006110397569</v>
      </c>
      <c r="L52" s="52">
        <v>72.402143900000013</v>
      </c>
      <c r="M52" s="52">
        <f t="shared" si="3"/>
        <v>-28710.625111264788</v>
      </c>
    </row>
    <row r="53" spans="1:13" ht="12.75" customHeight="1" x14ac:dyDescent="0.2">
      <c r="A53" s="59">
        <v>2009</v>
      </c>
      <c r="B53" s="52">
        <v>3333039.355490054</v>
      </c>
      <c r="C53" s="52">
        <v>1218.0920654900001</v>
      </c>
      <c r="D53" s="52">
        <v>-74969.846776709484</v>
      </c>
      <c r="E53" s="52">
        <f t="shared" si="0"/>
        <v>3259287.6007788344</v>
      </c>
      <c r="F53" s="52">
        <v>6406.2320307500004</v>
      </c>
      <c r="G53" s="52">
        <f t="shared" si="1"/>
        <v>3265693.8328095842</v>
      </c>
      <c r="H53" s="52">
        <v>2719996.7018178785</v>
      </c>
      <c r="I53" s="52">
        <f t="shared" si="2"/>
        <v>545697.13099170569</v>
      </c>
      <c r="J53" s="52">
        <v>626482.57942095271</v>
      </c>
      <c r="K53" s="52">
        <v>351.50720814051897</v>
      </c>
      <c r="L53" s="52">
        <v>100.28242177000001</v>
      </c>
      <c r="M53" s="52">
        <f t="shared" si="3"/>
        <v>-80333.658799336496</v>
      </c>
    </row>
    <row r="54" spans="1:13" ht="12.75" customHeight="1" x14ac:dyDescent="0.2">
      <c r="A54" s="58" t="s">
        <v>82</v>
      </c>
      <c r="B54" s="53">
        <v>886397.39620998828</v>
      </c>
      <c r="C54" s="53">
        <v>235.91103361874195</v>
      </c>
      <c r="D54" s="53">
        <v>-29708.55336294034</v>
      </c>
      <c r="E54" s="53">
        <f t="shared" si="0"/>
        <v>856924.75388066669</v>
      </c>
      <c r="F54" s="53">
        <v>1276.2439620847238</v>
      </c>
      <c r="G54" s="53">
        <f t="shared" si="1"/>
        <v>858200.99784275144</v>
      </c>
      <c r="H54" s="53">
        <v>710117.3573817627</v>
      </c>
      <c r="I54" s="53">
        <f t="shared" si="2"/>
        <v>148083.64046098874</v>
      </c>
      <c r="J54" s="53">
        <v>190752.93660151269</v>
      </c>
      <c r="K54" s="53">
        <v>152.22185379514798</v>
      </c>
      <c r="L54" s="53">
        <v>-13.166895738674</v>
      </c>
      <c r="M54" s="53">
        <f t="shared" si="3"/>
        <v>-42530.241182467471</v>
      </c>
    </row>
    <row r="55" spans="1:13" ht="12.75" customHeight="1" x14ac:dyDescent="0.2">
      <c r="A55" s="58" t="s">
        <v>83</v>
      </c>
      <c r="B55" s="53">
        <v>944145.04421233991</v>
      </c>
      <c r="C55" s="53">
        <v>242.92311752437197</v>
      </c>
      <c r="D55" s="53">
        <v>-30592.850236986909</v>
      </c>
      <c r="E55" s="53">
        <f t="shared" si="0"/>
        <v>913795.11709287739</v>
      </c>
      <c r="F55" s="53">
        <v>1316.6750325899473</v>
      </c>
      <c r="G55" s="53">
        <f t="shared" si="1"/>
        <v>915111.79212546733</v>
      </c>
      <c r="H55" s="53">
        <v>741370.24247542524</v>
      </c>
      <c r="I55" s="53">
        <f t="shared" si="2"/>
        <v>173741.54965004208</v>
      </c>
      <c r="J55" s="53">
        <v>208662.15883574152</v>
      </c>
      <c r="K55" s="53">
        <v>54.939254047411005</v>
      </c>
      <c r="L55" s="53">
        <v>5.5536700061659987</v>
      </c>
      <c r="M55" s="53">
        <f t="shared" si="3"/>
        <v>-34860.116261645853</v>
      </c>
    </row>
    <row r="56" spans="1:13" ht="12.75" customHeight="1" x14ac:dyDescent="0.2">
      <c r="A56" s="58" t="s">
        <v>84</v>
      </c>
      <c r="B56" s="53">
        <v>997934.74051895202</v>
      </c>
      <c r="C56" s="53">
        <v>191.852435664768</v>
      </c>
      <c r="D56" s="53">
        <v>-31552.808209612958</v>
      </c>
      <c r="E56" s="53">
        <f t="shared" si="0"/>
        <v>966573.7847450038</v>
      </c>
      <c r="F56" s="53">
        <v>1071.0112943623958</v>
      </c>
      <c r="G56" s="53">
        <f t="shared" si="1"/>
        <v>967644.79603936616</v>
      </c>
      <c r="H56" s="53">
        <v>776672.32586705312</v>
      </c>
      <c r="I56" s="53">
        <f t="shared" si="2"/>
        <v>190972.47017231304</v>
      </c>
      <c r="J56" s="53">
        <v>233884.82140270784</v>
      </c>
      <c r="K56" s="53">
        <v>180.53512386829101</v>
      </c>
      <c r="L56" s="53">
        <v>26.268197317262</v>
      </c>
      <c r="M56" s="53">
        <f t="shared" si="3"/>
        <v>-42705.547909209243</v>
      </c>
    </row>
    <row r="57" spans="1:13" ht="12.75" customHeight="1" x14ac:dyDescent="0.2">
      <c r="A57" s="58" t="s">
        <v>85</v>
      </c>
      <c r="B57" s="53">
        <v>1057369.8192951716</v>
      </c>
      <c r="C57" s="53">
        <v>208.34327965819199</v>
      </c>
      <c r="D57" s="53">
        <v>-29059.487892123987</v>
      </c>
      <c r="E57" s="53">
        <f t="shared" si="0"/>
        <v>1028518.6746827058</v>
      </c>
      <c r="F57" s="53">
        <v>1020.8691125829357</v>
      </c>
      <c r="G57" s="53">
        <f t="shared" si="1"/>
        <v>1029539.5437952888</v>
      </c>
      <c r="H57" s="53">
        <v>850973.07346073829</v>
      </c>
      <c r="I57" s="53">
        <f t="shared" si="2"/>
        <v>178566.47033455048</v>
      </c>
      <c r="J57" s="53">
        <v>213866.08422185553</v>
      </c>
      <c r="K57" s="53">
        <v>15.134557805176005</v>
      </c>
      <c r="L57" s="53">
        <v>5.6621564019049977</v>
      </c>
      <c r="M57" s="53">
        <f t="shared" si="3"/>
        <v>-35278.817173097967</v>
      </c>
    </row>
    <row r="58" spans="1:13" ht="12.75" customHeight="1" x14ac:dyDescent="0.2">
      <c r="A58" s="58">
        <v>2010</v>
      </c>
      <c r="B58" s="53">
        <v>3885847.0002364516</v>
      </c>
      <c r="C58" s="53">
        <v>879.02986646607383</v>
      </c>
      <c r="D58" s="53">
        <v>-120913.69970166418</v>
      </c>
      <c r="E58" s="53">
        <f t="shared" si="0"/>
        <v>3765812.3304012539</v>
      </c>
      <c r="F58" s="53">
        <v>4684.7994016200028</v>
      </c>
      <c r="G58" s="53">
        <f t="shared" si="1"/>
        <v>3770497.1298028738</v>
      </c>
      <c r="H58" s="53">
        <v>3079132.9991849791</v>
      </c>
      <c r="I58" s="53">
        <f t="shared" si="2"/>
        <v>691364.1306178947</v>
      </c>
      <c r="J58" s="53">
        <v>847166.00106181751</v>
      </c>
      <c r="K58" s="53">
        <v>402.83078951602602</v>
      </c>
      <c r="L58" s="53">
        <v>24.317127986658996</v>
      </c>
      <c r="M58" s="53">
        <f t="shared" si="3"/>
        <v>-155374.72252642011</v>
      </c>
    </row>
    <row r="59" spans="1:13" ht="12.75" customHeight="1" x14ac:dyDescent="0.2">
      <c r="A59" s="59" t="s">
        <v>86</v>
      </c>
      <c r="B59" s="52">
        <v>1016530.6311806589</v>
      </c>
      <c r="C59" s="52">
        <v>219.34576067305602</v>
      </c>
      <c r="D59" s="52">
        <v>-26554.994230721102</v>
      </c>
      <c r="E59" s="52">
        <f t="shared" si="0"/>
        <v>990194.98271061084</v>
      </c>
      <c r="F59" s="52">
        <v>1348.3833917698221</v>
      </c>
      <c r="G59" s="52">
        <f t="shared" si="1"/>
        <v>991543.36610238068</v>
      </c>
      <c r="H59" s="52">
        <v>801371.15769400867</v>
      </c>
      <c r="I59" s="52">
        <f t="shared" si="2"/>
        <v>190172.20840837201</v>
      </c>
      <c r="J59" s="52">
        <v>227789.26493658902</v>
      </c>
      <c r="K59" s="52">
        <v>105.41134019435901</v>
      </c>
      <c r="L59" s="52">
        <v>18.819939683381996</v>
      </c>
      <c r="M59" s="52">
        <f t="shared" si="3"/>
        <v>-37492.825248339272</v>
      </c>
    </row>
    <row r="60" spans="1:13" ht="12.75" customHeight="1" x14ac:dyDescent="0.2">
      <c r="A60" s="59" t="s">
        <v>87</v>
      </c>
      <c r="B60" s="52">
        <v>1086712.214376627</v>
      </c>
      <c r="C60" s="52">
        <v>224.64247361743298</v>
      </c>
      <c r="D60" s="52">
        <v>-26309.627386563465</v>
      </c>
      <c r="E60" s="52">
        <f t="shared" si="0"/>
        <v>1060627.2294636809</v>
      </c>
      <c r="F60" s="52">
        <v>959.17863359878243</v>
      </c>
      <c r="G60" s="52">
        <f t="shared" si="1"/>
        <v>1061586.4080972797</v>
      </c>
      <c r="H60" s="52">
        <v>847668.67334913253</v>
      </c>
      <c r="I60" s="52">
        <f t="shared" si="2"/>
        <v>213917.7347481472</v>
      </c>
      <c r="J60" s="52">
        <v>245002.29776679142</v>
      </c>
      <c r="K60" s="52">
        <v>23.928358726827998</v>
      </c>
      <c r="L60" s="52">
        <v>26.935738858144994</v>
      </c>
      <c r="M60" s="52">
        <f t="shared" si="3"/>
        <v>-31033.698921059255</v>
      </c>
    </row>
    <row r="61" spans="1:13" ht="12.75" customHeight="1" x14ac:dyDescent="0.2">
      <c r="A61" s="59" t="s">
        <v>88</v>
      </c>
      <c r="B61" s="52">
        <v>1112334.2240584858</v>
      </c>
      <c r="C61" s="52">
        <v>268.359208739319</v>
      </c>
      <c r="D61" s="52">
        <v>-30279.251697037715</v>
      </c>
      <c r="E61" s="52">
        <f t="shared" si="0"/>
        <v>1082323.3315701876</v>
      </c>
      <c r="F61" s="52">
        <v>1029.4492775591912</v>
      </c>
      <c r="G61" s="52">
        <f t="shared" si="1"/>
        <v>1083352.7808477469</v>
      </c>
      <c r="H61" s="52">
        <v>867639.28684010147</v>
      </c>
      <c r="I61" s="52">
        <f t="shared" si="2"/>
        <v>215713.49400764541</v>
      </c>
      <c r="J61" s="52">
        <v>249187.5562744858</v>
      </c>
      <c r="K61" s="52">
        <v>200.86018175998703</v>
      </c>
      <c r="L61" s="52">
        <v>-18.740844636656998</v>
      </c>
      <c r="M61" s="52">
        <f t="shared" si="3"/>
        <v>-33291.942929717065</v>
      </c>
    </row>
    <row r="62" spans="1:13" ht="12.75" customHeight="1" x14ac:dyDescent="0.2">
      <c r="A62" s="59" t="s">
        <v>89</v>
      </c>
      <c r="B62" s="52">
        <v>1160804.9301104187</v>
      </c>
      <c r="C62" s="52">
        <v>235.7873753505425</v>
      </c>
      <c r="D62" s="52">
        <v>-30264.00570405789</v>
      </c>
      <c r="E62" s="52">
        <f t="shared" si="0"/>
        <v>1130776.7117817113</v>
      </c>
      <c r="F62" s="52">
        <v>1115.7490254033351</v>
      </c>
      <c r="G62" s="52">
        <f t="shared" si="1"/>
        <v>1131892.4608071146</v>
      </c>
      <c r="H62" s="52">
        <v>938172.8813095626</v>
      </c>
      <c r="I62" s="52">
        <f t="shared" si="2"/>
        <v>193719.57949755201</v>
      </c>
      <c r="J62" s="52">
        <v>233221.88178207789</v>
      </c>
      <c r="K62" s="52">
        <v>66.948074617236998</v>
      </c>
      <c r="L62" s="52">
        <v>1.0484192403464991</v>
      </c>
      <c r="M62" s="52">
        <f t="shared" si="3"/>
        <v>-39434.305790668303</v>
      </c>
    </row>
    <row r="63" spans="1:13" ht="12.75" customHeight="1" x14ac:dyDescent="0.2">
      <c r="A63" s="59">
        <v>2011</v>
      </c>
      <c r="B63" s="52">
        <v>4376381.9997261912</v>
      </c>
      <c r="C63" s="52">
        <v>948.13481838035045</v>
      </c>
      <c r="D63" s="52">
        <v>-113407.87901838016</v>
      </c>
      <c r="E63" s="52">
        <f t="shared" si="0"/>
        <v>4263922.2555261916</v>
      </c>
      <c r="F63" s="52">
        <v>4452.7603283311309</v>
      </c>
      <c r="G63" s="52">
        <f t="shared" si="1"/>
        <v>4268375.0158545226</v>
      </c>
      <c r="H63" s="52">
        <v>3454851.999192805</v>
      </c>
      <c r="I63" s="52">
        <f t="shared" si="2"/>
        <v>813523.01666171756</v>
      </c>
      <c r="J63" s="52">
        <v>955201.00075994409</v>
      </c>
      <c r="K63" s="52">
        <v>397.14795529841103</v>
      </c>
      <c r="L63" s="52">
        <v>28.063253145216493</v>
      </c>
      <c r="M63" s="52">
        <f t="shared" si="3"/>
        <v>-141252.77288978288</v>
      </c>
    </row>
    <row r="64" spans="1:13" ht="12.75" customHeight="1" x14ac:dyDescent="0.2">
      <c r="A64" s="58" t="s">
        <v>90</v>
      </c>
      <c r="B64" s="53">
        <v>1129474.1987086278</v>
      </c>
      <c r="C64" s="53">
        <v>207.53610320840997</v>
      </c>
      <c r="D64" s="53">
        <v>-27537.039224490953</v>
      </c>
      <c r="E64" s="53">
        <f t="shared" si="0"/>
        <v>1102144.6955873452</v>
      </c>
      <c r="F64" s="53">
        <v>1050.500958763479</v>
      </c>
      <c r="G64" s="53">
        <f t="shared" si="1"/>
        <v>1103195.1965461087</v>
      </c>
      <c r="H64" s="53">
        <v>889241.25448372227</v>
      </c>
      <c r="I64" s="53">
        <f t="shared" si="2"/>
        <v>213953.94206238643</v>
      </c>
      <c r="J64" s="53">
        <v>258238.05146054138</v>
      </c>
      <c r="K64" s="53">
        <v>49.065029534833997</v>
      </c>
      <c r="L64" s="53">
        <v>1.5945564277079991</v>
      </c>
      <c r="M64" s="53">
        <f t="shared" si="3"/>
        <v>-44233.449812192412</v>
      </c>
    </row>
    <row r="65" spans="1:13" ht="12.75" customHeight="1" x14ac:dyDescent="0.2">
      <c r="A65" s="58" t="s">
        <v>91</v>
      </c>
      <c r="B65" s="53">
        <v>1183125.6818871056</v>
      </c>
      <c r="C65" s="53">
        <v>308.74735764322793</v>
      </c>
      <c r="D65" s="53">
        <v>-27203.292399504036</v>
      </c>
      <c r="E65" s="53">
        <f t="shared" si="0"/>
        <v>1156231.1368452448</v>
      </c>
      <c r="F65" s="53">
        <v>1327.7389457778663</v>
      </c>
      <c r="G65" s="53">
        <f t="shared" si="1"/>
        <v>1157558.8757910226</v>
      </c>
      <c r="H65" s="53">
        <v>933634.78169421386</v>
      </c>
      <c r="I65" s="53">
        <f t="shared" si="2"/>
        <v>223924.09409680869</v>
      </c>
      <c r="J65" s="53">
        <v>263918.16287833033</v>
      </c>
      <c r="K65" s="53">
        <v>68.119681888633991</v>
      </c>
      <c r="L65" s="53">
        <v>16.261567329670999</v>
      </c>
      <c r="M65" s="53">
        <f t="shared" si="3"/>
        <v>-39909.687532303338</v>
      </c>
    </row>
    <row r="66" spans="1:13" ht="12.75" customHeight="1" x14ac:dyDescent="0.2">
      <c r="A66" s="58" t="s">
        <v>92</v>
      </c>
      <c r="B66" s="53">
        <v>1230448.8284115563</v>
      </c>
      <c r="C66" s="53">
        <v>240.413979389909</v>
      </c>
      <c r="D66" s="53">
        <v>-31172.645377114975</v>
      </c>
      <c r="E66" s="53">
        <f t="shared" si="0"/>
        <v>1199516.5970138314</v>
      </c>
      <c r="F66" s="53">
        <v>1194.0399619000746</v>
      </c>
      <c r="G66" s="53">
        <f t="shared" si="1"/>
        <v>1200710.6369757315</v>
      </c>
      <c r="H66" s="53">
        <v>969103.67128847179</v>
      </c>
      <c r="I66" s="53">
        <f t="shared" si="2"/>
        <v>231606.96568725968</v>
      </c>
      <c r="J66" s="53">
        <v>270856.42446720024</v>
      </c>
      <c r="K66" s="53">
        <v>196.6986268745685</v>
      </c>
      <c r="L66" s="53">
        <v>18.498912271670498</v>
      </c>
      <c r="M66" s="53">
        <f t="shared" si="3"/>
        <v>-39034.261240794316</v>
      </c>
    </row>
    <row r="67" spans="1:13" ht="12.75" customHeight="1" x14ac:dyDescent="0.2">
      <c r="A67" s="58" t="s">
        <v>93</v>
      </c>
      <c r="B67" s="53">
        <v>1271711.2909930409</v>
      </c>
      <c r="C67" s="53">
        <v>244.21403639984248</v>
      </c>
      <c r="D67" s="53">
        <v>-35218.0716702356</v>
      </c>
      <c r="E67" s="53">
        <f t="shared" si="0"/>
        <v>1236737.433359205</v>
      </c>
      <c r="F67" s="53">
        <v>1321.4650562782676</v>
      </c>
      <c r="G67" s="53">
        <f t="shared" si="1"/>
        <v>1238058.8984154833</v>
      </c>
      <c r="H67" s="53">
        <v>1057034.2918452569</v>
      </c>
      <c r="I67" s="53">
        <f t="shared" si="2"/>
        <v>181024.60657022637</v>
      </c>
      <c r="J67" s="53">
        <v>238175.36200162905</v>
      </c>
      <c r="K67" s="53">
        <v>47.338757289465498</v>
      </c>
      <c r="L67" s="53">
        <v>16.651589769754999</v>
      </c>
      <c r="M67" s="53">
        <f t="shared" si="3"/>
        <v>-57086.76508434346</v>
      </c>
    </row>
    <row r="68" spans="1:13" ht="12.75" customHeight="1" x14ac:dyDescent="0.2">
      <c r="A68" s="58">
        <v>2012</v>
      </c>
      <c r="B68" s="53">
        <v>4814760.0000003306</v>
      </c>
      <c r="C68" s="53">
        <v>1000.9114766413894</v>
      </c>
      <c r="D68" s="53">
        <v>-121131.04867134558</v>
      </c>
      <c r="E68" s="53">
        <f t="shared" si="0"/>
        <v>4694629.8628056264</v>
      </c>
      <c r="F68" s="53">
        <v>4893.7449227196876</v>
      </c>
      <c r="G68" s="53">
        <f t="shared" si="1"/>
        <v>4699523.6077283463</v>
      </c>
      <c r="H68" s="53">
        <v>3849013.9993116646</v>
      </c>
      <c r="I68" s="53">
        <f t="shared" si="2"/>
        <v>850509.60841668164</v>
      </c>
      <c r="J68" s="53">
        <v>1031188.000807701</v>
      </c>
      <c r="K68" s="53">
        <v>361.222095587502</v>
      </c>
      <c r="L68" s="53">
        <v>53.0066257988045</v>
      </c>
      <c r="M68" s="53">
        <f t="shared" si="3"/>
        <v>-180264.1636696331</v>
      </c>
    </row>
    <row r="69" spans="1:13" ht="12.75" customHeight="1" x14ac:dyDescent="0.2">
      <c r="A69" s="59" t="s">
        <v>94</v>
      </c>
      <c r="B69" s="52">
        <v>1241613.3943874193</v>
      </c>
      <c r="C69" s="52">
        <v>213.2271664802665</v>
      </c>
      <c r="D69" s="52">
        <v>-19335.651555306165</v>
      </c>
      <c r="E69" s="52">
        <f t="shared" ref="E69:E118" si="4">SUM(B69:D69)</f>
        <v>1222490.9699985932</v>
      </c>
      <c r="F69" s="52">
        <v>1590.2742319186191</v>
      </c>
      <c r="G69" s="52">
        <f t="shared" ref="G69:G118" si="5">SUM(E69:F69)</f>
        <v>1224081.2442305118</v>
      </c>
      <c r="H69" s="52">
        <v>992200.90279871621</v>
      </c>
      <c r="I69" s="52">
        <f t="shared" ref="I69:I118" si="6">G69-H69</f>
        <v>231880.34143179562</v>
      </c>
      <c r="J69" s="52">
        <v>288371.37949586206</v>
      </c>
      <c r="K69" s="52">
        <v>182.40175917885247</v>
      </c>
      <c r="L69" s="52">
        <v>14.9991471454525</v>
      </c>
      <c r="M69" s="52">
        <f t="shared" ref="M69:M118" si="7">I69-J69+K69+L69</f>
        <v>-56293.637157742131</v>
      </c>
    </row>
    <row r="70" spans="1:13" ht="12.75" customHeight="1" x14ac:dyDescent="0.2">
      <c r="A70" s="59" t="s">
        <v>95</v>
      </c>
      <c r="B70" s="52">
        <v>1322579.7309523378</v>
      </c>
      <c r="C70" s="52">
        <v>307.70554825218198</v>
      </c>
      <c r="D70" s="52">
        <v>-14613.900642775609</v>
      </c>
      <c r="E70" s="52">
        <f t="shared" si="4"/>
        <v>1308273.5358578144</v>
      </c>
      <c r="F70" s="52">
        <v>1165.9984515301903</v>
      </c>
      <c r="G70" s="52">
        <f t="shared" si="5"/>
        <v>1309439.5343093446</v>
      </c>
      <c r="H70" s="52">
        <v>1053017.4615413316</v>
      </c>
      <c r="I70" s="52">
        <f t="shared" si="6"/>
        <v>256422.07276801299</v>
      </c>
      <c r="J70" s="52">
        <v>294638.3518277448</v>
      </c>
      <c r="K70" s="52">
        <v>68.454042301350995</v>
      </c>
      <c r="L70" s="52">
        <v>5.1290306301144977</v>
      </c>
      <c r="M70" s="52">
        <f t="shared" si="7"/>
        <v>-38142.69598680034</v>
      </c>
    </row>
    <row r="71" spans="1:13" ht="12.75" customHeight="1" x14ac:dyDescent="0.2">
      <c r="A71" s="59" t="s">
        <v>96</v>
      </c>
      <c r="B71" s="52">
        <v>1354134.1140487043</v>
      </c>
      <c r="C71" s="52">
        <v>284.92169064044901</v>
      </c>
      <c r="D71" s="52">
        <v>-21713.583149270758</v>
      </c>
      <c r="E71" s="52">
        <f t="shared" si="4"/>
        <v>1332705.4525900739</v>
      </c>
      <c r="F71" s="52">
        <v>1560.36761512771</v>
      </c>
      <c r="G71" s="52">
        <f t="shared" si="5"/>
        <v>1334265.8202052016</v>
      </c>
      <c r="H71" s="52">
        <v>1077510.6603279428</v>
      </c>
      <c r="I71" s="52">
        <f t="shared" si="6"/>
        <v>256755.15987725882</v>
      </c>
      <c r="J71" s="52">
        <v>308632.4692926663</v>
      </c>
      <c r="K71" s="52">
        <v>300.21793867527094</v>
      </c>
      <c r="L71" s="52">
        <v>21.001299602209002</v>
      </c>
      <c r="M71" s="52">
        <f t="shared" si="7"/>
        <v>-51556.090177129998</v>
      </c>
    </row>
    <row r="72" spans="1:13" ht="12.75" customHeight="1" x14ac:dyDescent="0.2">
      <c r="A72" s="59" t="s">
        <v>97</v>
      </c>
      <c r="B72" s="52">
        <v>1413291.7603793982</v>
      </c>
      <c r="C72" s="52">
        <v>299.98891666923453</v>
      </c>
      <c r="D72" s="52">
        <v>-19526.469349804862</v>
      </c>
      <c r="E72" s="52">
        <f t="shared" si="4"/>
        <v>1394065.2799462627</v>
      </c>
      <c r="F72" s="52">
        <v>2881.02090338586</v>
      </c>
      <c r="G72" s="52">
        <f t="shared" si="5"/>
        <v>1396946.3008496487</v>
      </c>
      <c r="H72" s="52">
        <v>1174967.9743184065</v>
      </c>
      <c r="I72" s="52">
        <f t="shared" si="6"/>
        <v>221978.32653124211</v>
      </c>
      <c r="J72" s="52">
        <v>264986.80034236464</v>
      </c>
      <c r="K72" s="52">
        <v>101.89106438203399</v>
      </c>
      <c r="L72" s="52">
        <v>9.9332423855360048</v>
      </c>
      <c r="M72" s="52">
        <f t="shared" si="7"/>
        <v>-42896.649504354958</v>
      </c>
    </row>
    <row r="73" spans="1:13" ht="12.75" customHeight="1" x14ac:dyDescent="0.2">
      <c r="A73" s="59">
        <v>2013</v>
      </c>
      <c r="B73" s="52">
        <v>5331618.9997678595</v>
      </c>
      <c r="C73" s="52">
        <v>1105.8433220421321</v>
      </c>
      <c r="D73" s="52">
        <v>-75189.604697157396</v>
      </c>
      <c r="E73" s="52">
        <f t="shared" si="4"/>
        <v>5257535.2383927442</v>
      </c>
      <c r="F73" s="52">
        <v>7197.6612019623799</v>
      </c>
      <c r="G73" s="52">
        <f t="shared" si="5"/>
        <v>5264732.8995947065</v>
      </c>
      <c r="H73" s="52">
        <v>4297696.9989863969</v>
      </c>
      <c r="I73" s="52">
        <f t="shared" si="6"/>
        <v>967035.90060830954</v>
      </c>
      <c r="J73" s="52">
        <v>1156629.0009586378</v>
      </c>
      <c r="K73" s="52">
        <v>652.96480453750837</v>
      </c>
      <c r="L73" s="52">
        <v>51.062719763312003</v>
      </c>
      <c r="M73" s="52">
        <f t="shared" si="7"/>
        <v>-188889.07282602743</v>
      </c>
    </row>
    <row r="74" spans="1:13" ht="12.75" customHeight="1" x14ac:dyDescent="0.2">
      <c r="A74" s="58" t="s">
        <v>98</v>
      </c>
      <c r="B74" s="53">
        <v>1385982.1704739882</v>
      </c>
      <c r="C74" s="53">
        <v>230.38193376339299</v>
      </c>
      <c r="D74" s="53">
        <v>-29087.493537479419</v>
      </c>
      <c r="E74" s="53">
        <f t="shared" si="4"/>
        <v>1357125.0588702722</v>
      </c>
      <c r="F74" s="53">
        <v>1369.1529403096199</v>
      </c>
      <c r="G74" s="53">
        <f t="shared" si="5"/>
        <v>1358494.2118105819</v>
      </c>
      <c r="H74" s="53">
        <v>1118312.2231806836</v>
      </c>
      <c r="I74" s="53">
        <f t="shared" si="6"/>
        <v>240181.98862989829</v>
      </c>
      <c r="J74" s="53">
        <v>314084.45890718471</v>
      </c>
      <c r="K74" s="53">
        <v>181.29478406407702</v>
      </c>
      <c r="L74" s="53">
        <v>18.643926785766006</v>
      </c>
      <c r="M74" s="53">
        <f t="shared" si="7"/>
        <v>-73702.531566436592</v>
      </c>
    </row>
    <row r="75" spans="1:13" ht="12.75" customHeight="1" x14ac:dyDescent="0.2">
      <c r="A75" s="58" t="s">
        <v>99</v>
      </c>
      <c r="B75" s="53">
        <v>1422322.8530509891</v>
      </c>
      <c r="C75" s="53">
        <v>184.41524158579301</v>
      </c>
      <c r="D75" s="53">
        <v>-21852.886846325007</v>
      </c>
      <c r="E75" s="53">
        <f t="shared" si="4"/>
        <v>1400654.38144625</v>
      </c>
      <c r="F75" s="53">
        <v>872.31447795427994</v>
      </c>
      <c r="G75" s="53">
        <f t="shared" si="5"/>
        <v>1401526.6959242043</v>
      </c>
      <c r="H75" s="53">
        <v>1157549.699617683</v>
      </c>
      <c r="I75" s="53">
        <f t="shared" si="6"/>
        <v>243976.99630652135</v>
      </c>
      <c r="J75" s="53">
        <v>292230.59219805885</v>
      </c>
      <c r="K75" s="53">
        <v>3.850989028322001</v>
      </c>
      <c r="L75" s="53">
        <v>32.516860926691997</v>
      </c>
      <c r="M75" s="53">
        <f t="shared" si="7"/>
        <v>-48217.228041582479</v>
      </c>
    </row>
    <row r="76" spans="1:13" ht="12.75" customHeight="1" x14ac:dyDescent="0.2">
      <c r="A76" s="58" t="s">
        <v>100</v>
      </c>
      <c r="B76" s="53">
        <v>1462125.5053099759</v>
      </c>
      <c r="C76" s="53">
        <v>172.08089415006899</v>
      </c>
      <c r="D76" s="53">
        <v>-27887.474732432598</v>
      </c>
      <c r="E76" s="53">
        <f t="shared" si="4"/>
        <v>1434410.1114716935</v>
      </c>
      <c r="F76" s="53">
        <v>1199.0438903990801</v>
      </c>
      <c r="G76" s="53">
        <f t="shared" si="5"/>
        <v>1435609.1553620927</v>
      </c>
      <c r="H76" s="53">
        <v>1184933.6782953735</v>
      </c>
      <c r="I76" s="53">
        <f t="shared" si="6"/>
        <v>250675.47706671921</v>
      </c>
      <c r="J76" s="53">
        <v>309969.65124987182</v>
      </c>
      <c r="K76" s="53">
        <v>72.542387794825004</v>
      </c>
      <c r="L76" s="53">
        <v>62.866299623762004</v>
      </c>
      <c r="M76" s="53">
        <f t="shared" si="7"/>
        <v>-59158.765495734027</v>
      </c>
    </row>
    <row r="77" spans="1:13" ht="12.75" customHeight="1" x14ac:dyDescent="0.2">
      <c r="A77" s="58" t="s">
        <v>101</v>
      </c>
      <c r="B77" s="53">
        <v>1508522.4716297614</v>
      </c>
      <c r="C77" s="53">
        <v>258.63334964027297</v>
      </c>
      <c r="D77" s="53">
        <v>-29704.651751107398</v>
      </c>
      <c r="E77" s="53">
        <f t="shared" si="4"/>
        <v>1479076.4532282944</v>
      </c>
      <c r="F77" s="53">
        <v>2195.4900099390802</v>
      </c>
      <c r="G77" s="53">
        <f t="shared" si="5"/>
        <v>1481271.9432382334</v>
      </c>
      <c r="H77" s="53">
        <v>1284482.3986840476</v>
      </c>
      <c r="I77" s="53">
        <f t="shared" si="6"/>
        <v>196789.54455418582</v>
      </c>
      <c r="J77" s="53">
        <v>271198.29821653315</v>
      </c>
      <c r="K77" s="53">
        <v>132.97076245323748</v>
      </c>
      <c r="L77" s="53">
        <v>50.155336300128496</v>
      </c>
      <c r="M77" s="53">
        <f t="shared" si="7"/>
        <v>-74225.627563593967</v>
      </c>
    </row>
    <row r="78" spans="1:13" ht="12.75" customHeight="1" x14ac:dyDescent="0.2">
      <c r="A78" s="58">
        <v>2014</v>
      </c>
      <c r="B78" s="53">
        <v>5778953.0004647141</v>
      </c>
      <c r="C78" s="53">
        <v>845.5114191395279</v>
      </c>
      <c r="D78" s="53">
        <v>-108532.50686734443</v>
      </c>
      <c r="E78" s="53">
        <f t="shared" si="4"/>
        <v>5671266.0050165094</v>
      </c>
      <c r="F78" s="53">
        <v>5636.0013186020606</v>
      </c>
      <c r="G78" s="53">
        <f t="shared" si="5"/>
        <v>5676902.0063351113</v>
      </c>
      <c r="H78" s="53">
        <v>4745277.9997777874</v>
      </c>
      <c r="I78" s="53">
        <f t="shared" si="6"/>
        <v>931624.00655732397</v>
      </c>
      <c r="J78" s="53">
        <v>1187483.0005716486</v>
      </c>
      <c r="K78" s="53">
        <v>390.65892334046157</v>
      </c>
      <c r="L78" s="53">
        <v>164.18242363634852</v>
      </c>
      <c r="M78" s="53">
        <f t="shared" si="7"/>
        <v>-255304.15266734781</v>
      </c>
    </row>
    <row r="79" spans="1:13" ht="12.75" customHeight="1" x14ac:dyDescent="0.2">
      <c r="A79" s="59" t="s">
        <v>102</v>
      </c>
      <c r="B79" s="52">
        <v>1456653.6983126015</v>
      </c>
      <c r="C79" s="52">
        <v>259.542571429536</v>
      </c>
      <c r="D79" s="52">
        <v>-24545.428342613552</v>
      </c>
      <c r="E79" s="52">
        <f t="shared" si="4"/>
        <v>1432367.8125414175</v>
      </c>
      <c r="F79" s="52">
        <v>1307.6849430944662</v>
      </c>
      <c r="G79" s="52">
        <f t="shared" si="5"/>
        <v>1433675.4974845119</v>
      </c>
      <c r="H79" s="52">
        <v>1202879.3653439414</v>
      </c>
      <c r="I79" s="52">
        <f t="shared" si="6"/>
        <v>230796.13214057055</v>
      </c>
      <c r="J79" s="52">
        <v>302149.89428997185</v>
      </c>
      <c r="K79" s="52">
        <v>182.04582765254997</v>
      </c>
      <c r="L79" s="52">
        <v>40.987826833402991</v>
      </c>
      <c r="M79" s="52">
        <f t="shared" si="7"/>
        <v>-71130.728494915355</v>
      </c>
    </row>
    <row r="80" spans="1:13" ht="12.75" customHeight="1" x14ac:dyDescent="0.2">
      <c r="A80" s="59" t="s">
        <v>103</v>
      </c>
      <c r="B80" s="52">
        <v>1479965.0524916369</v>
      </c>
      <c r="C80" s="52">
        <v>297.660177279408</v>
      </c>
      <c r="D80" s="52">
        <v>-27152.194289876297</v>
      </c>
      <c r="E80" s="52">
        <f t="shared" si="4"/>
        <v>1453110.5183790401</v>
      </c>
      <c r="F80" s="52">
        <v>1511.9150039235869</v>
      </c>
      <c r="G80" s="52">
        <f t="shared" si="5"/>
        <v>1454622.4333829638</v>
      </c>
      <c r="H80" s="52">
        <v>1228771.7157138949</v>
      </c>
      <c r="I80" s="52">
        <f t="shared" si="6"/>
        <v>225850.71766906884</v>
      </c>
      <c r="J80" s="52">
        <v>266274.01721950027</v>
      </c>
      <c r="K80" s="52">
        <v>72.347374557779005</v>
      </c>
      <c r="L80" s="52">
        <v>125.366842681669</v>
      </c>
      <c r="M80" s="52">
        <f t="shared" si="7"/>
        <v>-40225.585333191986</v>
      </c>
    </row>
    <row r="81" spans="1:13" ht="12.75" customHeight="1" x14ac:dyDescent="0.2">
      <c r="A81" s="59" t="s">
        <v>104</v>
      </c>
      <c r="B81" s="52">
        <v>1508228.1865867176</v>
      </c>
      <c r="C81" s="52">
        <v>301.51681503875102</v>
      </c>
      <c r="D81" s="52">
        <v>-31473.412905884823</v>
      </c>
      <c r="E81" s="52">
        <f t="shared" si="4"/>
        <v>1477056.2904958716</v>
      </c>
      <c r="F81" s="52">
        <v>2171.0840600862839</v>
      </c>
      <c r="G81" s="52">
        <f t="shared" si="5"/>
        <v>1479227.3745559577</v>
      </c>
      <c r="H81" s="52">
        <v>1247522.187403603</v>
      </c>
      <c r="I81" s="52">
        <f t="shared" si="6"/>
        <v>231705.18715235475</v>
      </c>
      <c r="J81" s="52">
        <v>267812.22689706768</v>
      </c>
      <c r="K81" s="52">
        <v>442.13248971157407</v>
      </c>
      <c r="L81" s="52">
        <v>83.738010059816517</v>
      </c>
      <c r="M81" s="52">
        <f t="shared" si="7"/>
        <v>-35581.169244941542</v>
      </c>
    </row>
    <row r="82" spans="1:13" ht="12.75" customHeight="1" x14ac:dyDescent="0.2">
      <c r="A82" s="59" t="s">
        <v>105</v>
      </c>
      <c r="B82" s="52">
        <v>1550940.0624766354</v>
      </c>
      <c r="C82" s="52">
        <v>298.249180923376</v>
      </c>
      <c r="D82" s="52">
        <v>-30808.216517408568</v>
      </c>
      <c r="E82" s="52">
        <f t="shared" si="4"/>
        <v>1520430.0951401503</v>
      </c>
      <c r="F82" s="52">
        <v>3405.5899998502355</v>
      </c>
      <c r="G82" s="52">
        <f t="shared" si="5"/>
        <v>1523835.6851400004</v>
      </c>
      <c r="H82" s="52">
        <v>1341795.7310275258</v>
      </c>
      <c r="I82" s="52">
        <f t="shared" si="6"/>
        <v>182039.95411247457</v>
      </c>
      <c r="J82" s="52">
        <v>207727.8618492317</v>
      </c>
      <c r="K82" s="52">
        <v>645.78972193385243</v>
      </c>
      <c r="L82" s="52">
        <v>3.6394254419700105</v>
      </c>
      <c r="M82" s="52">
        <f t="shared" si="7"/>
        <v>-25038.47858938131</v>
      </c>
    </row>
    <row r="83" spans="1:13" ht="12.75" customHeight="1" x14ac:dyDescent="0.2">
      <c r="A83" s="59">
        <v>2015</v>
      </c>
      <c r="B83" s="52">
        <v>5995786.999867592</v>
      </c>
      <c r="C83" s="52">
        <v>1156.9687446710709</v>
      </c>
      <c r="D83" s="52">
        <v>-113979.25205578323</v>
      </c>
      <c r="E83" s="52">
        <f t="shared" si="4"/>
        <v>5882964.7165564802</v>
      </c>
      <c r="F83" s="52">
        <v>8396.2740069545725</v>
      </c>
      <c r="G83" s="52">
        <f t="shared" si="5"/>
        <v>5891360.9905634345</v>
      </c>
      <c r="H83" s="52">
        <v>5020968.9994889647</v>
      </c>
      <c r="I83" s="52">
        <f t="shared" si="6"/>
        <v>870391.99107446987</v>
      </c>
      <c r="J83" s="52">
        <v>1043964.0002557714</v>
      </c>
      <c r="K83" s="52">
        <v>1342.3154138557554</v>
      </c>
      <c r="L83" s="52">
        <v>253.73210501685853</v>
      </c>
      <c r="M83" s="52">
        <f t="shared" si="7"/>
        <v>-171975.96166242898</v>
      </c>
    </row>
    <row r="84" spans="1:13" ht="12.75" customHeight="1" x14ac:dyDescent="0.2">
      <c r="A84" s="58" t="s">
        <v>106</v>
      </c>
      <c r="B84" s="53">
        <v>1500319.252257125</v>
      </c>
      <c r="C84" s="53">
        <v>234.07608465530299</v>
      </c>
      <c r="D84" s="53">
        <v>-39937.93699450999</v>
      </c>
      <c r="E84" s="53">
        <f t="shared" si="4"/>
        <v>1460615.3913472702</v>
      </c>
      <c r="F84" s="53">
        <v>2664.3536997341203</v>
      </c>
      <c r="G84" s="53">
        <f t="shared" si="5"/>
        <v>1463279.7450470044</v>
      </c>
      <c r="H84" s="53">
        <v>1259356.3216056186</v>
      </c>
      <c r="I84" s="53">
        <f t="shared" si="6"/>
        <v>203923.42344138585</v>
      </c>
      <c r="J84" s="53">
        <v>241417.74478275829</v>
      </c>
      <c r="K84" s="53">
        <v>275.60724533313805</v>
      </c>
      <c r="L84" s="53">
        <v>69.925440965494971</v>
      </c>
      <c r="M84" s="53">
        <f t="shared" si="7"/>
        <v>-37148.788655073811</v>
      </c>
    </row>
    <row r="85" spans="1:13" ht="12.75" customHeight="1" x14ac:dyDescent="0.2">
      <c r="A85" s="58" t="s">
        <v>107</v>
      </c>
      <c r="B85" s="53">
        <v>1559070.9584646965</v>
      </c>
      <c r="C85" s="53">
        <v>255.69782227699403</v>
      </c>
      <c r="D85" s="53">
        <v>-25975.307652955882</v>
      </c>
      <c r="E85" s="53">
        <f t="shared" si="4"/>
        <v>1533351.3486340176</v>
      </c>
      <c r="F85" s="53">
        <v>2316.8780774910301</v>
      </c>
      <c r="G85" s="53">
        <f t="shared" si="5"/>
        <v>1535668.2267115086</v>
      </c>
      <c r="H85" s="53">
        <v>1298896.2864500841</v>
      </c>
      <c r="I85" s="53">
        <f t="shared" si="6"/>
        <v>236771.94026142452</v>
      </c>
      <c r="J85" s="53">
        <v>244790.0180317616</v>
      </c>
      <c r="K85" s="53">
        <v>-2.1627244979699753</v>
      </c>
      <c r="L85" s="53">
        <v>87.58713830123601</v>
      </c>
      <c r="M85" s="53">
        <f t="shared" si="7"/>
        <v>-7932.6533565338177</v>
      </c>
    </row>
    <row r="86" spans="1:13" ht="12.75" customHeight="1" x14ac:dyDescent="0.2">
      <c r="A86" s="58" t="s">
        <v>108</v>
      </c>
      <c r="B86" s="53">
        <v>1577171.6111957608</v>
      </c>
      <c r="C86" s="53">
        <v>257.15230089366503</v>
      </c>
      <c r="D86" s="53">
        <v>-34033.420260393235</v>
      </c>
      <c r="E86" s="53">
        <f t="shared" si="4"/>
        <v>1543395.343236261</v>
      </c>
      <c r="F86" s="53">
        <v>1660.1106890873198</v>
      </c>
      <c r="G86" s="53">
        <f t="shared" si="5"/>
        <v>1545055.4539253484</v>
      </c>
      <c r="H86" s="53">
        <v>1319291.7640123484</v>
      </c>
      <c r="I86" s="53">
        <f t="shared" si="6"/>
        <v>225763.68991299998</v>
      </c>
      <c r="J86" s="53">
        <v>249580.64360411305</v>
      </c>
      <c r="K86" s="53">
        <v>185.08810764597101</v>
      </c>
      <c r="L86" s="53">
        <v>93.967826960144023</v>
      </c>
      <c r="M86" s="53">
        <f t="shared" si="7"/>
        <v>-23537.897756506958</v>
      </c>
    </row>
    <row r="87" spans="1:13" ht="12.75" customHeight="1" x14ac:dyDescent="0.2">
      <c r="A87" s="58" t="s">
        <v>109</v>
      </c>
      <c r="B87" s="53">
        <v>1632766.1782435132</v>
      </c>
      <c r="C87" s="53">
        <v>259.690340260764</v>
      </c>
      <c r="D87" s="53">
        <v>-34066.283929480043</v>
      </c>
      <c r="E87" s="53">
        <f t="shared" si="4"/>
        <v>1598959.584654294</v>
      </c>
      <c r="F87" s="53">
        <v>2538.5412577916604</v>
      </c>
      <c r="G87" s="53">
        <f t="shared" si="5"/>
        <v>1601498.1259120856</v>
      </c>
      <c r="H87" s="53">
        <v>1428236.6287977181</v>
      </c>
      <c r="I87" s="53">
        <f t="shared" si="6"/>
        <v>173261.49711436755</v>
      </c>
      <c r="J87" s="53">
        <v>202701.59301768197</v>
      </c>
      <c r="K87" s="53">
        <v>225.408205056231</v>
      </c>
      <c r="L87" s="53">
        <v>19.606339298575989</v>
      </c>
      <c r="M87" s="53">
        <f t="shared" si="7"/>
        <v>-29195.081358959611</v>
      </c>
    </row>
    <row r="88" spans="1:13" ht="12.75" customHeight="1" x14ac:dyDescent="0.2">
      <c r="A88" s="58">
        <v>2016</v>
      </c>
      <c r="B88" s="53">
        <v>6269328.0001610955</v>
      </c>
      <c r="C88" s="53">
        <v>1006.616548086726</v>
      </c>
      <c r="D88" s="53">
        <v>-134012.94883733915</v>
      </c>
      <c r="E88" s="53">
        <f t="shared" si="4"/>
        <v>6136321.6678718431</v>
      </c>
      <c r="F88" s="53">
        <v>9179.8837241041292</v>
      </c>
      <c r="G88" s="53">
        <f t="shared" si="5"/>
        <v>6145501.5515959468</v>
      </c>
      <c r="H88" s="53">
        <v>5305781.0008657686</v>
      </c>
      <c r="I88" s="53">
        <f t="shared" si="6"/>
        <v>839720.55073017813</v>
      </c>
      <c r="J88" s="53">
        <v>938489.99943631492</v>
      </c>
      <c r="K88" s="53">
        <v>683.94083353737005</v>
      </c>
      <c r="L88" s="53">
        <v>271.08674552545097</v>
      </c>
      <c r="M88" s="53">
        <f t="shared" si="7"/>
        <v>-97814.421127073962</v>
      </c>
    </row>
    <row r="89" spans="1:13" ht="12.75" customHeight="1" x14ac:dyDescent="0.2">
      <c r="A89" s="59" t="s">
        <v>110</v>
      </c>
      <c r="B89" s="52">
        <v>1585584.5050676051</v>
      </c>
      <c r="C89" s="52">
        <v>211.397179657469</v>
      </c>
      <c r="D89" s="52">
        <v>-35592.756393995551</v>
      </c>
      <c r="E89" s="52">
        <f t="shared" si="4"/>
        <v>1550203.1458532668</v>
      </c>
      <c r="F89" s="52">
        <v>1308.3458821147628</v>
      </c>
      <c r="G89" s="52">
        <f t="shared" si="5"/>
        <v>1551511.4917353815</v>
      </c>
      <c r="H89" s="52">
        <v>1320316.1731278303</v>
      </c>
      <c r="I89" s="52">
        <f t="shared" si="6"/>
        <v>231195.31860755128</v>
      </c>
      <c r="J89" s="52">
        <v>256946.65726159042</v>
      </c>
      <c r="K89" s="52">
        <v>263.76392064881298</v>
      </c>
      <c r="L89" s="52">
        <v>114.454340004993</v>
      </c>
      <c r="M89" s="52">
        <f t="shared" si="7"/>
        <v>-25373.120393385332</v>
      </c>
    </row>
    <row r="90" spans="1:13" ht="12.75" customHeight="1" x14ac:dyDescent="0.2">
      <c r="A90" s="59" t="s">
        <v>111</v>
      </c>
      <c r="B90" s="52">
        <v>1630637.6122566324</v>
      </c>
      <c r="C90" s="52">
        <v>154.48474843843707</v>
      </c>
      <c r="D90" s="52">
        <v>-27407.298391774464</v>
      </c>
      <c r="E90" s="52">
        <f t="shared" si="4"/>
        <v>1603384.7986132964</v>
      </c>
      <c r="F90" s="52">
        <v>1502.1984865191234</v>
      </c>
      <c r="G90" s="52">
        <f t="shared" si="5"/>
        <v>1604886.9970998154</v>
      </c>
      <c r="H90" s="52">
        <v>1369209.9469210953</v>
      </c>
      <c r="I90" s="52">
        <f t="shared" si="6"/>
        <v>235677.05017872015</v>
      </c>
      <c r="J90" s="52">
        <v>230191.49219212565</v>
      </c>
      <c r="K90" s="52">
        <v>127.16514797502998</v>
      </c>
      <c r="L90" s="52">
        <v>65.402062121499995</v>
      </c>
      <c r="M90" s="52">
        <f t="shared" si="7"/>
        <v>5678.125196691034</v>
      </c>
    </row>
    <row r="91" spans="1:13" ht="12.75" customHeight="1" x14ac:dyDescent="0.2">
      <c r="A91" s="59" t="s">
        <v>112</v>
      </c>
      <c r="B91" s="52">
        <v>1648630.6692045191</v>
      </c>
      <c r="C91" s="52">
        <v>222.096030242469</v>
      </c>
      <c r="D91" s="52">
        <v>-31960.724774301932</v>
      </c>
      <c r="E91" s="52">
        <f t="shared" si="4"/>
        <v>1616892.0404604597</v>
      </c>
      <c r="F91" s="52">
        <v>1846.1164973278424</v>
      </c>
      <c r="G91" s="52">
        <f t="shared" si="5"/>
        <v>1618738.1569577875</v>
      </c>
      <c r="H91" s="52">
        <v>1384764.4126950288</v>
      </c>
      <c r="I91" s="52">
        <f t="shared" si="6"/>
        <v>233973.74426275864</v>
      </c>
      <c r="J91" s="52">
        <v>253682.78692181286</v>
      </c>
      <c r="K91" s="52">
        <v>398.40078027660206</v>
      </c>
      <c r="L91" s="52">
        <v>65.431758471432985</v>
      </c>
      <c r="M91" s="52">
        <f t="shared" si="7"/>
        <v>-19245.210120306183</v>
      </c>
    </row>
    <row r="92" spans="1:13" ht="12.75" customHeight="1" x14ac:dyDescent="0.2">
      <c r="A92" s="59" t="s">
        <v>113</v>
      </c>
      <c r="B92" s="52">
        <v>1720626.213768262</v>
      </c>
      <c r="C92" s="52">
        <v>320.23826076019157</v>
      </c>
      <c r="D92" s="52">
        <v>-29063.361964046569</v>
      </c>
      <c r="E92" s="52">
        <f t="shared" si="4"/>
        <v>1691883.0900649757</v>
      </c>
      <c r="F92" s="52">
        <v>2600.8897662748295</v>
      </c>
      <c r="G92" s="52">
        <f t="shared" si="5"/>
        <v>1694483.9798312504</v>
      </c>
      <c r="H92" s="52">
        <v>1500726.4674292291</v>
      </c>
      <c r="I92" s="52">
        <f t="shared" si="6"/>
        <v>193757.51240202133</v>
      </c>
      <c r="J92" s="52">
        <v>222344.06362808554</v>
      </c>
      <c r="K92" s="52">
        <v>135.87598229209351</v>
      </c>
      <c r="L92" s="52">
        <v>33.786716720926989</v>
      </c>
      <c r="M92" s="52">
        <f t="shared" si="7"/>
        <v>-28416.888527051193</v>
      </c>
    </row>
    <row r="93" spans="1:13" ht="12.75" customHeight="1" x14ac:dyDescent="0.2">
      <c r="A93" s="59">
        <v>2017</v>
      </c>
      <c r="B93" s="52">
        <v>6585479.0002970193</v>
      </c>
      <c r="C93" s="52">
        <v>908.21621909856663</v>
      </c>
      <c r="D93" s="52">
        <v>-124024.14152411852</v>
      </c>
      <c r="E93" s="52">
        <f t="shared" si="4"/>
        <v>6462363.0749919992</v>
      </c>
      <c r="F93" s="52">
        <v>7257.5506322365582</v>
      </c>
      <c r="G93" s="52">
        <f t="shared" si="5"/>
        <v>6469620.6256242357</v>
      </c>
      <c r="H93" s="52">
        <v>5575017.0001731832</v>
      </c>
      <c r="I93" s="52">
        <f t="shared" si="6"/>
        <v>894603.62545105256</v>
      </c>
      <c r="J93" s="52">
        <v>963165.00000361446</v>
      </c>
      <c r="K93" s="52">
        <v>925.20583119253865</v>
      </c>
      <c r="L93" s="52">
        <v>279.07487731885294</v>
      </c>
      <c r="M93" s="52">
        <f t="shared" si="7"/>
        <v>-67357.093844050512</v>
      </c>
    </row>
    <row r="94" spans="1:13" ht="12.75" customHeight="1" x14ac:dyDescent="0.2">
      <c r="A94" s="58" t="s">
        <v>114</v>
      </c>
      <c r="B94" s="53">
        <v>1682460.4948486749</v>
      </c>
      <c r="C94" s="53">
        <v>225.92299040986103</v>
      </c>
      <c r="D94" s="53">
        <v>-49612.363973510946</v>
      </c>
      <c r="E94" s="53">
        <f t="shared" si="4"/>
        <v>1633074.0538655738</v>
      </c>
      <c r="F94" s="53">
        <v>-1674.490230590025</v>
      </c>
      <c r="G94" s="53">
        <f t="shared" si="5"/>
        <v>1631399.5636349837</v>
      </c>
      <c r="H94" s="53">
        <v>1404231.006219923</v>
      </c>
      <c r="I94" s="53">
        <f t="shared" si="6"/>
        <v>227168.5574150607</v>
      </c>
      <c r="J94" s="53">
        <v>277617.31549757929</v>
      </c>
      <c r="K94" s="53">
        <v>207.33196003975698</v>
      </c>
      <c r="L94" s="53">
        <v>148.724156343793</v>
      </c>
      <c r="M94" s="53">
        <f t="shared" si="7"/>
        <v>-50092.701966135035</v>
      </c>
    </row>
    <row r="95" spans="1:13" ht="12.75" customHeight="1" x14ac:dyDescent="0.2">
      <c r="A95" s="58" t="s">
        <v>115</v>
      </c>
      <c r="B95" s="53">
        <v>1734453.7806235263</v>
      </c>
      <c r="C95" s="53">
        <v>189.26417043458702</v>
      </c>
      <c r="D95" s="53">
        <v>-39083.714545627474</v>
      </c>
      <c r="E95" s="53">
        <f t="shared" si="4"/>
        <v>1695559.3302483335</v>
      </c>
      <c r="F95" s="53">
        <v>1388.3141882893419</v>
      </c>
      <c r="G95" s="53">
        <f t="shared" si="5"/>
        <v>1696947.644436623</v>
      </c>
      <c r="H95" s="53">
        <v>1442462.1554424693</v>
      </c>
      <c r="I95" s="53">
        <f t="shared" si="6"/>
        <v>254485.48899415368</v>
      </c>
      <c r="J95" s="53">
        <v>270074.92227001616</v>
      </c>
      <c r="K95" s="53">
        <v>203.74720329491299</v>
      </c>
      <c r="L95" s="53">
        <v>87.014025077276017</v>
      </c>
      <c r="M95" s="53">
        <f t="shared" si="7"/>
        <v>-15298.67204749029</v>
      </c>
    </row>
    <row r="96" spans="1:13" ht="12.75" customHeight="1" x14ac:dyDescent="0.2">
      <c r="A96" s="58" t="s">
        <v>116</v>
      </c>
      <c r="B96" s="53">
        <v>1767867.9681351243</v>
      </c>
      <c r="C96" s="53">
        <v>254.3008288320255</v>
      </c>
      <c r="D96" s="53">
        <v>-47961.662760664913</v>
      </c>
      <c r="E96" s="53">
        <f t="shared" si="4"/>
        <v>1720160.6062032913</v>
      </c>
      <c r="F96" s="53">
        <v>-2037.4801807207486</v>
      </c>
      <c r="G96" s="53">
        <f t="shared" si="5"/>
        <v>1718123.1260225705</v>
      </c>
      <c r="H96" s="53">
        <v>1481568.5897106396</v>
      </c>
      <c r="I96" s="53">
        <f t="shared" si="6"/>
        <v>236554.53631193098</v>
      </c>
      <c r="J96" s="53">
        <v>288927.5431056763</v>
      </c>
      <c r="K96" s="53">
        <v>649.15993149331291</v>
      </c>
      <c r="L96" s="53">
        <v>85.714645611278996</v>
      </c>
      <c r="M96" s="53">
        <f t="shared" si="7"/>
        <v>-51638.132216640734</v>
      </c>
    </row>
    <row r="97" spans="1:13" ht="12.75" customHeight="1" x14ac:dyDescent="0.2">
      <c r="A97" s="58" t="s">
        <v>117</v>
      </c>
      <c r="B97" s="53">
        <v>1819358.7562253722</v>
      </c>
      <c r="C97" s="53">
        <v>234.70735317597999</v>
      </c>
      <c r="D97" s="53">
        <v>-59005.959334420768</v>
      </c>
      <c r="E97" s="53">
        <f t="shared" si="4"/>
        <v>1760587.5042441275</v>
      </c>
      <c r="F97" s="53">
        <v>1142.4604600294288</v>
      </c>
      <c r="G97" s="53">
        <f t="shared" si="5"/>
        <v>1761729.9647041571</v>
      </c>
      <c r="H97" s="53">
        <v>1591019.2485994059</v>
      </c>
      <c r="I97" s="53">
        <f t="shared" si="6"/>
        <v>170710.71610475122</v>
      </c>
      <c r="J97" s="53">
        <v>220658.21876579686</v>
      </c>
      <c r="K97" s="53">
        <v>197.53963755366001</v>
      </c>
      <c r="L97" s="53">
        <v>30.866723947093504</v>
      </c>
      <c r="M97" s="53">
        <f t="shared" si="7"/>
        <v>-49719.096299544886</v>
      </c>
    </row>
    <row r="98" spans="1:13" ht="12.75" customHeight="1" x14ac:dyDescent="0.2">
      <c r="A98" s="58">
        <v>2018</v>
      </c>
      <c r="B98" s="53">
        <v>7004140.9998326972</v>
      </c>
      <c r="C98" s="53">
        <v>904.19534285245345</v>
      </c>
      <c r="D98" s="53">
        <v>-195663.7006142241</v>
      </c>
      <c r="E98" s="53">
        <f t="shared" si="4"/>
        <v>6809381.4945613258</v>
      </c>
      <c r="F98" s="53">
        <v>-1181.195762992003</v>
      </c>
      <c r="G98" s="53">
        <f t="shared" si="5"/>
        <v>6808200.2987983339</v>
      </c>
      <c r="H98" s="53">
        <v>5919280.9999724384</v>
      </c>
      <c r="I98" s="53">
        <f t="shared" si="6"/>
        <v>888919.29882589541</v>
      </c>
      <c r="J98" s="53">
        <v>1057277.9996390687</v>
      </c>
      <c r="K98" s="53">
        <v>1257.7787323816428</v>
      </c>
      <c r="L98" s="53">
        <v>352.31955097944149</v>
      </c>
      <c r="M98" s="53">
        <f t="shared" si="7"/>
        <v>-166748.60252981223</v>
      </c>
    </row>
    <row r="99" spans="1:13" ht="12.75" customHeight="1" x14ac:dyDescent="0.2">
      <c r="A99" s="59" t="s">
        <v>118</v>
      </c>
      <c r="B99" s="52">
        <v>1756054.001414242</v>
      </c>
      <c r="C99" s="52">
        <v>300.62330634890299</v>
      </c>
      <c r="D99" s="52">
        <v>-39375.25698488846</v>
      </c>
      <c r="E99" s="52">
        <f t="shared" si="4"/>
        <v>1716979.3677357025</v>
      </c>
      <c r="F99" s="52">
        <v>-2149.8962988825069</v>
      </c>
      <c r="G99" s="52">
        <f t="shared" si="5"/>
        <v>1714829.47143682</v>
      </c>
      <c r="H99" s="52">
        <v>1486958.4782462399</v>
      </c>
      <c r="I99" s="52">
        <f t="shared" si="6"/>
        <v>227870.99319058005</v>
      </c>
      <c r="J99" s="52">
        <v>283079.0155429435</v>
      </c>
      <c r="K99" s="52">
        <v>301.41006858289006</v>
      </c>
      <c r="L99" s="52">
        <v>70.407473520900979</v>
      </c>
      <c r="M99" s="52">
        <f t="shared" si="7"/>
        <v>-54836.20481025966</v>
      </c>
    </row>
    <row r="100" spans="1:13" ht="12.75" customHeight="1" x14ac:dyDescent="0.2">
      <c r="A100" s="59" t="s">
        <v>119</v>
      </c>
      <c r="B100" s="52">
        <v>1825142.5077365774</v>
      </c>
      <c r="C100" s="52">
        <v>96.645545987052998</v>
      </c>
      <c r="D100" s="52">
        <v>-36885.494008041205</v>
      </c>
      <c r="E100" s="52">
        <f t="shared" si="4"/>
        <v>1788353.6592745231</v>
      </c>
      <c r="F100" s="52">
        <v>2471.0177293269371</v>
      </c>
      <c r="G100" s="52">
        <f t="shared" si="5"/>
        <v>1790824.67700385</v>
      </c>
      <c r="H100" s="52">
        <v>1538959.9181755004</v>
      </c>
      <c r="I100" s="52">
        <f t="shared" si="6"/>
        <v>251864.75882834964</v>
      </c>
      <c r="J100" s="52">
        <v>282259.29927943915</v>
      </c>
      <c r="K100" s="52">
        <v>113.10359010124</v>
      </c>
      <c r="L100" s="52">
        <v>79.231087513804994</v>
      </c>
      <c r="M100" s="52">
        <f t="shared" si="7"/>
        <v>-30202.205773474456</v>
      </c>
    </row>
    <row r="101" spans="1:13" ht="12.75" customHeight="1" x14ac:dyDescent="0.2">
      <c r="A101" s="59" t="s">
        <v>120</v>
      </c>
      <c r="B101" s="52">
        <v>1880548.4431686187</v>
      </c>
      <c r="C101" s="52">
        <v>219.06771277448999</v>
      </c>
      <c r="D101" s="52">
        <v>-62828.932250233542</v>
      </c>
      <c r="E101" s="52">
        <f t="shared" si="4"/>
        <v>1817938.5786311596</v>
      </c>
      <c r="F101" s="52">
        <v>2784.7822841196012</v>
      </c>
      <c r="G101" s="52">
        <f t="shared" si="5"/>
        <v>1820723.3609152792</v>
      </c>
      <c r="H101" s="52">
        <v>1573229.8377554992</v>
      </c>
      <c r="I101" s="52">
        <f t="shared" si="6"/>
        <v>247493.52315978007</v>
      </c>
      <c r="J101" s="52">
        <v>329389.28557922033</v>
      </c>
      <c r="K101" s="52">
        <v>501.73283996093107</v>
      </c>
      <c r="L101" s="52">
        <v>149.40228499201302</v>
      </c>
      <c r="M101" s="52">
        <f t="shared" si="7"/>
        <v>-81244.62729448732</v>
      </c>
    </row>
    <row r="102" spans="1:13" ht="12.75" customHeight="1" x14ac:dyDescent="0.2">
      <c r="A102" s="59" t="s">
        <v>121</v>
      </c>
      <c r="B102" s="52">
        <v>1927386.0482134731</v>
      </c>
      <c r="C102" s="52">
        <v>142.29652398130747</v>
      </c>
      <c r="D102" s="52">
        <v>-60051.421529288324</v>
      </c>
      <c r="E102" s="52">
        <f t="shared" si="4"/>
        <v>1867476.9232081659</v>
      </c>
      <c r="F102" s="52">
        <v>467.26656123828343</v>
      </c>
      <c r="G102" s="52">
        <f t="shared" si="5"/>
        <v>1867944.1897694042</v>
      </c>
      <c r="H102" s="52">
        <v>1691043.7654015636</v>
      </c>
      <c r="I102" s="52">
        <f t="shared" si="6"/>
        <v>176900.42436784063</v>
      </c>
      <c r="J102" s="52">
        <v>251828.40074937069</v>
      </c>
      <c r="K102" s="52">
        <v>156.071811915056</v>
      </c>
      <c r="L102" s="52">
        <v>76.334969126162008</v>
      </c>
      <c r="M102" s="52">
        <f t="shared" si="7"/>
        <v>-74695.56960048883</v>
      </c>
    </row>
    <row r="103" spans="1:13" ht="12.75" customHeight="1" x14ac:dyDescent="0.2">
      <c r="A103" s="59">
        <v>2019</v>
      </c>
      <c r="B103" s="52">
        <v>7389131.0005329102</v>
      </c>
      <c r="C103" s="52">
        <v>758.6330890917535</v>
      </c>
      <c r="D103" s="52">
        <v>-199141.10477245154</v>
      </c>
      <c r="E103" s="52">
        <f t="shared" si="4"/>
        <v>7190748.5288495505</v>
      </c>
      <c r="F103" s="52">
        <v>3573.1702758023148</v>
      </c>
      <c r="G103" s="52">
        <f t="shared" si="5"/>
        <v>7194321.6991253532</v>
      </c>
      <c r="H103" s="52">
        <v>6290191.9995788028</v>
      </c>
      <c r="I103" s="52">
        <f t="shared" si="6"/>
        <v>904129.6995465504</v>
      </c>
      <c r="J103" s="52">
        <v>1146556.0011509736</v>
      </c>
      <c r="K103" s="52">
        <v>1072.3183105601172</v>
      </c>
      <c r="L103" s="52">
        <v>375.37581515288105</v>
      </c>
      <c r="M103" s="52">
        <f t="shared" si="7"/>
        <v>-240978.60747871021</v>
      </c>
    </row>
    <row r="104" spans="1:13" ht="12.75" customHeight="1" x14ac:dyDescent="0.2">
      <c r="A104" s="58" t="s">
        <v>122</v>
      </c>
      <c r="B104" s="53">
        <v>1873398.035318024</v>
      </c>
      <c r="C104" s="53">
        <v>175.43680623054345</v>
      </c>
      <c r="D104" s="53">
        <v>-46119.795435709144</v>
      </c>
      <c r="E104" s="53">
        <f t="shared" si="4"/>
        <v>1827453.6766885454</v>
      </c>
      <c r="F104" s="53">
        <v>1837.7781794690536</v>
      </c>
      <c r="G104" s="53">
        <f t="shared" si="5"/>
        <v>1829291.4548680144</v>
      </c>
      <c r="H104" s="53">
        <v>1561653.0602248453</v>
      </c>
      <c r="I104" s="53">
        <f t="shared" si="6"/>
        <v>267638.39464316913</v>
      </c>
      <c r="J104" s="53">
        <v>350098.5554211298</v>
      </c>
      <c r="K104" s="53">
        <v>352.16929934654752</v>
      </c>
      <c r="L104" s="53">
        <v>191.21609187302701</v>
      </c>
      <c r="M104" s="53">
        <f t="shared" si="7"/>
        <v>-81916.775386741108</v>
      </c>
    </row>
    <row r="105" spans="1:13" ht="12.75" customHeight="1" x14ac:dyDescent="0.2">
      <c r="A105" s="58" t="s">
        <v>123</v>
      </c>
      <c r="B105" s="53">
        <v>1757517.4946934716</v>
      </c>
      <c r="C105" s="53">
        <v>144.07705597168652</v>
      </c>
      <c r="D105" s="53">
        <v>-15411.530120815014</v>
      </c>
      <c r="E105" s="53">
        <f t="shared" si="4"/>
        <v>1742250.0416286283</v>
      </c>
      <c r="F105" s="53">
        <v>3336.1804320160973</v>
      </c>
      <c r="G105" s="53">
        <f t="shared" si="5"/>
        <v>1745586.2220606443</v>
      </c>
      <c r="H105" s="53">
        <v>1452543.1697913492</v>
      </c>
      <c r="I105" s="53">
        <f t="shared" si="6"/>
        <v>293043.05226929509</v>
      </c>
      <c r="J105" s="53">
        <v>256570.48338383937</v>
      </c>
      <c r="K105" s="53">
        <v>154.78793584078647</v>
      </c>
      <c r="L105" s="53">
        <v>201.7459411404015</v>
      </c>
      <c r="M105" s="53">
        <f t="shared" si="7"/>
        <v>36829.102762436909</v>
      </c>
    </row>
    <row r="106" spans="1:13" ht="12.75" customHeight="1" x14ac:dyDescent="0.2">
      <c r="A106" s="58" t="s">
        <v>124</v>
      </c>
      <c r="B106" s="53">
        <v>1929702.6723115686</v>
      </c>
      <c r="C106" s="53">
        <v>160.99112660077699</v>
      </c>
      <c r="D106" s="53">
        <v>-49200.951050789816</v>
      </c>
      <c r="E106" s="53">
        <f t="shared" si="4"/>
        <v>1880662.7123873797</v>
      </c>
      <c r="F106" s="53">
        <v>3456.0348025729641</v>
      </c>
      <c r="G106" s="53">
        <f t="shared" si="5"/>
        <v>1884118.7471899528</v>
      </c>
      <c r="H106" s="53">
        <v>1567101.5270420124</v>
      </c>
      <c r="I106" s="53">
        <f t="shared" si="6"/>
        <v>317017.22014794033</v>
      </c>
      <c r="J106" s="53">
        <v>311053.77357748529</v>
      </c>
      <c r="K106" s="53">
        <v>550.76080951821302</v>
      </c>
      <c r="L106" s="53">
        <v>111.38594774828903</v>
      </c>
      <c r="M106" s="53">
        <f t="shared" si="7"/>
        <v>6625.5933277215408</v>
      </c>
    </row>
    <row r="107" spans="1:13" ht="12.75" customHeight="1" x14ac:dyDescent="0.2">
      <c r="A107" s="58" t="s">
        <v>125</v>
      </c>
      <c r="B107" s="53">
        <v>2048978.7980734105</v>
      </c>
      <c r="C107" s="53">
        <v>112.09628996758499</v>
      </c>
      <c r="D107" s="53">
        <v>-48619.684722822007</v>
      </c>
      <c r="E107" s="53">
        <f t="shared" si="4"/>
        <v>2000471.2096405562</v>
      </c>
      <c r="F107" s="53">
        <v>2268.0137985673364</v>
      </c>
      <c r="G107" s="53">
        <f t="shared" si="5"/>
        <v>2002739.2234391235</v>
      </c>
      <c r="H107" s="53">
        <v>1755910.2414800092</v>
      </c>
      <c r="I107" s="53">
        <f t="shared" si="6"/>
        <v>246828.98195911432</v>
      </c>
      <c r="J107" s="53">
        <v>308626.18961265485</v>
      </c>
      <c r="K107" s="53">
        <v>-335.49083295193248</v>
      </c>
      <c r="L107" s="53">
        <v>20056.628404375249</v>
      </c>
      <c r="M107" s="53">
        <f t="shared" si="7"/>
        <v>-42076.070082117221</v>
      </c>
    </row>
    <row r="108" spans="1:13" ht="12.75" customHeight="1" x14ac:dyDescent="0.2">
      <c r="A108" s="58">
        <v>2020</v>
      </c>
      <c r="B108" s="53">
        <v>7609597.0003964752</v>
      </c>
      <c r="C108" s="53">
        <v>592.60127877059199</v>
      </c>
      <c r="D108" s="53">
        <v>-159351.96133013599</v>
      </c>
      <c r="E108" s="53">
        <f t="shared" si="4"/>
        <v>7450837.6403451096</v>
      </c>
      <c r="F108" s="53">
        <v>10898.007212625453</v>
      </c>
      <c r="G108" s="53">
        <f t="shared" si="5"/>
        <v>7461735.6475577354</v>
      </c>
      <c r="H108" s="53">
        <v>6337207.9985382166</v>
      </c>
      <c r="I108" s="53">
        <f t="shared" si="6"/>
        <v>1124527.6490195189</v>
      </c>
      <c r="J108" s="53">
        <v>1226349.0019951095</v>
      </c>
      <c r="K108" s="53">
        <v>722.2272117536146</v>
      </c>
      <c r="L108" s="53">
        <v>20560.976385136968</v>
      </c>
      <c r="M108" s="53">
        <f t="shared" si="7"/>
        <v>-80538.149378700036</v>
      </c>
    </row>
    <row r="109" spans="1:13" ht="12.75" customHeight="1" x14ac:dyDescent="0.2">
      <c r="A109" s="59" t="s">
        <v>126</v>
      </c>
      <c r="B109" s="52">
        <v>2152621.759393868</v>
      </c>
      <c r="C109" s="52">
        <v>127.05556926280894</v>
      </c>
      <c r="D109" s="52">
        <v>-67448.564907837135</v>
      </c>
      <c r="E109" s="52">
        <f t="shared" si="4"/>
        <v>2085300.2500552936</v>
      </c>
      <c r="F109" s="52">
        <v>5643.058200669182</v>
      </c>
      <c r="G109" s="52">
        <f t="shared" si="5"/>
        <v>2090943.3082559628</v>
      </c>
      <c r="H109" s="52">
        <v>1629946.3283039238</v>
      </c>
      <c r="I109" s="52">
        <f t="shared" si="6"/>
        <v>460996.97995203896</v>
      </c>
      <c r="J109" s="52">
        <v>563052.86180150835</v>
      </c>
      <c r="K109" s="52">
        <v>233.30687987038797</v>
      </c>
      <c r="L109" s="52">
        <v>132.67224661416401</v>
      </c>
      <c r="M109" s="52">
        <f t="shared" si="7"/>
        <v>-101689.90272298483</v>
      </c>
    </row>
    <row r="110" spans="1:13" ht="12.75" customHeight="1" x14ac:dyDescent="0.2">
      <c r="A110" s="59" t="s">
        <v>127</v>
      </c>
      <c r="B110" s="52">
        <v>2182048.8981554545</v>
      </c>
      <c r="C110" s="52">
        <v>67.861989693614476</v>
      </c>
      <c r="D110" s="52">
        <v>-47377.078273052692</v>
      </c>
      <c r="E110" s="52">
        <f t="shared" si="4"/>
        <v>2134739.6818720954</v>
      </c>
      <c r="F110" s="52">
        <v>2855.0973380701253</v>
      </c>
      <c r="G110" s="52">
        <f t="shared" si="5"/>
        <v>2137594.7792101656</v>
      </c>
      <c r="H110" s="52">
        <v>1691329.7004852416</v>
      </c>
      <c r="I110" s="52">
        <f t="shared" si="6"/>
        <v>446265.07872492401</v>
      </c>
      <c r="J110" s="52">
        <v>392550.85882872401</v>
      </c>
      <c r="K110" s="52">
        <v>108.16092701173801</v>
      </c>
      <c r="L110" s="52">
        <v>-24.229810711900996</v>
      </c>
      <c r="M110" s="52">
        <f t="shared" si="7"/>
        <v>53798.151012499839</v>
      </c>
    </row>
    <row r="111" spans="1:13" ht="12.75" customHeight="1" x14ac:dyDescent="0.2">
      <c r="A111" s="59" t="s">
        <v>128</v>
      </c>
      <c r="B111" s="52">
        <v>2254492.4667526633</v>
      </c>
      <c r="C111" s="52">
        <v>184.65315320088703</v>
      </c>
      <c r="D111" s="52">
        <v>-83592.643895156332</v>
      </c>
      <c r="E111" s="52">
        <f t="shared" si="4"/>
        <v>2171084.4760107081</v>
      </c>
      <c r="F111" s="52">
        <v>3458.9520530526411</v>
      </c>
      <c r="G111" s="52">
        <f t="shared" si="5"/>
        <v>2174543.428063761</v>
      </c>
      <c r="H111" s="52">
        <v>1787695.3391045481</v>
      </c>
      <c r="I111" s="52">
        <f t="shared" si="6"/>
        <v>386848.08895921288</v>
      </c>
      <c r="J111" s="52">
        <v>416657.98234652024</v>
      </c>
      <c r="K111" s="52">
        <v>414.83101089363754</v>
      </c>
      <c r="L111" s="52">
        <v>44.453564545041985</v>
      </c>
      <c r="M111" s="52">
        <f t="shared" si="7"/>
        <v>-29350.608811868675</v>
      </c>
    </row>
    <row r="112" spans="1:13" ht="12.75" customHeight="1" x14ac:dyDescent="0.2">
      <c r="A112" s="59" t="s">
        <v>129</v>
      </c>
      <c r="B112" s="52">
        <v>2309564.3392654061</v>
      </c>
      <c r="C112" s="52">
        <v>162.98400428535601</v>
      </c>
      <c r="D112" s="52">
        <v>-83293.038438405158</v>
      </c>
      <c r="E112" s="52">
        <f t="shared" si="4"/>
        <v>2226434.2848312859</v>
      </c>
      <c r="F112" s="52">
        <v>3927.8001840832339</v>
      </c>
      <c r="G112" s="52">
        <f t="shared" si="5"/>
        <v>2230362.0850153691</v>
      </c>
      <c r="H112" s="52">
        <v>1977339.9950846501</v>
      </c>
      <c r="I112" s="52">
        <f t="shared" si="6"/>
        <v>253022.089930719</v>
      </c>
      <c r="J112" s="52">
        <v>356334.96790815354</v>
      </c>
      <c r="K112" s="52">
        <v>225.81074492761596</v>
      </c>
      <c r="L112" s="52">
        <v>76.535880863869991</v>
      </c>
      <c r="M112" s="52">
        <f t="shared" si="7"/>
        <v>-103010.53135164306</v>
      </c>
    </row>
    <row r="113" spans="1:13" ht="12.75" customHeight="1" x14ac:dyDescent="0.2">
      <c r="A113" s="59">
        <v>2021</v>
      </c>
      <c r="B113" s="52">
        <v>8898727.463567391</v>
      </c>
      <c r="C113" s="52">
        <v>542.55471644266652</v>
      </c>
      <c r="D113" s="52">
        <v>-281711.32551445131</v>
      </c>
      <c r="E113" s="52">
        <f t="shared" si="4"/>
        <v>8617558.6927693821</v>
      </c>
      <c r="F113" s="52">
        <v>15884.907775875181</v>
      </c>
      <c r="G113" s="52">
        <f t="shared" si="5"/>
        <v>8633443.6005452573</v>
      </c>
      <c r="H113" s="52">
        <v>7086311.3629783634</v>
      </c>
      <c r="I113" s="52">
        <f t="shared" si="6"/>
        <v>1547132.2375668939</v>
      </c>
      <c r="J113" s="52">
        <v>1728596.6708849061</v>
      </c>
      <c r="K113" s="52">
        <v>982.10956270337942</v>
      </c>
      <c r="L113" s="52">
        <v>229.431881311175</v>
      </c>
      <c r="M113" s="52">
        <f t="shared" si="7"/>
        <v>-180252.89187399761</v>
      </c>
    </row>
    <row r="114" spans="1:13" ht="12.75" customHeight="1" x14ac:dyDescent="0.2">
      <c r="A114" s="58" t="s">
        <v>130</v>
      </c>
      <c r="B114" s="53">
        <v>2315708.562696686</v>
      </c>
      <c r="C114" s="53">
        <v>60.487332373645955</v>
      </c>
      <c r="D114" s="53">
        <v>-80932.826551585094</v>
      </c>
      <c r="E114" s="53">
        <f t="shared" si="4"/>
        <v>2234836.2234774749</v>
      </c>
      <c r="F114" s="53">
        <v>3617.2961221494088</v>
      </c>
      <c r="G114" s="53">
        <f t="shared" si="5"/>
        <v>2238453.5195996244</v>
      </c>
      <c r="H114" s="53">
        <v>1835162.9204199701</v>
      </c>
      <c r="I114" s="53">
        <f t="shared" si="6"/>
        <v>403290.59917965438</v>
      </c>
      <c r="J114" s="53">
        <v>473525.26127671578</v>
      </c>
      <c r="K114" s="53">
        <v>367.65255438386498</v>
      </c>
      <c r="L114" s="53">
        <v>77.082354237201017</v>
      </c>
      <c r="M114" s="53">
        <f t="shared" si="7"/>
        <v>-69789.927188440342</v>
      </c>
    </row>
    <row r="115" spans="1:13" ht="12.75" customHeight="1" x14ac:dyDescent="0.2">
      <c r="A115" s="58" t="s">
        <v>131</v>
      </c>
      <c r="B115" s="53">
        <v>2471837.373049838</v>
      </c>
      <c r="C115" s="53">
        <v>119.26428976941895</v>
      </c>
      <c r="D115" s="53">
        <v>-54879.87077167548</v>
      </c>
      <c r="E115" s="53">
        <f t="shared" si="4"/>
        <v>2417076.766567932</v>
      </c>
      <c r="F115" s="53">
        <v>4964.0032454072671</v>
      </c>
      <c r="G115" s="53">
        <f t="shared" si="5"/>
        <v>2422040.7698133392</v>
      </c>
      <c r="H115" s="53">
        <v>1968109.245959335</v>
      </c>
      <c r="I115" s="53">
        <f t="shared" si="6"/>
        <v>453931.52385400422</v>
      </c>
      <c r="J115" s="53">
        <v>450611.41209050274</v>
      </c>
      <c r="K115" s="53">
        <v>-104.16083934744012</v>
      </c>
      <c r="L115" s="53">
        <v>100.97305009896</v>
      </c>
      <c r="M115" s="53">
        <f t="shared" si="7"/>
        <v>3316.9239742530012</v>
      </c>
    </row>
    <row r="116" spans="1:13" ht="12.75" customHeight="1" x14ac:dyDescent="0.2">
      <c r="A116" s="58" t="s">
        <v>132</v>
      </c>
      <c r="B116" s="53">
        <v>2543644.7385421083</v>
      </c>
      <c r="C116" s="53">
        <v>190.34017686039101</v>
      </c>
      <c r="D116" s="53">
        <v>-93683.750612990101</v>
      </c>
      <c r="E116" s="53">
        <f t="shared" si="4"/>
        <v>2450151.3281059787</v>
      </c>
      <c r="F116" s="53">
        <v>5247.4583068884767</v>
      </c>
      <c r="G116" s="53">
        <f t="shared" si="5"/>
        <v>2455398.7864128673</v>
      </c>
      <c r="H116" s="53">
        <v>2042113.4863214646</v>
      </c>
      <c r="I116" s="53">
        <f t="shared" si="6"/>
        <v>413285.30009140261</v>
      </c>
      <c r="J116" s="53">
        <v>490037.58622064401</v>
      </c>
      <c r="K116" s="53">
        <v>480.57625511573292</v>
      </c>
      <c r="L116" s="53">
        <v>135.771561075324</v>
      </c>
      <c r="M116" s="53">
        <f t="shared" si="7"/>
        <v>-76135.938313050341</v>
      </c>
    </row>
    <row r="117" spans="1:13" ht="12.75" customHeight="1" x14ac:dyDescent="0.2">
      <c r="A117" s="58" t="s">
        <v>133</v>
      </c>
      <c r="B117" s="53">
        <v>2584125.7585975034</v>
      </c>
      <c r="C117" s="53">
        <v>155.77598144552695</v>
      </c>
      <c r="D117" s="53">
        <v>-82666.640998208721</v>
      </c>
      <c r="E117" s="53">
        <f t="shared" si="4"/>
        <v>2501614.8935807399</v>
      </c>
      <c r="F117" s="53">
        <v>4067.3926696197113</v>
      </c>
      <c r="G117" s="53">
        <f t="shared" si="5"/>
        <v>2505682.2862503594</v>
      </c>
      <c r="H117" s="53">
        <v>2196489.327511766</v>
      </c>
      <c r="I117" s="53">
        <f t="shared" si="6"/>
        <v>309192.95873859338</v>
      </c>
      <c r="J117" s="53">
        <v>384794.99708573724</v>
      </c>
      <c r="K117" s="53">
        <v>170.28603461220402</v>
      </c>
      <c r="L117" s="53">
        <v>45.606122719813015</v>
      </c>
      <c r="M117" s="53">
        <f t="shared" si="7"/>
        <v>-75386.146189811843</v>
      </c>
    </row>
    <row r="118" spans="1:13" ht="12.75" customHeight="1" x14ac:dyDescent="0.2">
      <c r="A118" s="60">
        <v>2022</v>
      </c>
      <c r="B118" s="54">
        <v>9915316.4328861348</v>
      </c>
      <c r="C118" s="54">
        <v>525.86778044898278</v>
      </c>
      <c r="D118" s="54">
        <v>-312163.08893445937</v>
      </c>
      <c r="E118" s="54">
        <f t="shared" si="4"/>
        <v>9603679.2117321249</v>
      </c>
      <c r="F118" s="54">
        <v>17896.150344064863</v>
      </c>
      <c r="G118" s="54">
        <f t="shared" si="5"/>
        <v>9621575.3620761894</v>
      </c>
      <c r="H118" s="54">
        <v>8041874.9802125357</v>
      </c>
      <c r="I118" s="54">
        <f t="shared" si="6"/>
        <v>1579700.3818636537</v>
      </c>
      <c r="J118" s="54">
        <v>1798969.2566735998</v>
      </c>
      <c r="K118" s="54">
        <v>914.35400476436189</v>
      </c>
      <c r="L118" s="54">
        <v>359.43308813129806</v>
      </c>
      <c r="M118" s="54">
        <f t="shared" si="7"/>
        <v>-217995.08771705051</v>
      </c>
    </row>
    <row r="119" spans="1:13" ht="12.75" customHeight="1" x14ac:dyDescent="0.2">
      <c r="A119" s="41" t="s">
        <v>162</v>
      </c>
    </row>
  </sheetData>
  <sheetProtection selectLockedCells="1" selectUnlockedCells="1"/>
  <pageMargins left="0.74791666666666667" right="0.74791666666666667" top="0.98402777777777772" bottom="0.98402777777777772" header="0.51180555555555551" footer="0.51180555555555551"/>
  <pageSetup paperSize="9" orientation="portrait"/>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42"/>
  <sheetViews>
    <sheetView zoomScale="130" workbookViewId="0">
      <pane xSplit="1" ySplit="4" topLeftCell="B6" activePane="bottomRight" state="frozenSplit"/>
      <selection pane="topRight"/>
      <selection pane="bottomLeft"/>
      <selection pane="bottomRight"/>
    </sheetView>
  </sheetViews>
  <sheetFormatPr defaultRowHeight="12.75" customHeight="1" x14ac:dyDescent="0.2"/>
  <cols>
    <col min="1" max="1" width="55.140625" customWidth="1"/>
    <col min="2" max="2" width="9.7109375" customWidth="1"/>
    <col min="3" max="3" width="9.28515625" customWidth="1"/>
  </cols>
  <sheetData>
    <row r="1" spans="1:53" ht="12.75" customHeight="1" x14ac:dyDescent="0.2">
      <c r="A1" s="4" t="s">
        <v>163</v>
      </c>
      <c r="B1" s="61"/>
      <c r="C1" s="61"/>
      <c r="D1" s="61"/>
      <c r="E1" s="61"/>
      <c r="F1" s="61"/>
      <c r="G1" s="61"/>
      <c r="H1" s="61"/>
      <c r="I1" s="61"/>
      <c r="J1" s="61"/>
      <c r="K1" s="61"/>
      <c r="L1" s="61"/>
      <c r="M1" s="61"/>
      <c r="N1" s="61"/>
      <c r="O1" s="61"/>
      <c r="P1" s="61"/>
      <c r="Q1" s="61"/>
      <c r="R1" s="61"/>
      <c r="S1" s="61"/>
      <c r="T1" s="61"/>
      <c r="U1" s="61"/>
      <c r="V1" s="61"/>
      <c r="W1" s="61"/>
      <c r="X1" s="61"/>
      <c r="Y1" s="61"/>
      <c r="Z1" s="61"/>
      <c r="AA1" s="61"/>
      <c r="AB1" s="61"/>
      <c r="AC1" s="61"/>
      <c r="AD1" s="61"/>
      <c r="AE1" s="61"/>
      <c r="AF1" s="61"/>
      <c r="AG1" s="61"/>
      <c r="AH1" s="61"/>
      <c r="AI1" s="61"/>
      <c r="AJ1" s="61"/>
      <c r="AK1" s="61"/>
      <c r="AL1" s="61"/>
      <c r="AM1" s="61"/>
      <c r="AN1" s="61"/>
      <c r="AO1" s="61"/>
      <c r="AP1" s="61"/>
      <c r="AQ1" s="61"/>
      <c r="AR1" s="61"/>
      <c r="AS1" s="61"/>
      <c r="AT1" s="61"/>
      <c r="AU1" s="61"/>
      <c r="AV1" s="61"/>
      <c r="AW1" s="61"/>
      <c r="AX1" s="61"/>
      <c r="AY1" s="61"/>
      <c r="AZ1" s="61"/>
      <c r="BA1" s="64"/>
    </row>
    <row r="2" spans="1:53" ht="12.75" customHeight="1" x14ac:dyDescent="0.2">
      <c r="A2" s="28" t="s">
        <v>145</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5"/>
    </row>
    <row r="3" spans="1:53" ht="13.5" customHeight="1" x14ac:dyDescent="0.2">
      <c r="A3" s="109" t="s">
        <v>164</v>
      </c>
      <c r="B3" s="108" t="s">
        <v>165</v>
      </c>
      <c r="C3" s="108"/>
      <c r="D3" s="108"/>
      <c r="E3" s="108"/>
      <c r="F3" s="108" t="s">
        <v>166</v>
      </c>
      <c r="G3" s="108"/>
      <c r="H3" s="108"/>
      <c r="I3" s="108"/>
      <c r="J3" s="108" t="s">
        <v>167</v>
      </c>
      <c r="K3" s="108"/>
      <c r="L3" s="108"/>
      <c r="M3" s="108"/>
      <c r="N3" s="108" t="s">
        <v>168</v>
      </c>
      <c r="O3" s="108"/>
      <c r="P3" s="108"/>
      <c r="Q3" s="108"/>
      <c r="R3" s="108" t="s">
        <v>169</v>
      </c>
      <c r="S3" s="108"/>
      <c r="T3" s="108"/>
      <c r="U3" s="108"/>
      <c r="V3" s="108" t="s">
        <v>170</v>
      </c>
      <c r="W3" s="108"/>
      <c r="X3" s="108"/>
      <c r="Y3" s="108"/>
      <c r="Z3" s="108" t="s">
        <v>171</v>
      </c>
      <c r="AA3" s="108"/>
      <c r="AB3" s="108"/>
      <c r="AC3" s="108"/>
      <c r="AD3" s="108" t="s">
        <v>172</v>
      </c>
      <c r="AE3" s="108"/>
      <c r="AF3" s="108"/>
      <c r="AG3" s="108"/>
      <c r="AH3" s="108" t="s">
        <v>173</v>
      </c>
      <c r="AI3" s="108"/>
      <c r="AJ3" s="108"/>
      <c r="AK3" s="108"/>
      <c r="AL3" s="108" t="s">
        <v>174</v>
      </c>
      <c r="AM3" s="108"/>
      <c r="AN3" s="108"/>
      <c r="AO3" s="108"/>
      <c r="AP3" s="108" t="s">
        <v>175</v>
      </c>
      <c r="AQ3" s="108"/>
      <c r="AR3" s="108"/>
      <c r="AS3" s="108"/>
      <c r="AT3" s="108" t="s">
        <v>176</v>
      </c>
      <c r="AU3" s="108"/>
      <c r="AV3" s="108"/>
      <c r="AW3" s="108"/>
      <c r="AX3" s="108" t="s">
        <v>177</v>
      </c>
      <c r="AY3" s="108"/>
      <c r="AZ3" s="108"/>
      <c r="BA3" s="108"/>
    </row>
    <row r="4" spans="1:53" ht="12.75" customHeight="1" x14ac:dyDescent="0.2">
      <c r="A4" s="109"/>
      <c r="B4" s="63" t="s">
        <v>178</v>
      </c>
      <c r="C4" s="63" t="s">
        <v>179</v>
      </c>
      <c r="D4" s="63" t="s">
        <v>180</v>
      </c>
      <c r="E4" s="63" t="s">
        <v>181</v>
      </c>
      <c r="F4" s="63" t="s">
        <v>178</v>
      </c>
      <c r="G4" s="63" t="s">
        <v>179</v>
      </c>
      <c r="H4" s="63" t="s">
        <v>180</v>
      </c>
      <c r="I4" s="63" t="s">
        <v>181</v>
      </c>
      <c r="J4" s="63" t="s">
        <v>178</v>
      </c>
      <c r="K4" s="63" t="s">
        <v>179</v>
      </c>
      <c r="L4" s="63" t="s">
        <v>180</v>
      </c>
      <c r="M4" s="63" t="s">
        <v>181</v>
      </c>
      <c r="N4" s="63" t="s">
        <v>178</v>
      </c>
      <c r="O4" s="63" t="s">
        <v>179</v>
      </c>
      <c r="P4" s="63" t="s">
        <v>180</v>
      </c>
      <c r="Q4" s="63" t="s">
        <v>181</v>
      </c>
      <c r="R4" s="63" t="s">
        <v>178</v>
      </c>
      <c r="S4" s="63" t="s">
        <v>179</v>
      </c>
      <c r="T4" s="63" t="s">
        <v>180</v>
      </c>
      <c r="U4" s="63" t="s">
        <v>181</v>
      </c>
      <c r="V4" s="63" t="s">
        <v>178</v>
      </c>
      <c r="W4" s="63" t="s">
        <v>179</v>
      </c>
      <c r="X4" s="63" t="s">
        <v>180</v>
      </c>
      <c r="Y4" s="63" t="s">
        <v>181</v>
      </c>
      <c r="Z4" s="63" t="s">
        <v>178</v>
      </c>
      <c r="AA4" s="63" t="s">
        <v>179</v>
      </c>
      <c r="AB4" s="63" t="s">
        <v>180</v>
      </c>
      <c r="AC4" s="63" t="s">
        <v>181</v>
      </c>
      <c r="AD4" s="63" t="s">
        <v>178</v>
      </c>
      <c r="AE4" s="63" t="s">
        <v>179</v>
      </c>
      <c r="AF4" s="63" t="s">
        <v>180</v>
      </c>
      <c r="AG4" s="63" t="s">
        <v>181</v>
      </c>
      <c r="AH4" s="63" t="s">
        <v>178</v>
      </c>
      <c r="AI4" s="63" t="s">
        <v>179</v>
      </c>
      <c r="AJ4" s="63" t="s">
        <v>180</v>
      </c>
      <c r="AK4" s="63" t="s">
        <v>181</v>
      </c>
      <c r="AL4" s="63" t="s">
        <v>178</v>
      </c>
      <c r="AM4" s="63" t="s">
        <v>179</v>
      </c>
      <c r="AN4" s="63" t="s">
        <v>180</v>
      </c>
      <c r="AO4" s="63" t="s">
        <v>181</v>
      </c>
      <c r="AP4" s="63" t="s">
        <v>178</v>
      </c>
      <c r="AQ4" s="63" t="s">
        <v>179</v>
      </c>
      <c r="AR4" s="63" t="s">
        <v>180</v>
      </c>
      <c r="AS4" s="63" t="s">
        <v>181</v>
      </c>
      <c r="AT4" s="63" t="s">
        <v>178</v>
      </c>
      <c r="AU4" s="63" t="s">
        <v>179</v>
      </c>
      <c r="AV4" s="63" t="s">
        <v>180</v>
      </c>
      <c r="AW4" s="63" t="s">
        <v>181</v>
      </c>
      <c r="AX4" s="63" t="s">
        <v>178</v>
      </c>
      <c r="AY4" s="63" t="s">
        <v>179</v>
      </c>
      <c r="AZ4" s="63" t="s">
        <v>180</v>
      </c>
      <c r="BA4" s="63" t="s">
        <v>181</v>
      </c>
    </row>
    <row r="5" spans="1:53" ht="11.25" customHeight="1" x14ac:dyDescent="0.2">
      <c r="A5" s="32"/>
      <c r="B5" s="53"/>
      <c r="C5" s="53"/>
      <c r="D5" s="53"/>
      <c r="E5" s="53"/>
      <c r="F5" s="53"/>
      <c r="G5" s="53"/>
      <c r="H5" s="53"/>
      <c r="I5" s="53"/>
      <c r="J5" s="53"/>
      <c r="K5" s="53"/>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row>
    <row r="6" spans="1:53" ht="12.95" customHeight="1" x14ac:dyDescent="0.2">
      <c r="A6" s="33" t="s">
        <v>182</v>
      </c>
      <c r="B6" s="52"/>
      <c r="C6" s="52"/>
      <c r="D6" s="52"/>
      <c r="E6" s="52"/>
      <c r="F6" s="52"/>
      <c r="G6" s="52"/>
      <c r="H6" s="52"/>
      <c r="I6" s="52"/>
      <c r="J6" s="52"/>
      <c r="K6" s="52"/>
      <c r="L6" s="52"/>
      <c r="M6" s="52"/>
      <c r="N6" s="52"/>
      <c r="O6" s="52"/>
      <c r="P6" s="52"/>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2"/>
      <c r="AV6" s="52"/>
      <c r="AW6" s="52"/>
      <c r="AX6" s="52"/>
      <c r="AY6" s="52"/>
      <c r="AZ6" s="52"/>
      <c r="BA6" s="52"/>
    </row>
    <row r="7" spans="1:53" ht="12.75" customHeight="1" x14ac:dyDescent="0.2">
      <c r="A7" s="34" t="s">
        <v>183</v>
      </c>
      <c r="B7" s="53">
        <v>33.035260000000001</v>
      </c>
      <c r="C7" s="53">
        <v>0.90639999999999998</v>
      </c>
      <c r="D7" s="53">
        <v>1.58328</v>
      </c>
      <c r="E7" s="53">
        <v>2.0554800000000002</v>
      </c>
      <c r="F7" s="53">
        <v>-789.52696000000003</v>
      </c>
      <c r="G7" s="53">
        <v>11.963100000000001</v>
      </c>
      <c r="H7" s="53">
        <v>2.7010100000000001</v>
      </c>
      <c r="I7" s="53">
        <v>0.35902000000000001</v>
      </c>
      <c r="J7" s="53">
        <v>1.1203149999999999</v>
      </c>
      <c r="K7" s="53">
        <v>0.34954000000000002</v>
      </c>
      <c r="L7" s="53">
        <v>1.622215</v>
      </c>
      <c r="M7" s="53">
        <v>0.81581999999999999</v>
      </c>
      <c r="N7" s="53">
        <v>0.20499000000000001</v>
      </c>
      <c r="O7" s="53">
        <v>0.29614000000000001</v>
      </c>
      <c r="P7" s="53">
        <v>1.3029299999999999</v>
      </c>
      <c r="Q7" s="53">
        <v>1.6203000000000001</v>
      </c>
      <c r="R7" s="53">
        <v>1.1571400000000001</v>
      </c>
      <c r="S7" s="53">
        <v>1.12063</v>
      </c>
      <c r="T7" s="53">
        <v>2.9803799999999998</v>
      </c>
      <c r="U7" s="53">
        <v>3.6382500000000002</v>
      </c>
      <c r="V7" s="53">
        <v>12.314085</v>
      </c>
      <c r="W7" s="53">
        <v>-2.49282</v>
      </c>
      <c r="X7" s="53">
        <v>-0.83947000000000005</v>
      </c>
      <c r="Y7" s="53">
        <v>0.40781000000000001</v>
      </c>
      <c r="Z7" s="53">
        <v>33.021929999999998</v>
      </c>
      <c r="AA7" s="53">
        <v>-6.1799999999999997E-3</v>
      </c>
      <c r="AB7" s="53">
        <v>0.66439999999999999</v>
      </c>
      <c r="AC7" s="53">
        <v>4.9437199999999999</v>
      </c>
      <c r="AD7" s="53">
        <v>6</v>
      </c>
      <c r="AE7" s="53">
        <v>10</v>
      </c>
      <c r="AF7" s="53">
        <v>8</v>
      </c>
      <c r="AG7" s="53">
        <v>12</v>
      </c>
      <c r="AH7" s="53">
        <v>1329</v>
      </c>
      <c r="AI7" s="53">
        <v>35</v>
      </c>
      <c r="AJ7" s="53">
        <v>33</v>
      </c>
      <c r="AK7" s="53">
        <v>398</v>
      </c>
      <c r="AL7" s="53">
        <v>17</v>
      </c>
      <c r="AM7" s="53">
        <v>29</v>
      </c>
      <c r="AN7" s="53">
        <v>25</v>
      </c>
      <c r="AO7" s="53">
        <v>28</v>
      </c>
      <c r="AP7" s="53">
        <v>22</v>
      </c>
      <c r="AQ7" s="53">
        <v>40</v>
      </c>
      <c r="AR7" s="53">
        <v>-13</v>
      </c>
      <c r="AS7" s="53">
        <v>-11</v>
      </c>
      <c r="AT7" s="53">
        <v>26</v>
      </c>
      <c r="AU7" s="53">
        <v>16635</v>
      </c>
      <c r="AV7" s="53">
        <v>81391</v>
      </c>
      <c r="AW7" s="53">
        <v>1586</v>
      </c>
      <c r="AX7" s="53">
        <v>2840</v>
      </c>
      <c r="AY7" s="53">
        <v>198</v>
      </c>
      <c r="AZ7" s="53">
        <v>-245</v>
      </c>
      <c r="BA7" s="53">
        <v>54</v>
      </c>
    </row>
    <row r="8" spans="1:53" ht="12.75" customHeight="1" x14ac:dyDescent="0.2">
      <c r="A8" s="1" t="s">
        <v>184</v>
      </c>
      <c r="B8" s="53">
        <v>19746.80226</v>
      </c>
      <c r="C8" s="53">
        <v>12995.673720000001</v>
      </c>
      <c r="D8" s="53">
        <v>-3371.0631899999998</v>
      </c>
      <c r="E8" s="53">
        <v>23672.699970000001</v>
      </c>
      <c r="F8" s="53">
        <v>5099.7882799999998</v>
      </c>
      <c r="G8" s="53">
        <v>-3751.76334</v>
      </c>
      <c r="H8" s="53">
        <v>5551.7300400000004</v>
      </c>
      <c r="I8" s="53">
        <v>-32718.782329999998</v>
      </c>
      <c r="J8" s="53">
        <v>8070.8044950000003</v>
      </c>
      <c r="K8" s="53">
        <v>12185.687379999999</v>
      </c>
      <c r="L8" s="53">
        <v>-1393.39644</v>
      </c>
      <c r="M8" s="53">
        <v>1431.2038500000001</v>
      </c>
      <c r="N8" s="53">
        <v>-2039.2775799999999</v>
      </c>
      <c r="O8" s="53">
        <v>9914.7466100000001</v>
      </c>
      <c r="P8" s="53">
        <v>7551.6274599999997</v>
      </c>
      <c r="Q8" s="53">
        <v>5354.3778700000003</v>
      </c>
      <c r="R8" s="53">
        <v>27219.56222</v>
      </c>
      <c r="S8" s="53">
        <v>4060.8839800000001</v>
      </c>
      <c r="T8" s="53">
        <v>2277.45732</v>
      </c>
      <c r="U8" s="53">
        <v>2985.1978450000001</v>
      </c>
      <c r="V8" s="53">
        <v>-1811.719554</v>
      </c>
      <c r="W8" s="53">
        <v>26606.261281999999</v>
      </c>
      <c r="X8" s="53">
        <v>11325.797853</v>
      </c>
      <c r="Y8" s="53">
        <v>31833.478403000001</v>
      </c>
      <c r="Z8" s="53">
        <v>28301.607295999998</v>
      </c>
      <c r="AA8" s="53">
        <v>37612.716401999998</v>
      </c>
      <c r="AB8" s="53">
        <v>-27308.758229999999</v>
      </c>
      <c r="AC8" s="53">
        <v>-35905.20377</v>
      </c>
      <c r="AD8" s="53">
        <v>-6321</v>
      </c>
      <c r="AE8" s="53">
        <v>1715</v>
      </c>
      <c r="AF8" s="53">
        <v>2204</v>
      </c>
      <c r="AG8" s="53">
        <v>12237</v>
      </c>
      <c r="AH8" s="53">
        <v>8796</v>
      </c>
      <c r="AI8" s="53">
        <v>-5205</v>
      </c>
      <c r="AJ8" s="53">
        <v>-77185</v>
      </c>
      <c r="AK8" s="53">
        <v>-4991</v>
      </c>
      <c r="AL8" s="53">
        <v>-3711</v>
      </c>
      <c r="AM8" s="53">
        <v>-1132</v>
      </c>
      <c r="AN8" s="53">
        <v>3089</v>
      </c>
      <c r="AO8" s="53">
        <v>581</v>
      </c>
      <c r="AP8" s="53">
        <v>42397</v>
      </c>
      <c r="AQ8" s="53">
        <v>15925</v>
      </c>
      <c r="AR8" s="53">
        <v>90</v>
      </c>
      <c r="AS8" s="53">
        <v>37293</v>
      </c>
      <c r="AT8" s="53">
        <v>15110</v>
      </c>
      <c r="AU8" s="53">
        <v>42165</v>
      </c>
      <c r="AV8" s="53">
        <v>-23167</v>
      </c>
      <c r="AW8" s="53">
        <v>-51011</v>
      </c>
      <c r="AX8" s="53">
        <v>16457</v>
      </c>
      <c r="AY8" s="53">
        <v>42062</v>
      </c>
      <c r="AZ8" s="53">
        <v>-14387</v>
      </c>
      <c r="BA8" s="53">
        <v>-3177</v>
      </c>
    </row>
    <row r="9" spans="1:53" ht="12.75" customHeight="1" x14ac:dyDescent="0.2">
      <c r="A9" s="1" t="s">
        <v>185</v>
      </c>
      <c r="B9" s="53">
        <v>-8785.4687430000013</v>
      </c>
      <c r="C9" s="53">
        <v>6012.7638033000003</v>
      </c>
      <c r="D9" s="53">
        <v>34606.841922</v>
      </c>
      <c r="E9" s="53">
        <v>22642.304893</v>
      </c>
      <c r="F9" s="53">
        <v>31234.884168</v>
      </c>
      <c r="G9" s="53">
        <v>23465.518602</v>
      </c>
      <c r="H9" s="53">
        <v>22176.068483999999</v>
      </c>
      <c r="I9" s="53">
        <v>29165.236233</v>
      </c>
      <c r="J9" s="53">
        <v>17699.278212000001</v>
      </c>
      <c r="K9" s="53">
        <v>7076.4773189999996</v>
      </c>
      <c r="L9" s="53">
        <v>6881.3374978000002</v>
      </c>
      <c r="M9" s="53">
        <v>-2633.1292699999999</v>
      </c>
      <c r="N9" s="53">
        <v>11559.495573</v>
      </c>
      <c r="O9" s="53">
        <v>3902.1662670000001</v>
      </c>
      <c r="P9" s="53">
        <v>-17245.51123</v>
      </c>
      <c r="Q9" s="53">
        <v>-8125.604437</v>
      </c>
      <c r="R9" s="53">
        <v>-1616.4383479999999</v>
      </c>
      <c r="S9" s="53">
        <v>22183.925967000003</v>
      </c>
      <c r="T9" s="53">
        <v>16405.418006</v>
      </c>
      <c r="U9" s="53">
        <v>-15030.878115</v>
      </c>
      <c r="V9" s="53">
        <v>10921.634479350001</v>
      </c>
      <c r="W9" s="53">
        <v>661.27267847000007</v>
      </c>
      <c r="X9" s="53">
        <v>-24245.348836383997</v>
      </c>
      <c r="Y9" s="53">
        <v>-24544.860213200001</v>
      </c>
      <c r="Z9" s="53">
        <v>-34935.951250040001</v>
      </c>
      <c r="AA9" s="53">
        <v>7081.24989482</v>
      </c>
      <c r="AB9" s="53">
        <v>19959.163928999998</v>
      </c>
      <c r="AC9" s="53">
        <v>19445.064740190999</v>
      </c>
      <c r="AD9" s="53">
        <v>7535</v>
      </c>
      <c r="AE9" s="53">
        <v>16025</v>
      </c>
      <c r="AF9" s="53">
        <v>14772</v>
      </c>
      <c r="AG9" s="53">
        <v>-30909</v>
      </c>
      <c r="AH9" s="53">
        <v>22750</v>
      </c>
      <c r="AI9" s="53">
        <v>25629</v>
      </c>
      <c r="AJ9" s="53">
        <v>72737</v>
      </c>
      <c r="AK9" s="53">
        <v>-47161</v>
      </c>
      <c r="AL9" s="53">
        <v>42264</v>
      </c>
      <c r="AM9" s="53">
        <v>3279</v>
      </c>
      <c r="AN9" s="53">
        <v>-47196</v>
      </c>
      <c r="AO9" s="53">
        <v>-90888</v>
      </c>
      <c r="AP9" s="53">
        <v>-126367</v>
      </c>
      <c r="AQ9" s="53">
        <v>13650</v>
      </c>
      <c r="AR9" s="53">
        <v>20782</v>
      </c>
      <c r="AS9" s="53">
        <v>-36378</v>
      </c>
      <c r="AT9" s="53">
        <v>-9687</v>
      </c>
      <c r="AU9" s="53">
        <v>-14809</v>
      </c>
      <c r="AV9" s="53">
        <v>57971</v>
      </c>
      <c r="AW9" s="53">
        <v>-37965</v>
      </c>
      <c r="AX9" s="53">
        <v>20522</v>
      </c>
      <c r="AY9" s="53">
        <v>-9311</v>
      </c>
      <c r="AZ9" s="53">
        <v>11879</v>
      </c>
      <c r="BA9" s="53">
        <v>-20223</v>
      </c>
    </row>
    <row r="10" spans="1:53" ht="12.75" customHeight="1" x14ac:dyDescent="0.2">
      <c r="A10" s="1" t="s">
        <v>186</v>
      </c>
      <c r="B10" s="53">
        <v>0.17793999999999999</v>
      </c>
      <c r="C10" s="53">
        <v>-0.18128</v>
      </c>
      <c r="D10" s="53"/>
      <c r="E10" s="53"/>
      <c r="F10" s="53"/>
      <c r="G10" s="53">
        <v>-0.16131000000000001</v>
      </c>
      <c r="H10" s="53">
        <v>-0.15966</v>
      </c>
      <c r="I10" s="53">
        <v>-0.36731000000000003</v>
      </c>
      <c r="J10" s="53"/>
      <c r="K10" s="53">
        <v>-0.20488999999999999</v>
      </c>
      <c r="L10" s="53"/>
      <c r="M10" s="53"/>
      <c r="N10" s="53">
        <v>63.441600000000001</v>
      </c>
      <c r="O10" s="53"/>
      <c r="P10" s="53"/>
      <c r="Q10" s="53"/>
      <c r="R10" s="53">
        <v>83.234059999999999</v>
      </c>
      <c r="S10" s="53">
        <v>88.802639999999997</v>
      </c>
      <c r="T10" s="53">
        <v>-20.424050000000001</v>
      </c>
      <c r="U10" s="53">
        <v>-42.439594999999997</v>
      </c>
      <c r="V10" s="53">
        <v>-51.844029650000003</v>
      </c>
      <c r="W10" s="53">
        <v>-15.51743138</v>
      </c>
      <c r="X10" s="53">
        <v>22.334983615999999</v>
      </c>
      <c r="Y10" s="53">
        <v>-934.02617320000002</v>
      </c>
      <c r="Z10" s="53">
        <v>-1.21943004</v>
      </c>
      <c r="AA10" s="53">
        <v>-69.216091280000001</v>
      </c>
      <c r="AB10" s="53">
        <v>-119.222042</v>
      </c>
      <c r="AC10" s="53">
        <v>84.455793190999998</v>
      </c>
      <c r="AD10" s="53">
        <v>-30</v>
      </c>
      <c r="AE10" s="53">
        <v>11</v>
      </c>
      <c r="AF10" s="53">
        <v>760</v>
      </c>
      <c r="AG10" s="53">
        <v>110</v>
      </c>
      <c r="AH10" s="53">
        <v>-113</v>
      </c>
      <c r="AI10" s="53">
        <v>63</v>
      </c>
      <c r="AJ10" s="53">
        <v>-494</v>
      </c>
      <c r="AK10" s="53">
        <v>-604</v>
      </c>
      <c r="AL10" s="53">
        <v>-1487</v>
      </c>
      <c r="AM10" s="53">
        <v>-528</v>
      </c>
      <c r="AN10" s="53">
        <v>-17</v>
      </c>
      <c r="AO10" s="53">
        <v>-107</v>
      </c>
      <c r="AP10" s="53">
        <v>80</v>
      </c>
      <c r="AQ10" s="53">
        <v>188</v>
      </c>
      <c r="AR10" s="53">
        <v>89</v>
      </c>
      <c r="AS10" s="53">
        <v>649</v>
      </c>
      <c r="AT10" s="53">
        <v>-48</v>
      </c>
      <c r="AU10" s="53">
        <v>237</v>
      </c>
      <c r="AV10" s="53">
        <v>-433</v>
      </c>
      <c r="AW10" s="53">
        <v>-238</v>
      </c>
      <c r="AX10" s="53">
        <v>149</v>
      </c>
      <c r="AY10" s="53">
        <v>-1281</v>
      </c>
      <c r="AZ10" s="53">
        <v>792</v>
      </c>
      <c r="BA10" s="53">
        <v>1754</v>
      </c>
    </row>
    <row r="11" spans="1:53" ht="12.75" customHeight="1" x14ac:dyDescent="0.2">
      <c r="A11" s="1" t="s">
        <v>187</v>
      </c>
      <c r="B11" s="53">
        <v>-8785.6466830000008</v>
      </c>
      <c r="C11" s="53">
        <v>6012.9450833000001</v>
      </c>
      <c r="D11" s="53">
        <v>34606.841922</v>
      </c>
      <c r="E11" s="53">
        <v>22642.304893</v>
      </c>
      <c r="F11" s="53">
        <v>31234.884168</v>
      </c>
      <c r="G11" s="53">
        <v>23465.679912</v>
      </c>
      <c r="H11" s="53">
        <v>22176.228144000001</v>
      </c>
      <c r="I11" s="53">
        <v>29165.603543000001</v>
      </c>
      <c r="J11" s="53">
        <v>17699.278212000001</v>
      </c>
      <c r="K11" s="53">
        <v>7076.6822089999996</v>
      </c>
      <c r="L11" s="53">
        <v>6881.3374978000002</v>
      </c>
      <c r="M11" s="53">
        <v>-2633.1292699999999</v>
      </c>
      <c r="N11" s="53">
        <v>11496.053973</v>
      </c>
      <c r="O11" s="53">
        <v>3902.1662670000001</v>
      </c>
      <c r="P11" s="53">
        <v>-17245.51123</v>
      </c>
      <c r="Q11" s="53">
        <v>-8125.604437</v>
      </c>
      <c r="R11" s="53">
        <v>-1699.6724079999999</v>
      </c>
      <c r="S11" s="53">
        <v>22095.123327000001</v>
      </c>
      <c r="T11" s="53">
        <v>16425.842056000001</v>
      </c>
      <c r="U11" s="53">
        <v>-14988.43852</v>
      </c>
      <c r="V11" s="53">
        <v>10973.478509</v>
      </c>
      <c r="W11" s="53">
        <v>676.79010985000002</v>
      </c>
      <c r="X11" s="53">
        <v>-24267.683819999998</v>
      </c>
      <c r="Y11" s="53">
        <v>-23610.834040000002</v>
      </c>
      <c r="Z11" s="53">
        <v>-34934.731820000001</v>
      </c>
      <c r="AA11" s="53">
        <v>7150.4659861</v>
      </c>
      <c r="AB11" s="53">
        <v>20078.385971</v>
      </c>
      <c r="AC11" s="53">
        <v>19360.608947000001</v>
      </c>
      <c r="AD11" s="53">
        <v>7565</v>
      </c>
      <c r="AE11" s="53">
        <v>16014</v>
      </c>
      <c r="AF11" s="53">
        <v>14012</v>
      </c>
      <c r="AG11" s="53">
        <v>-31019</v>
      </c>
      <c r="AH11" s="53">
        <v>22864</v>
      </c>
      <c r="AI11" s="53">
        <v>25566</v>
      </c>
      <c r="AJ11" s="53">
        <v>73232</v>
      </c>
      <c r="AK11" s="53">
        <v>-46558</v>
      </c>
      <c r="AL11" s="53">
        <v>43751</v>
      </c>
      <c r="AM11" s="53">
        <v>3806</v>
      </c>
      <c r="AN11" s="53">
        <v>-47179</v>
      </c>
      <c r="AO11" s="53">
        <v>-90780</v>
      </c>
      <c r="AP11" s="53">
        <v>-126447</v>
      </c>
      <c r="AQ11" s="53">
        <v>13462</v>
      </c>
      <c r="AR11" s="53">
        <v>20694</v>
      </c>
      <c r="AS11" s="53">
        <v>-37027</v>
      </c>
      <c r="AT11" s="53">
        <v>-9639</v>
      </c>
      <c r="AU11" s="53">
        <v>-15047</v>
      </c>
      <c r="AV11" s="53">
        <v>58404</v>
      </c>
      <c r="AW11" s="53">
        <v>-37727</v>
      </c>
      <c r="AX11" s="53">
        <v>20373</v>
      </c>
      <c r="AY11" s="53">
        <v>-8030</v>
      </c>
      <c r="AZ11" s="53">
        <v>11087</v>
      </c>
      <c r="BA11" s="53">
        <v>-21978</v>
      </c>
    </row>
    <row r="12" spans="1:53" ht="12.75" customHeight="1" x14ac:dyDescent="0.2">
      <c r="A12" s="1" t="s">
        <v>188</v>
      </c>
      <c r="B12" s="53">
        <v>-2615.9766577200003</v>
      </c>
      <c r="C12" s="53">
        <v>-4529.5340937800001</v>
      </c>
      <c r="D12" s="53">
        <v>-8883.4575614699988</v>
      </c>
      <c r="E12" s="53">
        <v>-1996.92581309</v>
      </c>
      <c r="F12" s="53">
        <v>-17003.882486499999</v>
      </c>
      <c r="G12" s="53">
        <v>-3090.3310114300002</v>
      </c>
      <c r="H12" s="53">
        <v>-1805.663184391</v>
      </c>
      <c r="I12" s="53">
        <v>-927.69731767999997</v>
      </c>
      <c r="J12" s="53">
        <v>51.198237689999999</v>
      </c>
      <c r="K12" s="53">
        <v>-165.75106900200001</v>
      </c>
      <c r="L12" s="53">
        <v>674.23352223999996</v>
      </c>
      <c r="M12" s="53">
        <v>164.02024967</v>
      </c>
      <c r="N12" s="53">
        <v>159.592697453</v>
      </c>
      <c r="O12" s="53">
        <v>-3138.2958866700001</v>
      </c>
      <c r="P12" s="53">
        <v>827.07545847000006</v>
      </c>
      <c r="Q12" s="53">
        <v>-974.45383826700004</v>
      </c>
      <c r="R12" s="53">
        <v>-442.72076202000005</v>
      </c>
      <c r="S12" s="53">
        <v>520.71204321000005</v>
      </c>
      <c r="T12" s="53">
        <v>1663.582373616</v>
      </c>
      <c r="U12" s="53">
        <v>-1082.9903854099998</v>
      </c>
      <c r="V12" s="53">
        <v>-147.93212848800002</v>
      </c>
      <c r="W12" s="53">
        <v>-1571.1788773999999</v>
      </c>
      <c r="X12" s="53">
        <v>-1239.7502982000001</v>
      </c>
      <c r="Y12" s="53">
        <v>220.588201852</v>
      </c>
      <c r="Z12" s="53">
        <v>1416.6534494999999</v>
      </c>
      <c r="AA12" s="53">
        <v>1540.2197687999997</v>
      </c>
      <c r="AB12" s="53">
        <v>-1086.775972744</v>
      </c>
      <c r="AC12" s="53">
        <v>747.40045162900003</v>
      </c>
      <c r="AD12" s="53">
        <v>-1254</v>
      </c>
      <c r="AE12" s="53">
        <v>-467</v>
      </c>
      <c r="AF12" s="53">
        <v>-112</v>
      </c>
      <c r="AG12" s="53">
        <v>228</v>
      </c>
      <c r="AH12" s="53">
        <v>691</v>
      </c>
      <c r="AI12" s="53">
        <v>-581</v>
      </c>
      <c r="AJ12" s="53">
        <v>14360</v>
      </c>
      <c r="AK12" s="53">
        <v>-436</v>
      </c>
      <c r="AL12" s="53">
        <v>36</v>
      </c>
      <c r="AM12" s="53">
        <v>-2171</v>
      </c>
      <c r="AN12" s="53">
        <v>39</v>
      </c>
      <c r="AO12" s="53">
        <v>4500</v>
      </c>
      <c r="AP12" s="53">
        <v>20546</v>
      </c>
      <c r="AQ12" s="53">
        <v>-18585</v>
      </c>
      <c r="AR12" s="53">
        <v>287</v>
      </c>
      <c r="AS12" s="53">
        <v>2151</v>
      </c>
      <c r="AT12" s="53">
        <v>-325</v>
      </c>
      <c r="AU12" s="53">
        <v>-1087</v>
      </c>
      <c r="AV12" s="53">
        <v>-718</v>
      </c>
      <c r="AW12" s="53">
        <v>-1411</v>
      </c>
      <c r="AX12" s="53">
        <v>-418</v>
      </c>
      <c r="AY12" s="53">
        <v>267</v>
      </c>
      <c r="AZ12" s="53">
        <v>-281</v>
      </c>
      <c r="BA12" s="53">
        <v>5926</v>
      </c>
    </row>
    <row r="13" spans="1:53" ht="12.75" customHeight="1" x14ac:dyDescent="0.2">
      <c r="A13" s="1" t="s">
        <v>189</v>
      </c>
      <c r="B13" s="53">
        <v>-66.840682720000004</v>
      </c>
      <c r="C13" s="53">
        <v>-60.211351780000001</v>
      </c>
      <c r="D13" s="53">
        <v>-31.861116469999999</v>
      </c>
      <c r="E13" s="53">
        <v>-21.644729089999998</v>
      </c>
      <c r="F13" s="53">
        <v>-212.2078965</v>
      </c>
      <c r="G13" s="53">
        <v>294.16662057000002</v>
      </c>
      <c r="H13" s="53">
        <v>73.273935609000006</v>
      </c>
      <c r="I13" s="53">
        <v>102.79228732</v>
      </c>
      <c r="J13" s="53">
        <v>178.54146889</v>
      </c>
      <c r="K13" s="53">
        <v>58.202166998000003</v>
      </c>
      <c r="L13" s="53">
        <v>170.05919628999999</v>
      </c>
      <c r="M13" s="53">
        <v>194.02530862</v>
      </c>
      <c r="N13" s="53">
        <v>31.069112943</v>
      </c>
      <c r="O13" s="53">
        <v>-48.696407669999999</v>
      </c>
      <c r="P13" s="53">
        <v>268.78065658999998</v>
      </c>
      <c r="Q13" s="53">
        <v>31.246720733</v>
      </c>
      <c r="R13" s="53">
        <v>-69.778527120000007</v>
      </c>
      <c r="S13" s="53">
        <v>154.88058806999999</v>
      </c>
      <c r="T13" s="53">
        <v>14.176946016</v>
      </c>
      <c r="U13" s="53">
        <v>190.75909659000001</v>
      </c>
      <c r="V13" s="53">
        <v>47.382709011999999</v>
      </c>
      <c r="W13" s="53">
        <v>-463.47082940000001</v>
      </c>
      <c r="X13" s="53">
        <v>-119.74733019999999</v>
      </c>
      <c r="Y13" s="53">
        <v>91.096256311999994</v>
      </c>
      <c r="Z13" s="53">
        <v>3164.1636644999999</v>
      </c>
      <c r="AA13" s="53">
        <v>2133.2649634999998</v>
      </c>
      <c r="AB13" s="53">
        <v>17.152361255999999</v>
      </c>
      <c r="AC13" s="53">
        <v>40.094331439000001</v>
      </c>
      <c r="AD13" s="53">
        <v>-224</v>
      </c>
      <c r="AE13" s="53">
        <v>193</v>
      </c>
      <c r="AF13" s="53">
        <v>122</v>
      </c>
      <c r="AG13" s="53">
        <v>-10</v>
      </c>
      <c r="AH13" s="53">
        <v>380</v>
      </c>
      <c r="AI13" s="53">
        <v>-298</v>
      </c>
      <c r="AJ13" s="53">
        <v>-19</v>
      </c>
      <c r="AK13" s="53">
        <v>230</v>
      </c>
      <c r="AL13" s="53">
        <v>-12</v>
      </c>
      <c r="AM13" s="53">
        <v>-538</v>
      </c>
      <c r="AN13" s="53">
        <v>-154</v>
      </c>
      <c r="AO13" s="53">
        <v>278</v>
      </c>
      <c r="AP13" s="53">
        <v>20771</v>
      </c>
      <c r="AQ13" s="53">
        <v>-23004</v>
      </c>
      <c r="AR13" s="53">
        <v>-144</v>
      </c>
      <c r="AS13" s="53">
        <v>1712</v>
      </c>
      <c r="AT13" s="53">
        <v>291</v>
      </c>
      <c r="AU13" s="53">
        <v>213</v>
      </c>
      <c r="AV13" s="53">
        <v>-1766</v>
      </c>
      <c r="AW13" s="53">
        <v>40</v>
      </c>
      <c r="AX13" s="53">
        <v>-387</v>
      </c>
      <c r="AY13" s="53">
        <v>142</v>
      </c>
      <c r="AZ13" s="53">
        <v>116</v>
      </c>
      <c r="BA13" s="53">
        <v>172</v>
      </c>
    </row>
    <row r="14" spans="1:53" ht="12.75" customHeight="1" x14ac:dyDescent="0.2">
      <c r="A14" s="1" t="s">
        <v>190</v>
      </c>
      <c r="B14" s="53">
        <v>-2549.1359750000001</v>
      </c>
      <c r="C14" s="53">
        <v>-4469.3227420000003</v>
      </c>
      <c r="D14" s="53">
        <v>-8851.5964449999992</v>
      </c>
      <c r="E14" s="53">
        <v>-1975.281084</v>
      </c>
      <c r="F14" s="53">
        <v>-16791.674589999999</v>
      </c>
      <c r="G14" s="53">
        <v>-3384.4976320000001</v>
      </c>
      <c r="H14" s="53">
        <v>-1878.93712</v>
      </c>
      <c r="I14" s="53">
        <v>-1030.489605</v>
      </c>
      <c r="J14" s="53">
        <v>-127.34323120000001</v>
      </c>
      <c r="K14" s="53">
        <v>-223.953236</v>
      </c>
      <c r="L14" s="53">
        <v>504.17432595000002</v>
      </c>
      <c r="M14" s="53">
        <v>-30.005058949999999</v>
      </c>
      <c r="N14" s="53">
        <v>128.52358451000001</v>
      </c>
      <c r="O14" s="53">
        <v>-3089.599479</v>
      </c>
      <c r="P14" s="53">
        <v>558.29480188000002</v>
      </c>
      <c r="Q14" s="53">
        <v>-1005.700559</v>
      </c>
      <c r="R14" s="53">
        <v>-372.94223490000002</v>
      </c>
      <c r="S14" s="53">
        <v>365.83145514</v>
      </c>
      <c r="T14" s="53">
        <v>1649.4054275999999</v>
      </c>
      <c r="U14" s="53">
        <v>-1273.7494819999999</v>
      </c>
      <c r="V14" s="53">
        <v>-195.31483750000001</v>
      </c>
      <c r="W14" s="53">
        <v>-1107.708048</v>
      </c>
      <c r="X14" s="53">
        <v>-1120.002968</v>
      </c>
      <c r="Y14" s="53">
        <v>129.49194553999999</v>
      </c>
      <c r="Z14" s="53">
        <v>-1747.510215</v>
      </c>
      <c r="AA14" s="53">
        <v>-593.04519470000002</v>
      </c>
      <c r="AB14" s="53">
        <v>-1103.9283339999999</v>
      </c>
      <c r="AC14" s="53">
        <v>707.30612019</v>
      </c>
      <c r="AD14" s="53">
        <v>-1030</v>
      </c>
      <c r="AE14" s="53">
        <v>-660</v>
      </c>
      <c r="AF14" s="53">
        <v>-234</v>
      </c>
      <c r="AG14" s="53">
        <v>238</v>
      </c>
      <c r="AH14" s="53">
        <v>311</v>
      </c>
      <c r="AI14" s="53">
        <v>-283</v>
      </c>
      <c r="AJ14" s="53">
        <v>14380</v>
      </c>
      <c r="AK14" s="53">
        <v>-665</v>
      </c>
      <c r="AL14" s="53">
        <v>48</v>
      </c>
      <c r="AM14" s="53">
        <v>-1633</v>
      </c>
      <c r="AN14" s="53">
        <v>193</v>
      </c>
      <c r="AO14" s="53">
        <v>4221</v>
      </c>
      <c r="AP14" s="53">
        <v>-225</v>
      </c>
      <c r="AQ14" s="53">
        <v>4419</v>
      </c>
      <c r="AR14" s="53">
        <v>430</v>
      </c>
      <c r="AS14" s="53">
        <v>439</v>
      </c>
      <c r="AT14" s="53">
        <v>-615</v>
      </c>
      <c r="AU14" s="53">
        <v>-1300</v>
      </c>
      <c r="AV14" s="53">
        <v>1048</v>
      </c>
      <c r="AW14" s="53">
        <v>-1451</v>
      </c>
      <c r="AX14" s="53">
        <v>-31</v>
      </c>
      <c r="AY14" s="53">
        <v>125</v>
      </c>
      <c r="AZ14" s="53">
        <v>-397</v>
      </c>
      <c r="BA14" s="53">
        <v>5753</v>
      </c>
    </row>
    <row r="15" spans="1:53" ht="12.75" customHeight="1" x14ac:dyDescent="0.2">
      <c r="A15" s="1" t="s">
        <v>191</v>
      </c>
      <c r="B15" s="53">
        <v>17361.00664</v>
      </c>
      <c r="C15" s="53">
        <v>13832.82691</v>
      </c>
      <c r="D15" s="53">
        <v>11785.45125</v>
      </c>
      <c r="E15" s="53">
        <v>14184.926810000001</v>
      </c>
      <c r="F15" s="53">
        <v>14242.3369</v>
      </c>
      <c r="G15" s="53">
        <v>10543.535819999999</v>
      </c>
      <c r="H15" s="53">
        <v>4371.3485099999998</v>
      </c>
      <c r="I15" s="53">
        <v>10209.37743</v>
      </c>
      <c r="J15" s="53">
        <v>6843.7855099999997</v>
      </c>
      <c r="K15" s="53">
        <v>-3852.2505900000001</v>
      </c>
      <c r="L15" s="53">
        <v>7352.9981799999996</v>
      </c>
      <c r="M15" s="53">
        <v>6540.8530700000001</v>
      </c>
      <c r="N15" s="53">
        <v>17117.209234999998</v>
      </c>
      <c r="O15" s="53">
        <v>16531.324519999998</v>
      </c>
      <c r="P15" s="53">
        <v>7612.3765899999999</v>
      </c>
      <c r="Q15" s="53">
        <v>7373.7085800000004</v>
      </c>
      <c r="R15" s="53">
        <v>12479.459129999999</v>
      </c>
      <c r="S15" s="53">
        <v>23045.261020000002</v>
      </c>
      <c r="T15" s="53">
        <v>10218.934950000001</v>
      </c>
      <c r="U15" s="53">
        <v>5008.0046750000001</v>
      </c>
      <c r="V15" s="53">
        <v>10896.798247999999</v>
      </c>
      <c r="W15" s="53">
        <v>7494.6045038000002</v>
      </c>
      <c r="X15" s="53">
        <v>-7629.3208949999998</v>
      </c>
      <c r="Y15" s="53">
        <v>-4290.6478010000001</v>
      </c>
      <c r="Z15" s="53">
        <v>9060.0794034999999</v>
      </c>
      <c r="AA15" s="53">
        <v>15170.49006</v>
      </c>
      <c r="AB15" s="53">
        <v>4573.7738884</v>
      </c>
      <c r="AC15" s="53">
        <v>22428.886640000001</v>
      </c>
      <c r="AD15" s="53">
        <v>18163</v>
      </c>
      <c r="AE15" s="53">
        <v>16374</v>
      </c>
      <c r="AF15" s="53">
        <v>35559</v>
      </c>
      <c r="AG15" s="53">
        <v>30872</v>
      </c>
      <c r="AH15" s="53">
        <v>10207</v>
      </c>
      <c r="AI15" s="53">
        <v>-35135</v>
      </c>
      <c r="AJ15" s="53">
        <v>-753</v>
      </c>
      <c r="AK15" s="53">
        <v>38728</v>
      </c>
      <c r="AL15" s="53">
        <v>29761</v>
      </c>
      <c r="AM15" s="53">
        <v>24001</v>
      </c>
      <c r="AN15" s="53">
        <v>28193</v>
      </c>
      <c r="AO15" s="53">
        <v>31510</v>
      </c>
      <c r="AP15" s="53">
        <v>7628</v>
      </c>
      <c r="AQ15" s="53">
        <v>-60848</v>
      </c>
      <c r="AR15" s="53">
        <v>41134</v>
      </c>
      <c r="AS15" s="53">
        <v>41464</v>
      </c>
      <c r="AT15" s="53">
        <v>58659</v>
      </c>
      <c r="AU15" s="53">
        <v>83259</v>
      </c>
      <c r="AV15" s="53">
        <v>24528</v>
      </c>
      <c r="AW15" s="53">
        <v>-2914</v>
      </c>
      <c r="AX15" s="53">
        <v>36870</v>
      </c>
      <c r="AY15" s="53">
        <v>32743</v>
      </c>
      <c r="AZ15" s="53">
        <v>19361</v>
      </c>
      <c r="BA15" s="53">
        <v>41861</v>
      </c>
    </row>
    <row r="16" spans="1:53" ht="12.75" customHeight="1" x14ac:dyDescent="0.2">
      <c r="A16" s="1" t="s">
        <v>192</v>
      </c>
      <c r="B16" s="53">
        <v>8.1870172489694752</v>
      </c>
      <c r="C16" s="53">
        <v>8.1870172489694752</v>
      </c>
      <c r="D16" s="53">
        <v>8.1870172489694752</v>
      </c>
      <c r="E16" s="53">
        <v>8.1870172489694752</v>
      </c>
      <c r="F16" s="53">
        <v>20.335335352798651</v>
      </c>
      <c r="G16" s="53">
        <v>20.335335352798651</v>
      </c>
      <c r="H16" s="53">
        <v>20.335335352798651</v>
      </c>
      <c r="I16" s="53">
        <v>20.335335352798651</v>
      </c>
      <c r="J16" s="53">
        <v>5.6743289014871747</v>
      </c>
      <c r="K16" s="53">
        <v>5.6743289014871747</v>
      </c>
      <c r="L16" s="53">
        <v>5.6743289014871747</v>
      </c>
      <c r="M16" s="53">
        <v>5.6743289014871747</v>
      </c>
      <c r="N16" s="53">
        <v>2.8624701614145751</v>
      </c>
      <c r="O16" s="53">
        <v>2.8624701614145751</v>
      </c>
      <c r="P16" s="53">
        <v>2.8624701614145751</v>
      </c>
      <c r="Q16" s="53">
        <v>2.8624701614145751</v>
      </c>
      <c r="R16" s="53">
        <v>-23.70946</v>
      </c>
      <c r="S16" s="53">
        <v>-24.758389999999999</v>
      </c>
      <c r="T16" s="53">
        <v>-21.562100000000001</v>
      </c>
      <c r="U16" s="53">
        <v>-27.247755000000002</v>
      </c>
      <c r="V16" s="53">
        <v>-19.791725</v>
      </c>
      <c r="W16" s="53">
        <v>-31.358930000000001</v>
      </c>
      <c r="X16" s="53">
        <v>-41.040050000000001</v>
      </c>
      <c r="Y16" s="53">
        <v>-44.949359999999999</v>
      </c>
      <c r="Z16" s="53">
        <v>-32.338369999999998</v>
      </c>
      <c r="AA16" s="53">
        <v>-36.389699999999998</v>
      </c>
      <c r="AB16" s="53">
        <v>-40.278509999999997</v>
      </c>
      <c r="AC16" s="53">
        <v>-35.933619999999998</v>
      </c>
      <c r="AD16" s="53">
        <v>-53</v>
      </c>
      <c r="AE16" s="53">
        <v>-66</v>
      </c>
      <c r="AF16" s="53">
        <v>-84</v>
      </c>
      <c r="AG16" s="53">
        <v>-83</v>
      </c>
      <c r="AH16" s="53">
        <v>-76</v>
      </c>
      <c r="AI16" s="53">
        <v>-99</v>
      </c>
      <c r="AJ16" s="53">
        <v>-83</v>
      </c>
      <c r="AK16" s="53">
        <v>-95</v>
      </c>
      <c r="AL16" s="53">
        <v>-85</v>
      </c>
      <c r="AM16" s="53">
        <v>-85</v>
      </c>
      <c r="AN16" s="53">
        <v>-64</v>
      </c>
      <c r="AO16" s="53">
        <v>-96</v>
      </c>
      <c r="AP16" s="53">
        <v>-71</v>
      </c>
      <c r="AQ16" s="53">
        <v>-122</v>
      </c>
      <c r="AR16" s="53">
        <v>-123</v>
      </c>
      <c r="AS16" s="53">
        <v>-113</v>
      </c>
      <c r="AT16" s="53">
        <v>-104</v>
      </c>
      <c r="AU16" s="53">
        <v>-124</v>
      </c>
      <c r="AV16" s="53">
        <v>-120</v>
      </c>
      <c r="AW16" s="53">
        <v>-129</v>
      </c>
      <c r="AX16" s="53">
        <v>-108</v>
      </c>
      <c r="AY16" s="53">
        <v>-110</v>
      </c>
      <c r="AZ16" s="53">
        <v>-111</v>
      </c>
      <c r="BA16" s="53">
        <v>-121</v>
      </c>
    </row>
    <row r="17" spans="1:53" ht="12.75" customHeight="1" x14ac:dyDescent="0.2">
      <c r="A17" s="1" t="s">
        <v>193</v>
      </c>
      <c r="B17" s="53">
        <v>-86.121759999999995</v>
      </c>
      <c r="C17" s="53">
        <v>-267.39051999999998</v>
      </c>
      <c r="D17" s="53">
        <v>-92.363050000000001</v>
      </c>
      <c r="E17" s="53">
        <v>-188.16005999999999</v>
      </c>
      <c r="F17" s="53">
        <v>-164.69461999999999</v>
      </c>
      <c r="G17" s="53">
        <v>-220.49404999999999</v>
      </c>
      <c r="H17" s="53">
        <v>-96.710030000000003</v>
      </c>
      <c r="I17" s="53">
        <v>-156.9838</v>
      </c>
      <c r="J17" s="53">
        <v>-74.838085000000007</v>
      </c>
      <c r="K17" s="53">
        <v>-101.74293</v>
      </c>
      <c r="L17" s="53">
        <v>-258.02201000000002</v>
      </c>
      <c r="M17" s="53">
        <v>-94.147639999999996</v>
      </c>
      <c r="N17" s="53">
        <v>-568.77108499999997</v>
      </c>
      <c r="O17" s="53">
        <v>-130.41743</v>
      </c>
      <c r="P17" s="53">
        <v>-222.80269999999999</v>
      </c>
      <c r="Q17" s="53">
        <v>-206.99750499999999</v>
      </c>
      <c r="R17" s="53">
        <v>-2532.0614500000001</v>
      </c>
      <c r="S17" s="53">
        <v>-2948.1217700000002</v>
      </c>
      <c r="T17" s="53">
        <v>-3242.4984599999998</v>
      </c>
      <c r="U17" s="53">
        <v>-9538.3746300000003</v>
      </c>
      <c r="V17" s="53">
        <v>-12306.63213</v>
      </c>
      <c r="W17" s="53">
        <v>-16736.879789999999</v>
      </c>
      <c r="X17" s="53">
        <v>-23076.369559999999</v>
      </c>
      <c r="Y17" s="53">
        <v>-17241.234</v>
      </c>
      <c r="Z17" s="53">
        <v>-15842.926820000001</v>
      </c>
      <c r="AA17" s="53">
        <v>-18210.209470000002</v>
      </c>
      <c r="AB17" s="53">
        <v>-8057.0109339999999</v>
      </c>
      <c r="AC17" s="53">
        <v>-5406.2327349999996</v>
      </c>
      <c r="AD17" s="53">
        <v>-7384</v>
      </c>
      <c r="AE17" s="53">
        <v>-8765</v>
      </c>
      <c r="AF17" s="53">
        <v>-5497</v>
      </c>
      <c r="AG17" s="53">
        <v>-5937</v>
      </c>
      <c r="AH17" s="53">
        <v>-4963</v>
      </c>
      <c r="AI17" s="53">
        <v>-10933</v>
      </c>
      <c r="AJ17" s="53">
        <v>-13926</v>
      </c>
      <c r="AK17" s="53">
        <v>-16055</v>
      </c>
      <c r="AL17" s="53">
        <v>-18767</v>
      </c>
      <c r="AM17" s="53">
        <v>-31736</v>
      </c>
      <c r="AN17" s="53">
        <v>-29723</v>
      </c>
      <c r="AO17" s="53">
        <v>-29827</v>
      </c>
      <c r="AP17" s="53">
        <v>-28848</v>
      </c>
      <c r="AQ17" s="53">
        <v>-38677</v>
      </c>
      <c r="AR17" s="53">
        <v>-33328</v>
      </c>
      <c r="AS17" s="53">
        <v>-18602</v>
      </c>
      <c r="AT17" s="53">
        <v>-24087</v>
      </c>
      <c r="AU17" s="53">
        <v>-22551</v>
      </c>
      <c r="AV17" s="53">
        <v>-20871</v>
      </c>
      <c r="AW17" s="53">
        <v>-24488</v>
      </c>
      <c r="AX17" s="53">
        <v>-26680</v>
      </c>
      <c r="AY17" s="53">
        <v>-29645</v>
      </c>
      <c r="AZ17" s="53">
        <v>-39587</v>
      </c>
      <c r="BA17" s="53">
        <v>-31320</v>
      </c>
    </row>
    <row r="18" spans="1:53" ht="12.75" customHeight="1" x14ac:dyDescent="0.2">
      <c r="A18" s="1" t="s">
        <v>194</v>
      </c>
      <c r="B18" s="53">
        <v>-2855.7351484425935</v>
      </c>
      <c r="C18" s="53">
        <v>8071.5300709346229</v>
      </c>
      <c r="D18" s="53">
        <v>16233.67220391758</v>
      </c>
      <c r="E18" s="53">
        <v>8400.0582133833868</v>
      </c>
      <c r="F18" s="53">
        <v>4296.9407468585305</v>
      </c>
      <c r="G18" s="53">
        <v>22321.932796546822</v>
      </c>
      <c r="H18" s="53">
        <v>12503.683982411068</v>
      </c>
      <c r="I18" s="53">
        <v>11747.795914858854</v>
      </c>
      <c r="J18" s="53">
        <v>-6788.9276471307494</v>
      </c>
      <c r="K18" s="53">
        <v>3783.2973985649141</v>
      </c>
      <c r="L18" s="53">
        <v>13113.68180497544</v>
      </c>
      <c r="M18" s="53">
        <v>4041.2682451985092</v>
      </c>
      <c r="N18" s="53">
        <v>-5165.1194574769952</v>
      </c>
      <c r="O18" s="53">
        <v>17486.312763006565</v>
      </c>
      <c r="P18" s="53">
        <v>19515.702838146859</v>
      </c>
      <c r="Q18" s="53">
        <v>3490.1702380352071</v>
      </c>
      <c r="R18" s="53">
        <v>2043.7664991814454</v>
      </c>
      <c r="S18" s="53">
        <v>5533.0803878055904</v>
      </c>
      <c r="T18" s="53">
        <v>34668.314460248017</v>
      </c>
      <c r="U18" s="53">
        <v>13367.952808414093</v>
      </c>
      <c r="V18" s="53">
        <v>-1980.2815854689568</v>
      </c>
      <c r="W18" s="53">
        <v>16443.488179906435</v>
      </c>
      <c r="X18" s="53">
        <v>17960.958410570867</v>
      </c>
      <c r="Y18" s="53">
        <v>22879.149222995111</v>
      </c>
      <c r="Z18" s="53">
        <v>315.50056876037888</v>
      </c>
      <c r="AA18" s="53">
        <v>8452.6167044403628</v>
      </c>
      <c r="AB18" s="53">
        <v>15676.118948031208</v>
      </c>
      <c r="AC18" s="53">
        <v>10365.698657614546</v>
      </c>
      <c r="AD18" s="53">
        <v>-32217.120393385332</v>
      </c>
      <c r="AE18" s="53">
        <v>-29360.874803308965</v>
      </c>
      <c r="AF18" s="53">
        <v>-37431.210120306183</v>
      </c>
      <c r="AG18" s="53">
        <v>-30111.888527051193</v>
      </c>
      <c r="AH18" s="53">
        <v>-11621.701966134999</v>
      </c>
      <c r="AI18" s="53">
        <v>-20305.672047490298</v>
      </c>
      <c r="AJ18" s="53">
        <v>14742.86778335927</v>
      </c>
      <c r="AK18" s="53">
        <v>8351.9037004551101</v>
      </c>
      <c r="AL18" s="53">
        <v>-25721.2048102597</v>
      </c>
      <c r="AM18" s="53">
        <v>26350.794226525541</v>
      </c>
      <c r="AN18" s="53">
        <v>2437.3727055126983</v>
      </c>
      <c r="AO18" s="53">
        <v>47972.430399511199</v>
      </c>
      <c r="AP18" s="53">
        <v>64585.224613258993</v>
      </c>
      <c r="AQ18" s="53">
        <v>25587.102762436902</v>
      </c>
      <c r="AR18" s="53">
        <v>-62287.406672278499</v>
      </c>
      <c r="AS18" s="53">
        <v>-129993.07008211699</v>
      </c>
      <c r="AT18" s="53">
        <v>-26796.9027229848</v>
      </c>
      <c r="AU18" s="53">
        <v>80541.151012499802</v>
      </c>
      <c r="AV18" s="53">
        <v>51372.391188131296</v>
      </c>
      <c r="AW18" s="53">
        <v>42732.468648356895</v>
      </c>
      <c r="AX18" s="53">
        <v>36793.072811559701</v>
      </c>
      <c r="AY18" s="53">
        <v>61726.923974253004</v>
      </c>
      <c r="AZ18" s="53">
        <v>99796.061686949703</v>
      </c>
      <c r="BA18" s="53">
        <v>40510.8538101882</v>
      </c>
    </row>
    <row r="19" spans="1:53" ht="12.75" customHeight="1" x14ac:dyDescent="0.2">
      <c r="A19" s="1" t="s">
        <v>195</v>
      </c>
      <c r="B19" s="53">
        <v>4237.33896</v>
      </c>
      <c r="C19" s="53">
        <v>17512.410970000001</v>
      </c>
      <c r="D19" s="53">
        <v>25961.658940000001</v>
      </c>
      <c r="E19" s="53">
        <v>17093.948980000001</v>
      </c>
      <c r="F19" s="53">
        <v>5631.8869100000002</v>
      </c>
      <c r="G19" s="53">
        <v>26281.086660000001</v>
      </c>
      <c r="H19" s="53">
        <v>12908.339819999999</v>
      </c>
      <c r="I19" s="53">
        <v>13052.842199999999</v>
      </c>
      <c r="J19" s="53">
        <v>423.22296499999999</v>
      </c>
      <c r="K19" s="53">
        <v>1939.58492</v>
      </c>
      <c r="L19" s="53">
        <v>14041.384565</v>
      </c>
      <c r="M19" s="53">
        <v>15125.512965</v>
      </c>
      <c r="N19" s="53">
        <v>2115.4254700000001</v>
      </c>
      <c r="O19" s="53">
        <v>17524.817620000002</v>
      </c>
      <c r="P19" s="53">
        <v>26315.74008</v>
      </c>
      <c r="Q19" s="53">
        <v>19352.259764999999</v>
      </c>
      <c r="R19" s="53">
        <v>11901.96926</v>
      </c>
      <c r="S19" s="53">
        <v>18849.151890000001</v>
      </c>
      <c r="T19" s="53">
        <v>36581.070119999997</v>
      </c>
      <c r="U19" s="53">
        <v>14437.3115</v>
      </c>
      <c r="V19" s="53">
        <v>-3143.0878149999999</v>
      </c>
      <c r="W19" s="53">
        <v>12659.41351</v>
      </c>
      <c r="X19" s="53">
        <v>15022.130204999999</v>
      </c>
      <c r="Y19" s="53">
        <v>25535.156804999999</v>
      </c>
      <c r="Z19" s="53">
        <v>14707.56494</v>
      </c>
      <c r="AA19" s="53">
        <v>15737.6852</v>
      </c>
      <c r="AB19" s="53">
        <v>23466.470239999999</v>
      </c>
      <c r="AC19" s="53">
        <v>19736.439460000001</v>
      </c>
      <c r="AD19" s="53">
        <v>2075</v>
      </c>
      <c r="AE19" s="53">
        <v>-8852</v>
      </c>
      <c r="AF19" s="53">
        <v>9579</v>
      </c>
      <c r="AG19" s="53">
        <v>-2970</v>
      </c>
      <c r="AH19" s="53">
        <v>10232</v>
      </c>
      <c r="AI19" s="53">
        <v>-20361</v>
      </c>
      <c r="AJ19" s="53">
        <v>26701</v>
      </c>
      <c r="AK19" s="53">
        <v>11114</v>
      </c>
      <c r="AL19" s="53">
        <v>-8897</v>
      </c>
      <c r="AM19" s="53">
        <v>1212</v>
      </c>
      <c r="AN19" s="53">
        <v>6165</v>
      </c>
      <c r="AO19" s="53">
        <v>-11103</v>
      </c>
      <c r="AP19" s="53">
        <v>-23405</v>
      </c>
      <c r="AQ19" s="53">
        <v>4708</v>
      </c>
      <c r="AR19" s="53">
        <v>2926</v>
      </c>
      <c r="AS19" s="53">
        <v>14567</v>
      </c>
      <c r="AT19" s="53">
        <v>-48240</v>
      </c>
      <c r="AU19" s="53">
        <v>62672</v>
      </c>
      <c r="AV19" s="53">
        <v>19733</v>
      </c>
      <c r="AW19" s="53">
        <v>22789</v>
      </c>
      <c r="AX19" s="53">
        <v>14994</v>
      </c>
      <c r="AY19" s="53">
        <v>35733</v>
      </c>
      <c r="AZ19" s="53">
        <v>65370</v>
      </c>
      <c r="BA19" s="53">
        <v>29342</v>
      </c>
    </row>
    <row r="20" spans="1:53" ht="12.75" customHeight="1" x14ac:dyDescent="0.2">
      <c r="A20" s="1" t="s">
        <v>196</v>
      </c>
      <c r="B20" s="53">
        <v>-7093.0741084425936</v>
      </c>
      <c r="C20" s="53">
        <v>-9440.8808990653779</v>
      </c>
      <c r="D20" s="53">
        <v>-9727.986736082421</v>
      </c>
      <c r="E20" s="53">
        <v>-8693.8907666166142</v>
      </c>
      <c r="F20" s="53">
        <v>-1334.9461631414692</v>
      </c>
      <c r="G20" s="53">
        <v>-3959.1538634531803</v>
      </c>
      <c r="H20" s="53">
        <v>-404.65583758893081</v>
      </c>
      <c r="I20" s="53">
        <v>-1305.0462851411453</v>
      </c>
      <c r="J20" s="53">
        <v>-7212.1506121307493</v>
      </c>
      <c r="K20" s="53">
        <v>1843.7124785649144</v>
      </c>
      <c r="L20" s="53">
        <v>-927.70276002456103</v>
      </c>
      <c r="M20" s="53">
        <v>-11084.244719801491</v>
      </c>
      <c r="N20" s="53">
        <v>-7280.7883736070607</v>
      </c>
      <c r="O20" s="53">
        <v>-38.734604641149417</v>
      </c>
      <c r="P20" s="53">
        <v>-6800.0448286019455</v>
      </c>
      <c r="Q20" s="53">
        <v>-15861.608923615164</v>
      </c>
      <c r="R20" s="53">
        <v>-9858.2027608185545</v>
      </c>
      <c r="S20" s="53">
        <v>-13316.071502194411</v>
      </c>
      <c r="T20" s="53">
        <v>-1912.7556597519783</v>
      </c>
      <c r="U20" s="53">
        <v>-1069.3586915859064</v>
      </c>
      <c r="V20" s="53">
        <v>1162.8062295310431</v>
      </c>
      <c r="W20" s="53">
        <v>3784.0746699064348</v>
      </c>
      <c r="X20" s="53">
        <v>2938.8282055708664</v>
      </c>
      <c r="Y20" s="53">
        <v>-2656.0075820048869</v>
      </c>
      <c r="Z20" s="53">
        <v>-14392.064371239621</v>
      </c>
      <c r="AA20" s="53">
        <v>-7285.068495559638</v>
      </c>
      <c r="AB20" s="53">
        <v>-7790.351291968791</v>
      </c>
      <c r="AC20" s="53">
        <v>-9370.740802385455</v>
      </c>
      <c r="AD20" s="53">
        <v>-34292.120393385332</v>
      </c>
      <c r="AE20" s="53">
        <v>-20508.874803308965</v>
      </c>
      <c r="AF20" s="53">
        <v>-47010.210120306183</v>
      </c>
      <c r="AG20" s="53">
        <v>-27141.888527051193</v>
      </c>
      <c r="AH20" s="53">
        <v>-21853.701966134999</v>
      </c>
      <c r="AI20" s="53">
        <v>55.327952509700481</v>
      </c>
      <c r="AJ20" s="53">
        <v>-11958.13221664073</v>
      </c>
      <c r="AK20" s="53">
        <v>-2762.0962995448899</v>
      </c>
      <c r="AL20" s="53">
        <v>-16824.2048102597</v>
      </c>
      <c r="AM20" s="53">
        <v>25138.794226525541</v>
      </c>
      <c r="AN20" s="53">
        <v>-3727.6272944873017</v>
      </c>
      <c r="AO20" s="53">
        <v>59075.430399511199</v>
      </c>
      <c r="AP20" s="53">
        <v>87990.224613258993</v>
      </c>
      <c r="AQ20" s="53">
        <v>20879.102762436902</v>
      </c>
      <c r="AR20" s="53">
        <v>-65213.406672278499</v>
      </c>
      <c r="AS20" s="53">
        <v>-144560.07008211699</v>
      </c>
      <c r="AT20" s="53">
        <v>21443.0972770152</v>
      </c>
      <c r="AU20" s="53">
        <v>17869.151012499802</v>
      </c>
      <c r="AV20" s="53">
        <v>31639.3911881313</v>
      </c>
      <c r="AW20" s="53">
        <v>19943.468648356898</v>
      </c>
      <c r="AX20" s="53">
        <v>21799.072811559701</v>
      </c>
      <c r="AY20" s="53">
        <v>25993.923974253001</v>
      </c>
      <c r="AZ20" s="53">
        <v>34426.061686949703</v>
      </c>
      <c r="BA20" s="53">
        <v>11168.8538101882</v>
      </c>
    </row>
    <row r="21" spans="1:53" ht="12.75" customHeight="1" x14ac:dyDescent="0.2">
      <c r="A21" s="35" t="s">
        <v>197</v>
      </c>
      <c r="B21" s="53">
        <v>22805.728868086375</v>
      </c>
      <c r="C21" s="53">
        <v>36124.963307703591</v>
      </c>
      <c r="D21" s="53">
        <v>50288.851871696548</v>
      </c>
      <c r="E21" s="53">
        <v>66725.146510542341</v>
      </c>
      <c r="F21" s="53">
        <v>36936.181363711337</v>
      </c>
      <c r="G21" s="53">
        <v>49300.697252469618</v>
      </c>
      <c r="H21" s="53">
        <v>42723.494147372876</v>
      </c>
      <c r="I21" s="53">
        <v>17339.640485531654</v>
      </c>
      <c r="J21" s="53">
        <v>25808.09536646074</v>
      </c>
      <c r="K21" s="53">
        <v>18931.741377464394</v>
      </c>
      <c r="L21" s="53">
        <v>26378.129098916925</v>
      </c>
      <c r="M21" s="53">
        <v>9456.5586537699983</v>
      </c>
      <c r="N21" s="53">
        <v>21065.95339700735</v>
      </c>
      <c r="O21" s="53">
        <v>44568.765705850266</v>
      </c>
      <c r="P21" s="53">
        <v>18042.626230029469</v>
      </c>
      <c r="Q21" s="53">
        <v>6916.1642812792488</v>
      </c>
      <c r="R21" s="53">
        <v>37129.01496916145</v>
      </c>
      <c r="S21" s="53">
        <v>52372.103868015591</v>
      </c>
      <c r="T21" s="53">
        <v>61972.626929864018</v>
      </c>
      <c r="U21" s="53">
        <v>-4314.697306995904</v>
      </c>
      <c r="V21" s="53">
        <v>5564.3896893930423</v>
      </c>
      <c r="W21" s="53">
        <v>32863.716226776436</v>
      </c>
      <c r="X21" s="53">
        <v>-26945.912846013129</v>
      </c>
      <c r="Y21" s="53">
        <v>8811.9322636471097</v>
      </c>
      <c r="Z21" s="53">
        <v>-11684.353792279626</v>
      </c>
      <c r="AA21" s="53">
        <v>51610.687480060362</v>
      </c>
      <c r="AB21" s="53">
        <v>3716.8975186872067</v>
      </c>
      <c r="AC21" s="53">
        <v>11644.62408443455</v>
      </c>
      <c r="AD21" s="53">
        <v>-21525.120393385332</v>
      </c>
      <c r="AE21" s="53">
        <v>-4534.8748033089651</v>
      </c>
      <c r="AF21" s="53">
        <v>9418.7898796938171</v>
      </c>
      <c r="AG21" s="53">
        <v>-23691.888527051193</v>
      </c>
      <c r="AH21" s="53">
        <v>27112.298033865001</v>
      </c>
      <c r="AI21" s="53">
        <v>-46594.672047490298</v>
      </c>
      <c r="AJ21" s="53">
        <v>9925.8677833592701</v>
      </c>
      <c r="AK21" s="53">
        <v>-21260.09629954489</v>
      </c>
      <c r="AL21" s="53">
        <v>23793.7951897403</v>
      </c>
      <c r="AM21" s="53">
        <v>18535.794226525541</v>
      </c>
      <c r="AN21" s="53">
        <v>-43199.627294487305</v>
      </c>
      <c r="AO21" s="53">
        <v>-36219.569600488801</v>
      </c>
      <c r="AP21" s="53">
        <v>-20107.775386741007</v>
      </c>
      <c r="AQ21" s="53">
        <v>-63029.897237563098</v>
      </c>
      <c r="AR21" s="53">
        <v>-33458.406672278499</v>
      </c>
      <c r="AS21" s="53">
        <v>-104189.07008211699</v>
      </c>
      <c r="AT21" s="53">
        <v>12795.0972770152</v>
      </c>
      <c r="AU21" s="53">
        <v>184029.15101249982</v>
      </c>
      <c r="AV21" s="53">
        <v>170386.3911881313</v>
      </c>
      <c r="AW21" s="53">
        <v>-73599.531351643105</v>
      </c>
      <c r="AX21" s="53">
        <v>86276.072811559701</v>
      </c>
      <c r="AY21" s="53">
        <v>97930.923974253004</v>
      </c>
      <c r="AZ21" s="53">
        <v>76425.061686949703</v>
      </c>
      <c r="BA21" s="53">
        <v>33510.8538101882</v>
      </c>
    </row>
    <row r="22" spans="1:53" ht="12.75" customHeight="1" x14ac:dyDescent="0.2">
      <c r="A22" s="34"/>
      <c r="B22" s="53"/>
      <c r="C22" s="53"/>
      <c r="D22" s="53"/>
      <c r="E22" s="53"/>
      <c r="F22" s="53"/>
      <c r="G22" s="53"/>
      <c r="H22" s="53"/>
      <c r="I22" s="53"/>
      <c r="J22" s="53"/>
      <c r="K22" s="53"/>
      <c r="L22" s="53"/>
      <c r="M22" s="53"/>
      <c r="N22" s="53"/>
      <c r="O22" s="53"/>
      <c r="P22" s="53"/>
      <c r="Q22" s="53"/>
      <c r="R22" s="53"/>
      <c r="S22" s="53"/>
      <c r="T22" s="53"/>
      <c r="U22" s="53"/>
      <c r="V22" s="53"/>
      <c r="W22" s="53"/>
      <c r="X22" s="53"/>
      <c r="Y22" s="53"/>
      <c r="Z22" s="53"/>
      <c r="AA22" s="53"/>
      <c r="AB22" s="53"/>
      <c r="AC22" s="53"/>
      <c r="AD22" s="53"/>
      <c r="AE22" s="53"/>
      <c r="AF22" s="53"/>
      <c r="AG22" s="53"/>
      <c r="AH22" s="53"/>
      <c r="AI22" s="53"/>
      <c r="AJ22" s="53"/>
      <c r="AK22" s="53"/>
      <c r="AL22" s="53"/>
      <c r="AM22" s="53"/>
      <c r="AN22" s="53"/>
      <c r="AO22" s="53"/>
      <c r="AP22" s="53"/>
      <c r="AQ22" s="53"/>
      <c r="AR22" s="53"/>
      <c r="AS22" s="53"/>
      <c r="AT22" s="53"/>
      <c r="AU22" s="53"/>
      <c r="AV22" s="53"/>
      <c r="AW22" s="53"/>
      <c r="AX22" s="53"/>
      <c r="AY22" s="53"/>
      <c r="AZ22" s="53"/>
      <c r="BA22" s="53"/>
    </row>
    <row r="23" spans="1:53" ht="17.100000000000001" customHeight="1" x14ac:dyDescent="0.2">
      <c r="A23" s="36" t="s">
        <v>198</v>
      </c>
      <c r="B23" s="52"/>
      <c r="C23" s="52"/>
      <c r="D23" s="52"/>
      <c r="E23" s="52"/>
      <c r="F23" s="52"/>
      <c r="G23" s="52"/>
      <c r="H23" s="52"/>
      <c r="I23" s="52"/>
      <c r="J23" s="52"/>
      <c r="K23" s="52"/>
      <c r="L23" s="52"/>
      <c r="M23" s="52"/>
      <c r="N23" s="52"/>
      <c r="O23" s="52"/>
      <c r="P23" s="52"/>
      <c r="Q23" s="52"/>
      <c r="R23" s="52"/>
      <c r="S23" s="52"/>
      <c r="T23" s="52"/>
      <c r="U23" s="52"/>
      <c r="V23" s="52"/>
      <c r="W23" s="52"/>
      <c r="X23" s="52"/>
      <c r="Y23" s="52"/>
      <c r="Z23" s="52"/>
      <c r="AA23" s="52"/>
      <c r="AB23" s="52"/>
      <c r="AC23" s="52"/>
      <c r="AD23" s="52"/>
      <c r="AE23" s="52"/>
      <c r="AF23" s="52"/>
      <c r="AG23" s="52"/>
      <c r="AH23" s="52"/>
      <c r="AI23" s="52"/>
      <c r="AJ23" s="52"/>
      <c r="AK23" s="52"/>
      <c r="AL23" s="52"/>
      <c r="AM23" s="52"/>
      <c r="AN23" s="52"/>
      <c r="AO23" s="52"/>
      <c r="AP23" s="52"/>
      <c r="AQ23" s="52"/>
      <c r="AR23" s="52"/>
      <c r="AS23" s="52"/>
      <c r="AT23" s="52"/>
      <c r="AU23" s="52"/>
      <c r="AV23" s="52"/>
      <c r="AW23" s="52"/>
      <c r="AX23" s="52"/>
      <c r="AY23" s="52"/>
      <c r="AZ23" s="52"/>
      <c r="BA23" s="52"/>
    </row>
    <row r="24" spans="1:53" ht="12.75" customHeight="1" x14ac:dyDescent="0.2">
      <c r="A24" s="34" t="s">
        <v>183</v>
      </c>
      <c r="B24" s="53"/>
      <c r="C24" s="53"/>
      <c r="D24" s="53"/>
      <c r="E24" s="53"/>
      <c r="F24" s="53"/>
      <c r="G24" s="53"/>
      <c r="H24" s="53"/>
      <c r="I24" s="53"/>
      <c r="J24" s="53"/>
      <c r="K24" s="53"/>
      <c r="L24" s="53"/>
      <c r="M24" s="53">
        <v>-3624.6400749999998</v>
      </c>
      <c r="N24" s="53"/>
      <c r="O24" s="53"/>
      <c r="P24" s="53"/>
      <c r="Q24" s="53"/>
      <c r="R24" s="53"/>
      <c r="S24" s="53"/>
      <c r="T24" s="53"/>
      <c r="U24" s="53"/>
      <c r="V24" s="53"/>
      <c r="W24" s="53"/>
      <c r="X24" s="53"/>
      <c r="Y24" s="53"/>
      <c r="Z24" s="53">
        <v>202.197295</v>
      </c>
      <c r="AA24" s="53"/>
      <c r="AB24" s="53"/>
      <c r="AC24" s="53">
        <v>-11.731999999999999</v>
      </c>
      <c r="AD24" s="53"/>
      <c r="AE24" s="53"/>
      <c r="AF24" s="53"/>
      <c r="AG24" s="53"/>
      <c r="AH24" s="53"/>
      <c r="AI24" s="53"/>
      <c r="AJ24" s="53"/>
      <c r="AK24" s="53"/>
      <c r="AL24" s="53"/>
      <c r="AM24" s="53"/>
      <c r="AN24" s="53"/>
      <c r="AO24" s="53"/>
      <c r="AP24" s="53"/>
      <c r="AQ24" s="53"/>
      <c r="AR24" s="53"/>
      <c r="AS24" s="53"/>
      <c r="AT24" s="53"/>
      <c r="AU24" s="53"/>
      <c r="AV24" s="53">
        <v>78836</v>
      </c>
      <c r="AW24" s="53"/>
      <c r="AX24" s="53"/>
      <c r="AY24" s="53"/>
      <c r="AZ24" s="53"/>
      <c r="BA24" s="53"/>
    </row>
    <row r="25" spans="1:53" ht="12.75" customHeight="1" x14ac:dyDescent="0.2">
      <c r="A25" s="34" t="s">
        <v>199</v>
      </c>
      <c r="B25" s="53">
        <v>-815.07731999999999</v>
      </c>
      <c r="C25" s="53">
        <v>-1588.89555</v>
      </c>
      <c r="D25" s="53">
        <v>-940.88243</v>
      </c>
      <c r="E25" s="53">
        <v>-2541.06619</v>
      </c>
      <c r="F25" s="53">
        <v>236.26109</v>
      </c>
      <c r="G25" s="53">
        <v>-3592.68469</v>
      </c>
      <c r="H25" s="53">
        <v>-4111.2627700000003</v>
      </c>
      <c r="I25" s="53">
        <v>-3102.398095</v>
      </c>
      <c r="J25" s="53">
        <v>-3020.9134100000001</v>
      </c>
      <c r="K25" s="53">
        <v>40.030990000000003</v>
      </c>
      <c r="L25" s="53">
        <v>-991.42439000000002</v>
      </c>
      <c r="M25" s="53">
        <v>-2395.071085</v>
      </c>
      <c r="N25" s="53">
        <v>-2784.034165</v>
      </c>
      <c r="O25" s="53">
        <v>-2605.4476249999998</v>
      </c>
      <c r="P25" s="53">
        <v>418.62153000000001</v>
      </c>
      <c r="Q25" s="53">
        <v>-1224.92552</v>
      </c>
      <c r="R25" s="53">
        <v>-224.28769</v>
      </c>
      <c r="S25" s="53">
        <v>-910.64599999999996</v>
      </c>
      <c r="T25" s="53">
        <v>-3417.5474300000001</v>
      </c>
      <c r="U25" s="53">
        <v>-3990.7670400000002</v>
      </c>
      <c r="V25" s="53">
        <v>-96.184389010000004</v>
      </c>
      <c r="W25" s="53">
        <v>1413.5099594999999</v>
      </c>
      <c r="X25" s="53">
        <v>-3726.7431150000002</v>
      </c>
      <c r="Y25" s="53">
        <v>-470.56066700000002</v>
      </c>
      <c r="Z25" s="53">
        <v>2116.7344324999999</v>
      </c>
      <c r="AA25" s="53">
        <v>251.94389552000001</v>
      </c>
      <c r="AB25" s="53">
        <v>-1941.8192779999999</v>
      </c>
      <c r="AC25" s="53">
        <v>-1409.1405380000001</v>
      </c>
      <c r="AD25" s="53">
        <v>-694</v>
      </c>
      <c r="AE25" s="53">
        <v>-2155</v>
      </c>
      <c r="AF25" s="53">
        <v>-2800</v>
      </c>
      <c r="AG25" s="53">
        <v>-3505</v>
      </c>
      <c r="AH25" s="53">
        <v>-440</v>
      </c>
      <c r="AI25" s="53">
        <v>-6385</v>
      </c>
      <c r="AJ25" s="53">
        <v>-821</v>
      </c>
      <c r="AK25" s="53">
        <v>-4291</v>
      </c>
      <c r="AL25" s="53">
        <v>-3161</v>
      </c>
      <c r="AM25" s="53">
        <v>-960</v>
      </c>
      <c r="AN25" s="53">
        <v>-3233</v>
      </c>
      <c r="AO25" s="53">
        <v>-3068</v>
      </c>
      <c r="AP25" s="53">
        <v>-1968</v>
      </c>
      <c r="AQ25" s="53">
        <v>1380</v>
      </c>
      <c r="AR25" s="53">
        <v>1484</v>
      </c>
      <c r="AS25" s="53">
        <v>2941</v>
      </c>
      <c r="AT25" s="53">
        <v>31</v>
      </c>
      <c r="AU25" s="53">
        <v>4414</v>
      </c>
      <c r="AV25" s="53">
        <v>-1369</v>
      </c>
      <c r="AW25" s="53">
        <v>-1930</v>
      </c>
      <c r="AX25" s="53">
        <v>9701</v>
      </c>
      <c r="AY25" s="53">
        <v>-389</v>
      </c>
      <c r="AZ25" s="53">
        <v>5654</v>
      </c>
      <c r="BA25" s="53">
        <v>1729</v>
      </c>
    </row>
    <row r="26" spans="1:53" ht="12.75" customHeight="1" x14ac:dyDescent="0.2">
      <c r="A26" s="1" t="s">
        <v>185</v>
      </c>
      <c r="B26" s="53">
        <v>7992.9306122000007</v>
      </c>
      <c r="C26" s="53">
        <v>17681.405451999999</v>
      </c>
      <c r="D26" s="53">
        <v>20765.524357000002</v>
      </c>
      <c r="E26" s="53">
        <v>10487.810914399999</v>
      </c>
      <c r="F26" s="53">
        <v>13638.6025145</v>
      </c>
      <c r="G26" s="53">
        <v>6995.504997</v>
      </c>
      <c r="H26" s="53">
        <v>5505.3678129</v>
      </c>
      <c r="I26" s="53">
        <v>3570.2606148999994</v>
      </c>
      <c r="J26" s="53">
        <v>6226.8529420999994</v>
      </c>
      <c r="K26" s="53">
        <v>6694.8690016</v>
      </c>
      <c r="L26" s="53">
        <v>13581.693659</v>
      </c>
      <c r="M26" s="53">
        <v>6095.8387359999997</v>
      </c>
      <c r="N26" s="53">
        <v>7670.2951333489818</v>
      </c>
      <c r="O26" s="53">
        <v>22198.516378948982</v>
      </c>
      <c r="P26" s="53">
        <v>39761.464777948982</v>
      </c>
      <c r="Q26" s="53">
        <v>-12435.816503051017</v>
      </c>
      <c r="R26" s="53">
        <v>33510.767537598047</v>
      </c>
      <c r="S26" s="53">
        <v>21094.270982598049</v>
      </c>
      <c r="T26" s="53">
        <v>22205.321338598049</v>
      </c>
      <c r="U26" s="53">
        <v>-12106.513003401949</v>
      </c>
      <c r="V26" s="53">
        <v>35317.778740918417</v>
      </c>
      <c r="W26" s="53">
        <v>12338.622547538418</v>
      </c>
      <c r="X26" s="53">
        <v>-27036.885429071583</v>
      </c>
      <c r="Y26" s="53">
        <v>-12119.533432971584</v>
      </c>
      <c r="Z26" s="53">
        <v>-35397.140695705843</v>
      </c>
      <c r="AA26" s="53">
        <v>-22051.08095482584</v>
      </c>
      <c r="AB26" s="53">
        <v>-29383.71198630584</v>
      </c>
      <c r="AC26" s="53">
        <v>-24406.764279605835</v>
      </c>
      <c r="AD26" s="53">
        <v>-6186</v>
      </c>
      <c r="AE26" s="53">
        <v>-1844</v>
      </c>
      <c r="AF26" s="53">
        <v>2891</v>
      </c>
      <c r="AG26" s="53">
        <v>-3523</v>
      </c>
      <c r="AH26" s="53">
        <v>6060</v>
      </c>
      <c r="AI26" s="53">
        <v>-704</v>
      </c>
      <c r="AJ26" s="53">
        <v>2125</v>
      </c>
      <c r="AK26" s="53">
        <v>-8817</v>
      </c>
      <c r="AL26" s="53">
        <v>-11398</v>
      </c>
      <c r="AM26" s="53">
        <v>-30441</v>
      </c>
      <c r="AN26" s="53">
        <v>-9959</v>
      </c>
      <c r="AO26" s="53">
        <v>4746</v>
      </c>
      <c r="AP26" s="53">
        <v>104</v>
      </c>
      <c r="AQ26" s="53">
        <v>16466</v>
      </c>
      <c r="AR26" s="53">
        <v>-16097</v>
      </c>
      <c r="AS26" s="53">
        <v>10134</v>
      </c>
      <c r="AT26" s="53">
        <v>25917</v>
      </c>
      <c r="AU26" s="53">
        <v>28413</v>
      </c>
      <c r="AV26" s="53">
        <v>35619</v>
      </c>
      <c r="AW26" s="53">
        <v>-247</v>
      </c>
      <c r="AX26" s="53">
        <v>-44749</v>
      </c>
      <c r="AY26" s="53">
        <v>-23408</v>
      </c>
      <c r="AZ26" s="53">
        <v>8306</v>
      </c>
      <c r="BA26" s="53">
        <v>-9372</v>
      </c>
    </row>
    <row r="27" spans="1:53" ht="12.75" customHeight="1" x14ac:dyDescent="0.2">
      <c r="A27" s="1" t="s">
        <v>186</v>
      </c>
      <c r="B27" s="53">
        <v>-297.68955999999997</v>
      </c>
      <c r="C27" s="53">
        <v>1612.36627</v>
      </c>
      <c r="D27" s="53">
        <v>6421.2103900000002</v>
      </c>
      <c r="E27" s="53">
        <v>1688.74361</v>
      </c>
      <c r="F27" s="53">
        <v>4355.2795999999998</v>
      </c>
      <c r="G27" s="53">
        <v>-9002.1998899999999</v>
      </c>
      <c r="H27" s="53">
        <v>-777.59202000000005</v>
      </c>
      <c r="I27" s="53">
        <v>-5062.5026349999998</v>
      </c>
      <c r="J27" s="53">
        <v>-220.05928</v>
      </c>
      <c r="K27" s="53"/>
      <c r="L27" s="53"/>
      <c r="M27" s="53">
        <v>-0.41070499999999999</v>
      </c>
      <c r="N27" s="53">
        <v>1.3631469489820851</v>
      </c>
      <c r="O27" s="53">
        <v>1.3631469489820851</v>
      </c>
      <c r="P27" s="53">
        <v>1.3631469489820851</v>
      </c>
      <c r="Q27" s="53">
        <v>1.3631469489820851</v>
      </c>
      <c r="R27" s="53">
        <v>-1.1804634019499645</v>
      </c>
      <c r="S27" s="53">
        <v>68.110736598050039</v>
      </c>
      <c r="T27" s="53">
        <v>766.38669659804998</v>
      </c>
      <c r="U27" s="53">
        <v>216.77343659805004</v>
      </c>
      <c r="V27" s="53">
        <v>533.13690991841679</v>
      </c>
      <c r="W27" s="53">
        <v>967.12344753841671</v>
      </c>
      <c r="X27" s="53">
        <v>-548.87850907158327</v>
      </c>
      <c r="Y27" s="53">
        <v>-218.62570297158325</v>
      </c>
      <c r="Z27" s="53">
        <v>-204.1075257058375</v>
      </c>
      <c r="AA27" s="53">
        <v>634.91770517416251</v>
      </c>
      <c r="AB27" s="53">
        <v>202.26812369416248</v>
      </c>
      <c r="AC27" s="53">
        <v>-855.25039960583752</v>
      </c>
      <c r="AD27" s="53">
        <v>-17026</v>
      </c>
      <c r="AE27" s="53">
        <v>4186</v>
      </c>
      <c r="AF27" s="53">
        <v>-357</v>
      </c>
      <c r="AG27" s="53">
        <v>-850</v>
      </c>
      <c r="AH27" s="53">
        <v>-1260</v>
      </c>
      <c r="AI27" s="53">
        <v>-4734</v>
      </c>
      <c r="AJ27" s="53">
        <v>3605</v>
      </c>
      <c r="AK27" s="53">
        <v>1013</v>
      </c>
      <c r="AL27" s="53">
        <v>-186010</v>
      </c>
      <c r="AM27" s="53">
        <v>-51983</v>
      </c>
      <c r="AN27" s="53">
        <v>89352</v>
      </c>
      <c r="AO27" s="53">
        <v>161950</v>
      </c>
      <c r="AP27" s="53">
        <v>-148230</v>
      </c>
      <c r="AQ27" s="53">
        <v>-75583</v>
      </c>
      <c r="AR27" s="53">
        <v>110976</v>
      </c>
      <c r="AS27" s="53">
        <v>163727</v>
      </c>
      <c r="AT27" s="53">
        <v>4179</v>
      </c>
      <c r="AU27" s="53">
        <v>2252</v>
      </c>
      <c r="AV27" s="53">
        <v>2540</v>
      </c>
      <c r="AW27" s="53">
        <v>352</v>
      </c>
      <c r="AX27" s="53">
        <v>-1220</v>
      </c>
      <c r="AY27" s="53">
        <v>473</v>
      </c>
      <c r="AZ27" s="53">
        <v>304</v>
      </c>
      <c r="BA27" s="53">
        <v>980</v>
      </c>
    </row>
    <row r="28" spans="1:53" ht="12.75" customHeight="1" x14ac:dyDescent="0.2">
      <c r="A28" s="1" t="s">
        <v>187</v>
      </c>
      <c r="B28" s="53">
        <v>8290.6201722000005</v>
      </c>
      <c r="C28" s="53">
        <v>16069.039182</v>
      </c>
      <c r="D28" s="53">
        <v>14344.313967</v>
      </c>
      <c r="E28" s="53">
        <v>8799.0673043999996</v>
      </c>
      <c r="F28" s="53">
        <v>9283.3229145000005</v>
      </c>
      <c r="G28" s="53">
        <v>15997.704887</v>
      </c>
      <c r="H28" s="53">
        <v>6282.9598329</v>
      </c>
      <c r="I28" s="53">
        <v>8632.7632498999992</v>
      </c>
      <c r="J28" s="53">
        <v>6446.9122220999998</v>
      </c>
      <c r="K28" s="53">
        <v>6694.8690016</v>
      </c>
      <c r="L28" s="53">
        <v>13581.693659</v>
      </c>
      <c r="M28" s="53">
        <v>6096.2494409999999</v>
      </c>
      <c r="N28" s="53">
        <v>7668.9319863999999</v>
      </c>
      <c r="O28" s="53">
        <v>22197.153232000001</v>
      </c>
      <c r="P28" s="53">
        <v>39760.101630999998</v>
      </c>
      <c r="Q28" s="53">
        <v>-12437.17965</v>
      </c>
      <c r="R28" s="53">
        <v>33511.948000999997</v>
      </c>
      <c r="S28" s="53">
        <v>21026.160245999999</v>
      </c>
      <c r="T28" s="53">
        <v>21438.934642</v>
      </c>
      <c r="U28" s="53">
        <v>-12323.28644</v>
      </c>
      <c r="V28" s="53">
        <v>34784.641831000001</v>
      </c>
      <c r="W28" s="53">
        <v>11371.499100000001</v>
      </c>
      <c r="X28" s="53">
        <v>-26488.00692</v>
      </c>
      <c r="Y28" s="53">
        <v>-11900.907730000001</v>
      </c>
      <c r="Z28" s="53">
        <v>-35193.033170000002</v>
      </c>
      <c r="AA28" s="53">
        <v>-22685.998660000001</v>
      </c>
      <c r="AB28" s="53">
        <v>-29585.98011</v>
      </c>
      <c r="AC28" s="53">
        <v>-23551.513879999999</v>
      </c>
      <c r="AD28" s="53">
        <v>10840</v>
      </c>
      <c r="AE28" s="53">
        <v>-6030</v>
      </c>
      <c r="AF28" s="53">
        <v>3248</v>
      </c>
      <c r="AG28" s="53">
        <v>-2673</v>
      </c>
      <c r="AH28" s="53">
        <v>7319</v>
      </c>
      <c r="AI28" s="53">
        <v>4030</v>
      </c>
      <c r="AJ28" s="53">
        <v>-1479</v>
      </c>
      <c r="AK28" s="53">
        <v>-9830</v>
      </c>
      <c r="AL28" s="53">
        <v>174612</v>
      </c>
      <c r="AM28" s="53">
        <v>21542</v>
      </c>
      <c r="AN28" s="53">
        <v>-99311</v>
      </c>
      <c r="AO28" s="53">
        <v>-157204</v>
      </c>
      <c r="AP28" s="53">
        <v>148334</v>
      </c>
      <c r="AQ28" s="53">
        <v>92049</v>
      </c>
      <c r="AR28" s="53">
        <v>-127073</v>
      </c>
      <c r="AS28" s="53">
        <v>-153593</v>
      </c>
      <c r="AT28" s="53">
        <v>21738</v>
      </c>
      <c r="AU28" s="53">
        <v>26161</v>
      </c>
      <c r="AV28" s="53">
        <v>33080</v>
      </c>
      <c r="AW28" s="53">
        <v>-598</v>
      </c>
      <c r="AX28" s="53">
        <v>-43529</v>
      </c>
      <c r="AY28" s="53">
        <v>-23881</v>
      </c>
      <c r="AZ28" s="53">
        <v>8002</v>
      </c>
      <c r="BA28" s="53">
        <v>-10352</v>
      </c>
    </row>
    <row r="29" spans="1:53" ht="12.75" customHeight="1" x14ac:dyDescent="0.2">
      <c r="A29" s="1" t="s">
        <v>188</v>
      </c>
      <c r="B29" s="53">
        <v>22954.042229999999</v>
      </c>
      <c r="C29" s="53">
        <v>22855.776227499999</v>
      </c>
      <c r="D29" s="53">
        <v>27327.938084000001</v>
      </c>
      <c r="E29" s="53">
        <v>23505.579447</v>
      </c>
      <c r="F29" s="53">
        <v>29370.610100999998</v>
      </c>
      <c r="G29" s="53">
        <v>22672.478388</v>
      </c>
      <c r="H29" s="53">
        <v>16491.864722999999</v>
      </c>
      <c r="I29" s="53">
        <v>8885.1824809999998</v>
      </c>
      <c r="J29" s="53">
        <v>18004.641654999999</v>
      </c>
      <c r="K29" s="53">
        <v>12541.5333285</v>
      </c>
      <c r="L29" s="53">
        <v>12214.175749</v>
      </c>
      <c r="M29" s="53">
        <v>20918.932151000001</v>
      </c>
      <c r="N29" s="53">
        <v>37145.943760000002</v>
      </c>
      <c r="O29" s="53">
        <v>24079.741159999998</v>
      </c>
      <c r="P29" s="53">
        <v>-8396.1831669999992</v>
      </c>
      <c r="Q29" s="53">
        <v>33819.765420000003</v>
      </c>
      <c r="R29" s="53">
        <v>48560.354317999998</v>
      </c>
      <c r="S29" s="53">
        <v>38061.151106999998</v>
      </c>
      <c r="T29" s="53">
        <v>55010.963996999999</v>
      </c>
      <c r="U29" s="53">
        <v>53818.064780000001</v>
      </c>
      <c r="V29" s="53">
        <v>25620.264568400002</v>
      </c>
      <c r="W29" s="53">
        <v>10659.060176930001</v>
      </c>
      <c r="X29" s="53">
        <v>28657.146097000001</v>
      </c>
      <c r="Y29" s="53">
        <v>-8286.5045869999994</v>
      </c>
      <c r="Z29" s="53">
        <v>23500.845236000001</v>
      </c>
      <c r="AA29" s="53">
        <v>12107.0828769</v>
      </c>
      <c r="AB29" s="53">
        <v>21250.873128499999</v>
      </c>
      <c r="AC29" s="53">
        <v>12622.470374</v>
      </c>
      <c r="AD29" s="53">
        <v>-658</v>
      </c>
      <c r="AE29" s="53">
        <v>-30663</v>
      </c>
      <c r="AF29" s="53">
        <v>8899</v>
      </c>
      <c r="AG29" s="53">
        <v>1476</v>
      </c>
      <c r="AH29" s="53">
        <v>35646</v>
      </c>
      <c r="AI29" s="53">
        <v>-47730</v>
      </c>
      <c r="AJ29" s="53">
        <v>41053</v>
      </c>
      <c r="AK29" s="53">
        <v>38599</v>
      </c>
      <c r="AL29" s="53">
        <v>44040</v>
      </c>
      <c r="AM29" s="53">
        <v>42026</v>
      </c>
      <c r="AN29" s="53">
        <v>4035</v>
      </c>
      <c r="AO29" s="53">
        <v>16532</v>
      </c>
      <c r="AP29" s="53">
        <v>62921</v>
      </c>
      <c r="AQ29" s="53">
        <v>-97508</v>
      </c>
      <c r="AR29" s="53">
        <v>3641</v>
      </c>
      <c r="AS29" s="53">
        <v>-39941</v>
      </c>
      <c r="AT29" s="53">
        <v>12223</v>
      </c>
      <c r="AU29" s="53">
        <v>-10884</v>
      </c>
      <c r="AV29" s="53">
        <v>18177</v>
      </c>
      <c r="AW29" s="53">
        <v>34467</v>
      </c>
      <c r="AX29" s="53">
        <v>17920</v>
      </c>
      <c r="AY29" s="53">
        <v>29093</v>
      </c>
      <c r="AZ29" s="53">
        <v>55991</v>
      </c>
      <c r="BA29" s="53">
        <v>29700</v>
      </c>
    </row>
    <row r="30" spans="1:53" ht="12.75" customHeight="1" x14ac:dyDescent="0.2">
      <c r="A30" s="1" t="s">
        <v>189</v>
      </c>
      <c r="B30" s="53">
        <v>11280.651379999999</v>
      </c>
      <c r="C30" s="53">
        <v>17949.62141</v>
      </c>
      <c r="D30" s="53">
        <v>15098.33894</v>
      </c>
      <c r="E30" s="53">
        <v>-4815.4252399999996</v>
      </c>
      <c r="F30" s="53">
        <v>12643.989820000001</v>
      </c>
      <c r="G30" s="53">
        <v>5993.6706000000004</v>
      </c>
      <c r="H30" s="53">
        <v>-11178.14149</v>
      </c>
      <c r="I30" s="53">
        <v>-3754.2875800000002</v>
      </c>
      <c r="J30" s="53">
        <v>-7321.0286450000003</v>
      </c>
      <c r="K30" s="53">
        <v>6722.8368099999998</v>
      </c>
      <c r="L30" s="53">
        <v>-2219.8338100000001</v>
      </c>
      <c r="M30" s="53">
        <v>-4871.7203250000002</v>
      </c>
      <c r="N30" s="53">
        <v>14035.3215</v>
      </c>
      <c r="O30" s="53">
        <v>-10891.004129999999</v>
      </c>
      <c r="P30" s="53">
        <v>-2331.04169</v>
      </c>
      <c r="Q30" s="53">
        <v>-1724.84617</v>
      </c>
      <c r="R30" s="53">
        <v>12223.653560000001</v>
      </c>
      <c r="S30" s="53">
        <v>9209.9263699999992</v>
      </c>
      <c r="T30" s="53">
        <v>19910.56164</v>
      </c>
      <c r="U30" s="53">
        <v>16244.872065</v>
      </c>
      <c r="V30" s="53">
        <v>2542.7330923999998</v>
      </c>
      <c r="W30" s="53">
        <v>295.60625092999999</v>
      </c>
      <c r="X30" s="53">
        <v>-7355.7509099999997</v>
      </c>
      <c r="Y30" s="53">
        <v>-26461.443800000001</v>
      </c>
      <c r="Z30" s="53">
        <v>40002.713526</v>
      </c>
      <c r="AA30" s="53">
        <v>8423.2130183999998</v>
      </c>
      <c r="AB30" s="53">
        <v>5244.1399954999997</v>
      </c>
      <c r="AC30" s="53">
        <v>-30922.507130000002</v>
      </c>
      <c r="AD30" s="53">
        <v>-11824</v>
      </c>
      <c r="AE30" s="53">
        <v>-11347</v>
      </c>
      <c r="AF30" s="53">
        <v>10523</v>
      </c>
      <c r="AG30" s="53">
        <v>-2641</v>
      </c>
      <c r="AH30" s="53">
        <v>33896</v>
      </c>
      <c r="AI30" s="53">
        <v>-37481</v>
      </c>
      <c r="AJ30" s="53">
        <v>8104</v>
      </c>
      <c r="AK30" s="53">
        <v>13309</v>
      </c>
      <c r="AL30" s="53">
        <v>31492</v>
      </c>
      <c r="AM30" s="53">
        <v>21135</v>
      </c>
      <c r="AN30" s="53">
        <v>-1673</v>
      </c>
      <c r="AO30" s="53">
        <v>43409</v>
      </c>
      <c r="AP30" s="53">
        <v>13631</v>
      </c>
      <c r="AQ30" s="53">
        <v>-66227</v>
      </c>
      <c r="AR30" s="53">
        <v>33214</v>
      </c>
      <c r="AS30" s="53">
        <v>-40767</v>
      </c>
      <c r="AT30" s="53">
        <v>-29034</v>
      </c>
      <c r="AU30" s="53">
        <v>7219</v>
      </c>
      <c r="AV30" s="53">
        <v>11478</v>
      </c>
      <c r="AW30" s="53">
        <v>26548</v>
      </c>
      <c r="AX30" s="53">
        <v>8816</v>
      </c>
      <c r="AY30" s="53">
        <v>9264</v>
      </c>
      <c r="AZ30" s="53">
        <v>-6182</v>
      </c>
      <c r="BA30" s="53">
        <v>-14183</v>
      </c>
    </row>
    <row r="31" spans="1:53" ht="12.75" customHeight="1" x14ac:dyDescent="0.2">
      <c r="A31" s="1" t="s">
        <v>190</v>
      </c>
      <c r="B31" s="53">
        <v>11673.39085</v>
      </c>
      <c r="C31" s="53">
        <v>4906.1548174999998</v>
      </c>
      <c r="D31" s="53">
        <v>12229.599144</v>
      </c>
      <c r="E31" s="53">
        <v>28321.004687000001</v>
      </c>
      <c r="F31" s="53">
        <v>16726.620281</v>
      </c>
      <c r="G31" s="53">
        <v>16678.807787999998</v>
      </c>
      <c r="H31" s="53">
        <v>27670.006213000001</v>
      </c>
      <c r="I31" s="53">
        <v>12639.470061</v>
      </c>
      <c r="J31" s="53">
        <v>25325.670300000002</v>
      </c>
      <c r="K31" s="53">
        <v>5818.6965184999999</v>
      </c>
      <c r="L31" s="53">
        <v>14434.009559</v>
      </c>
      <c r="M31" s="53">
        <v>25790.652475999999</v>
      </c>
      <c r="N31" s="53">
        <v>23110.62226</v>
      </c>
      <c r="O31" s="53">
        <v>34970.745289999999</v>
      </c>
      <c r="P31" s="53">
        <v>-6065.1414770000001</v>
      </c>
      <c r="Q31" s="53">
        <v>35544.61159</v>
      </c>
      <c r="R31" s="53">
        <v>36336.700757999999</v>
      </c>
      <c r="S31" s="53">
        <v>28851.224737</v>
      </c>
      <c r="T31" s="53">
        <v>35100.402356999999</v>
      </c>
      <c r="U31" s="53">
        <v>37573.192714999997</v>
      </c>
      <c r="V31" s="53">
        <v>23077.531476</v>
      </c>
      <c r="W31" s="53">
        <v>10363.453926</v>
      </c>
      <c r="X31" s="53">
        <v>36012.897007</v>
      </c>
      <c r="Y31" s="53">
        <v>18174.939213000001</v>
      </c>
      <c r="Z31" s="53">
        <v>-16501.868289999999</v>
      </c>
      <c r="AA31" s="53">
        <v>3683.8698585000002</v>
      </c>
      <c r="AB31" s="53">
        <v>16006.733133</v>
      </c>
      <c r="AC31" s="53">
        <v>43544.977504000002</v>
      </c>
      <c r="AD31" s="53">
        <v>11166</v>
      </c>
      <c r="AE31" s="53">
        <v>-19316</v>
      </c>
      <c r="AF31" s="53">
        <v>-1624</v>
      </c>
      <c r="AG31" s="53">
        <v>4117</v>
      </c>
      <c r="AH31" s="53">
        <v>1750</v>
      </c>
      <c r="AI31" s="53">
        <v>-10248</v>
      </c>
      <c r="AJ31" s="53">
        <v>32949</v>
      </c>
      <c r="AK31" s="53">
        <v>25291</v>
      </c>
      <c r="AL31" s="53">
        <v>12549</v>
      </c>
      <c r="AM31" s="53">
        <v>20891</v>
      </c>
      <c r="AN31" s="53">
        <v>5707</v>
      </c>
      <c r="AO31" s="53">
        <v>-26877</v>
      </c>
      <c r="AP31" s="53">
        <v>49289</v>
      </c>
      <c r="AQ31" s="53">
        <v>-31282</v>
      </c>
      <c r="AR31" s="53">
        <v>-29574</v>
      </c>
      <c r="AS31" s="53">
        <v>826</v>
      </c>
      <c r="AT31" s="53">
        <v>41257</v>
      </c>
      <c r="AU31" s="53">
        <v>-18103</v>
      </c>
      <c r="AV31" s="53">
        <v>6699</v>
      </c>
      <c r="AW31" s="53">
        <v>7919</v>
      </c>
      <c r="AX31" s="53">
        <v>9105</v>
      </c>
      <c r="AY31" s="53">
        <v>19829</v>
      </c>
      <c r="AZ31" s="53">
        <v>62173</v>
      </c>
      <c r="BA31" s="53">
        <v>43883</v>
      </c>
    </row>
    <row r="32" spans="1:53" ht="12.75" customHeight="1" x14ac:dyDescent="0.2">
      <c r="A32" s="1" t="s">
        <v>191</v>
      </c>
      <c r="B32" s="53">
        <v>34357.384020000005</v>
      </c>
      <c r="C32" s="53">
        <v>30585.83756</v>
      </c>
      <c r="D32" s="53">
        <v>46343.915440000004</v>
      </c>
      <c r="E32" s="53">
        <v>74177.555489999999</v>
      </c>
      <c r="F32" s="53">
        <v>33664.13031</v>
      </c>
      <c r="G32" s="53">
        <v>40158.503629999999</v>
      </c>
      <c r="H32" s="53">
        <v>41203.277020000001</v>
      </c>
      <c r="I32" s="53">
        <v>40742.331789999997</v>
      </c>
      <c r="J32" s="53">
        <v>42548.598404999997</v>
      </c>
      <c r="K32" s="53">
        <v>24410.961620000002</v>
      </c>
      <c r="L32" s="53">
        <v>36459.846840000006</v>
      </c>
      <c r="M32" s="53">
        <v>43902.569369999997</v>
      </c>
      <c r="N32" s="53">
        <v>28726.927469999999</v>
      </c>
      <c r="O32" s="53">
        <v>19508.34823</v>
      </c>
      <c r="P32" s="53">
        <v>30502.511420000003</v>
      </c>
      <c r="Q32" s="53">
        <v>24188.078659999999</v>
      </c>
      <c r="R32" s="53">
        <v>27041.130430000001</v>
      </c>
      <c r="S32" s="53">
        <v>47025.027199999997</v>
      </c>
      <c r="T32" s="53">
        <v>33157.9257</v>
      </c>
      <c r="U32" s="53">
        <v>32933.731704999998</v>
      </c>
      <c r="V32" s="53">
        <v>24912.432338999999</v>
      </c>
      <c r="W32" s="53">
        <v>57269.072246000003</v>
      </c>
      <c r="X32" s="53">
        <v>26644.783090999998</v>
      </c>
      <c r="Y32" s="53">
        <v>64909.158865000005</v>
      </c>
      <c r="Z32" s="53">
        <v>50126.513745000004</v>
      </c>
      <c r="AA32" s="53">
        <v>63333.375159000003</v>
      </c>
      <c r="AB32" s="53">
        <v>33100.977822000001</v>
      </c>
      <c r="AC32" s="53">
        <v>61588.882812999997</v>
      </c>
      <c r="AD32" s="53">
        <v>19321</v>
      </c>
      <c r="AE32" s="53">
        <v>22840</v>
      </c>
      <c r="AF32" s="53">
        <v>16381</v>
      </c>
      <c r="AG32" s="53">
        <v>23555</v>
      </c>
      <c r="AH32" s="53">
        <v>33677</v>
      </c>
      <c r="AI32" s="53">
        <v>23409</v>
      </c>
      <c r="AJ32" s="53">
        <v>29228</v>
      </c>
      <c r="AK32" s="53">
        <v>31748</v>
      </c>
      <c r="AL32" s="53">
        <v>69437</v>
      </c>
      <c r="AM32" s="53">
        <v>65782</v>
      </c>
      <c r="AN32" s="53">
        <v>65959</v>
      </c>
      <c r="AO32" s="53">
        <v>69066</v>
      </c>
      <c r="AP32" s="53">
        <v>23663</v>
      </c>
      <c r="AQ32" s="53">
        <v>22496</v>
      </c>
      <c r="AR32" s="53">
        <v>17917</v>
      </c>
      <c r="AS32" s="53">
        <v>23519</v>
      </c>
      <c r="AT32" s="53">
        <v>93058</v>
      </c>
      <c r="AU32" s="53">
        <v>92172</v>
      </c>
      <c r="AV32" s="53">
        <v>74806</v>
      </c>
      <c r="AW32" s="53">
        <v>30863</v>
      </c>
      <c r="AX32" s="53">
        <v>170670</v>
      </c>
      <c r="AY32" s="53">
        <v>67601</v>
      </c>
      <c r="AZ32" s="53">
        <v>49375</v>
      </c>
      <c r="BA32" s="53">
        <v>111659</v>
      </c>
    </row>
    <row r="33" spans="1:53" ht="12.75" customHeight="1" x14ac:dyDescent="0.2">
      <c r="A33" s="1" t="s">
        <v>192</v>
      </c>
      <c r="B33" s="53">
        <v>6.375</v>
      </c>
      <c r="C33" s="53">
        <v>6.375</v>
      </c>
      <c r="D33" s="53">
        <v>6.375</v>
      </c>
      <c r="E33" s="53">
        <v>6.375</v>
      </c>
      <c r="F33" s="53">
        <v>8.7750000000000004</v>
      </c>
      <c r="G33" s="53">
        <v>8.7750000000000004</v>
      </c>
      <c r="H33" s="53">
        <v>8.7750000000000004</v>
      </c>
      <c r="I33" s="53">
        <v>8.7750000000000004</v>
      </c>
      <c r="J33" s="53">
        <v>39.4</v>
      </c>
      <c r="K33" s="53">
        <v>39.4</v>
      </c>
      <c r="L33" s="53">
        <v>39.4</v>
      </c>
      <c r="M33" s="53">
        <v>39.4</v>
      </c>
      <c r="N33" s="53">
        <v>58.2425</v>
      </c>
      <c r="O33" s="53">
        <v>58.2425</v>
      </c>
      <c r="P33" s="53">
        <v>58.2425</v>
      </c>
      <c r="Q33" s="53">
        <v>58.2425</v>
      </c>
      <c r="R33" s="53">
        <v>-0.45363999999999999</v>
      </c>
      <c r="S33" s="53">
        <v>-3.3292199999999998</v>
      </c>
      <c r="T33" s="53">
        <v>-6.9955699999999998</v>
      </c>
      <c r="U33" s="53">
        <v>8.2565899999999992</v>
      </c>
      <c r="V33" s="53">
        <v>2.6819799999999998</v>
      </c>
      <c r="W33" s="53">
        <v>24.43075</v>
      </c>
      <c r="X33" s="53">
        <v>15.809100000000001</v>
      </c>
      <c r="Y33" s="53">
        <v>38.670025000000003</v>
      </c>
      <c r="Z33" s="53">
        <v>14.291795</v>
      </c>
      <c r="AA33" s="53">
        <v>41.101660000000003</v>
      </c>
      <c r="AB33" s="53">
        <v>32.387279999999997</v>
      </c>
      <c r="AC33" s="53">
        <v>18.744420000000002</v>
      </c>
      <c r="AD33" s="53">
        <v>14</v>
      </c>
      <c r="AE33" s="53">
        <v>51</v>
      </c>
      <c r="AF33" s="53">
        <v>29</v>
      </c>
      <c r="AG33" s="53">
        <v>68</v>
      </c>
      <c r="AH33" s="53">
        <v>-2</v>
      </c>
      <c r="AI33" s="53">
        <v>39</v>
      </c>
      <c r="AJ33" s="53">
        <v>123</v>
      </c>
      <c r="AK33" s="53">
        <v>-71</v>
      </c>
      <c r="AL33" s="53">
        <v>48</v>
      </c>
      <c r="AM33" s="53">
        <v>-22</v>
      </c>
      <c r="AN33" s="53">
        <v>-36</v>
      </c>
      <c r="AO33" s="53">
        <v>94</v>
      </c>
      <c r="AP33" s="53">
        <v>32</v>
      </c>
      <c r="AQ33" s="53">
        <v>-32</v>
      </c>
      <c r="AR33" s="53">
        <v>-14</v>
      </c>
      <c r="AS33" s="53">
        <v>-138</v>
      </c>
      <c r="AT33" s="53">
        <v>-34</v>
      </c>
      <c r="AU33" s="53">
        <v>-54</v>
      </c>
      <c r="AV33" s="53">
        <v>-135</v>
      </c>
      <c r="AW33" s="53">
        <v>-149</v>
      </c>
      <c r="AX33" s="53">
        <v>-130</v>
      </c>
      <c r="AY33" s="53">
        <v>-85</v>
      </c>
      <c r="AZ33" s="53">
        <v>-112</v>
      </c>
      <c r="BA33" s="53">
        <v>-138</v>
      </c>
    </row>
    <row r="34" spans="1:53" ht="12.75" customHeight="1" x14ac:dyDescent="0.2">
      <c r="A34" s="1" t="s">
        <v>193</v>
      </c>
      <c r="B34" s="53">
        <v>-159.39068</v>
      </c>
      <c r="C34" s="53">
        <v>-177.16632000000001</v>
      </c>
      <c r="D34" s="53">
        <v>-148.68957</v>
      </c>
      <c r="E34" s="53">
        <v>-331.56812000000002</v>
      </c>
      <c r="F34" s="53">
        <v>-284.60746</v>
      </c>
      <c r="G34" s="53">
        <v>-125.97483</v>
      </c>
      <c r="H34" s="53">
        <v>-122.99105</v>
      </c>
      <c r="I34" s="53">
        <v>-106.01962</v>
      </c>
      <c r="J34" s="53">
        <v>-80.455695000000006</v>
      </c>
      <c r="K34" s="53">
        <v>-126.74894999999999</v>
      </c>
      <c r="L34" s="53">
        <v>-200.41472999999999</v>
      </c>
      <c r="M34" s="53">
        <v>-139.46447000000001</v>
      </c>
      <c r="N34" s="53">
        <v>-122.843515</v>
      </c>
      <c r="O34" s="53">
        <v>-266.22127</v>
      </c>
      <c r="P34" s="53">
        <v>-250.38191</v>
      </c>
      <c r="Q34" s="53">
        <v>-198.82501500000001</v>
      </c>
      <c r="R34" s="53">
        <v>-1701.6433199999999</v>
      </c>
      <c r="S34" s="53">
        <v>-3067.22955</v>
      </c>
      <c r="T34" s="53">
        <v>-4398.82276</v>
      </c>
      <c r="U34" s="53">
        <v>-13147.37384</v>
      </c>
      <c r="V34" s="53">
        <v>-18635.02894</v>
      </c>
      <c r="W34" s="53">
        <v>-15826.252979999999</v>
      </c>
      <c r="X34" s="53">
        <v>-30443.443139999999</v>
      </c>
      <c r="Y34" s="53">
        <v>-15522.879349999999</v>
      </c>
      <c r="Z34" s="53">
        <v>-15719.807709999999</v>
      </c>
      <c r="AA34" s="53">
        <v>-13096.26981</v>
      </c>
      <c r="AB34" s="53">
        <v>-8166.6252009999998</v>
      </c>
      <c r="AC34" s="53">
        <v>-8692.1567259999993</v>
      </c>
      <c r="AD34" s="53">
        <v>-6106</v>
      </c>
      <c r="AE34" s="53">
        <v>-7525</v>
      </c>
      <c r="AF34" s="53">
        <v>-6154</v>
      </c>
      <c r="AG34" s="53">
        <v>-8564</v>
      </c>
      <c r="AH34" s="53">
        <v>-8795</v>
      </c>
      <c r="AI34" s="53">
        <v>-11948</v>
      </c>
      <c r="AJ34" s="53">
        <v>-16488</v>
      </c>
      <c r="AK34" s="53">
        <v>-17800</v>
      </c>
      <c r="AL34" s="53">
        <v>-22179</v>
      </c>
      <c r="AM34" s="53">
        <v>-30407</v>
      </c>
      <c r="AN34" s="53">
        <v>-34060</v>
      </c>
      <c r="AO34" s="53">
        <v>-30954</v>
      </c>
      <c r="AP34" s="53">
        <v>-46602</v>
      </c>
      <c r="AQ34" s="53">
        <v>-48584</v>
      </c>
      <c r="AR34" s="53">
        <v>-32372</v>
      </c>
      <c r="AS34" s="53">
        <v>-18049</v>
      </c>
      <c r="AT34" s="53">
        <v>-22163</v>
      </c>
      <c r="AU34" s="53">
        <v>-14850</v>
      </c>
      <c r="AV34" s="53">
        <v>-26229</v>
      </c>
      <c r="AW34" s="53">
        <v>-23560</v>
      </c>
      <c r="AX34" s="53">
        <v>-17638</v>
      </c>
      <c r="AY34" s="53">
        <v>-34436</v>
      </c>
      <c r="AZ34" s="53">
        <v>-39576</v>
      </c>
      <c r="BA34" s="53">
        <v>-24011</v>
      </c>
    </row>
    <row r="35" spans="1:53" ht="12.75" customHeight="1" x14ac:dyDescent="0.2">
      <c r="A35" s="1" t="s">
        <v>194</v>
      </c>
      <c r="B35" s="53">
        <v>999.70726000000002</v>
      </c>
      <c r="C35" s="53">
        <v>1621.7481700000001</v>
      </c>
      <c r="D35" s="53">
        <v>-359.78107</v>
      </c>
      <c r="E35" s="53">
        <v>-3300.7249400000001</v>
      </c>
      <c r="F35" s="53">
        <v>-2204.5200100000002</v>
      </c>
      <c r="G35" s="53">
        <v>14217.788780000001</v>
      </c>
      <c r="H35" s="53">
        <v>17040.405999999999</v>
      </c>
      <c r="I35" s="53">
        <v>6775.5741850000004</v>
      </c>
      <c r="J35" s="53">
        <v>6323.4460150000004</v>
      </c>
      <c r="K35" s="53">
        <v>15241.40876</v>
      </c>
      <c r="L35" s="53">
        <v>4309.1142900000004</v>
      </c>
      <c r="M35" s="53">
        <v>1745.7073399999999</v>
      </c>
      <c r="N35" s="53">
        <v>6665.1695200000004</v>
      </c>
      <c r="O35" s="53">
        <v>19738.391640000002</v>
      </c>
      <c r="P35" s="53">
        <v>7504.4467000000004</v>
      </c>
      <c r="Q35" s="53">
        <v>5606.0693300000003</v>
      </c>
      <c r="R35" s="53">
        <v>3645.6788999999999</v>
      </c>
      <c r="S35" s="53">
        <v>-1609.9126100000001</v>
      </c>
      <c r="T35" s="53">
        <v>18580.547149999999</v>
      </c>
      <c r="U35" s="53">
        <v>12395.531064999999</v>
      </c>
      <c r="V35" s="53">
        <v>9573.1738850000002</v>
      </c>
      <c r="W35" s="53">
        <v>7210.8588600000003</v>
      </c>
      <c r="X35" s="53">
        <v>14524.589795</v>
      </c>
      <c r="Y35" s="53">
        <v>5302.06</v>
      </c>
      <c r="Z35" s="53">
        <v>620.80076499999996</v>
      </c>
      <c r="AA35" s="53">
        <v>18957.188010000002</v>
      </c>
      <c r="AB35" s="53">
        <v>12362.71351</v>
      </c>
      <c r="AC35" s="53">
        <v>1129.40138</v>
      </c>
      <c r="AD35" s="53">
        <v>-1843</v>
      </c>
      <c r="AE35" s="53">
        <v>9083</v>
      </c>
      <c r="AF35" s="53">
        <v>9418</v>
      </c>
      <c r="AG35" s="53">
        <v>-4782</v>
      </c>
      <c r="AH35" s="53">
        <v>11059</v>
      </c>
      <c r="AI35" s="53">
        <v>12023</v>
      </c>
      <c r="AJ35" s="53">
        <v>6344</v>
      </c>
      <c r="AK35" s="53">
        <v>-10909</v>
      </c>
      <c r="AL35" s="53">
        <v>1843</v>
      </c>
      <c r="AM35" s="53">
        <v>2760</v>
      </c>
      <c r="AN35" s="53">
        <v>15339</v>
      </c>
      <c r="AO35" s="53">
        <v>-17940</v>
      </c>
      <c r="AP35" s="53">
        <v>23659</v>
      </c>
      <c r="AQ35" s="53">
        <v>5923</v>
      </c>
      <c r="AR35" s="53">
        <v>-14643</v>
      </c>
      <c r="AS35" s="53">
        <v>-40579</v>
      </c>
      <c r="AT35" s="53">
        <v>5453</v>
      </c>
      <c r="AU35" s="53">
        <v>31020</v>
      </c>
      <c r="AV35" s="53">
        <v>20032</v>
      </c>
      <c r="AW35" s="53">
        <v>-10033</v>
      </c>
      <c r="AX35" s="53">
        <v>20292</v>
      </c>
      <c r="AY35" s="53">
        <v>56238</v>
      </c>
      <c r="AZ35" s="53">
        <v>72923</v>
      </c>
      <c r="BA35" s="53">
        <v>-670</v>
      </c>
    </row>
    <row r="36" spans="1:53" ht="12.75" customHeight="1" x14ac:dyDescent="0.2">
      <c r="A36" s="1" t="s">
        <v>195</v>
      </c>
      <c r="B36" s="53">
        <v>999.70726000000002</v>
      </c>
      <c r="C36" s="53">
        <v>1621.7481700000001</v>
      </c>
      <c r="D36" s="53">
        <v>-359.78107</v>
      </c>
      <c r="E36" s="53">
        <v>-3300.7249400000001</v>
      </c>
      <c r="F36" s="53">
        <v>-2204.5200100000002</v>
      </c>
      <c r="G36" s="53">
        <v>14217.788780000001</v>
      </c>
      <c r="H36" s="53">
        <v>17040.405999999999</v>
      </c>
      <c r="I36" s="53">
        <v>6775.5741850000004</v>
      </c>
      <c r="J36" s="53">
        <v>6323.4460150000004</v>
      </c>
      <c r="K36" s="53">
        <v>15241.40876</v>
      </c>
      <c r="L36" s="53">
        <v>4309.1142900000004</v>
      </c>
      <c r="M36" s="53">
        <v>1745.7073399999999</v>
      </c>
      <c r="N36" s="53">
        <v>6665.1695200000004</v>
      </c>
      <c r="O36" s="53">
        <v>19738.391640000002</v>
      </c>
      <c r="P36" s="53">
        <v>7504.4467000000004</v>
      </c>
      <c r="Q36" s="53">
        <v>5606.0693300000003</v>
      </c>
      <c r="R36" s="53">
        <v>3645.6788999999999</v>
      </c>
      <c r="S36" s="53">
        <v>-1609.9126100000001</v>
      </c>
      <c r="T36" s="53">
        <v>18580.547149999999</v>
      </c>
      <c r="U36" s="53">
        <v>12395.531064999999</v>
      </c>
      <c r="V36" s="53">
        <v>9573.1738850000002</v>
      </c>
      <c r="W36" s="53">
        <v>7210.8588600000003</v>
      </c>
      <c r="X36" s="53">
        <v>14524.589795</v>
      </c>
      <c r="Y36" s="53">
        <v>5302.06</v>
      </c>
      <c r="Z36" s="53">
        <v>620.80076499999996</v>
      </c>
      <c r="AA36" s="53">
        <v>18957.188010000002</v>
      </c>
      <c r="AB36" s="53">
        <v>12362.71351</v>
      </c>
      <c r="AC36" s="53">
        <v>1129.40138</v>
      </c>
      <c r="AD36" s="53">
        <v>-1843</v>
      </c>
      <c r="AE36" s="53">
        <v>9083</v>
      </c>
      <c r="AF36" s="53">
        <v>9418</v>
      </c>
      <c r="AG36" s="53">
        <v>-4782</v>
      </c>
      <c r="AH36" s="53">
        <v>11059</v>
      </c>
      <c r="AI36" s="53">
        <v>12023</v>
      </c>
      <c r="AJ36" s="53">
        <v>6344</v>
      </c>
      <c r="AK36" s="53">
        <v>-10909</v>
      </c>
      <c r="AL36" s="53">
        <v>1843</v>
      </c>
      <c r="AM36" s="53">
        <v>2760</v>
      </c>
      <c r="AN36" s="53">
        <v>15339</v>
      </c>
      <c r="AO36" s="53">
        <v>-17940</v>
      </c>
      <c r="AP36" s="53">
        <v>23659</v>
      </c>
      <c r="AQ36" s="53">
        <v>5923</v>
      </c>
      <c r="AR36" s="53">
        <v>-14643</v>
      </c>
      <c r="AS36" s="53">
        <v>-40579</v>
      </c>
      <c r="AT36" s="53">
        <v>5453</v>
      </c>
      <c r="AU36" s="53">
        <v>31020</v>
      </c>
      <c r="AV36" s="53">
        <v>20032</v>
      </c>
      <c r="AW36" s="53">
        <v>-10033</v>
      </c>
      <c r="AX36" s="53">
        <v>20292</v>
      </c>
      <c r="AY36" s="53">
        <v>56238</v>
      </c>
      <c r="AZ36" s="53">
        <v>72923</v>
      </c>
      <c r="BA36" s="53">
        <v>-670</v>
      </c>
    </row>
    <row r="37" spans="1:53" ht="12.75" customHeight="1" x14ac:dyDescent="0.2">
      <c r="A37" s="1" t="s">
        <v>196</v>
      </c>
      <c r="B37" s="53"/>
      <c r="C37" s="53"/>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3"/>
      <c r="AK37" s="53"/>
      <c r="AL37" s="53"/>
      <c r="AM37" s="53"/>
      <c r="AN37" s="53"/>
      <c r="AO37" s="53"/>
      <c r="AP37" s="53"/>
      <c r="AQ37" s="53"/>
      <c r="AR37" s="53"/>
      <c r="AS37" s="53"/>
      <c r="AT37" s="53"/>
      <c r="AU37" s="53"/>
      <c r="AV37" s="53"/>
      <c r="AW37" s="53"/>
      <c r="AX37" s="53"/>
      <c r="AY37" s="53"/>
      <c r="AZ37" s="53"/>
      <c r="BA37" s="53"/>
    </row>
    <row r="38" spans="1:53" ht="12.75" customHeight="1" x14ac:dyDescent="0.2">
      <c r="A38" s="66" t="s">
        <v>200</v>
      </c>
      <c r="B38" s="54">
        <v>65335.971122200011</v>
      </c>
      <c r="C38" s="54">
        <v>70985.080539499992</v>
      </c>
      <c r="D38" s="54">
        <v>92994.399810999996</v>
      </c>
      <c r="E38" s="54">
        <v>102003.96160140001</v>
      </c>
      <c r="F38" s="54">
        <v>74429.25154550001</v>
      </c>
      <c r="G38" s="54">
        <v>80334.391274999987</v>
      </c>
      <c r="H38" s="54">
        <v>76015.436735900003</v>
      </c>
      <c r="I38" s="54">
        <v>56773.706355899994</v>
      </c>
      <c r="J38" s="54">
        <v>70041.569912100007</v>
      </c>
      <c r="K38" s="54">
        <v>58841.454750099998</v>
      </c>
      <c r="L38" s="54">
        <v>65412.391418000007</v>
      </c>
      <c r="M38" s="54">
        <v>66543.271966999993</v>
      </c>
      <c r="N38" s="54">
        <v>77359.700703348964</v>
      </c>
      <c r="O38" s="54">
        <v>82711.571013948967</v>
      </c>
      <c r="P38" s="54">
        <v>69598.72185094899</v>
      </c>
      <c r="Q38" s="54">
        <v>49812.588871948974</v>
      </c>
      <c r="R38" s="54">
        <v>110831.54653559804</v>
      </c>
      <c r="S38" s="54">
        <v>100589.33190959803</v>
      </c>
      <c r="T38" s="54">
        <v>121131.39242559805</v>
      </c>
      <c r="U38" s="54">
        <v>69910.930256598062</v>
      </c>
      <c r="V38" s="54">
        <v>76695.11818430839</v>
      </c>
      <c r="W38" s="54">
        <v>73089.301559968415</v>
      </c>
      <c r="X38" s="54">
        <v>8635.2563989284135</v>
      </c>
      <c r="Y38" s="54">
        <v>33850.410853028421</v>
      </c>
      <c r="Z38" s="54">
        <v>25464.434862794151</v>
      </c>
      <c r="AA38" s="54">
        <v>59543.340836594172</v>
      </c>
      <c r="AB38" s="54">
        <v>27254.795275194163</v>
      </c>
      <c r="AC38" s="54">
        <v>40839.705443394167</v>
      </c>
      <c r="AD38" s="54">
        <v>3848</v>
      </c>
      <c r="AE38" s="54">
        <v>-10213</v>
      </c>
      <c r="AF38" s="54">
        <v>28664</v>
      </c>
      <c r="AG38" s="54">
        <v>4725</v>
      </c>
      <c r="AH38" s="54">
        <v>77205</v>
      </c>
      <c r="AI38" s="54">
        <v>-31296</v>
      </c>
      <c r="AJ38" s="54">
        <v>61564</v>
      </c>
      <c r="AK38" s="54">
        <v>28459</v>
      </c>
      <c r="AL38" s="54">
        <v>78630</v>
      </c>
      <c r="AM38" s="54">
        <v>48738</v>
      </c>
      <c r="AN38" s="54">
        <v>38045</v>
      </c>
      <c r="AO38" s="54">
        <v>38476</v>
      </c>
      <c r="AP38" s="54">
        <v>61809</v>
      </c>
      <c r="AQ38" s="54">
        <v>-99859</v>
      </c>
      <c r="AR38" s="54">
        <v>-40084</v>
      </c>
      <c r="AS38" s="54">
        <v>-62113</v>
      </c>
      <c r="AT38" s="54">
        <v>114485</v>
      </c>
      <c r="AU38" s="54">
        <v>130231</v>
      </c>
      <c r="AV38" s="54">
        <v>199737</v>
      </c>
      <c r="AW38" s="54">
        <v>29411</v>
      </c>
      <c r="AX38" s="54">
        <v>156066</v>
      </c>
      <c r="AY38" s="54">
        <v>94614</v>
      </c>
      <c r="AZ38" s="54">
        <v>152561</v>
      </c>
      <c r="BA38" s="54">
        <v>108897</v>
      </c>
    </row>
    <row r="39" spans="1:53" ht="12.75" customHeight="1" x14ac:dyDescent="0.2">
      <c r="A39" s="37"/>
    </row>
    <row r="40" spans="1:53" ht="12.75" customHeight="1" x14ac:dyDescent="0.2">
      <c r="A40" s="38" t="s">
        <v>201</v>
      </c>
      <c r="B40">
        <v>-42530.242254113633</v>
      </c>
      <c r="C40">
        <v>-34860.117231796401</v>
      </c>
      <c r="D40">
        <v>-42705.547939303447</v>
      </c>
      <c r="E40">
        <v>-35278.815090857664</v>
      </c>
      <c r="F40">
        <v>-37493.070181788673</v>
      </c>
      <c r="G40">
        <v>-31033.69402253037</v>
      </c>
      <c r="H40">
        <v>-33291.942588527127</v>
      </c>
      <c r="I40">
        <v>-39434.065870368344</v>
      </c>
      <c r="J40">
        <v>-44233.47454563927</v>
      </c>
      <c r="K40">
        <v>-39909.713372635604</v>
      </c>
      <c r="L40">
        <v>-39034.262319083078</v>
      </c>
      <c r="M40">
        <v>-57086.713313229993</v>
      </c>
      <c r="N40">
        <v>-56293.747306341611</v>
      </c>
      <c r="O40">
        <v>-38142.805308098701</v>
      </c>
      <c r="P40">
        <v>-51556.095620919521</v>
      </c>
      <c r="Q40">
        <v>-42896.424590669725</v>
      </c>
      <c r="R40">
        <v>-73701.988202566237</v>
      </c>
      <c r="S40">
        <v>-48216.768799990969</v>
      </c>
      <c r="T40">
        <v>-59158.778204095579</v>
      </c>
      <c r="U40">
        <v>-74226.617460695561</v>
      </c>
      <c r="V40">
        <v>-71130.728494915355</v>
      </c>
      <c r="W40">
        <v>-40225.585333191986</v>
      </c>
      <c r="X40">
        <v>-35581.169244941542</v>
      </c>
      <c r="Y40">
        <v>-25038.47858938131</v>
      </c>
      <c r="Z40">
        <v>-37148.788655073811</v>
      </c>
      <c r="AA40">
        <v>-7932.6533565338177</v>
      </c>
      <c r="AB40">
        <v>-23537.897756506958</v>
      </c>
      <c r="AC40">
        <v>-29195.081358959611</v>
      </c>
      <c r="AD40">
        <v>-25373.120393385332</v>
      </c>
      <c r="AE40">
        <v>5678.125196691034</v>
      </c>
      <c r="AF40">
        <v>-19245.210120306183</v>
      </c>
      <c r="AG40">
        <v>-28416.888527051193</v>
      </c>
      <c r="AH40">
        <v>-50092.701966135035</v>
      </c>
      <c r="AI40">
        <v>-15298.67204749029</v>
      </c>
      <c r="AJ40">
        <v>-51638.132216640734</v>
      </c>
      <c r="AK40">
        <v>-49719.096299544886</v>
      </c>
      <c r="AL40">
        <v>-54836.20481025966</v>
      </c>
      <c r="AM40">
        <v>-30202.205773474456</v>
      </c>
      <c r="AN40">
        <v>-81244.62729448732</v>
      </c>
      <c r="AO40">
        <v>-74695.56960048883</v>
      </c>
      <c r="AP40">
        <v>-81916.775386741108</v>
      </c>
      <c r="AQ40">
        <v>36829.102762436909</v>
      </c>
      <c r="AR40">
        <v>6625.5933277215408</v>
      </c>
      <c r="AS40">
        <v>-42076.070082117214</v>
      </c>
      <c r="AT40">
        <v>-101689.90272298483</v>
      </c>
      <c r="AU40">
        <v>53798.151012499839</v>
      </c>
      <c r="AV40">
        <v>-29350.608811868675</v>
      </c>
      <c r="AW40">
        <v>-103010.53135164306</v>
      </c>
      <c r="AX40">
        <v>-69789.927188440299</v>
      </c>
      <c r="AY40">
        <v>3316.9239742529999</v>
      </c>
      <c r="AZ40">
        <v>-76135.938313050341</v>
      </c>
      <c r="BA40">
        <v>-75386.1461898118</v>
      </c>
    </row>
    <row r="41" spans="1:53" ht="12.75" customHeight="1" x14ac:dyDescent="0.2">
      <c r="A41" s="38"/>
    </row>
    <row r="42" spans="1:53" ht="12.75" customHeight="1" x14ac:dyDescent="0.2">
      <c r="A42" s="37" t="s">
        <v>202</v>
      </c>
      <c r="B42">
        <v>25510.848238209808</v>
      </c>
      <c r="C42">
        <v>21690.492899466321</v>
      </c>
      <c r="D42">
        <v>37534.757817509984</v>
      </c>
      <c r="E42">
        <v>58740.33575700134</v>
      </c>
      <c r="F42">
        <v>43025.039965862037</v>
      </c>
      <c r="G42">
        <v>40425.166505387358</v>
      </c>
      <c r="H42">
        <v>43672.592781124069</v>
      </c>
      <c r="I42">
        <v>44257.606361827042</v>
      </c>
      <c r="J42">
        <v>52306.352080733624</v>
      </c>
      <c r="K42">
        <v>33576.361283847051</v>
      </c>
      <c r="L42">
        <v>44838.293792356213</v>
      </c>
      <c r="M42">
        <v>49410.698298336836</v>
      </c>
      <c r="N42">
        <v>29227.275242426585</v>
      </c>
      <c r="O42">
        <v>61755.192504609025</v>
      </c>
      <c r="P42">
        <v>28241.329772363555</v>
      </c>
      <c r="Q42">
        <v>41676.113477486368</v>
      </c>
      <c r="R42">
        <v>50013.831033982853</v>
      </c>
      <c r="S42">
        <v>46013.653572283511</v>
      </c>
      <c r="T42">
        <v>57917.22229283108</v>
      </c>
      <c r="U42">
        <v>51827.194586026591</v>
      </c>
      <c r="V42">
        <v>29469.000806948614</v>
      </c>
      <c r="W42">
        <v>45716.302886381265</v>
      </c>
      <c r="X42">
        <v>58996.583428928294</v>
      </c>
      <c r="Y42">
        <v>88080.293585404754</v>
      </c>
      <c r="Z42">
        <v>72066.34955134934</v>
      </c>
      <c r="AA42">
        <v>59039.465939116606</v>
      </c>
      <c r="AB42">
        <v>39811.189904314524</v>
      </c>
      <c r="AC42">
        <v>88258.980312468164</v>
      </c>
      <c r="AD42">
        <v>76021.570295727972</v>
      </c>
      <c r="AE42">
        <v>36233.655948110289</v>
      </c>
      <c r="AF42">
        <v>56621.405291063085</v>
      </c>
      <c r="AG42">
        <v>50135.2101859514</v>
      </c>
      <c r="AH42">
        <v>68585.011483583192</v>
      </c>
      <c r="AI42">
        <v>38211.360673068666</v>
      </c>
      <c r="AJ42">
        <v>82761.753915797482</v>
      </c>
      <c r="AK42">
        <v>98233.599632307189</v>
      </c>
      <c r="AL42">
        <v>49076.56702634057</v>
      </c>
      <c r="AM42">
        <v>55478.016039692528</v>
      </c>
      <c r="AN42">
        <v>88943.154064696631</v>
      </c>
      <c r="AO42">
        <v>81494.801848620482</v>
      </c>
      <c r="AP42">
        <v>60578.950745390386</v>
      </c>
      <c r="AQ42">
        <v>44851.145136903157</v>
      </c>
      <c r="AR42">
        <v>52036.807117059558</v>
      </c>
      <c r="AS42">
        <v>35949.830621509747</v>
      </c>
      <c r="AT42">
        <v>118397.87640140398</v>
      </c>
      <c r="AU42">
        <v>29181.290156169514</v>
      </c>
      <c r="AV42">
        <v>85717.677560743337</v>
      </c>
      <c r="AW42">
        <v>17380.653883209372</v>
      </c>
      <c r="AX42">
        <v>118490.51179587352</v>
      </c>
      <c r="AY42">
        <v>98798.649679712282</v>
      </c>
      <c r="AZ42">
        <v>132920.99990008728</v>
      </c>
      <c r="BA42">
        <v>102265.23812666269</v>
      </c>
    </row>
  </sheetData>
  <sheetProtection selectLockedCells="1" selectUnlockedCells="1"/>
  <mergeCells count="14">
    <mergeCell ref="R3:U3"/>
    <mergeCell ref="A3:A4"/>
    <mergeCell ref="B3:E3"/>
    <mergeCell ref="F3:I3"/>
    <mergeCell ref="J3:M3"/>
    <mergeCell ref="N3:Q3"/>
    <mergeCell ref="AT3:AW3"/>
    <mergeCell ref="AX3:BA3"/>
    <mergeCell ref="V3:Y3"/>
    <mergeCell ref="Z3:AC3"/>
    <mergeCell ref="AD3:AG3"/>
    <mergeCell ref="AH3:AK3"/>
    <mergeCell ref="AL3:AO3"/>
    <mergeCell ref="AP3:AS3"/>
  </mergeCells>
  <pageMargins left="0.74791666666666667" right="0.74791666666666667" top="0.98402777777777772" bottom="0.98402777777777772" header="0.51180555555555551" footer="0.51180555555555551"/>
  <pageSetup paperSize="9" orientation="portrait"/>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8"/>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78" t="s">
        <v>216</v>
      </c>
      <c r="C1" s="78"/>
      <c r="D1" s="87"/>
      <c r="E1" s="87"/>
      <c r="F1" s="87"/>
    </row>
    <row r="2" spans="2:6" x14ac:dyDescent="0.2">
      <c r="B2" s="78" t="s">
        <v>217</v>
      </c>
      <c r="C2" s="78"/>
      <c r="D2" s="87"/>
      <c r="E2" s="87"/>
      <c r="F2" s="87"/>
    </row>
    <row r="3" spans="2:6" x14ac:dyDescent="0.2">
      <c r="B3" s="79"/>
      <c r="C3" s="79"/>
      <c r="D3" s="88"/>
      <c r="E3" s="88"/>
      <c r="F3" s="88"/>
    </row>
    <row r="4" spans="2:6" ht="51" x14ac:dyDescent="0.2">
      <c r="B4" s="79" t="s">
        <v>218</v>
      </c>
      <c r="C4" s="79"/>
      <c r="D4" s="88"/>
      <c r="E4" s="88"/>
      <c r="F4" s="88"/>
    </row>
    <row r="5" spans="2:6" x14ac:dyDescent="0.2">
      <c r="B5" s="79"/>
      <c r="C5" s="79"/>
      <c r="D5" s="88"/>
      <c r="E5" s="88"/>
      <c r="F5" s="88"/>
    </row>
    <row r="6" spans="2:6" ht="25.5" x14ac:dyDescent="0.2">
      <c r="B6" s="78" t="s">
        <v>219</v>
      </c>
      <c r="C6" s="78"/>
      <c r="D6" s="87"/>
      <c r="E6" s="87" t="s">
        <v>220</v>
      </c>
      <c r="F6" s="87" t="s">
        <v>221</v>
      </c>
    </row>
    <row r="7" spans="2:6" ht="13.5" thickBot="1" x14ac:dyDescent="0.25">
      <c r="B7" s="79"/>
      <c r="C7" s="79"/>
      <c r="D7" s="88"/>
      <c r="E7" s="88"/>
      <c r="F7" s="88"/>
    </row>
    <row r="8" spans="2:6" ht="38.25" x14ac:dyDescent="0.2">
      <c r="B8" s="80" t="s">
        <v>222</v>
      </c>
      <c r="C8" s="81"/>
      <c r="D8" s="89"/>
      <c r="E8" s="89">
        <v>47</v>
      </c>
      <c r="F8" s="90"/>
    </row>
    <row r="9" spans="2:6" ht="38.25" x14ac:dyDescent="0.2">
      <c r="B9" s="82"/>
      <c r="C9" s="79"/>
      <c r="D9" s="88"/>
      <c r="E9" s="91" t="s">
        <v>223</v>
      </c>
      <c r="F9" s="92" t="s">
        <v>224</v>
      </c>
    </row>
    <row r="10" spans="2:6" x14ac:dyDescent="0.2">
      <c r="B10" s="82"/>
      <c r="C10" s="79"/>
      <c r="D10" s="88"/>
      <c r="E10" s="88"/>
      <c r="F10" s="92" t="s">
        <v>225</v>
      </c>
    </row>
    <row r="11" spans="2:6" ht="25.5" x14ac:dyDescent="0.2">
      <c r="B11" s="82"/>
      <c r="C11" s="79"/>
      <c r="D11" s="88"/>
      <c r="E11" s="91" t="s">
        <v>226</v>
      </c>
      <c r="F11" s="92" t="s">
        <v>224</v>
      </c>
    </row>
    <row r="12" spans="2:6" ht="26.25" thickBot="1" x14ac:dyDescent="0.25">
      <c r="B12" s="83"/>
      <c r="C12" s="84"/>
      <c r="D12" s="93"/>
      <c r="E12" s="94" t="s">
        <v>227</v>
      </c>
      <c r="F12" s="95" t="s">
        <v>225</v>
      </c>
    </row>
    <row r="13" spans="2:6" x14ac:dyDescent="0.2">
      <c r="B13" s="79"/>
      <c r="C13" s="79"/>
      <c r="D13" s="88"/>
      <c r="E13" s="88"/>
      <c r="F13" s="88"/>
    </row>
    <row r="14" spans="2:6" x14ac:dyDescent="0.2">
      <c r="B14" s="79"/>
      <c r="C14" s="79"/>
      <c r="D14" s="88"/>
      <c r="E14" s="88"/>
      <c r="F14" s="88"/>
    </row>
    <row r="15" spans="2:6" x14ac:dyDescent="0.2">
      <c r="B15" s="78" t="s">
        <v>228</v>
      </c>
      <c r="C15" s="78"/>
      <c r="D15" s="87"/>
      <c r="E15" s="87"/>
      <c r="F15" s="87"/>
    </row>
    <row r="16" spans="2:6" ht="13.5" thickBot="1" x14ac:dyDescent="0.25">
      <c r="B16" s="79"/>
      <c r="C16" s="79"/>
      <c r="D16" s="88"/>
      <c r="E16" s="88"/>
      <c r="F16" s="88"/>
    </row>
    <row r="17" spans="2:6" ht="39" thickBot="1" x14ac:dyDescent="0.25">
      <c r="B17" s="85" t="s">
        <v>229</v>
      </c>
      <c r="C17" s="86"/>
      <c r="D17" s="96"/>
      <c r="E17" s="96">
        <v>2</v>
      </c>
      <c r="F17" s="97" t="s">
        <v>224</v>
      </c>
    </row>
    <row r="18" spans="2:6" x14ac:dyDescent="0.2">
      <c r="B18" s="79"/>
      <c r="C18" s="79"/>
      <c r="D18" s="88"/>
      <c r="E18" s="88"/>
      <c r="F18" s="88"/>
    </row>
  </sheetData>
  <hyperlinks>
    <hyperlink ref="E9" location="'Tx. Acumulada ao Longo do A (2'!Z5" display="'Tx. Acumulada ao Longo do A (2'!Z5"/>
    <hyperlink ref="E11" location="'Valores Correntes (2)'!AG37:AG59" display="'Valores Correntes (2)'!AG37:AG59"/>
    <hyperlink ref="E12" location="'Valores Correntes (2)'!AG68:AG90" display="'Valores Correntes (2)'!AG68:AG90"/>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T112"/>
  <sheetViews>
    <sheetView workbookViewId="0"/>
  </sheetViews>
  <sheetFormatPr defaultRowHeight="12.75" customHeight="1" x14ac:dyDescent="0.2"/>
  <cols>
    <col min="1" max="1" width="6.85546875" customWidth="1"/>
    <col min="2" max="2" width="8" customWidth="1"/>
    <col min="3" max="3" width="9.28515625" customWidth="1"/>
    <col min="6" max="6" width="9.5703125" customWidth="1"/>
    <col min="7" max="7" width="6.85546875" customWidth="1"/>
    <col min="8" max="8" width="8" customWidth="1"/>
    <col min="9" max="9" width="8.28515625" customWidth="1"/>
    <col min="10" max="10" width="9.5703125" customWidth="1"/>
    <col min="15" max="15" width="6.28515625" customWidth="1"/>
    <col min="16" max="17" width="8.42578125" customWidth="1"/>
    <col min="19" max="19" width="9.5703125" style="2" customWidth="1"/>
    <col min="21" max="21" width="10.85546875" customWidth="1"/>
    <col min="22" max="22" width="9.7109375" customWidth="1"/>
    <col min="23" max="23" width="10.140625" customWidth="1"/>
    <col min="24" max="25" width="8.42578125" customWidth="1"/>
  </cols>
  <sheetData>
    <row r="1" spans="1:46" ht="12.75" customHeight="1" x14ac:dyDescent="0.2">
      <c r="A1" s="3" t="s">
        <v>134</v>
      </c>
      <c r="B1" s="4"/>
      <c r="C1" s="4"/>
      <c r="D1" s="4"/>
      <c r="E1" s="4"/>
      <c r="F1" s="4"/>
      <c r="G1" s="17"/>
      <c r="H1" s="18"/>
      <c r="I1" s="18"/>
      <c r="J1" s="18"/>
      <c r="K1" s="18"/>
      <c r="L1" s="18"/>
      <c r="M1" s="18"/>
      <c r="N1" s="18"/>
      <c r="O1" s="18"/>
      <c r="P1" s="18"/>
      <c r="Q1" s="18"/>
      <c r="R1" s="18"/>
      <c r="S1" s="19"/>
      <c r="T1" s="18"/>
      <c r="U1" s="18"/>
      <c r="V1" s="18"/>
      <c r="W1" s="20"/>
      <c r="Z1" s="21"/>
      <c r="AA1" s="1"/>
    </row>
    <row r="2" spans="1:46" ht="13.5" customHeight="1" x14ac:dyDescent="0.2">
      <c r="A2" s="8" t="s">
        <v>1</v>
      </c>
      <c r="B2" s="9"/>
      <c r="C2" s="9"/>
      <c r="D2" s="9"/>
      <c r="E2" s="9"/>
      <c r="F2" s="9"/>
      <c r="G2" s="102"/>
      <c r="H2" s="102"/>
      <c r="I2" s="102"/>
      <c r="J2" s="102"/>
      <c r="K2" s="102"/>
      <c r="L2" s="102"/>
      <c r="M2" s="102"/>
      <c r="N2" s="102"/>
      <c r="O2" s="102"/>
      <c r="P2" s="102"/>
      <c r="Q2" s="102"/>
      <c r="R2" s="102"/>
      <c r="S2" s="9"/>
      <c r="T2" s="9"/>
      <c r="U2" s="9"/>
      <c r="V2" s="9"/>
      <c r="W2" s="22"/>
    </row>
    <row r="3" spans="1:46" s="1" customFormat="1" ht="15" customHeight="1" x14ac:dyDescent="0.2">
      <c r="A3" s="99" t="s">
        <v>2</v>
      </c>
      <c r="B3" s="13" t="s">
        <v>3</v>
      </c>
      <c r="C3" s="100" t="s">
        <v>4</v>
      </c>
      <c r="D3" s="100"/>
      <c r="E3" s="100"/>
      <c r="F3" s="100"/>
      <c r="G3" s="100"/>
      <c r="H3" s="101" t="s">
        <v>5</v>
      </c>
      <c r="I3" s="101"/>
      <c r="J3" s="101"/>
      <c r="K3" s="101"/>
      <c r="L3" s="101"/>
      <c r="M3" s="101"/>
      <c r="N3" s="101"/>
      <c r="O3" s="101"/>
      <c r="P3" s="98" t="s">
        <v>6</v>
      </c>
      <c r="Q3" s="98" t="s">
        <v>7</v>
      </c>
      <c r="R3" s="98" t="s">
        <v>8</v>
      </c>
      <c r="S3" s="98" t="s">
        <v>9</v>
      </c>
      <c r="T3" s="98" t="s">
        <v>10</v>
      </c>
      <c r="U3" s="98" t="s">
        <v>11</v>
      </c>
      <c r="V3" s="98" t="s">
        <v>12</v>
      </c>
      <c r="W3" s="98" t="s">
        <v>13</v>
      </c>
      <c r="X3"/>
      <c r="Y3"/>
    </row>
    <row r="4" spans="1:46" s="23" customFormat="1" ht="11.25" customHeight="1" x14ac:dyDescent="0.2">
      <c r="A4" s="99"/>
      <c r="B4" s="14" t="s">
        <v>14</v>
      </c>
      <c r="C4" s="15" t="s">
        <v>15</v>
      </c>
      <c r="D4" s="15" t="s">
        <v>16</v>
      </c>
      <c r="E4" s="15" t="s">
        <v>17</v>
      </c>
      <c r="F4" s="15" t="s">
        <v>18</v>
      </c>
      <c r="G4" s="16" t="s">
        <v>14</v>
      </c>
      <c r="H4" s="15" t="s">
        <v>19</v>
      </c>
      <c r="I4" s="15" t="s">
        <v>20</v>
      </c>
      <c r="J4" s="15" t="s">
        <v>21</v>
      </c>
      <c r="K4" s="15" t="s">
        <v>22</v>
      </c>
      <c r="L4" s="15" t="s">
        <v>23</v>
      </c>
      <c r="M4" s="15" t="s">
        <v>24</v>
      </c>
      <c r="N4" s="15" t="s">
        <v>25</v>
      </c>
      <c r="O4" s="16" t="s">
        <v>14</v>
      </c>
      <c r="P4" s="98"/>
      <c r="Q4" s="98"/>
      <c r="R4" s="98"/>
      <c r="S4" s="98"/>
      <c r="T4" s="98"/>
      <c r="U4" s="98"/>
      <c r="V4" s="98"/>
      <c r="W4" s="98"/>
      <c r="X4" s="1"/>
      <c r="Y4" s="1"/>
      <c r="Z4" s="1"/>
      <c r="AA4" s="1"/>
      <c r="AB4" s="1"/>
      <c r="AC4" s="1"/>
      <c r="AD4" s="1"/>
      <c r="AE4" s="1"/>
      <c r="AF4" s="1"/>
      <c r="AG4" s="1"/>
      <c r="AH4" s="1"/>
      <c r="AI4" s="1"/>
      <c r="AJ4" s="1"/>
      <c r="AK4" s="1"/>
      <c r="AL4" s="1"/>
      <c r="AM4" s="1"/>
      <c r="AN4" s="1"/>
      <c r="AO4" s="1"/>
      <c r="AP4" s="1"/>
      <c r="AQ4" s="1"/>
      <c r="AR4" s="1"/>
      <c r="AS4" s="1"/>
      <c r="AT4" s="1"/>
    </row>
    <row r="5" spans="1:46" ht="15" customHeight="1" x14ac:dyDescent="0.2">
      <c r="A5" s="41" t="s">
        <v>26</v>
      </c>
      <c r="B5" s="46">
        <v>105.32380945186397</v>
      </c>
      <c r="C5" s="46">
        <v>100.37612696358218</v>
      </c>
      <c r="D5" s="46">
        <v>89.567521779407642</v>
      </c>
      <c r="E5" s="46">
        <v>102.69859534329957</v>
      </c>
      <c r="F5" s="46">
        <v>97.786006735320427</v>
      </c>
      <c r="G5" s="46">
        <v>93.188260186312903</v>
      </c>
      <c r="H5" s="46">
        <v>91.409611945167171</v>
      </c>
      <c r="I5" s="46">
        <v>96.926748003239865</v>
      </c>
      <c r="J5" s="46">
        <v>100.88655102727782</v>
      </c>
      <c r="K5" s="46">
        <v>95.222978074065949</v>
      </c>
      <c r="L5" s="46">
        <v>102.14178545178527</v>
      </c>
      <c r="M5" s="46">
        <v>96.846911349301649</v>
      </c>
      <c r="N5" s="46">
        <v>103.01955117701738</v>
      </c>
      <c r="O5" s="46">
        <v>98.313744200769094</v>
      </c>
      <c r="P5" s="46">
        <v>97.334611798728943</v>
      </c>
      <c r="Q5" s="46">
        <v>93.66452344218753</v>
      </c>
      <c r="R5" s="49">
        <v>96.839683619771947</v>
      </c>
      <c r="S5" s="46">
        <v>96.062379431721283</v>
      </c>
      <c r="T5" s="46">
        <v>96.117450617914898</v>
      </c>
      <c r="U5" s="46">
        <v>92.911093978430898</v>
      </c>
      <c r="V5" s="46">
        <v>95.160720324847546</v>
      </c>
      <c r="W5" s="46">
        <v>82.07082911474977</v>
      </c>
    </row>
    <row r="6" spans="1:46" ht="15" customHeight="1" x14ac:dyDescent="0.2">
      <c r="A6" s="41" t="s">
        <v>27</v>
      </c>
      <c r="B6" s="46">
        <v>105.50451130212851</v>
      </c>
      <c r="C6" s="46">
        <v>99.934291600845015</v>
      </c>
      <c r="D6" s="46">
        <v>96.058810051649118</v>
      </c>
      <c r="E6" s="46">
        <v>100.99677286417119</v>
      </c>
      <c r="F6" s="46">
        <v>101.0144287903024</v>
      </c>
      <c r="G6" s="46">
        <v>97.901780487857565</v>
      </c>
      <c r="H6" s="46">
        <v>100.50679314007951</v>
      </c>
      <c r="I6" s="46">
        <v>102.96392557613487</v>
      </c>
      <c r="J6" s="46">
        <v>103.64263263388503</v>
      </c>
      <c r="K6" s="46">
        <v>92.433162750465968</v>
      </c>
      <c r="L6" s="46">
        <v>102.85114789378468</v>
      </c>
      <c r="M6" s="46">
        <v>98.456445723557579</v>
      </c>
      <c r="N6" s="46">
        <v>105.43436002835165</v>
      </c>
      <c r="O6" s="46">
        <v>100.58297240385296</v>
      </c>
      <c r="P6" s="46">
        <v>100.14345010264259</v>
      </c>
      <c r="Q6" s="46">
        <v>99.965609714932697</v>
      </c>
      <c r="R6" s="49">
        <v>100.11946751402792</v>
      </c>
      <c r="S6" s="46">
        <v>99.75164886976475</v>
      </c>
      <c r="T6" s="46">
        <v>100.06825903601866</v>
      </c>
      <c r="U6" s="46">
        <v>101.18070779025443</v>
      </c>
      <c r="V6" s="46">
        <v>104.63578519536318</v>
      </c>
      <c r="W6" s="46">
        <v>98.19978481992257</v>
      </c>
    </row>
    <row r="7" spans="1:46" ht="15" customHeight="1" x14ac:dyDescent="0.2">
      <c r="A7" s="41" t="s">
        <v>28</v>
      </c>
      <c r="B7" s="46">
        <v>108.0960429349181</v>
      </c>
      <c r="C7" s="46">
        <v>101.47139027826091</v>
      </c>
      <c r="D7" s="46">
        <v>115.20982612632471</v>
      </c>
      <c r="E7" s="46">
        <v>102.19120275375167</v>
      </c>
      <c r="F7" s="46">
        <v>107.35518987514196</v>
      </c>
      <c r="G7" s="46">
        <v>111.61586725175256</v>
      </c>
      <c r="H7" s="46">
        <v>108.80373382208369</v>
      </c>
      <c r="I7" s="46">
        <v>113.86137700595016</v>
      </c>
      <c r="J7" s="46">
        <v>107.49409738264173</v>
      </c>
      <c r="K7" s="46">
        <v>109.65936190216806</v>
      </c>
      <c r="L7" s="46">
        <v>102.98888765233718</v>
      </c>
      <c r="M7" s="46">
        <v>101.38584835272827</v>
      </c>
      <c r="N7" s="46">
        <v>105.3066820353105</v>
      </c>
      <c r="O7" s="46">
        <v>105.75241659637938</v>
      </c>
      <c r="P7" s="46">
        <v>107.47283847235497</v>
      </c>
      <c r="Q7" s="46">
        <v>108.13232549220398</v>
      </c>
      <c r="R7" s="49">
        <v>107.56177330935898</v>
      </c>
      <c r="S7" s="46">
        <v>104.7409566049176</v>
      </c>
      <c r="T7" s="46">
        <v>104.99807937401093</v>
      </c>
      <c r="U7" s="46">
        <v>105.2596385428654</v>
      </c>
      <c r="V7" s="46">
        <v>106.67332761525745</v>
      </c>
      <c r="W7" s="46">
        <v>114.43829681496464</v>
      </c>
    </row>
    <row r="8" spans="1:46" ht="15" customHeight="1" x14ac:dyDescent="0.2">
      <c r="A8" s="42" t="s">
        <v>29</v>
      </c>
      <c r="B8" s="46">
        <v>92.888320884286031</v>
      </c>
      <c r="C8" s="46">
        <v>107.970421087936</v>
      </c>
      <c r="D8" s="46">
        <v>99.484718173971203</v>
      </c>
      <c r="E8" s="46">
        <v>106.58225696895252</v>
      </c>
      <c r="F8" s="46">
        <v>102.70052518991133</v>
      </c>
      <c r="G8" s="46">
        <v>101.19255436083844</v>
      </c>
      <c r="H8" s="46">
        <v>106.53333047476541</v>
      </c>
      <c r="I8" s="46">
        <v>108.72035397663102</v>
      </c>
      <c r="J8" s="46">
        <v>111.83119742729744</v>
      </c>
      <c r="K8" s="46">
        <v>106.20720616454477</v>
      </c>
      <c r="L8" s="46">
        <v>101.56256876765993</v>
      </c>
      <c r="M8" s="46">
        <v>103.19928854611777</v>
      </c>
      <c r="N8" s="46">
        <v>103.48983364699949</v>
      </c>
      <c r="O8" s="46">
        <v>104.54741536442668</v>
      </c>
      <c r="P8" s="46">
        <v>102.96533404765968</v>
      </c>
      <c r="Q8" s="46">
        <v>112.97015271608821</v>
      </c>
      <c r="R8" s="49">
        <v>104.31452954469368</v>
      </c>
      <c r="S8" s="46">
        <v>112.39133831601826</v>
      </c>
      <c r="T8" s="46">
        <v>91.513252735005878</v>
      </c>
      <c r="U8" s="46">
        <v>105.4306441565769</v>
      </c>
      <c r="V8" s="46">
        <v>91.850708977914593</v>
      </c>
      <c r="W8" s="46">
        <v>127.66835023227463</v>
      </c>
    </row>
    <row r="9" spans="1:46" ht="15" customHeight="1" x14ac:dyDescent="0.2">
      <c r="A9" s="43" t="s">
        <v>30</v>
      </c>
      <c r="B9" s="47">
        <v>112.66933562327301</v>
      </c>
      <c r="C9" s="47">
        <v>99.450497985406997</v>
      </c>
      <c r="D9" s="47">
        <v>92.02173902104883</v>
      </c>
      <c r="E9" s="47">
        <v>108.53740210769962</v>
      </c>
      <c r="F9" s="47">
        <v>100.89163351401709</v>
      </c>
      <c r="G9" s="47">
        <v>96.246549281512216</v>
      </c>
      <c r="H9" s="47">
        <v>95.577281287965121</v>
      </c>
      <c r="I9" s="47">
        <v>97.930592964158834</v>
      </c>
      <c r="J9" s="47">
        <v>105.59587889293016</v>
      </c>
      <c r="K9" s="47">
        <v>96.832864751114798</v>
      </c>
      <c r="L9" s="47">
        <v>103.53352501400904</v>
      </c>
      <c r="M9" s="47">
        <v>97.688068487628129</v>
      </c>
      <c r="N9" s="47">
        <v>103.75114084681147</v>
      </c>
      <c r="O9" s="47">
        <v>100.19586245336082</v>
      </c>
      <c r="P9" s="47">
        <v>99.83723392482905</v>
      </c>
      <c r="Q9" s="47">
        <v>102.0749676528157</v>
      </c>
      <c r="R9" s="50">
        <v>100.13278644740603</v>
      </c>
      <c r="S9" s="47">
        <v>103.64582667136294</v>
      </c>
      <c r="T9" s="47">
        <v>97.302586290110398</v>
      </c>
      <c r="U9" s="47">
        <v>103.37365044992266</v>
      </c>
      <c r="V9" s="47">
        <v>94.69790547946846</v>
      </c>
      <c r="W9" s="47">
        <v>104.676173121006</v>
      </c>
    </row>
    <row r="10" spans="1:46" ht="15" customHeight="1" x14ac:dyDescent="0.2">
      <c r="A10" s="43" t="s">
        <v>31</v>
      </c>
      <c r="B10" s="47">
        <v>110.15572567158333</v>
      </c>
      <c r="C10" s="47">
        <v>103.57192629388713</v>
      </c>
      <c r="D10" s="47">
        <v>104.87545007199628</v>
      </c>
      <c r="E10" s="47">
        <v>106.34086269842138</v>
      </c>
      <c r="F10" s="47">
        <v>107.90395579175166</v>
      </c>
      <c r="G10" s="47">
        <v>105.76695177513764</v>
      </c>
      <c r="H10" s="47">
        <v>105.95386538530666</v>
      </c>
      <c r="I10" s="47">
        <v>111.53502895009335</v>
      </c>
      <c r="J10" s="47">
        <v>109.74398986276771</v>
      </c>
      <c r="K10" s="47">
        <v>93.499805726367313</v>
      </c>
      <c r="L10" s="47">
        <v>104.28692475809599</v>
      </c>
      <c r="M10" s="47">
        <v>100.68666424078205</v>
      </c>
      <c r="N10" s="47">
        <v>104.81012380281611</v>
      </c>
      <c r="O10" s="47">
        <v>102.84565180554172</v>
      </c>
      <c r="P10" s="47">
        <v>103.9808121808873</v>
      </c>
      <c r="Q10" s="47">
        <v>111.07603663748974</v>
      </c>
      <c r="R10" s="50">
        <v>104.87914933000123</v>
      </c>
      <c r="S10" s="47">
        <v>105.72848612655211</v>
      </c>
      <c r="T10" s="47">
        <v>99.276297433543931</v>
      </c>
      <c r="U10" s="47">
        <v>112.00583501807252</v>
      </c>
      <c r="V10" s="47">
        <v>119.63780649882149</v>
      </c>
      <c r="W10" s="47">
        <v>121.59514248994155</v>
      </c>
    </row>
    <row r="11" spans="1:46" ht="15" customHeight="1" x14ac:dyDescent="0.2">
      <c r="A11" s="43" t="s">
        <v>32</v>
      </c>
      <c r="B11" s="47">
        <v>109.69292469680376</v>
      </c>
      <c r="C11" s="47">
        <v>112.83902283164801</v>
      </c>
      <c r="D11" s="47">
        <v>109.8779678811956</v>
      </c>
      <c r="E11" s="47">
        <v>109.1186144985079</v>
      </c>
      <c r="F11" s="47">
        <v>116.96181441671136</v>
      </c>
      <c r="G11" s="47">
        <v>111.8546986573056</v>
      </c>
      <c r="H11" s="47">
        <v>112.36482073831476</v>
      </c>
      <c r="I11" s="47">
        <v>118.86125136071526</v>
      </c>
      <c r="J11" s="47">
        <v>110.38038037071564</v>
      </c>
      <c r="K11" s="47">
        <v>110.81713410546465</v>
      </c>
      <c r="L11" s="47">
        <v>104.64710544322875</v>
      </c>
      <c r="M11" s="47">
        <v>104.08703427982717</v>
      </c>
      <c r="N11" s="47">
        <v>104.35867309580451</v>
      </c>
      <c r="O11" s="47">
        <v>107.09675142486041</v>
      </c>
      <c r="P11" s="47">
        <v>108.45065941902095</v>
      </c>
      <c r="Q11" s="47">
        <v>116.66493561806733</v>
      </c>
      <c r="R11" s="50">
        <v>109.48850522011287</v>
      </c>
      <c r="S11" s="47">
        <v>106.89683422175521</v>
      </c>
      <c r="T11" s="47">
        <v>98.996641031221912</v>
      </c>
      <c r="U11" s="47">
        <v>114.21835164630058</v>
      </c>
      <c r="V11" s="47">
        <v>125.33901992483138</v>
      </c>
      <c r="W11" s="47">
        <v>132.61866846032865</v>
      </c>
    </row>
    <row r="12" spans="1:46" ht="15" customHeight="1" x14ac:dyDescent="0.2">
      <c r="A12" s="44" t="s">
        <v>33</v>
      </c>
      <c r="B12" s="47">
        <v>82.642850931819467</v>
      </c>
      <c r="C12" s="47">
        <v>114.36930621411528</v>
      </c>
      <c r="D12" s="47">
        <v>103.52735117824437</v>
      </c>
      <c r="E12" s="47">
        <v>112.82688331698984</v>
      </c>
      <c r="F12" s="47">
        <v>114.19447800137553</v>
      </c>
      <c r="G12" s="47">
        <v>107.70078984457913</v>
      </c>
      <c r="H12" s="47">
        <v>109.05426624633431</v>
      </c>
      <c r="I12" s="47">
        <v>120.06662877309901</v>
      </c>
      <c r="J12" s="47">
        <v>120.3382829356176</v>
      </c>
      <c r="K12" s="47">
        <v>115.80456625101647</v>
      </c>
      <c r="L12" s="47">
        <v>107.34005414597829</v>
      </c>
      <c r="M12" s="47">
        <v>108.68944359548233</v>
      </c>
      <c r="N12" s="47">
        <v>104.15439695955413</v>
      </c>
      <c r="O12" s="47">
        <v>109.42828014354927</v>
      </c>
      <c r="P12" s="47">
        <v>107.52083441880819</v>
      </c>
      <c r="Q12" s="47">
        <v>112.95821413877302</v>
      </c>
      <c r="R12" s="50">
        <v>108.21434698658726</v>
      </c>
      <c r="S12" s="47">
        <v>109.19973032146852</v>
      </c>
      <c r="T12" s="47">
        <v>102.0162220049305</v>
      </c>
      <c r="U12" s="47">
        <v>109.25926621855059</v>
      </c>
      <c r="V12" s="47">
        <v>102.53790076594206</v>
      </c>
      <c r="W12" s="47">
        <v>125.13356298290392</v>
      </c>
    </row>
    <row r="13" spans="1:46" ht="15" customHeight="1" x14ac:dyDescent="0.2">
      <c r="A13" s="41" t="s">
        <v>34</v>
      </c>
      <c r="B13" s="46">
        <v>111.07488979060109</v>
      </c>
      <c r="C13" s="46">
        <v>107.09823965416385</v>
      </c>
      <c r="D13" s="46">
        <v>88.112143233551947</v>
      </c>
      <c r="E13" s="46">
        <v>112.67301724476123</v>
      </c>
      <c r="F13" s="46">
        <v>107.1225729215481</v>
      </c>
      <c r="G13" s="46">
        <v>96.309622326256246</v>
      </c>
      <c r="H13" s="46">
        <v>96.055684473259078</v>
      </c>
      <c r="I13" s="46">
        <v>100.68079150745672</v>
      </c>
      <c r="J13" s="46">
        <v>110.33768470849451</v>
      </c>
      <c r="K13" s="46">
        <v>94.817759430774274</v>
      </c>
      <c r="L13" s="46">
        <v>106.58388109181416</v>
      </c>
      <c r="M13" s="46">
        <v>98.679618234820211</v>
      </c>
      <c r="N13" s="46">
        <v>105.33388786406339</v>
      </c>
      <c r="O13" s="46">
        <v>101.59683655945607</v>
      </c>
      <c r="P13" s="46">
        <v>100.74156383648166</v>
      </c>
      <c r="Q13" s="46">
        <v>103.64752139173108</v>
      </c>
      <c r="R13" s="49">
        <v>101.1416992007203</v>
      </c>
      <c r="S13" s="46">
        <v>103.12608684868896</v>
      </c>
      <c r="T13" s="46">
        <v>98.491240999325996</v>
      </c>
      <c r="U13" s="46">
        <v>106.98040900980632</v>
      </c>
      <c r="V13" s="46">
        <v>104.56587436749012</v>
      </c>
      <c r="W13" s="46">
        <v>112.89888725707191</v>
      </c>
    </row>
    <row r="14" spans="1:46" ht="15" customHeight="1" x14ac:dyDescent="0.2">
      <c r="A14" s="41" t="s">
        <v>35</v>
      </c>
      <c r="B14" s="46">
        <v>124.56527704856249</v>
      </c>
      <c r="C14" s="46">
        <v>108.73432141254811</v>
      </c>
      <c r="D14" s="46">
        <v>101.18840387845994</v>
      </c>
      <c r="E14" s="46">
        <v>108.88274790274178</v>
      </c>
      <c r="F14" s="46">
        <v>113.09648934860465</v>
      </c>
      <c r="G14" s="46">
        <v>105.46929109531476</v>
      </c>
      <c r="H14" s="46">
        <v>106.49973977501698</v>
      </c>
      <c r="I14" s="46">
        <v>113.30238699929183</v>
      </c>
      <c r="J14" s="46">
        <v>110.91781678814822</v>
      </c>
      <c r="K14" s="46">
        <v>92.064595825316729</v>
      </c>
      <c r="L14" s="46">
        <v>107.46995517764299</v>
      </c>
      <c r="M14" s="46">
        <v>102.80557102063418</v>
      </c>
      <c r="N14" s="46">
        <v>107.80718150083585</v>
      </c>
      <c r="O14" s="46">
        <v>104.76277094446161</v>
      </c>
      <c r="P14" s="46">
        <v>105.99803859986001</v>
      </c>
      <c r="Q14" s="46">
        <v>109.43092826335202</v>
      </c>
      <c r="R14" s="49">
        <v>106.46246087028922</v>
      </c>
      <c r="S14" s="46">
        <v>104.58693365363172</v>
      </c>
      <c r="T14" s="46">
        <v>101.51986877195675</v>
      </c>
      <c r="U14" s="46">
        <v>114.41383969198091</v>
      </c>
      <c r="V14" s="46">
        <v>125.39144713383654</v>
      </c>
      <c r="W14" s="46">
        <v>118.86031180696611</v>
      </c>
    </row>
    <row r="15" spans="1:46" ht="15" customHeight="1" x14ac:dyDescent="0.2">
      <c r="A15" s="41" t="s">
        <v>36</v>
      </c>
      <c r="B15" s="46">
        <v>115.40524518253949</v>
      </c>
      <c r="C15" s="46">
        <v>114.85611463620553</v>
      </c>
      <c r="D15" s="46">
        <v>104.55574881952995</v>
      </c>
      <c r="E15" s="46">
        <v>109.69224603297641</v>
      </c>
      <c r="F15" s="46">
        <v>116.98459047172595</v>
      </c>
      <c r="G15" s="46">
        <v>108.82532514163987</v>
      </c>
      <c r="H15" s="46">
        <v>109.85022325372201</v>
      </c>
      <c r="I15" s="46">
        <v>121.41197829821166</v>
      </c>
      <c r="J15" s="46">
        <v>123.69368422387424</v>
      </c>
      <c r="K15" s="46">
        <v>109.39689919267863</v>
      </c>
      <c r="L15" s="46">
        <v>107.28706073185018</v>
      </c>
      <c r="M15" s="46">
        <v>105.76700198921075</v>
      </c>
      <c r="N15" s="46">
        <v>108.07821883422037</v>
      </c>
      <c r="O15" s="46">
        <v>109.02158999477945</v>
      </c>
      <c r="P15" s="46">
        <v>109.30189324088018</v>
      </c>
      <c r="Q15" s="46">
        <v>113.68090570308902</v>
      </c>
      <c r="R15" s="49">
        <v>109.87784601371069</v>
      </c>
      <c r="S15" s="46">
        <v>106.93129892741746</v>
      </c>
      <c r="T15" s="46">
        <v>104.31881902682794</v>
      </c>
      <c r="U15" s="46">
        <v>112.8376927270115</v>
      </c>
      <c r="V15" s="46">
        <v>125.16962426413963</v>
      </c>
      <c r="W15" s="46">
        <v>129.85046893025819</v>
      </c>
    </row>
    <row r="16" spans="1:46" ht="15" customHeight="1" x14ac:dyDescent="0.2">
      <c r="A16" s="42" t="s">
        <v>37</v>
      </c>
      <c r="B16" s="46">
        <v>78.267793249515236</v>
      </c>
      <c r="C16" s="46">
        <v>115.10162120644398</v>
      </c>
      <c r="D16" s="46">
        <v>96.582875694273895</v>
      </c>
      <c r="E16" s="46">
        <v>111.00423319622304</v>
      </c>
      <c r="F16" s="46">
        <v>109.77128726199203</v>
      </c>
      <c r="G16" s="46">
        <v>102.15394076992135</v>
      </c>
      <c r="H16" s="46">
        <v>102.633265384035</v>
      </c>
      <c r="I16" s="46">
        <v>116.0678420310673</v>
      </c>
      <c r="J16" s="46">
        <v>136.54250339723686</v>
      </c>
      <c r="K16" s="46">
        <v>114.48751195388098</v>
      </c>
      <c r="L16" s="46">
        <v>109.2594084708645</v>
      </c>
      <c r="M16" s="46">
        <v>108.41376161828138</v>
      </c>
      <c r="N16" s="46">
        <v>107.92166127390463</v>
      </c>
      <c r="O16" s="46">
        <v>110.14940925376364</v>
      </c>
      <c r="P16" s="46">
        <v>106.37033260042348</v>
      </c>
      <c r="Q16" s="46">
        <v>108.30731811436874</v>
      </c>
      <c r="R16" s="49">
        <v>106.66197172880366</v>
      </c>
      <c r="S16" s="46">
        <v>107.7631094958649</v>
      </c>
      <c r="T16" s="46">
        <v>106.07129656795527</v>
      </c>
      <c r="U16" s="46">
        <v>103.90613495739242</v>
      </c>
      <c r="V16" s="46">
        <v>108.79039086749619</v>
      </c>
      <c r="W16" s="46">
        <v>122.13962533253626</v>
      </c>
    </row>
    <row r="17" spans="1:23" ht="15" customHeight="1" x14ac:dyDescent="0.2">
      <c r="A17" s="43" t="s">
        <v>38</v>
      </c>
      <c r="B17" s="47">
        <v>125.04691924464474</v>
      </c>
      <c r="C17" s="47">
        <v>105.89179387957277</v>
      </c>
      <c r="D17" s="47">
        <v>84.371552529671291</v>
      </c>
      <c r="E17" s="47">
        <v>110.43534611289637</v>
      </c>
      <c r="F17" s="47">
        <v>100.9703649974323</v>
      </c>
      <c r="G17" s="47">
        <v>92.230100790965523</v>
      </c>
      <c r="H17" s="47">
        <v>93.606327119079737</v>
      </c>
      <c r="I17" s="47">
        <v>98.641841602350297</v>
      </c>
      <c r="J17" s="47">
        <v>130.9984810342753</v>
      </c>
      <c r="K17" s="47">
        <v>95.441823585802226</v>
      </c>
      <c r="L17" s="47">
        <v>110.58527236240683</v>
      </c>
      <c r="M17" s="47">
        <v>100.27373791926787</v>
      </c>
      <c r="N17" s="47">
        <v>109.51006764844472</v>
      </c>
      <c r="O17" s="47">
        <v>104.40565916828631</v>
      </c>
      <c r="P17" s="47">
        <v>102.36143359064803</v>
      </c>
      <c r="Q17" s="47">
        <v>98.058477880331907</v>
      </c>
      <c r="R17" s="50">
        <v>101.91813104848869</v>
      </c>
      <c r="S17" s="47">
        <v>102.16043776232041</v>
      </c>
      <c r="T17" s="47">
        <v>99.187922417351601</v>
      </c>
      <c r="U17" s="47">
        <v>97.995557923651305</v>
      </c>
      <c r="V17" s="47">
        <v>104.46553177450322</v>
      </c>
      <c r="W17" s="47">
        <v>92.731382898811646</v>
      </c>
    </row>
    <row r="18" spans="1:23" ht="15" customHeight="1" x14ac:dyDescent="0.2">
      <c r="A18" s="43" t="s">
        <v>39</v>
      </c>
      <c r="B18" s="47">
        <v>126.55884064033745</v>
      </c>
      <c r="C18" s="47">
        <v>100.59129977749822</v>
      </c>
      <c r="D18" s="47">
        <v>97.054296496294768</v>
      </c>
      <c r="E18" s="47">
        <v>110.27287276173226</v>
      </c>
      <c r="F18" s="47">
        <v>105.62167973616242</v>
      </c>
      <c r="G18" s="47">
        <v>100.81020021919277</v>
      </c>
      <c r="H18" s="47">
        <v>102.17825029545409</v>
      </c>
      <c r="I18" s="47">
        <v>103.71081572218752</v>
      </c>
      <c r="J18" s="47">
        <v>135.50319616140007</v>
      </c>
      <c r="K18" s="47">
        <v>92.502095669998781</v>
      </c>
      <c r="L18" s="47">
        <v>110.2612004059399</v>
      </c>
      <c r="M18" s="47">
        <v>103.24317917378703</v>
      </c>
      <c r="N18" s="47">
        <v>111.63784920200673</v>
      </c>
      <c r="O18" s="47">
        <v>106.51278524573249</v>
      </c>
      <c r="P18" s="47">
        <v>106.10204754415354</v>
      </c>
      <c r="Q18" s="47">
        <v>105.00005184564381</v>
      </c>
      <c r="R18" s="50">
        <v>106.03582410312809</v>
      </c>
      <c r="S18" s="47">
        <v>103.95186112396139</v>
      </c>
      <c r="T18" s="47">
        <v>102.5246365132824</v>
      </c>
      <c r="U18" s="47">
        <v>102.51430031377338</v>
      </c>
      <c r="V18" s="47">
        <v>124.1224744682213</v>
      </c>
      <c r="W18" s="47">
        <v>101.07084198793838</v>
      </c>
    </row>
    <row r="19" spans="1:23" ht="15" customHeight="1" x14ac:dyDescent="0.2">
      <c r="A19" s="43" t="s">
        <v>40</v>
      </c>
      <c r="B19" s="47">
        <v>119.43081606301058</v>
      </c>
      <c r="C19" s="47">
        <v>107.86016245677637</v>
      </c>
      <c r="D19" s="47">
        <v>101.33739693939643</v>
      </c>
      <c r="E19" s="47">
        <v>110.8423622791004</v>
      </c>
      <c r="F19" s="47">
        <v>110.70605681591036</v>
      </c>
      <c r="G19" s="47">
        <v>105.00055157812105</v>
      </c>
      <c r="H19" s="47">
        <v>105.01736318942891</v>
      </c>
      <c r="I19" s="47">
        <v>113.15997527595913</v>
      </c>
      <c r="J19" s="47">
        <v>132.36993702208591</v>
      </c>
      <c r="K19" s="47">
        <v>109.68760239971364</v>
      </c>
      <c r="L19" s="47">
        <v>109.53419773111155</v>
      </c>
      <c r="M19" s="47">
        <v>106.56055846257054</v>
      </c>
      <c r="N19" s="47">
        <v>111.40512250861205</v>
      </c>
      <c r="O19" s="47">
        <v>109.98833577085146</v>
      </c>
      <c r="P19" s="47">
        <v>109.19797836890042</v>
      </c>
      <c r="Q19" s="47">
        <v>108.66941068643402</v>
      </c>
      <c r="R19" s="50">
        <v>109.20074234310026</v>
      </c>
      <c r="S19" s="47">
        <v>106.80387354844682</v>
      </c>
      <c r="T19" s="47">
        <v>105.45297790942857</v>
      </c>
      <c r="U19" s="47">
        <v>100.03152474525177</v>
      </c>
      <c r="V19" s="47">
        <v>129.29144761025623</v>
      </c>
      <c r="W19" s="47">
        <v>105.47669358405062</v>
      </c>
    </row>
    <row r="20" spans="1:23" ht="15" customHeight="1" x14ac:dyDescent="0.2">
      <c r="A20" s="44" t="s">
        <v>41</v>
      </c>
      <c r="B20" s="47">
        <v>86.290336645970768</v>
      </c>
      <c r="C20" s="47">
        <v>112.00005124716687</v>
      </c>
      <c r="D20" s="47">
        <v>100.40360163347511</v>
      </c>
      <c r="E20" s="47">
        <v>113.10575243362763</v>
      </c>
      <c r="F20" s="47">
        <v>107.82964897263302</v>
      </c>
      <c r="G20" s="47">
        <v>103.95294219618178</v>
      </c>
      <c r="H20" s="47">
        <v>105.02360919510176</v>
      </c>
      <c r="I20" s="47">
        <v>117.86298217672278</v>
      </c>
      <c r="J20" s="47">
        <v>145.25823568185137</v>
      </c>
      <c r="K20" s="47">
        <v>114.32408948540824</v>
      </c>
      <c r="L20" s="47">
        <v>110.22001309537363</v>
      </c>
      <c r="M20" s="47">
        <v>110.55817614183343</v>
      </c>
      <c r="N20" s="47">
        <v>110.68487180020112</v>
      </c>
      <c r="O20" s="47">
        <v>112.3698248384657</v>
      </c>
      <c r="P20" s="47">
        <v>108.81024668837843</v>
      </c>
      <c r="Q20" s="47">
        <v>109.65840563331912</v>
      </c>
      <c r="R20" s="50">
        <v>108.97400932780519</v>
      </c>
      <c r="S20" s="47">
        <v>111.08904457001483</v>
      </c>
      <c r="T20" s="47">
        <v>110.16410789064621</v>
      </c>
      <c r="U20" s="47">
        <v>98.710614310401056</v>
      </c>
      <c r="V20" s="47">
        <v>132.51034944835871</v>
      </c>
      <c r="W20" s="47">
        <v>111.45255272304854</v>
      </c>
    </row>
    <row r="21" spans="1:23" ht="15" customHeight="1" x14ac:dyDescent="0.2">
      <c r="A21" s="41" t="s">
        <v>42</v>
      </c>
      <c r="B21" s="46">
        <v>132.7543973872134</v>
      </c>
      <c r="C21" s="46">
        <v>105.22268278878026</v>
      </c>
      <c r="D21" s="46">
        <v>89.910132202067516</v>
      </c>
      <c r="E21" s="46">
        <v>116.84548616812179</v>
      </c>
      <c r="F21" s="46">
        <v>102.12068007597161</v>
      </c>
      <c r="G21" s="46">
        <v>96.453284527380603</v>
      </c>
      <c r="H21" s="46">
        <v>97.412264359101925</v>
      </c>
      <c r="I21" s="46">
        <v>104.9963356937463</v>
      </c>
      <c r="J21" s="46">
        <v>145.76535423132037</v>
      </c>
      <c r="K21" s="46">
        <v>97.733685061495166</v>
      </c>
      <c r="L21" s="46">
        <v>111.27159780596715</v>
      </c>
      <c r="M21" s="46">
        <v>105.14297988357447</v>
      </c>
      <c r="N21" s="46">
        <v>111.01084013839824</v>
      </c>
      <c r="O21" s="46">
        <v>107.68284312168116</v>
      </c>
      <c r="P21" s="46">
        <v>106.02650053180275</v>
      </c>
      <c r="Q21" s="46">
        <v>108.17082988534077</v>
      </c>
      <c r="R21" s="49">
        <v>106.40324728188213</v>
      </c>
      <c r="S21" s="46">
        <v>105.24000040338211</v>
      </c>
      <c r="T21" s="46">
        <v>102.71363146023289</v>
      </c>
      <c r="U21" s="46">
        <v>97.695492213734852</v>
      </c>
      <c r="V21" s="46">
        <v>126.07951170787388</v>
      </c>
      <c r="W21" s="46">
        <v>96.515730336841841</v>
      </c>
    </row>
    <row r="22" spans="1:23" ht="12.75" customHeight="1" x14ac:dyDescent="0.2">
      <c r="A22" s="41" t="s">
        <v>43</v>
      </c>
      <c r="B22" s="46">
        <v>130.92377338426328</v>
      </c>
      <c r="C22" s="46">
        <v>107.07123478982523</v>
      </c>
      <c r="D22" s="46">
        <v>102.2020512894817</v>
      </c>
      <c r="E22" s="46">
        <v>114.10470062301349</v>
      </c>
      <c r="F22" s="46">
        <v>106.81916671068339</v>
      </c>
      <c r="G22" s="46">
        <v>104.77639983269252</v>
      </c>
      <c r="H22" s="46">
        <v>103.58660471257042</v>
      </c>
      <c r="I22" s="46">
        <v>114.00237085431586</v>
      </c>
      <c r="J22" s="46">
        <v>155.22500278263047</v>
      </c>
      <c r="K22" s="46">
        <v>94.413880857245218</v>
      </c>
      <c r="L22" s="46">
        <v>112.95122263261032</v>
      </c>
      <c r="M22" s="46">
        <v>106.98338518863129</v>
      </c>
      <c r="N22" s="46">
        <v>113.09033543654292</v>
      </c>
      <c r="O22" s="46">
        <v>110.04301653873773</v>
      </c>
      <c r="P22" s="46">
        <v>109.76741967042301</v>
      </c>
      <c r="Q22" s="46">
        <v>112.70232018099412</v>
      </c>
      <c r="R22" s="49">
        <v>110.254362002232</v>
      </c>
      <c r="S22" s="46">
        <v>108.36137010606996</v>
      </c>
      <c r="T22" s="46">
        <v>103.87170103526542</v>
      </c>
      <c r="U22" s="46">
        <v>106.51446382321829</v>
      </c>
      <c r="V22" s="46">
        <v>138.00032965665639</v>
      </c>
      <c r="W22" s="46">
        <v>108.45701226064085</v>
      </c>
    </row>
    <row r="23" spans="1:23" ht="12.75" customHeight="1" x14ac:dyDescent="0.2">
      <c r="A23" s="41" t="s">
        <v>44</v>
      </c>
      <c r="B23" s="46">
        <v>121.21936456815652</v>
      </c>
      <c r="C23" s="46">
        <v>120.15835309763698</v>
      </c>
      <c r="D23" s="46">
        <v>107.09705962856535</v>
      </c>
      <c r="E23" s="46">
        <v>113.96284854680246</v>
      </c>
      <c r="F23" s="46">
        <v>112.74044475881409</v>
      </c>
      <c r="G23" s="46">
        <v>109.66717244716573</v>
      </c>
      <c r="H23" s="46">
        <v>110.09033769684638</v>
      </c>
      <c r="I23" s="46">
        <v>119.57275396569929</v>
      </c>
      <c r="J23" s="46">
        <v>163.19667433688014</v>
      </c>
      <c r="K23" s="46">
        <v>111.91959888473612</v>
      </c>
      <c r="L23" s="46">
        <v>115.00778358792822</v>
      </c>
      <c r="M23" s="46">
        <v>109.77709357234761</v>
      </c>
      <c r="N23" s="46">
        <v>113.23067597685205</v>
      </c>
      <c r="O23" s="46">
        <v>114.73842233575118</v>
      </c>
      <c r="P23" s="46">
        <v>113.7979687470739</v>
      </c>
      <c r="Q23" s="46">
        <v>115.97388617257822</v>
      </c>
      <c r="R23" s="49">
        <v>114.18530754538145</v>
      </c>
      <c r="S23" s="46">
        <v>111.87556617968605</v>
      </c>
      <c r="T23" s="46">
        <v>103.00031718710854</v>
      </c>
      <c r="U23" s="46">
        <v>106.82843482634652</v>
      </c>
      <c r="V23" s="46">
        <v>153.32152409302211</v>
      </c>
      <c r="W23" s="46">
        <v>124.18697139399718</v>
      </c>
    </row>
    <row r="24" spans="1:23" ht="12.75" customHeight="1" x14ac:dyDescent="0.2">
      <c r="A24" s="42" t="s">
        <v>45</v>
      </c>
      <c r="B24" s="46">
        <v>84.884245517049223</v>
      </c>
      <c r="C24" s="46">
        <v>132.63675707714603</v>
      </c>
      <c r="D24" s="46">
        <v>105.75820296634832</v>
      </c>
      <c r="E24" s="46">
        <v>118.23463629586016</v>
      </c>
      <c r="F24" s="46">
        <v>109.41276581306602</v>
      </c>
      <c r="G24" s="46">
        <v>108.83224604009636</v>
      </c>
      <c r="H24" s="46">
        <v>112.97618552294406</v>
      </c>
      <c r="I24" s="46">
        <v>119.61987191164529</v>
      </c>
      <c r="J24" s="46">
        <v>170.17199084458264</v>
      </c>
      <c r="K24" s="46">
        <v>116.97918530200872</v>
      </c>
      <c r="L24" s="46">
        <v>119.10141380088605</v>
      </c>
      <c r="M24" s="46">
        <v>112.45538306778869</v>
      </c>
      <c r="N24" s="46">
        <v>113.27863178203248</v>
      </c>
      <c r="O24" s="46">
        <v>117.47940012699721</v>
      </c>
      <c r="P24" s="46">
        <v>113.63329577274183</v>
      </c>
      <c r="Q24" s="46">
        <v>115.54067766341905</v>
      </c>
      <c r="R24" s="49">
        <v>113.98410221327327</v>
      </c>
      <c r="S24" s="46">
        <v>115.62685211493074</v>
      </c>
      <c r="T24" s="46">
        <v>107.11271286880613</v>
      </c>
      <c r="U24" s="46">
        <v>107.43036999156203</v>
      </c>
      <c r="V24" s="46">
        <v>136.05526046552686</v>
      </c>
      <c r="W24" s="46">
        <v>125.92495120346376</v>
      </c>
    </row>
    <row r="25" spans="1:23" ht="12.75" customHeight="1" x14ac:dyDescent="0.2">
      <c r="A25" s="43" t="s">
        <v>46</v>
      </c>
      <c r="B25" s="47">
        <v>136.58791253584238</v>
      </c>
      <c r="C25" s="47">
        <v>114.63186148483717</v>
      </c>
      <c r="D25" s="47">
        <v>94.238356408568379</v>
      </c>
      <c r="E25" s="47">
        <v>117.94593912287215</v>
      </c>
      <c r="F25" s="47">
        <v>105.71124153094449</v>
      </c>
      <c r="G25" s="47">
        <v>100.418997127202</v>
      </c>
      <c r="H25" s="47">
        <v>102.49020283013751</v>
      </c>
      <c r="I25" s="47">
        <v>105.52241777185212</v>
      </c>
      <c r="J25" s="47">
        <v>161.09053718369265</v>
      </c>
      <c r="K25" s="47">
        <v>97.807299926236411</v>
      </c>
      <c r="L25" s="47">
        <v>116.51749933337599</v>
      </c>
      <c r="M25" s="47">
        <v>103.45563456118853</v>
      </c>
      <c r="N25" s="47">
        <v>114.43527079132275</v>
      </c>
      <c r="O25" s="47">
        <v>110.29342419131942</v>
      </c>
      <c r="P25" s="47">
        <v>109.06621126835388</v>
      </c>
      <c r="Q25" s="47">
        <v>115.97642480375906</v>
      </c>
      <c r="R25" s="50">
        <v>110.10085621394316</v>
      </c>
      <c r="S25" s="47">
        <v>109.47521231472942</v>
      </c>
      <c r="T25" s="47">
        <v>103.82544999105764</v>
      </c>
      <c r="U25" s="47">
        <v>107.70383090179244</v>
      </c>
      <c r="V25" s="47">
        <v>140.18292148747722</v>
      </c>
      <c r="W25" s="47">
        <v>119.95282406704598</v>
      </c>
    </row>
    <row r="26" spans="1:23" ht="12.75" customHeight="1" x14ac:dyDescent="0.2">
      <c r="A26" s="43" t="s">
        <v>47</v>
      </c>
      <c r="B26" s="47">
        <v>134.8967177223137</v>
      </c>
      <c r="C26" s="47">
        <v>116.28809272264743</v>
      </c>
      <c r="D26" s="47">
        <v>102.96635057018288</v>
      </c>
      <c r="E26" s="47">
        <v>111.77585729723936</v>
      </c>
      <c r="F26" s="47">
        <v>106.58429305085609</v>
      </c>
      <c r="G26" s="47">
        <v>105.22573726518124</v>
      </c>
      <c r="H26" s="47">
        <v>108.66297023602131</v>
      </c>
      <c r="I26" s="47">
        <v>113.50248163135609</v>
      </c>
      <c r="J26" s="47">
        <v>166.58934288591615</v>
      </c>
      <c r="K26" s="47">
        <v>95.178672114397017</v>
      </c>
      <c r="L26" s="47">
        <v>117.80017277376317</v>
      </c>
      <c r="M26" s="47">
        <v>107.98598979233941</v>
      </c>
      <c r="N26" s="47">
        <v>117.3769858995614</v>
      </c>
      <c r="O26" s="47">
        <v>113.54499478360992</v>
      </c>
      <c r="P26" s="47">
        <v>112.50514904922426</v>
      </c>
      <c r="Q26" s="47">
        <v>114.1562894573436</v>
      </c>
      <c r="R26" s="50">
        <v>112.81893953616903</v>
      </c>
      <c r="S26" s="47">
        <v>111.71121896136607</v>
      </c>
      <c r="T26" s="47">
        <v>106.20408740560956</v>
      </c>
      <c r="U26" s="47">
        <v>108.68411438556569</v>
      </c>
      <c r="V26" s="47">
        <v>157.07709469932044</v>
      </c>
      <c r="W26" s="47">
        <v>122.368556053221</v>
      </c>
    </row>
    <row r="27" spans="1:23" ht="12.75" customHeight="1" x14ac:dyDescent="0.2">
      <c r="A27" s="43" t="s">
        <v>48</v>
      </c>
      <c r="B27" s="47">
        <v>128.4528462176041</v>
      </c>
      <c r="C27" s="47">
        <v>126.31103463977479</v>
      </c>
      <c r="D27" s="47">
        <v>106.930490121711</v>
      </c>
      <c r="E27" s="47">
        <v>98.211375133285856</v>
      </c>
      <c r="F27" s="47">
        <v>107.36616629258727</v>
      </c>
      <c r="G27" s="47">
        <v>106.79371426637833</v>
      </c>
      <c r="H27" s="47">
        <v>111.31597275232494</v>
      </c>
      <c r="I27" s="47">
        <v>119.46500135072274</v>
      </c>
      <c r="J27" s="47">
        <v>169.18303732077482</v>
      </c>
      <c r="K27" s="47">
        <v>113.46188216717444</v>
      </c>
      <c r="L27" s="47">
        <v>118.25127820022901</v>
      </c>
      <c r="M27" s="47">
        <v>109.12951273337055</v>
      </c>
      <c r="N27" s="47">
        <v>117.64924034085341</v>
      </c>
      <c r="O27" s="47">
        <v>116.72614408236976</v>
      </c>
      <c r="P27" s="47">
        <v>114.7346057083146</v>
      </c>
      <c r="Q27" s="47">
        <v>113.92749131960133</v>
      </c>
      <c r="R27" s="50">
        <v>114.71192532908999</v>
      </c>
      <c r="S27" s="47">
        <v>109.83308443751464</v>
      </c>
      <c r="T27" s="47">
        <v>106.60420460014005</v>
      </c>
      <c r="U27" s="47">
        <v>108.10354658378672</v>
      </c>
      <c r="V27" s="47">
        <v>157.9425689503353</v>
      </c>
      <c r="W27" s="47">
        <v>117.73160830878165</v>
      </c>
    </row>
    <row r="28" spans="1:23" ht="12.75" customHeight="1" x14ac:dyDescent="0.2">
      <c r="A28" s="44" t="s">
        <v>49</v>
      </c>
      <c r="B28" s="47">
        <v>94.274555524794764</v>
      </c>
      <c r="C28" s="47">
        <v>132.98024940431171</v>
      </c>
      <c r="D28" s="47">
        <v>103.72123928404216</v>
      </c>
      <c r="E28" s="47">
        <v>99.671030673853323</v>
      </c>
      <c r="F28" s="47">
        <v>104.34242279651451</v>
      </c>
      <c r="G28" s="47">
        <v>104.59431451629803</v>
      </c>
      <c r="H28" s="47">
        <v>109.41335179850276</v>
      </c>
      <c r="I28" s="47">
        <v>120.7499918287</v>
      </c>
      <c r="J28" s="47">
        <v>178.75749775226427</v>
      </c>
      <c r="K28" s="47">
        <v>119.44417935826263</v>
      </c>
      <c r="L28" s="47">
        <v>120.28501682636407</v>
      </c>
      <c r="M28" s="47">
        <v>112.18794662332111</v>
      </c>
      <c r="N28" s="47">
        <v>117.15662307912145</v>
      </c>
      <c r="O28" s="47">
        <v>118.66467023960398</v>
      </c>
      <c r="P28" s="47">
        <v>113.625639229988</v>
      </c>
      <c r="Q28" s="47">
        <v>111.18903877286589</v>
      </c>
      <c r="R28" s="50">
        <v>113.37793270730057</v>
      </c>
      <c r="S28" s="47">
        <v>113.48653557431412</v>
      </c>
      <c r="T28" s="47">
        <v>110.96512933520883</v>
      </c>
      <c r="U28" s="47">
        <v>99.436091498763915</v>
      </c>
      <c r="V28" s="47">
        <v>149.34100357333622</v>
      </c>
      <c r="W28" s="47">
        <v>110.19238025108432</v>
      </c>
    </row>
    <row r="29" spans="1:23" ht="12.75" customHeight="1" x14ac:dyDescent="0.2">
      <c r="A29" s="41" t="s">
        <v>50</v>
      </c>
      <c r="B29" s="46">
        <v>143.02761268535451</v>
      </c>
      <c r="C29" s="46">
        <v>130.551747242028</v>
      </c>
      <c r="D29" s="46">
        <v>92.070219580607386</v>
      </c>
      <c r="E29" s="46">
        <v>106.33190701340475</v>
      </c>
      <c r="F29" s="46">
        <v>103.10366850491664</v>
      </c>
      <c r="G29" s="46">
        <v>98.083443850614913</v>
      </c>
      <c r="H29" s="46">
        <v>98.150681632096507</v>
      </c>
      <c r="I29" s="46">
        <v>110.38078544864514</v>
      </c>
      <c r="J29" s="46">
        <v>172.38470789984149</v>
      </c>
      <c r="K29" s="46">
        <v>102.09150643283297</v>
      </c>
      <c r="L29" s="46">
        <v>120.03129962498399</v>
      </c>
      <c r="M29" s="46">
        <v>107.97392030978762</v>
      </c>
      <c r="N29" s="46">
        <v>118.08239338961583</v>
      </c>
      <c r="O29" s="46">
        <v>113.53245147614589</v>
      </c>
      <c r="P29" s="46">
        <v>110.8648112076781</v>
      </c>
      <c r="Q29" s="46">
        <v>108.7448835066477</v>
      </c>
      <c r="R29" s="49">
        <v>110.6259482566041</v>
      </c>
      <c r="S29" s="46">
        <v>109.7358909565945</v>
      </c>
      <c r="T29" s="46">
        <v>108.25804764792946</v>
      </c>
      <c r="U29" s="46">
        <v>99.166299431077562</v>
      </c>
      <c r="V29" s="46">
        <v>133.76908841285095</v>
      </c>
      <c r="W29" s="46">
        <v>97.659959364851701</v>
      </c>
    </row>
    <row r="30" spans="1:23" ht="12.75" customHeight="1" x14ac:dyDescent="0.2">
      <c r="A30" s="41" t="s">
        <v>51</v>
      </c>
      <c r="B30" s="46">
        <v>144.8036082167724</v>
      </c>
      <c r="C30" s="46">
        <v>140.45764064665678</v>
      </c>
      <c r="D30" s="46">
        <v>103.64778898446771</v>
      </c>
      <c r="E30" s="46">
        <v>112.22599160864101</v>
      </c>
      <c r="F30" s="46">
        <v>109.58204568725229</v>
      </c>
      <c r="G30" s="46">
        <v>107.66304945051849</v>
      </c>
      <c r="H30" s="46">
        <v>105.30530421333869</v>
      </c>
      <c r="I30" s="46">
        <v>118.49631815821482</v>
      </c>
      <c r="J30" s="46">
        <v>173.66546029354106</v>
      </c>
      <c r="K30" s="46">
        <v>99.389241464549741</v>
      </c>
      <c r="L30" s="46">
        <v>121.64353258467422</v>
      </c>
      <c r="M30" s="46">
        <v>111.27204172603894</v>
      </c>
      <c r="N30" s="46">
        <v>120.64115413378588</v>
      </c>
      <c r="O30" s="46">
        <v>116.3676183231065</v>
      </c>
      <c r="P30" s="46">
        <v>115.58641334671643</v>
      </c>
      <c r="Q30" s="46">
        <v>113.88185970479199</v>
      </c>
      <c r="R30" s="49">
        <v>115.41174725837676</v>
      </c>
      <c r="S30" s="46">
        <v>112.48799722715748</v>
      </c>
      <c r="T30" s="46">
        <v>110.58203014733969</v>
      </c>
      <c r="U30" s="46">
        <v>104.03560889898328</v>
      </c>
      <c r="V30" s="46">
        <v>139.68532955576731</v>
      </c>
      <c r="W30" s="46">
        <v>102.13873437790301</v>
      </c>
    </row>
    <row r="31" spans="1:23" ht="12.75" customHeight="1" x14ac:dyDescent="0.2">
      <c r="A31" s="41" t="s">
        <v>52</v>
      </c>
      <c r="B31" s="46">
        <v>143.4610423292616</v>
      </c>
      <c r="C31" s="46">
        <v>146.29588782467977</v>
      </c>
      <c r="D31" s="46">
        <v>110.06005508064663</v>
      </c>
      <c r="E31" s="46">
        <v>111.54565996898317</v>
      </c>
      <c r="F31" s="46">
        <v>115.01521122030195</v>
      </c>
      <c r="G31" s="46">
        <v>112.93286656056969</v>
      </c>
      <c r="H31" s="46">
        <v>109.8815611252311</v>
      </c>
      <c r="I31" s="46">
        <v>125.34917080240815</v>
      </c>
      <c r="J31" s="46">
        <v>179.89776143493265</v>
      </c>
      <c r="K31" s="46">
        <v>118.03432614505279</v>
      </c>
      <c r="L31" s="46">
        <v>123.05550283967831</v>
      </c>
      <c r="M31" s="46">
        <v>114.2795850494457</v>
      </c>
      <c r="N31" s="46">
        <v>120.48986484695793</v>
      </c>
      <c r="O31" s="46">
        <v>120.69436235393533</v>
      </c>
      <c r="P31" s="46">
        <v>119.90218611087175</v>
      </c>
      <c r="Q31" s="46">
        <v>116.63690003400545</v>
      </c>
      <c r="R31" s="49">
        <v>119.50081440625308</v>
      </c>
      <c r="S31" s="46">
        <v>112.81063211333074</v>
      </c>
      <c r="T31" s="46">
        <v>111.05988130935897</v>
      </c>
      <c r="U31" s="46">
        <v>107.61532217179415</v>
      </c>
      <c r="V31" s="46">
        <v>189.75263146867894</v>
      </c>
      <c r="W31" s="46">
        <v>107.59113380620899</v>
      </c>
    </row>
    <row r="32" spans="1:23" ht="12.75" customHeight="1" x14ac:dyDescent="0.2">
      <c r="A32" s="42" t="s">
        <v>53</v>
      </c>
      <c r="B32" s="46">
        <v>102.55641818484371</v>
      </c>
      <c r="C32" s="46">
        <v>147.58267252488122</v>
      </c>
      <c r="D32" s="46">
        <v>110.61482803136043</v>
      </c>
      <c r="E32" s="46">
        <v>115.73409676933699</v>
      </c>
      <c r="F32" s="46">
        <v>116.63342375868828</v>
      </c>
      <c r="G32" s="46">
        <v>114.21407421883356</v>
      </c>
      <c r="H32" s="46">
        <v>108.34255241551611</v>
      </c>
      <c r="I32" s="46">
        <v>123.16769969764931</v>
      </c>
      <c r="J32" s="46">
        <v>191.9549549233505</v>
      </c>
      <c r="K32" s="46">
        <v>122.52724260604377</v>
      </c>
      <c r="L32" s="46">
        <v>126.3575608857614</v>
      </c>
      <c r="M32" s="46">
        <v>118.63300954011102</v>
      </c>
      <c r="N32" s="46">
        <v>120.01566293530433</v>
      </c>
      <c r="O32" s="46">
        <v>122.97354296290315</v>
      </c>
      <c r="P32" s="46">
        <v>119.68354457884675</v>
      </c>
      <c r="Q32" s="46">
        <v>116.14984112209656</v>
      </c>
      <c r="R32" s="49">
        <v>119.242551614289</v>
      </c>
      <c r="S32" s="46">
        <v>115.33388598250862</v>
      </c>
      <c r="T32" s="46">
        <v>114.01746885499259</v>
      </c>
      <c r="U32" s="46">
        <v>106.98979322828379</v>
      </c>
      <c r="V32" s="46">
        <v>180.4917511598909</v>
      </c>
      <c r="W32" s="46">
        <v>100.2787249697836</v>
      </c>
    </row>
    <row r="33" spans="1:23" ht="12.75" customHeight="1" x14ac:dyDescent="0.2">
      <c r="A33" s="43" t="s">
        <v>54</v>
      </c>
      <c r="B33" s="47">
        <v>165.01359647519641</v>
      </c>
      <c r="C33" s="47">
        <v>134.29750672115949</v>
      </c>
      <c r="D33" s="47">
        <v>89.657989611735516</v>
      </c>
      <c r="E33" s="47">
        <v>116.84953846820416</v>
      </c>
      <c r="F33" s="47">
        <v>102.307207495068</v>
      </c>
      <c r="G33" s="47">
        <v>98.151359087173347</v>
      </c>
      <c r="H33" s="47">
        <v>98.565322004075497</v>
      </c>
      <c r="I33" s="47">
        <v>104.3515992310473</v>
      </c>
      <c r="J33" s="47">
        <v>177.54721095103778</v>
      </c>
      <c r="K33" s="47">
        <v>99.496262144904264</v>
      </c>
      <c r="L33" s="47">
        <v>128.20622508698131</v>
      </c>
      <c r="M33" s="47">
        <v>110.51393161788432</v>
      </c>
      <c r="N33" s="47">
        <v>120.61580438998236</v>
      </c>
      <c r="O33" s="47">
        <v>115.6107998740394</v>
      </c>
      <c r="P33" s="47">
        <v>113.57821922834047</v>
      </c>
      <c r="Q33" s="47">
        <v>113.01962954653446</v>
      </c>
      <c r="R33" s="50">
        <v>113.57637370592631</v>
      </c>
      <c r="S33" s="47">
        <v>109.7169087254191</v>
      </c>
      <c r="T33" s="47">
        <v>107.44559469308733</v>
      </c>
      <c r="U33" s="47">
        <v>102.26240013104433</v>
      </c>
      <c r="V33" s="47">
        <v>153.3857866315798</v>
      </c>
      <c r="W33" s="47">
        <v>93.12665052754457</v>
      </c>
    </row>
    <row r="34" spans="1:23" ht="12.75" customHeight="1" x14ac:dyDescent="0.2">
      <c r="A34" s="43" t="s">
        <v>55</v>
      </c>
      <c r="B34" s="47">
        <v>164.25781099043775</v>
      </c>
      <c r="C34" s="47">
        <v>137.613068431887</v>
      </c>
      <c r="D34" s="47">
        <v>105.80452093213059</v>
      </c>
      <c r="E34" s="47">
        <v>112.33817181889236</v>
      </c>
      <c r="F34" s="47">
        <v>96.087442557595736</v>
      </c>
      <c r="G34" s="47">
        <v>105.51905316115632</v>
      </c>
      <c r="H34" s="47">
        <v>103.51013620510825</v>
      </c>
      <c r="I34" s="47">
        <v>115.15123925617273</v>
      </c>
      <c r="J34" s="47">
        <v>182.00575788183795</v>
      </c>
      <c r="K34" s="47">
        <v>95.6022045711548</v>
      </c>
      <c r="L34" s="47">
        <v>127.89693618159438</v>
      </c>
      <c r="M34" s="47">
        <v>110.66218033988507</v>
      </c>
      <c r="N34" s="47">
        <v>124.25150562467319</v>
      </c>
      <c r="O34" s="47">
        <v>117.40197915485955</v>
      </c>
      <c r="P34" s="47">
        <v>116.81200889982095</v>
      </c>
      <c r="Q34" s="47">
        <v>112.92235620073963</v>
      </c>
      <c r="R34" s="50">
        <v>116.31339274401309</v>
      </c>
      <c r="S34" s="47">
        <v>110.19355387753451</v>
      </c>
      <c r="T34" s="47">
        <v>110.86238666801441</v>
      </c>
      <c r="U34" s="47">
        <v>96.933429344420873</v>
      </c>
      <c r="V34" s="47">
        <v>177.97215267242353</v>
      </c>
      <c r="W34" s="47">
        <v>97.941603442844766</v>
      </c>
    </row>
    <row r="35" spans="1:23" ht="12.75" customHeight="1" x14ac:dyDescent="0.2">
      <c r="A35" s="43" t="s">
        <v>56</v>
      </c>
      <c r="B35" s="47">
        <v>145.56809166017831</v>
      </c>
      <c r="C35" s="47">
        <v>149.99104408444276</v>
      </c>
      <c r="D35" s="47">
        <v>118.53807841432003</v>
      </c>
      <c r="E35" s="47">
        <v>115.12756960817799</v>
      </c>
      <c r="F35" s="47">
        <v>101.18681379559654</v>
      </c>
      <c r="G35" s="47">
        <v>115.08560630433604</v>
      </c>
      <c r="H35" s="47">
        <v>106.40437617885085</v>
      </c>
      <c r="I35" s="47">
        <v>122.76243315058551</v>
      </c>
      <c r="J35" s="47">
        <v>183.18450797308299</v>
      </c>
      <c r="K35" s="47">
        <v>113.45715275894291</v>
      </c>
      <c r="L35" s="47">
        <v>126.32138231415998</v>
      </c>
      <c r="M35" s="47">
        <v>114.18749608426592</v>
      </c>
      <c r="N35" s="47">
        <v>124.71656753643995</v>
      </c>
      <c r="O35" s="47">
        <v>121.26165118057737</v>
      </c>
      <c r="P35" s="47">
        <v>121.03349048037767</v>
      </c>
      <c r="Q35" s="47">
        <v>115.21627658060962</v>
      </c>
      <c r="R35" s="50">
        <v>120.24910545605671</v>
      </c>
      <c r="S35" s="47">
        <v>111.98507035389825</v>
      </c>
      <c r="T35" s="47">
        <v>113.28941854013468</v>
      </c>
      <c r="U35" s="47">
        <v>100.20541638651477</v>
      </c>
      <c r="V35" s="47">
        <v>192.73466165782622</v>
      </c>
      <c r="W35" s="47">
        <v>103.61676934497864</v>
      </c>
    </row>
    <row r="36" spans="1:23" ht="12.75" customHeight="1" x14ac:dyDescent="0.2">
      <c r="A36" s="44" t="s">
        <v>57</v>
      </c>
      <c r="B36" s="47">
        <v>103.35248059379558</v>
      </c>
      <c r="C36" s="47">
        <v>168.87380888725357</v>
      </c>
      <c r="D36" s="47">
        <v>113.46572815977672</v>
      </c>
      <c r="E36" s="47">
        <v>118.0958556757773</v>
      </c>
      <c r="F36" s="47">
        <v>105.01510162121113</v>
      </c>
      <c r="G36" s="47">
        <v>114.58597804078502</v>
      </c>
      <c r="H36" s="47">
        <v>111.5469430982473</v>
      </c>
      <c r="I36" s="47">
        <v>124.41838281614375</v>
      </c>
      <c r="J36" s="47">
        <v>191.3937992426799</v>
      </c>
      <c r="K36" s="47">
        <v>119.25814821285428</v>
      </c>
      <c r="L36" s="47">
        <v>127.68170151856567</v>
      </c>
      <c r="M36" s="47">
        <v>116.56652386411555</v>
      </c>
      <c r="N36" s="47">
        <v>125.04278350277454</v>
      </c>
      <c r="O36" s="47">
        <v>123.98811788750655</v>
      </c>
      <c r="P36" s="47">
        <v>120.33012869895464</v>
      </c>
      <c r="Q36" s="47">
        <v>117.17795960620766</v>
      </c>
      <c r="R36" s="50">
        <v>119.94454676031935</v>
      </c>
      <c r="S36" s="47">
        <v>116.01389435141235</v>
      </c>
      <c r="T36" s="47">
        <v>119.40744756340371</v>
      </c>
      <c r="U36" s="47">
        <v>101.75820533804895</v>
      </c>
      <c r="V36" s="47">
        <v>190.5156694971655</v>
      </c>
      <c r="W36" s="47">
        <v>111.0124631374113</v>
      </c>
    </row>
    <row r="37" spans="1:23" ht="12.75" customHeight="1" x14ac:dyDescent="0.2">
      <c r="A37" s="41" t="s">
        <v>58</v>
      </c>
      <c r="B37" s="46">
        <v>165.03428735186324</v>
      </c>
      <c r="C37" s="46">
        <v>137.29959671550887</v>
      </c>
      <c r="D37" s="46">
        <v>102.38309615973958</v>
      </c>
      <c r="E37" s="46">
        <v>117.1250012079495</v>
      </c>
      <c r="F37" s="46">
        <v>103.05972184851427</v>
      </c>
      <c r="G37" s="46">
        <v>105.39203898600572</v>
      </c>
      <c r="H37" s="46">
        <v>106.42797943102217</v>
      </c>
      <c r="I37" s="46">
        <v>114.83649235272006</v>
      </c>
      <c r="J37" s="46">
        <v>179.58789818665622</v>
      </c>
      <c r="K37" s="46">
        <v>100.90278388541849</v>
      </c>
      <c r="L37" s="46">
        <v>129.09632628728428</v>
      </c>
      <c r="M37" s="46">
        <v>109.03658345284008</v>
      </c>
      <c r="N37" s="46">
        <v>129.7227734453059</v>
      </c>
      <c r="O37" s="46">
        <v>119.44978010759128</v>
      </c>
      <c r="P37" s="46">
        <v>118.20332782090587</v>
      </c>
      <c r="Q37" s="46">
        <v>116.17049386960166</v>
      </c>
      <c r="R37" s="49">
        <v>117.98095902253547</v>
      </c>
      <c r="S37" s="46">
        <v>110.71150888726169</v>
      </c>
      <c r="T37" s="46">
        <v>111.36698846884914</v>
      </c>
      <c r="U37" s="46">
        <v>103.19336221954248</v>
      </c>
      <c r="V37" s="46">
        <v>181.37278586661822</v>
      </c>
      <c r="W37" s="46">
        <v>102.70076933842942</v>
      </c>
    </row>
    <row r="38" spans="1:23" ht="12.75" customHeight="1" x14ac:dyDescent="0.2">
      <c r="A38" s="41" t="s">
        <v>59</v>
      </c>
      <c r="B38" s="46">
        <v>167.55066831016936</v>
      </c>
      <c r="C38" s="46">
        <v>143.11640040646583</v>
      </c>
      <c r="D38" s="46">
        <v>114.16324882190919</v>
      </c>
      <c r="E38" s="46">
        <v>122.85716411466124</v>
      </c>
      <c r="F38" s="46">
        <v>108.81256877045951</v>
      </c>
      <c r="G38" s="46">
        <v>114.92201869399578</v>
      </c>
      <c r="H38" s="46">
        <v>113.24366754670798</v>
      </c>
      <c r="I38" s="46">
        <v>122.54351044486481</v>
      </c>
      <c r="J38" s="46">
        <v>186.7309217993612</v>
      </c>
      <c r="K38" s="46">
        <v>109.40973720873063</v>
      </c>
      <c r="L38" s="46">
        <v>133.13626617543252</v>
      </c>
      <c r="M38" s="46">
        <v>114.83217769560378</v>
      </c>
      <c r="N38" s="46">
        <v>127.98372193697899</v>
      </c>
      <c r="O38" s="46">
        <v>123.94300411500966</v>
      </c>
      <c r="P38" s="46">
        <v>124.06642121241244</v>
      </c>
      <c r="Q38" s="46">
        <v>120.69778015038634</v>
      </c>
      <c r="R38" s="49">
        <v>123.65074002038048</v>
      </c>
      <c r="S38" s="46">
        <v>113.61881620090605</v>
      </c>
      <c r="T38" s="46">
        <v>118.02426686375723</v>
      </c>
      <c r="U38" s="46">
        <v>108.50815000732968</v>
      </c>
      <c r="V38" s="46">
        <v>201.16968046587141</v>
      </c>
      <c r="W38" s="46">
        <v>109.95462997855688</v>
      </c>
    </row>
    <row r="39" spans="1:23" ht="12.75" customHeight="1" x14ac:dyDescent="0.2">
      <c r="A39" s="41" t="s">
        <v>60</v>
      </c>
      <c r="B39" s="46">
        <v>152.19680385853252</v>
      </c>
      <c r="C39" s="46">
        <v>152.61223034044772</v>
      </c>
      <c r="D39" s="46">
        <v>126.029478843531</v>
      </c>
      <c r="E39" s="46">
        <v>123.37867193891798</v>
      </c>
      <c r="F39" s="46">
        <v>120.64681481847255</v>
      </c>
      <c r="G39" s="46">
        <v>125.24908655161801</v>
      </c>
      <c r="H39" s="46">
        <v>119.27975962677179</v>
      </c>
      <c r="I39" s="46">
        <v>126.01152343115349</v>
      </c>
      <c r="J39" s="46">
        <v>192.44731656715447</v>
      </c>
      <c r="K39" s="46">
        <v>112.55869260972474</v>
      </c>
      <c r="L39" s="46">
        <v>137.15576589831011</v>
      </c>
      <c r="M39" s="46">
        <v>119.23609461658785</v>
      </c>
      <c r="N39" s="46">
        <v>128.73846953742853</v>
      </c>
      <c r="O39" s="46">
        <v>127.58794243885106</v>
      </c>
      <c r="P39" s="46">
        <v>128.56228360853993</v>
      </c>
      <c r="Q39" s="46">
        <v>125.10187258977876</v>
      </c>
      <c r="R39" s="49">
        <v>128.13601163116516</v>
      </c>
      <c r="S39" s="46">
        <v>117.45796445837414</v>
      </c>
      <c r="T39" s="46">
        <v>118.18220246147285</v>
      </c>
      <c r="U39" s="46">
        <v>114.41305312670076</v>
      </c>
      <c r="V39" s="46">
        <v>219.14720451722536</v>
      </c>
      <c r="W39" s="46">
        <v>117.06688402389251</v>
      </c>
    </row>
    <row r="40" spans="1:23" ht="12.75" customHeight="1" x14ac:dyDescent="0.2">
      <c r="A40" s="42" t="s">
        <v>61</v>
      </c>
      <c r="B40" s="46">
        <v>104.94586474005111</v>
      </c>
      <c r="C40" s="46">
        <v>154.97443705168254</v>
      </c>
      <c r="D40" s="46">
        <v>123.71649217167906</v>
      </c>
      <c r="E40" s="46">
        <v>126.8014085983452</v>
      </c>
      <c r="F40" s="46">
        <v>115.55115992329172</v>
      </c>
      <c r="G40" s="46">
        <v>123.37741881203645</v>
      </c>
      <c r="H40" s="46">
        <v>120.01623647023921</v>
      </c>
      <c r="I40" s="46">
        <v>128.71936790728975</v>
      </c>
      <c r="J40" s="46">
        <v>206.97070099277903</v>
      </c>
      <c r="K40" s="46">
        <v>121.36023252675174</v>
      </c>
      <c r="L40" s="46">
        <v>138.71963372535572</v>
      </c>
      <c r="M40" s="46">
        <v>125.35587973130767</v>
      </c>
      <c r="N40" s="46">
        <v>128.5160963975396</v>
      </c>
      <c r="O40" s="46">
        <v>131.24065032149741</v>
      </c>
      <c r="P40" s="46">
        <v>127.60748806215452</v>
      </c>
      <c r="Q40" s="46">
        <v>125.58175046241512</v>
      </c>
      <c r="R40" s="49">
        <v>127.39234667115664</v>
      </c>
      <c r="S40" s="46">
        <v>123.69483766106079</v>
      </c>
      <c r="T40" s="46">
        <v>120.91250538187184</v>
      </c>
      <c r="U40" s="46">
        <v>109.09114163848228</v>
      </c>
      <c r="V40" s="46">
        <v>216.34942643456773</v>
      </c>
      <c r="W40" s="46">
        <v>118.02187418580749</v>
      </c>
    </row>
    <row r="41" spans="1:23" ht="12.75" customHeight="1" x14ac:dyDescent="0.2">
      <c r="A41" s="43" t="s">
        <v>62</v>
      </c>
      <c r="B41" s="47">
        <v>170.27675041949095</v>
      </c>
      <c r="C41" s="47">
        <v>139.94641112574101</v>
      </c>
      <c r="D41" s="47">
        <v>107.005860569177</v>
      </c>
      <c r="E41" s="47">
        <v>124.80398044557101</v>
      </c>
      <c r="F41" s="47">
        <v>105.281776413651</v>
      </c>
      <c r="G41" s="47">
        <v>109.8208904632986</v>
      </c>
      <c r="H41" s="47">
        <v>110.045690051687</v>
      </c>
      <c r="I41" s="47">
        <v>120.89674656770003</v>
      </c>
      <c r="J41" s="47">
        <v>193.22859682368798</v>
      </c>
      <c r="K41" s="47">
        <v>110.86130813836601</v>
      </c>
      <c r="L41" s="47">
        <v>137.57890724903504</v>
      </c>
      <c r="M41" s="47">
        <v>115.92552867147701</v>
      </c>
      <c r="N41" s="47">
        <v>128.87328809530999</v>
      </c>
      <c r="O41" s="47">
        <v>124.86601324291651</v>
      </c>
      <c r="P41" s="47">
        <v>123.19943136795905</v>
      </c>
      <c r="Q41" s="47">
        <v>120.73215100335301</v>
      </c>
      <c r="R41" s="50">
        <v>122.91766612335238</v>
      </c>
      <c r="S41" s="47">
        <v>116.599425656953</v>
      </c>
      <c r="T41" s="47">
        <v>115.497597355143</v>
      </c>
      <c r="U41" s="47">
        <v>104.60143482209902</v>
      </c>
      <c r="V41" s="47">
        <v>199.30162825732606</v>
      </c>
      <c r="W41" s="47">
        <v>111.86494438052308</v>
      </c>
    </row>
    <row r="42" spans="1:23" ht="12.75" customHeight="1" x14ac:dyDescent="0.2">
      <c r="A42" s="43" t="s">
        <v>63</v>
      </c>
      <c r="B42" s="47">
        <v>171.54086711988899</v>
      </c>
      <c r="C42" s="47">
        <v>159.95616611731799</v>
      </c>
      <c r="D42" s="47">
        <v>121.14515287920699</v>
      </c>
      <c r="E42" s="47">
        <v>125.79509044272402</v>
      </c>
      <c r="F42" s="47">
        <v>109.70147001859701</v>
      </c>
      <c r="G42" s="47">
        <v>120.93534063115455</v>
      </c>
      <c r="H42" s="47">
        <v>118.78129342974799</v>
      </c>
      <c r="I42" s="47">
        <v>128.51992940812303</v>
      </c>
      <c r="J42" s="47">
        <v>200.91279799323601</v>
      </c>
      <c r="K42" s="47">
        <v>112.07667866663</v>
      </c>
      <c r="L42" s="47">
        <v>138.76881147329502</v>
      </c>
      <c r="M42" s="47">
        <v>120.913712269266</v>
      </c>
      <c r="N42" s="47">
        <v>131.12696864872001</v>
      </c>
      <c r="O42" s="47">
        <v>129.18083161008025</v>
      </c>
      <c r="P42" s="47">
        <v>129.4236559821536</v>
      </c>
      <c r="Q42" s="47">
        <v>127.19799618987099</v>
      </c>
      <c r="R42" s="50">
        <v>129.18408080277726</v>
      </c>
      <c r="S42" s="47">
        <v>119.062707142509</v>
      </c>
      <c r="T42" s="47">
        <v>118.71916524025801</v>
      </c>
      <c r="U42" s="47">
        <v>111.814763679338</v>
      </c>
      <c r="V42" s="47">
        <v>223.55781369458603</v>
      </c>
      <c r="W42" s="47">
        <v>119.1001459706071</v>
      </c>
    </row>
    <row r="43" spans="1:23" ht="12.75" customHeight="1" x14ac:dyDescent="0.2">
      <c r="A43" s="43" t="s">
        <v>64</v>
      </c>
      <c r="B43" s="47">
        <v>149.14959239309599</v>
      </c>
      <c r="C43" s="47">
        <v>162.909489698474</v>
      </c>
      <c r="D43" s="47">
        <v>124.74235420730299</v>
      </c>
      <c r="E43" s="47">
        <v>126.02267951755802</v>
      </c>
      <c r="F43" s="47">
        <v>112.193988520578</v>
      </c>
      <c r="G43" s="47">
        <v>123.86080359191047</v>
      </c>
      <c r="H43" s="47">
        <v>121.118555429983</v>
      </c>
      <c r="I43" s="47">
        <v>128.78654983894003</v>
      </c>
      <c r="J43" s="47">
        <v>202.909781768714</v>
      </c>
      <c r="K43" s="47">
        <v>122.18210731832599</v>
      </c>
      <c r="L43" s="47">
        <v>140.48590186688705</v>
      </c>
      <c r="M43" s="47">
        <v>125.37797103333301</v>
      </c>
      <c r="N43" s="47">
        <v>130.77610190308496</v>
      </c>
      <c r="O43" s="47">
        <v>132.10116214116869</v>
      </c>
      <c r="P43" s="47">
        <v>130.9260567029051</v>
      </c>
      <c r="Q43" s="47">
        <v>129.72846885410004</v>
      </c>
      <c r="R43" s="50">
        <v>130.84605838930784</v>
      </c>
      <c r="S43" s="47">
        <v>122.608910119413</v>
      </c>
      <c r="T43" s="47">
        <v>120.20904566582101</v>
      </c>
      <c r="U43" s="47">
        <v>115.40316600557701</v>
      </c>
      <c r="V43" s="47">
        <v>243.04735614580807</v>
      </c>
      <c r="W43" s="47">
        <v>126.1066100975971</v>
      </c>
    </row>
    <row r="44" spans="1:23" ht="12.75" customHeight="1" x14ac:dyDescent="0.2">
      <c r="A44" s="44" t="s">
        <v>65</v>
      </c>
      <c r="B44" s="47">
        <v>105.36575406752399</v>
      </c>
      <c r="C44" s="47">
        <v>165.21662145846702</v>
      </c>
      <c r="D44" s="47">
        <v>123.85651834431199</v>
      </c>
      <c r="E44" s="47">
        <v>128.95915479414703</v>
      </c>
      <c r="F44" s="47">
        <v>111.48530224717399</v>
      </c>
      <c r="G44" s="47">
        <v>123.67603460417405</v>
      </c>
      <c r="H44" s="47">
        <v>123.308291488582</v>
      </c>
      <c r="I44" s="47">
        <v>131.64627018523603</v>
      </c>
      <c r="J44" s="47">
        <v>213.01873021436202</v>
      </c>
      <c r="K44" s="47">
        <v>124.918576276678</v>
      </c>
      <c r="L44" s="47">
        <v>143.73105421078202</v>
      </c>
      <c r="M44" s="47">
        <v>128.99914362592497</v>
      </c>
      <c r="N44" s="47">
        <v>129.519443752884</v>
      </c>
      <c r="O44" s="47">
        <v>134.45785680071094</v>
      </c>
      <c r="P44" s="47">
        <v>129.91337121334448</v>
      </c>
      <c r="Q44" s="47">
        <v>130.65942875267604</v>
      </c>
      <c r="R44" s="50">
        <v>130.13198946391057</v>
      </c>
      <c r="S44" s="47">
        <v>127.795179481125</v>
      </c>
      <c r="T44" s="47">
        <v>123.48113693877801</v>
      </c>
      <c r="U44" s="47">
        <v>111.90027589298499</v>
      </c>
      <c r="V44" s="47">
        <v>231.02554190228005</v>
      </c>
      <c r="W44" s="47">
        <v>124.08019835127311</v>
      </c>
    </row>
    <row r="45" spans="1:23" ht="12.75" customHeight="1" x14ac:dyDescent="0.2">
      <c r="A45" s="41" t="s">
        <v>66</v>
      </c>
      <c r="B45" s="46">
        <v>171.13197157530294</v>
      </c>
      <c r="C45" s="46">
        <v>159.107197215783</v>
      </c>
      <c r="D45" s="46">
        <v>109.691033883404</v>
      </c>
      <c r="E45" s="46">
        <v>128.11684567011199</v>
      </c>
      <c r="F45" s="46">
        <v>105.788627092906</v>
      </c>
      <c r="G45" s="46">
        <v>113.45297588127255</v>
      </c>
      <c r="H45" s="46">
        <v>116.34021430658501</v>
      </c>
      <c r="I45" s="46">
        <v>125.67834375647004</v>
      </c>
      <c r="J45" s="46">
        <v>195.302283821609</v>
      </c>
      <c r="K45" s="46">
        <v>122.41646842858999</v>
      </c>
      <c r="L45" s="46">
        <v>142.13118165658801</v>
      </c>
      <c r="M45" s="46">
        <v>121.01407973551804</v>
      </c>
      <c r="N45" s="46">
        <v>133.43244037328901</v>
      </c>
      <c r="O45" s="46">
        <v>130.62035615322051</v>
      </c>
      <c r="P45" s="46">
        <v>127.84044397412832</v>
      </c>
      <c r="Q45" s="46">
        <v>129.39571112003904</v>
      </c>
      <c r="R45" s="49">
        <v>128.17743194461897</v>
      </c>
      <c r="S45" s="46">
        <v>122.345134486207</v>
      </c>
      <c r="T45" s="46">
        <v>118.923631528219</v>
      </c>
      <c r="U45" s="46">
        <v>113.804237108428</v>
      </c>
      <c r="V45" s="46">
        <v>216.22266602141303</v>
      </c>
      <c r="W45" s="46">
        <v>128.41097779655408</v>
      </c>
    </row>
    <row r="46" spans="1:23" ht="12.75" customHeight="1" x14ac:dyDescent="0.2">
      <c r="A46" s="41" t="s">
        <v>67</v>
      </c>
      <c r="B46" s="46">
        <v>170.96991906081797</v>
      </c>
      <c r="C46" s="46">
        <v>162.17757232562002</v>
      </c>
      <c r="D46" s="46">
        <v>117.60077648959199</v>
      </c>
      <c r="E46" s="46">
        <v>129.17470060689104</v>
      </c>
      <c r="F46" s="46">
        <v>105.909135884183</v>
      </c>
      <c r="G46" s="46">
        <v>118.68961716110553</v>
      </c>
      <c r="H46" s="46">
        <v>121.30385795091601</v>
      </c>
      <c r="I46" s="46">
        <v>129.51099397745904</v>
      </c>
      <c r="J46" s="46">
        <v>197.98612565984001</v>
      </c>
      <c r="K46" s="46">
        <v>126.50136771864699</v>
      </c>
      <c r="L46" s="46">
        <v>145.10527484786903</v>
      </c>
      <c r="M46" s="46">
        <v>124.90664317477402</v>
      </c>
      <c r="N46" s="46">
        <v>135.794477735567</v>
      </c>
      <c r="O46" s="46">
        <v>134.20970159420548</v>
      </c>
      <c r="P46" s="46">
        <v>131.77162598603118</v>
      </c>
      <c r="Q46" s="46">
        <v>133.47156378670903</v>
      </c>
      <c r="R46" s="49">
        <v>132.13373752407762</v>
      </c>
      <c r="S46" s="46">
        <v>125.96322948944201</v>
      </c>
      <c r="T46" s="46">
        <v>121.54852836688501</v>
      </c>
      <c r="U46" s="46">
        <v>115.845508279461</v>
      </c>
      <c r="V46" s="46">
        <v>219.69709737973503</v>
      </c>
      <c r="W46" s="46">
        <v>134.67572377669111</v>
      </c>
    </row>
    <row r="47" spans="1:23" ht="12.75" customHeight="1" x14ac:dyDescent="0.2">
      <c r="A47" s="41" t="s">
        <v>68</v>
      </c>
      <c r="B47" s="46">
        <v>165.72204149510696</v>
      </c>
      <c r="C47" s="46">
        <v>171.56356998549597</v>
      </c>
      <c r="D47" s="46">
        <v>126.81536540365298</v>
      </c>
      <c r="E47" s="46">
        <v>133.41604475494901</v>
      </c>
      <c r="F47" s="46">
        <v>113.984320535723</v>
      </c>
      <c r="G47" s="46">
        <v>127.01125396802</v>
      </c>
      <c r="H47" s="46">
        <v>127.02686297311701</v>
      </c>
      <c r="I47" s="46">
        <v>131.88154004740005</v>
      </c>
      <c r="J47" s="46">
        <v>208.45879022257</v>
      </c>
      <c r="K47" s="46">
        <v>130.63732949259901</v>
      </c>
      <c r="L47" s="46">
        <v>148.550102120833</v>
      </c>
      <c r="M47" s="46">
        <v>129.54997155649903</v>
      </c>
      <c r="N47" s="46">
        <v>135.744756869442</v>
      </c>
      <c r="O47" s="46">
        <v>137.86244898516878</v>
      </c>
      <c r="P47" s="46">
        <v>136.44715100938006</v>
      </c>
      <c r="Q47" s="46">
        <v>137.56826585935102</v>
      </c>
      <c r="R47" s="49">
        <v>136.72469442560822</v>
      </c>
      <c r="S47" s="46">
        <v>129.09579154756</v>
      </c>
      <c r="T47" s="46">
        <v>123.29479296849799</v>
      </c>
      <c r="U47" s="46">
        <v>122.045149259846</v>
      </c>
      <c r="V47" s="46">
        <v>261.66178762941308</v>
      </c>
      <c r="W47" s="46">
        <v>151.71986046936513</v>
      </c>
    </row>
    <row r="48" spans="1:23" ht="12.75" customHeight="1" x14ac:dyDescent="0.2">
      <c r="A48" s="42" t="s">
        <v>69</v>
      </c>
      <c r="B48" s="46">
        <v>116.17543906877097</v>
      </c>
      <c r="C48" s="46">
        <v>176.15646367310103</v>
      </c>
      <c r="D48" s="46">
        <v>128.52389542335001</v>
      </c>
      <c r="E48" s="46">
        <v>135.79119456804804</v>
      </c>
      <c r="F48" s="46">
        <v>114.13510328718799</v>
      </c>
      <c r="G48" s="46">
        <v>128.7359564714634</v>
      </c>
      <c r="H48" s="46">
        <v>132.140633569382</v>
      </c>
      <c r="I48" s="46">
        <v>135.43803221867103</v>
      </c>
      <c r="J48" s="46">
        <v>214.51232869598101</v>
      </c>
      <c r="K48" s="46">
        <v>128.88178516016399</v>
      </c>
      <c r="L48" s="46">
        <v>151.06766817471004</v>
      </c>
      <c r="M48" s="46">
        <v>134.30460753320804</v>
      </c>
      <c r="N48" s="46">
        <v>135.64733742170202</v>
      </c>
      <c r="O48" s="46">
        <v>140.46207303392245</v>
      </c>
      <c r="P48" s="46">
        <v>136.33062854926666</v>
      </c>
      <c r="Q48" s="46">
        <v>135.90346003390201</v>
      </c>
      <c r="R48" s="49">
        <v>136.37209436958582</v>
      </c>
      <c r="S48" s="46">
        <v>134.34920527679</v>
      </c>
      <c r="T48" s="46">
        <v>131.157297136398</v>
      </c>
      <c r="U48" s="46">
        <v>121.57997175226501</v>
      </c>
      <c r="V48" s="46">
        <v>242.73924416944004</v>
      </c>
      <c r="W48" s="46">
        <v>151.81034955738909</v>
      </c>
    </row>
    <row r="49" spans="1:23" ht="12.75" customHeight="1" x14ac:dyDescent="0.2">
      <c r="A49" s="43" t="s">
        <v>70</v>
      </c>
      <c r="B49" s="47">
        <v>177.73633056312997</v>
      </c>
      <c r="C49" s="47">
        <v>166.61711548308003</v>
      </c>
      <c r="D49" s="47">
        <v>113.081859828809</v>
      </c>
      <c r="E49" s="47">
        <v>135.94946579739704</v>
      </c>
      <c r="F49" s="47">
        <v>111.947905143789</v>
      </c>
      <c r="G49" s="47">
        <v>118.13952716830087</v>
      </c>
      <c r="H49" s="47">
        <v>124.31749437814501</v>
      </c>
      <c r="I49" s="47">
        <v>129.62107553205706</v>
      </c>
      <c r="J49" s="47">
        <v>206.39646874693599</v>
      </c>
      <c r="K49" s="47">
        <v>136.59510392800701</v>
      </c>
      <c r="L49" s="47">
        <v>152.28439704086699</v>
      </c>
      <c r="M49" s="47">
        <v>126.87359676014106</v>
      </c>
      <c r="N49" s="47">
        <v>137.42570906902702</v>
      </c>
      <c r="O49" s="47">
        <v>138.0365482545989</v>
      </c>
      <c r="P49" s="47">
        <v>134.37275021990342</v>
      </c>
      <c r="Q49" s="47">
        <v>136.75612024701309</v>
      </c>
      <c r="R49" s="50">
        <v>134.83585312197118</v>
      </c>
      <c r="S49" s="47">
        <v>130.12185287337098</v>
      </c>
      <c r="T49" s="47">
        <v>124.08461081597098</v>
      </c>
      <c r="U49" s="47">
        <v>121.998252729979</v>
      </c>
      <c r="V49" s="47">
        <v>228.18681683230412</v>
      </c>
      <c r="W49" s="47">
        <v>153.26377350702612</v>
      </c>
    </row>
    <row r="50" spans="1:23" ht="12.75" customHeight="1" x14ac:dyDescent="0.2">
      <c r="A50" s="43" t="s">
        <v>71</v>
      </c>
      <c r="B50" s="47">
        <v>171.99357542361997</v>
      </c>
      <c r="C50" s="47">
        <v>172.03989938008698</v>
      </c>
      <c r="D50" s="47">
        <v>127.60483842089701</v>
      </c>
      <c r="E50" s="47">
        <v>139.88916693956602</v>
      </c>
      <c r="F50" s="47">
        <v>118.88257477506099</v>
      </c>
      <c r="G50" s="47">
        <v>129.07382083044692</v>
      </c>
      <c r="H50" s="47">
        <v>132.951683127048</v>
      </c>
      <c r="I50" s="47">
        <v>135.81501152439503</v>
      </c>
      <c r="J50" s="47">
        <v>211.596092562042</v>
      </c>
      <c r="K50" s="47">
        <v>141.82492876379601</v>
      </c>
      <c r="L50" s="47">
        <v>155.24293086192401</v>
      </c>
      <c r="M50" s="47">
        <v>129.82208689306606</v>
      </c>
      <c r="N50" s="47">
        <v>139.02579433227999</v>
      </c>
      <c r="O50" s="47">
        <v>142.25032536092306</v>
      </c>
      <c r="P50" s="47">
        <v>140.19860538515223</v>
      </c>
      <c r="Q50" s="47">
        <v>143.28985836731206</v>
      </c>
      <c r="R50" s="50">
        <v>140.77165962616687</v>
      </c>
      <c r="S50" s="47">
        <v>133.73889554981798</v>
      </c>
      <c r="T50" s="47">
        <v>129.573611464815</v>
      </c>
      <c r="U50" s="47">
        <v>130.25070479683797</v>
      </c>
      <c r="V50" s="47">
        <v>247.90608787174909</v>
      </c>
      <c r="W50" s="47">
        <v>158.35903427903312</v>
      </c>
    </row>
    <row r="51" spans="1:23" ht="12.75" customHeight="1" x14ac:dyDescent="0.2">
      <c r="A51" s="43" t="s">
        <v>72</v>
      </c>
      <c r="B51" s="47">
        <v>173.47691353612896</v>
      </c>
      <c r="C51" s="47">
        <v>174.66431426317101</v>
      </c>
      <c r="D51" s="47">
        <v>136.373515692137</v>
      </c>
      <c r="E51" s="47">
        <v>139.83716684404806</v>
      </c>
      <c r="F51" s="47">
        <v>125.87632444799799</v>
      </c>
      <c r="G51" s="47">
        <v>135.8416774427601</v>
      </c>
      <c r="H51" s="47">
        <v>138.25728170655799</v>
      </c>
      <c r="I51" s="47">
        <v>138.21142190981908</v>
      </c>
      <c r="J51" s="47">
        <v>216.53747329500698</v>
      </c>
      <c r="K51" s="47">
        <v>148.62906467077099</v>
      </c>
      <c r="L51" s="47">
        <v>156.88979183445602</v>
      </c>
      <c r="M51" s="47">
        <v>133.19100170435206</v>
      </c>
      <c r="N51" s="47">
        <v>138.575757743639</v>
      </c>
      <c r="O51" s="47">
        <v>145.27136580563564</v>
      </c>
      <c r="P51" s="47">
        <v>144.29729084084812</v>
      </c>
      <c r="Q51" s="47">
        <v>146.56193215200406</v>
      </c>
      <c r="R51" s="50">
        <v>144.75077830619915</v>
      </c>
      <c r="S51" s="47">
        <v>136.57329807955102</v>
      </c>
      <c r="T51" s="47">
        <v>129.30263044517901</v>
      </c>
      <c r="U51" s="47">
        <v>139.41145983796</v>
      </c>
      <c r="V51" s="47">
        <v>264.73977137991108</v>
      </c>
      <c r="W51" s="47">
        <v>181.12031211241217</v>
      </c>
    </row>
    <row r="52" spans="1:23" ht="12.75" customHeight="1" x14ac:dyDescent="0.2">
      <c r="A52" s="44" t="s">
        <v>73</v>
      </c>
      <c r="B52" s="47">
        <v>121.05381767712198</v>
      </c>
      <c r="C52" s="47">
        <v>175.02051047366203</v>
      </c>
      <c r="D52" s="47">
        <v>135.21072445815702</v>
      </c>
      <c r="E52" s="47">
        <v>143.07040001899003</v>
      </c>
      <c r="F52" s="47">
        <v>123.560345233153</v>
      </c>
      <c r="G52" s="47">
        <v>135.11645946058772</v>
      </c>
      <c r="H52" s="47">
        <v>142.31714918824801</v>
      </c>
      <c r="I52" s="47">
        <v>145.37759103372906</v>
      </c>
      <c r="J52" s="47">
        <v>234.14254139601601</v>
      </c>
      <c r="K52" s="47">
        <v>158.208597837426</v>
      </c>
      <c r="L52" s="47">
        <v>157.66126066275402</v>
      </c>
      <c r="M52" s="47">
        <v>138.06974464244206</v>
      </c>
      <c r="N52" s="47">
        <v>137.25936605505399</v>
      </c>
      <c r="O52" s="47">
        <v>149.24330302851521</v>
      </c>
      <c r="P52" s="47">
        <v>144.39559507419796</v>
      </c>
      <c r="Q52" s="47">
        <v>150.54610563367106</v>
      </c>
      <c r="R52" s="50">
        <v>145.42684007229013</v>
      </c>
      <c r="S52" s="47">
        <v>143.95009389726098</v>
      </c>
      <c r="T52" s="47">
        <v>132.102590874035</v>
      </c>
      <c r="U52" s="47">
        <v>138.18219143522199</v>
      </c>
      <c r="V52" s="47">
        <v>257.5632875160361</v>
      </c>
      <c r="W52" s="47">
        <v>184.69045330152915</v>
      </c>
    </row>
    <row r="53" spans="1:23" ht="12.75" customHeight="1" x14ac:dyDescent="0.2">
      <c r="A53" s="41" t="s">
        <v>74</v>
      </c>
      <c r="B53" s="46">
        <v>186.19856977769592</v>
      </c>
      <c r="C53" s="46">
        <v>173.06210039858203</v>
      </c>
      <c r="D53" s="46">
        <v>123.82654781086499</v>
      </c>
      <c r="E53" s="46">
        <v>140.06954028016204</v>
      </c>
      <c r="F53" s="46">
        <v>117.54178825007899</v>
      </c>
      <c r="G53" s="46">
        <v>126.57803648902591</v>
      </c>
      <c r="H53" s="46">
        <v>133.94967953262201</v>
      </c>
      <c r="I53" s="46">
        <v>140.99885385434106</v>
      </c>
      <c r="J53" s="46">
        <v>225.51467146943699</v>
      </c>
      <c r="K53" s="46">
        <v>159.77268419142698</v>
      </c>
      <c r="L53" s="46">
        <v>156.480698546421</v>
      </c>
      <c r="M53" s="46">
        <v>131.58526876633405</v>
      </c>
      <c r="N53" s="46">
        <v>136.902363320391</v>
      </c>
      <c r="O53" s="46">
        <v>145.33542925638216</v>
      </c>
      <c r="P53" s="46">
        <v>142.16493640266515</v>
      </c>
      <c r="Q53" s="46">
        <v>148.00455036844008</v>
      </c>
      <c r="R53" s="49">
        <v>143.1382419626909</v>
      </c>
      <c r="S53" s="46">
        <v>139.43660343386099</v>
      </c>
      <c r="T53" s="46">
        <v>127.77392911958199</v>
      </c>
      <c r="U53" s="46">
        <v>136.67178582671698</v>
      </c>
      <c r="V53" s="46">
        <v>224.18060756916702</v>
      </c>
      <c r="W53" s="46">
        <v>176.97326106817414</v>
      </c>
    </row>
    <row r="54" spans="1:23" ht="12.75" customHeight="1" x14ac:dyDescent="0.2">
      <c r="A54" s="41" t="s">
        <v>75</v>
      </c>
      <c r="B54" s="46">
        <v>191.01949880565994</v>
      </c>
      <c r="C54" s="46">
        <v>180.88008437143702</v>
      </c>
      <c r="D54" s="46">
        <v>135.83932081279298</v>
      </c>
      <c r="E54" s="46">
        <v>141.15999321689407</v>
      </c>
      <c r="F54" s="46">
        <v>123.40574534479698</v>
      </c>
      <c r="G54" s="46">
        <v>135.83363686559608</v>
      </c>
      <c r="H54" s="46">
        <v>142.83152615726996</v>
      </c>
      <c r="I54" s="46">
        <v>150.29775365396509</v>
      </c>
      <c r="J54" s="46">
        <v>232.55234958762202</v>
      </c>
      <c r="K54" s="46">
        <v>164.316508309716</v>
      </c>
      <c r="L54" s="46">
        <v>157.60894782531102</v>
      </c>
      <c r="M54" s="46">
        <v>136.94853488629005</v>
      </c>
      <c r="N54" s="46">
        <v>139.742335992579</v>
      </c>
      <c r="O54" s="46">
        <v>150.47522132435282</v>
      </c>
      <c r="P54" s="46">
        <v>148.521650965345</v>
      </c>
      <c r="Q54" s="46">
        <v>155.6794134758041</v>
      </c>
      <c r="R54" s="49">
        <v>149.69112645171398</v>
      </c>
      <c r="S54" s="46">
        <v>143.14689829745001</v>
      </c>
      <c r="T54" s="46">
        <v>130.16953480696299</v>
      </c>
      <c r="U54" s="46">
        <v>148.01115771951999</v>
      </c>
      <c r="V54" s="46">
        <v>262.51744069212407</v>
      </c>
      <c r="W54" s="46">
        <v>195.71240633560311</v>
      </c>
    </row>
    <row r="55" spans="1:23" ht="12.75" customHeight="1" x14ac:dyDescent="0.2">
      <c r="A55" s="41" t="s">
        <v>76</v>
      </c>
      <c r="B55" s="46">
        <v>182.17695791220893</v>
      </c>
      <c r="C55" s="46">
        <v>188.00677243072906</v>
      </c>
      <c r="D55" s="46">
        <v>145.74628423925199</v>
      </c>
      <c r="E55" s="46">
        <v>144.89781227753903</v>
      </c>
      <c r="F55" s="46">
        <v>134.970211605565</v>
      </c>
      <c r="G55" s="46">
        <v>145.03541066862903</v>
      </c>
      <c r="H55" s="46">
        <v>151.01802377666999</v>
      </c>
      <c r="I55" s="46">
        <v>153.53318625568107</v>
      </c>
      <c r="J55" s="46">
        <v>239.97983721569292</v>
      </c>
      <c r="K55" s="46">
        <v>168.78158482483499</v>
      </c>
      <c r="L55" s="46">
        <v>159.20400243910996</v>
      </c>
      <c r="M55" s="46">
        <v>141.36855067642105</v>
      </c>
      <c r="N55" s="46">
        <v>139.86963222462302</v>
      </c>
      <c r="O55" s="46">
        <v>154.29086485889573</v>
      </c>
      <c r="P55" s="46">
        <v>153.36526233603129</v>
      </c>
      <c r="Q55" s="46">
        <v>162.71389897438507</v>
      </c>
      <c r="R55" s="49">
        <v>154.85555701101174</v>
      </c>
      <c r="S55" s="46">
        <v>147.98810982981701</v>
      </c>
      <c r="T55" s="46">
        <v>134.38989859589799</v>
      </c>
      <c r="U55" s="46">
        <v>164.44115219857599</v>
      </c>
      <c r="V55" s="46">
        <v>273.56952341984112</v>
      </c>
      <c r="W55" s="46">
        <v>219.98201403098813</v>
      </c>
    </row>
    <row r="56" spans="1:23" ht="12.75" customHeight="1" x14ac:dyDescent="0.2">
      <c r="A56" s="42" t="s">
        <v>77</v>
      </c>
      <c r="B56" s="46">
        <v>122.04568070443598</v>
      </c>
      <c r="C56" s="46">
        <v>174.70891199925103</v>
      </c>
      <c r="D56" s="46">
        <v>128.11572073709002</v>
      </c>
      <c r="E56" s="46">
        <v>147.03733662540503</v>
      </c>
      <c r="F56" s="46">
        <v>127.91738039955899</v>
      </c>
      <c r="G56" s="46">
        <v>131.96741836588848</v>
      </c>
      <c r="H56" s="46">
        <v>138.70735613343703</v>
      </c>
      <c r="I56" s="46">
        <v>145.80041143601409</v>
      </c>
      <c r="J56" s="46">
        <v>255.48134692724801</v>
      </c>
      <c r="K56" s="46">
        <v>169.849629074023</v>
      </c>
      <c r="L56" s="46">
        <v>157.401159589158</v>
      </c>
      <c r="M56" s="46">
        <v>143.06771487095506</v>
      </c>
      <c r="N56" s="46">
        <v>139.308857262407</v>
      </c>
      <c r="O56" s="46">
        <v>152.42856345058351</v>
      </c>
      <c r="P56" s="46">
        <v>145.5540469504956</v>
      </c>
      <c r="Q56" s="46">
        <v>154.1077875813711</v>
      </c>
      <c r="R56" s="49">
        <v>146.92240614734072</v>
      </c>
      <c r="S56" s="46">
        <v>149.00296323887301</v>
      </c>
      <c r="T56" s="46">
        <v>133.26333507755697</v>
      </c>
      <c r="U56" s="46">
        <v>145.82005145518698</v>
      </c>
      <c r="V56" s="46">
        <v>242.21433711886701</v>
      </c>
      <c r="W56" s="46">
        <v>200.10376936523616</v>
      </c>
    </row>
    <row r="57" spans="1:23" ht="12.75" customHeight="1" x14ac:dyDescent="0.2">
      <c r="A57" s="43" t="s">
        <v>78</v>
      </c>
      <c r="B57" s="47">
        <v>183.58739725549492</v>
      </c>
      <c r="C57" s="47">
        <v>163.33721763731603</v>
      </c>
      <c r="D57" s="47">
        <v>103.72160990637001</v>
      </c>
      <c r="E57" s="47">
        <v>136.77226109079405</v>
      </c>
      <c r="F57" s="47">
        <v>116.842393403488</v>
      </c>
      <c r="G57" s="47">
        <v>112.91274931621574</v>
      </c>
      <c r="H57" s="47">
        <v>123.96524018461099</v>
      </c>
      <c r="I57" s="47">
        <v>131.08353288058808</v>
      </c>
      <c r="J57" s="47">
        <v>231.01084970237503</v>
      </c>
      <c r="K57" s="47">
        <v>173.44761629634195</v>
      </c>
      <c r="L57" s="47">
        <v>159.171231406799</v>
      </c>
      <c r="M57" s="47">
        <v>135.81194922383105</v>
      </c>
      <c r="N57" s="47">
        <v>141.19570576103999</v>
      </c>
      <c r="O57" s="47">
        <v>146.76564388498784</v>
      </c>
      <c r="P57" s="47">
        <v>138.92022128395607</v>
      </c>
      <c r="Q57" s="47">
        <v>143.29329305382009</v>
      </c>
      <c r="R57" s="50">
        <v>139.66563034039555</v>
      </c>
      <c r="S57" s="47">
        <v>142.610619587679</v>
      </c>
      <c r="T57" s="47">
        <v>131.83761784471696</v>
      </c>
      <c r="U57" s="47">
        <v>123.701344652751</v>
      </c>
      <c r="V57" s="47">
        <v>192.53714585555909</v>
      </c>
      <c r="W57" s="47">
        <v>154.02699964780308</v>
      </c>
    </row>
    <row r="58" spans="1:23" ht="12.75" customHeight="1" x14ac:dyDescent="0.2">
      <c r="A58" s="43" t="s">
        <v>79</v>
      </c>
      <c r="B58" s="47">
        <v>180.49135565330693</v>
      </c>
      <c r="C58" s="47">
        <v>172.59688923476705</v>
      </c>
      <c r="D58" s="47">
        <v>117.48957442788901</v>
      </c>
      <c r="E58" s="47">
        <v>142.99926665275305</v>
      </c>
      <c r="F58" s="47">
        <v>129.37652788998699</v>
      </c>
      <c r="G58" s="47">
        <v>125.00883317609815</v>
      </c>
      <c r="H58" s="47">
        <v>134.78281296450498</v>
      </c>
      <c r="I58" s="47">
        <v>137.35815391670309</v>
      </c>
      <c r="J58" s="47">
        <v>234.992669983757</v>
      </c>
      <c r="K58" s="47">
        <v>177.04123552737298</v>
      </c>
      <c r="L58" s="47">
        <v>161.00407339085302</v>
      </c>
      <c r="M58" s="47">
        <v>139.19507274815405</v>
      </c>
      <c r="N58" s="47">
        <v>143.95530509851</v>
      </c>
      <c r="O58" s="47">
        <v>151.50862328365565</v>
      </c>
      <c r="P58" s="47">
        <v>145.51087307383423</v>
      </c>
      <c r="Q58" s="47">
        <v>150.77498791546708</v>
      </c>
      <c r="R58" s="50">
        <v>146.39345289055052</v>
      </c>
      <c r="S58" s="47">
        <v>148.82798763037201</v>
      </c>
      <c r="T58" s="47">
        <v>132.98353828903996</v>
      </c>
      <c r="U58" s="47">
        <v>135.74597707751798</v>
      </c>
      <c r="V58" s="47">
        <v>236.45899268156515</v>
      </c>
      <c r="W58" s="47">
        <v>171.05695478031114</v>
      </c>
    </row>
    <row r="59" spans="1:23" ht="12.75" customHeight="1" x14ac:dyDescent="0.2">
      <c r="A59" s="43" t="s">
        <v>80</v>
      </c>
      <c r="B59" s="47">
        <v>168.51483264384194</v>
      </c>
      <c r="C59" s="47">
        <v>181.30199367830403</v>
      </c>
      <c r="D59" s="47">
        <v>130.49105832984</v>
      </c>
      <c r="E59" s="47">
        <v>145.52258852097805</v>
      </c>
      <c r="F59" s="47">
        <v>144.48818642517401</v>
      </c>
      <c r="G59" s="47">
        <v>136.68521033997993</v>
      </c>
      <c r="H59" s="47">
        <v>145.50268340772098</v>
      </c>
      <c r="I59" s="47">
        <v>145.21738376565406</v>
      </c>
      <c r="J59" s="47">
        <v>238.06244617115601</v>
      </c>
      <c r="K59" s="47">
        <v>181.80074054555595</v>
      </c>
      <c r="L59" s="47">
        <v>163.23051666854099</v>
      </c>
      <c r="M59" s="47">
        <v>145.09599089516411</v>
      </c>
      <c r="N59" s="47">
        <v>144.49469665175599</v>
      </c>
      <c r="O59" s="47">
        <v>156.46843556230084</v>
      </c>
      <c r="P59" s="47">
        <v>151.70327222097282</v>
      </c>
      <c r="Q59" s="47">
        <v>160.09014097131711</v>
      </c>
      <c r="R59" s="50">
        <v>153.05512861337459</v>
      </c>
      <c r="S59" s="47">
        <v>154.603210536163</v>
      </c>
      <c r="T59" s="47">
        <v>134.80326840019194</v>
      </c>
      <c r="U59" s="47">
        <v>158.10113516532897</v>
      </c>
      <c r="V59" s="47">
        <v>247.7517802761991</v>
      </c>
      <c r="W59" s="47">
        <v>194.53531988918314</v>
      </c>
    </row>
    <row r="60" spans="1:23" ht="12.75" customHeight="1" x14ac:dyDescent="0.2">
      <c r="A60" s="44" t="s">
        <v>81</v>
      </c>
      <c r="B60" s="47">
        <v>123.43837884735595</v>
      </c>
      <c r="C60" s="47">
        <v>184.22472064961303</v>
      </c>
      <c r="D60" s="47">
        <v>132.3998421359</v>
      </c>
      <c r="E60" s="47">
        <v>152.13124013547505</v>
      </c>
      <c r="F60" s="47">
        <v>148.50316908135201</v>
      </c>
      <c r="G60" s="47">
        <v>139.44288179831929</v>
      </c>
      <c r="H60" s="47">
        <v>149.02885264316296</v>
      </c>
      <c r="I60" s="47">
        <v>151.16486543705406</v>
      </c>
      <c r="J60" s="47">
        <v>249.57564094271194</v>
      </c>
      <c r="K60" s="47">
        <v>189.07503083072902</v>
      </c>
      <c r="L60" s="47">
        <v>166.16700653380602</v>
      </c>
      <c r="M60" s="47">
        <v>149.48131473285108</v>
      </c>
      <c r="N60" s="47">
        <v>145.197346888694</v>
      </c>
      <c r="O60" s="47">
        <v>160.24061117096142</v>
      </c>
      <c r="P60" s="47">
        <v>152.90047053366601</v>
      </c>
      <c r="Q60" s="47">
        <v>164.59012685939609</v>
      </c>
      <c r="R60" s="50">
        <v>154.74503238891256</v>
      </c>
      <c r="S60" s="47">
        <v>159.36089784578598</v>
      </c>
      <c r="T60" s="47">
        <v>141.45197786605195</v>
      </c>
      <c r="U60" s="47">
        <v>164.70032710440299</v>
      </c>
      <c r="V60" s="47">
        <v>233.03382158667807</v>
      </c>
      <c r="W60" s="47">
        <v>212.88594848270313</v>
      </c>
    </row>
    <row r="61" spans="1:23" ht="12.75" customHeight="1" x14ac:dyDescent="0.2">
      <c r="A61" s="41" t="s">
        <v>82</v>
      </c>
      <c r="B61" s="46">
        <v>196.19901476866895</v>
      </c>
      <c r="C61" s="46">
        <v>188.47186293163006</v>
      </c>
      <c r="D61" s="46">
        <v>120.23419024275705</v>
      </c>
      <c r="E61" s="46">
        <v>148.33907297747103</v>
      </c>
      <c r="F61" s="46">
        <v>139.69196809734203</v>
      </c>
      <c r="G61" s="46">
        <v>130.19765223920697</v>
      </c>
      <c r="H61" s="46">
        <v>143.71240921486398</v>
      </c>
      <c r="I61" s="46">
        <v>148.20998697096007</v>
      </c>
      <c r="J61" s="46">
        <v>237.87138778297302</v>
      </c>
      <c r="K61" s="46">
        <v>187.71096600737499</v>
      </c>
      <c r="L61" s="46">
        <v>166.82277092994303</v>
      </c>
      <c r="M61" s="46">
        <v>139.41623991548408</v>
      </c>
      <c r="N61" s="46">
        <v>144.68132892308401</v>
      </c>
      <c r="O61" s="46">
        <v>155.88435395806351</v>
      </c>
      <c r="P61" s="46">
        <v>150.68313483549346</v>
      </c>
      <c r="Q61" s="46">
        <v>162.66968892783808</v>
      </c>
      <c r="R61" s="49">
        <v>152.52756790835733</v>
      </c>
      <c r="S61" s="46">
        <v>153.251334940379</v>
      </c>
      <c r="T61" s="46">
        <v>135.74888730634493</v>
      </c>
      <c r="U61" s="46">
        <v>159.57543176099</v>
      </c>
      <c r="V61" s="46">
        <v>222.35094279545811</v>
      </c>
      <c r="W61" s="46">
        <v>214.02340650063712</v>
      </c>
    </row>
    <row r="62" spans="1:23" ht="12.75" customHeight="1" x14ac:dyDescent="0.2">
      <c r="A62" s="41" t="s">
        <v>83</v>
      </c>
      <c r="B62" s="46">
        <v>198.63892998986995</v>
      </c>
      <c r="C62" s="46">
        <v>199.59313886826104</v>
      </c>
      <c r="D62" s="46">
        <v>131.67691913703504</v>
      </c>
      <c r="E62" s="46">
        <v>153.45815218193701</v>
      </c>
      <c r="F62" s="46">
        <v>152.66695025196702</v>
      </c>
      <c r="G62" s="46">
        <v>141.25286893737837</v>
      </c>
      <c r="H62" s="46">
        <v>151.03478081231199</v>
      </c>
      <c r="I62" s="46">
        <v>155.59998564148407</v>
      </c>
      <c r="J62" s="46">
        <v>246.71385038794295</v>
      </c>
      <c r="K62" s="46">
        <v>191.06828915975896</v>
      </c>
      <c r="L62" s="46">
        <v>169.66331555700106</v>
      </c>
      <c r="M62" s="46">
        <v>143.85681979244609</v>
      </c>
      <c r="N62" s="46">
        <v>147.48707105333298</v>
      </c>
      <c r="O62" s="46">
        <v>160.6386406881202</v>
      </c>
      <c r="P62" s="46">
        <v>157.1894219366597</v>
      </c>
      <c r="Q62" s="46">
        <v>167.89255217395507</v>
      </c>
      <c r="R62" s="49">
        <v>158.86286390848093</v>
      </c>
      <c r="S62" s="46">
        <v>156.86208199941998</v>
      </c>
      <c r="T62" s="46">
        <v>139.82046474246096</v>
      </c>
      <c r="U62" s="46">
        <v>166.86454444628302</v>
      </c>
      <c r="V62" s="46">
        <v>253.16548572698611</v>
      </c>
      <c r="W62" s="46">
        <v>232.89372621290116</v>
      </c>
    </row>
    <row r="63" spans="1:23" ht="12.75" customHeight="1" x14ac:dyDescent="0.2">
      <c r="A63" s="41" t="s">
        <v>84</v>
      </c>
      <c r="B63" s="46">
        <v>177.84826022107197</v>
      </c>
      <c r="C63" s="46">
        <v>207.49060657655599</v>
      </c>
      <c r="D63" s="46">
        <v>139.79502949392005</v>
      </c>
      <c r="E63" s="46">
        <v>154.36607654626502</v>
      </c>
      <c r="F63" s="46">
        <v>157.97715198232103</v>
      </c>
      <c r="G63" s="46">
        <v>148.05439915299181</v>
      </c>
      <c r="H63" s="46">
        <v>159.80772806969796</v>
      </c>
      <c r="I63" s="46">
        <v>161.4164810512961</v>
      </c>
      <c r="J63" s="46">
        <v>253.24521384662799</v>
      </c>
      <c r="K63" s="46">
        <v>199.56761254931797</v>
      </c>
      <c r="L63" s="46">
        <v>171.36724869924799</v>
      </c>
      <c r="M63" s="46">
        <v>149.6225441450251</v>
      </c>
      <c r="N63" s="46">
        <v>147.68843690568403</v>
      </c>
      <c r="O63" s="46">
        <v>165.42598083532803</v>
      </c>
      <c r="P63" s="46">
        <v>161.37823534123919</v>
      </c>
      <c r="Q63" s="46">
        <v>176.17950935416408</v>
      </c>
      <c r="R63" s="49">
        <v>163.62689052556581</v>
      </c>
      <c r="S63" s="46">
        <v>162.765996513114</v>
      </c>
      <c r="T63" s="46">
        <v>141.32186220758797</v>
      </c>
      <c r="U63" s="46">
        <v>182.22658135301802</v>
      </c>
      <c r="V63" s="46">
        <v>276.3097152978491</v>
      </c>
      <c r="W63" s="46">
        <v>267.03195446200618</v>
      </c>
    </row>
    <row r="64" spans="1:23" ht="12.75" customHeight="1" x14ac:dyDescent="0.2">
      <c r="A64" s="42" t="s">
        <v>85</v>
      </c>
      <c r="B64" s="46">
        <v>127.27984302038895</v>
      </c>
      <c r="C64" s="46">
        <v>210.33802322355299</v>
      </c>
      <c r="D64" s="46">
        <v>136.88509672628703</v>
      </c>
      <c r="E64" s="46">
        <v>157.49956869432802</v>
      </c>
      <c r="F64" s="46">
        <v>159.51614406837103</v>
      </c>
      <c r="G64" s="46">
        <v>146.99360911422349</v>
      </c>
      <c r="H64" s="46">
        <v>160.41238070312497</v>
      </c>
      <c r="I64" s="46">
        <v>162.7973203362601</v>
      </c>
      <c r="J64" s="46">
        <v>266.83588798245501</v>
      </c>
      <c r="K64" s="46">
        <v>210.26364468354797</v>
      </c>
      <c r="L64" s="46">
        <v>173.46489521380903</v>
      </c>
      <c r="M64" s="46">
        <v>155.26911094704511</v>
      </c>
      <c r="N64" s="46">
        <v>147.77651111789899</v>
      </c>
      <c r="O64" s="46">
        <v>168.72583510579281</v>
      </c>
      <c r="P64" s="46">
        <v>160.87621476705141</v>
      </c>
      <c r="Q64" s="46">
        <v>178.72933194404408</v>
      </c>
      <c r="R64" s="49">
        <v>163.54898686030018</v>
      </c>
      <c r="S64" s="46">
        <v>170.236090147087</v>
      </c>
      <c r="T64" s="46">
        <v>145.39897934360695</v>
      </c>
      <c r="U64" s="46">
        <v>177.53646643970899</v>
      </c>
      <c r="V64" s="46">
        <v>264.59767857970814</v>
      </c>
      <c r="W64" s="46">
        <v>264.96374802445717</v>
      </c>
    </row>
    <row r="65" spans="1:23" ht="12.75" customHeight="1" x14ac:dyDescent="0.2">
      <c r="A65" s="43" t="s">
        <v>86</v>
      </c>
      <c r="B65" s="47">
        <v>206.73730272949089</v>
      </c>
      <c r="C65" s="47">
        <v>196.54104433616897</v>
      </c>
      <c r="D65" s="47">
        <v>126.13706836377507</v>
      </c>
      <c r="E65" s="47">
        <v>155.093769440475</v>
      </c>
      <c r="F65" s="47">
        <v>151.72546911480103</v>
      </c>
      <c r="G65" s="47">
        <v>137.68325643677821</v>
      </c>
      <c r="H65" s="47">
        <v>150.11155067048395</v>
      </c>
      <c r="I65" s="47">
        <v>158.06556133510509</v>
      </c>
      <c r="J65" s="47">
        <v>252.49798974554295</v>
      </c>
      <c r="K65" s="47">
        <v>202.95774952133593</v>
      </c>
      <c r="L65" s="47">
        <v>173.02921123508705</v>
      </c>
      <c r="M65" s="47">
        <v>147.16100068044008</v>
      </c>
      <c r="N65" s="47">
        <v>148.11212173118699</v>
      </c>
      <c r="O65" s="47">
        <v>163.22012103389375</v>
      </c>
      <c r="P65" s="47">
        <v>158.07740592990257</v>
      </c>
      <c r="Q65" s="47">
        <v>173.80022364223706</v>
      </c>
      <c r="R65" s="50">
        <v>160.45155354312917</v>
      </c>
      <c r="S65" s="47">
        <v>163.07318410991297</v>
      </c>
      <c r="T65" s="47">
        <v>139.25791640713496</v>
      </c>
      <c r="U65" s="47">
        <v>172.70536765484999</v>
      </c>
      <c r="V65" s="47">
        <v>231.76971395237712</v>
      </c>
      <c r="W65" s="47">
        <v>239.0207432708452</v>
      </c>
    </row>
    <row r="66" spans="1:23" ht="12.75" customHeight="1" x14ac:dyDescent="0.2">
      <c r="A66" s="43" t="s">
        <v>87</v>
      </c>
      <c r="B66" s="47">
        <v>200.07540195843592</v>
      </c>
      <c r="C66" s="47">
        <v>206.73315956622602</v>
      </c>
      <c r="D66" s="47">
        <v>137.45143581032207</v>
      </c>
      <c r="E66" s="47">
        <v>162.73253591276799</v>
      </c>
      <c r="F66" s="47">
        <v>163.85640608193802</v>
      </c>
      <c r="G66" s="47">
        <v>148.48801402762805</v>
      </c>
      <c r="H66" s="47">
        <v>157.35399091441894</v>
      </c>
      <c r="I66" s="47">
        <v>162.84697871478804</v>
      </c>
      <c r="J66" s="47">
        <v>264.31843683831494</v>
      </c>
      <c r="K66" s="47">
        <v>205.75722420503496</v>
      </c>
      <c r="L66" s="47">
        <v>172.35671549043303</v>
      </c>
      <c r="M66" s="47">
        <v>152.62321520199208</v>
      </c>
      <c r="N66" s="47">
        <v>150.68437381603601</v>
      </c>
      <c r="O66" s="47">
        <v>167.62502461775824</v>
      </c>
      <c r="P66" s="47">
        <v>163.9685144109705</v>
      </c>
      <c r="Q66" s="47">
        <v>179.55517070826005</v>
      </c>
      <c r="R66" s="50">
        <v>166.33021309499736</v>
      </c>
      <c r="S66" s="47">
        <v>167.25748187366</v>
      </c>
      <c r="T66" s="47">
        <v>144.41745642936897</v>
      </c>
      <c r="U66" s="47">
        <v>180.43425620917998</v>
      </c>
      <c r="V66" s="47">
        <v>269.62456912058008</v>
      </c>
      <c r="W66" s="47">
        <v>265.71377723521618</v>
      </c>
    </row>
    <row r="67" spans="1:23" ht="12.75" customHeight="1" x14ac:dyDescent="0.2">
      <c r="A67" s="43" t="s">
        <v>88</v>
      </c>
      <c r="B67" s="47">
        <v>191.49429363818493</v>
      </c>
      <c r="C67" s="47">
        <v>213.19144967377702</v>
      </c>
      <c r="D67" s="47">
        <v>142.37793057912606</v>
      </c>
      <c r="E67" s="47">
        <v>163.69091445931801</v>
      </c>
      <c r="F67" s="47">
        <v>172.81258015795103</v>
      </c>
      <c r="G67" s="47">
        <v>153.92182901852297</v>
      </c>
      <c r="H67" s="47">
        <v>160.56335687452997</v>
      </c>
      <c r="I67" s="47">
        <v>166.78003720130206</v>
      </c>
      <c r="J67" s="47">
        <v>268.84079234055395</v>
      </c>
      <c r="K67" s="47">
        <v>211.19173395039294</v>
      </c>
      <c r="L67" s="47">
        <v>173.33109968062905</v>
      </c>
      <c r="M67" s="47">
        <v>156.39612036805912</v>
      </c>
      <c r="N67" s="47">
        <v>150.226447594581</v>
      </c>
      <c r="O67" s="47">
        <v>170.08658019815547</v>
      </c>
      <c r="P67" s="47">
        <v>166.8648612442785</v>
      </c>
      <c r="Q67" s="47">
        <v>183.77617266317</v>
      </c>
      <c r="R67" s="50">
        <v>169.41493912535611</v>
      </c>
      <c r="S67" s="47">
        <v>169.20982840158501</v>
      </c>
      <c r="T67" s="47">
        <v>143.81847495201097</v>
      </c>
      <c r="U67" s="47">
        <v>192.72340852868797</v>
      </c>
      <c r="V67" s="47">
        <v>288.59561684218812</v>
      </c>
      <c r="W67" s="47">
        <v>282.83909584418421</v>
      </c>
    </row>
    <row r="68" spans="1:23" ht="12.75" customHeight="1" x14ac:dyDescent="0.2">
      <c r="A68" s="44" t="s">
        <v>89</v>
      </c>
      <c r="B68" s="47">
        <v>141.12766007388794</v>
      </c>
      <c r="C68" s="47">
        <v>217.39405922382801</v>
      </c>
      <c r="D68" s="47">
        <v>134.50321964677704</v>
      </c>
      <c r="E68" s="47">
        <v>166.54918378743898</v>
      </c>
      <c r="F68" s="47">
        <v>171.75442344531001</v>
      </c>
      <c r="G68" s="47">
        <v>149.71302149496523</v>
      </c>
      <c r="H68" s="47">
        <v>161.33490154056597</v>
      </c>
      <c r="I68" s="47">
        <v>167.20153474880505</v>
      </c>
      <c r="J68" s="47">
        <v>284.23915267558698</v>
      </c>
      <c r="K68" s="47">
        <v>217.66163432323594</v>
      </c>
      <c r="L68" s="47">
        <v>175.75981719385203</v>
      </c>
      <c r="M68" s="47">
        <v>159.17329934950908</v>
      </c>
      <c r="N68" s="47">
        <v>149.78521125819597</v>
      </c>
      <c r="O68" s="47">
        <v>172.24226424052995</v>
      </c>
      <c r="P68" s="47">
        <v>164.8027755316142</v>
      </c>
      <c r="Q68" s="47">
        <v>184.56440458633205</v>
      </c>
      <c r="R68" s="50">
        <v>167.74893012014508</v>
      </c>
      <c r="S68" s="47">
        <v>174.56326961484302</v>
      </c>
      <c r="T68" s="47">
        <v>147.19088741148497</v>
      </c>
      <c r="U68" s="47">
        <v>187.23542480728199</v>
      </c>
      <c r="V68" s="47">
        <v>275.34369168485614</v>
      </c>
      <c r="W68" s="47">
        <v>283.29108084975422</v>
      </c>
    </row>
    <row r="69" spans="1:23" ht="12.75" customHeight="1" x14ac:dyDescent="0.2">
      <c r="A69" s="41" t="s">
        <v>90</v>
      </c>
      <c r="B69" s="46">
        <v>183.52421612873994</v>
      </c>
      <c r="C69" s="46">
        <v>202.52086541150697</v>
      </c>
      <c r="D69" s="46">
        <v>124.16107509693805</v>
      </c>
      <c r="E69" s="46">
        <v>165.52738826752699</v>
      </c>
      <c r="F69" s="46">
        <v>164.94142667559001</v>
      </c>
      <c r="G69" s="46">
        <v>140.97057957275879</v>
      </c>
      <c r="H69" s="46">
        <v>151.00955631223695</v>
      </c>
      <c r="I69" s="46">
        <v>158.07148956030204</v>
      </c>
      <c r="J69" s="46">
        <v>269.5616586094369</v>
      </c>
      <c r="K69" s="46">
        <v>209.74214870681593</v>
      </c>
      <c r="L69" s="46">
        <v>177.74865442564504</v>
      </c>
      <c r="M69" s="46">
        <v>151.60874482739209</v>
      </c>
      <c r="N69" s="46">
        <v>150.13492068699802</v>
      </c>
      <c r="O69" s="46">
        <v>166.76365775981824</v>
      </c>
      <c r="P69" s="46">
        <v>160.41008475152242</v>
      </c>
      <c r="Q69" s="46">
        <v>179.04945930549306</v>
      </c>
      <c r="R69" s="49">
        <v>163.19079123916643</v>
      </c>
      <c r="S69" s="46">
        <v>167.93389690078999</v>
      </c>
      <c r="T69" s="46">
        <v>142.16374037367396</v>
      </c>
      <c r="U69" s="46">
        <v>178.13172034144498</v>
      </c>
      <c r="V69" s="46">
        <v>244.1461507428281</v>
      </c>
      <c r="W69" s="46">
        <v>254.73926159185223</v>
      </c>
    </row>
    <row r="70" spans="1:23" ht="12.75" customHeight="1" x14ac:dyDescent="0.2">
      <c r="A70" s="41" t="s">
        <v>91</v>
      </c>
      <c r="B70" s="46">
        <v>199.75520603427691</v>
      </c>
      <c r="C70" s="46">
        <v>201.72265041265999</v>
      </c>
      <c r="D70" s="46">
        <v>129.29179033576307</v>
      </c>
      <c r="E70" s="46">
        <v>161.25249948930701</v>
      </c>
      <c r="F70" s="46">
        <v>166.88427208437602</v>
      </c>
      <c r="G70" s="46">
        <v>143.75490715531407</v>
      </c>
      <c r="H70" s="46">
        <v>158.90709729871796</v>
      </c>
      <c r="I70" s="46">
        <v>163.12399057457608</v>
      </c>
      <c r="J70" s="46">
        <v>276.89500883472891</v>
      </c>
      <c r="K70" s="46">
        <v>209.97184571085293</v>
      </c>
      <c r="L70" s="46">
        <v>182.27899997286002</v>
      </c>
      <c r="M70" s="46">
        <v>156.39239286223011</v>
      </c>
      <c r="N70" s="46">
        <v>153.56284065106104</v>
      </c>
      <c r="O70" s="46">
        <v>171.65937114555913</v>
      </c>
      <c r="P70" s="46">
        <v>165.20102423977562</v>
      </c>
      <c r="Q70" s="46">
        <v>183.71714557799203</v>
      </c>
      <c r="R70" s="49">
        <v>167.97102693174847</v>
      </c>
      <c r="S70" s="46">
        <v>170.97175049224401</v>
      </c>
      <c r="T70" s="46">
        <v>147.47761202057094</v>
      </c>
      <c r="U70" s="46">
        <v>182.44124897779596</v>
      </c>
      <c r="V70" s="46">
        <v>266.64849324752112</v>
      </c>
      <c r="W70" s="46">
        <v>272.29427751870026</v>
      </c>
    </row>
    <row r="71" spans="1:23" ht="12.75" customHeight="1" x14ac:dyDescent="0.2">
      <c r="A71" s="41" t="s">
        <v>92</v>
      </c>
      <c r="B71" s="46">
        <v>200.56444116273991</v>
      </c>
      <c r="C71" s="46">
        <v>205.40713994727406</v>
      </c>
      <c r="D71" s="46">
        <v>140.52425249077908</v>
      </c>
      <c r="E71" s="46">
        <v>167.264478421749</v>
      </c>
      <c r="F71" s="46">
        <v>177.78433425655803</v>
      </c>
      <c r="G71" s="46">
        <v>153.21288685422925</v>
      </c>
      <c r="H71" s="46">
        <v>166.82868515092096</v>
      </c>
      <c r="I71" s="46">
        <v>175.57186305914706</v>
      </c>
      <c r="J71" s="46">
        <v>289.33466760565091</v>
      </c>
      <c r="K71" s="46">
        <v>211.31852045889494</v>
      </c>
      <c r="L71" s="46">
        <v>184.04243800295706</v>
      </c>
      <c r="M71" s="46">
        <v>161.44280182630308</v>
      </c>
      <c r="N71" s="46">
        <v>151.81756858356701</v>
      </c>
      <c r="O71" s="46">
        <v>175.67583765362107</v>
      </c>
      <c r="P71" s="46">
        <v>170.72748116700487</v>
      </c>
      <c r="Q71" s="46">
        <v>190.12023744239801</v>
      </c>
      <c r="R71" s="49">
        <v>173.62561464840974</v>
      </c>
      <c r="S71" s="46">
        <v>175.85153194113198</v>
      </c>
      <c r="T71" s="46">
        <v>146.60889978467895</v>
      </c>
      <c r="U71" s="46">
        <v>189.86092636478395</v>
      </c>
      <c r="V71" s="46">
        <v>278.2951934591191</v>
      </c>
      <c r="W71" s="46">
        <v>267.4756537794442</v>
      </c>
    </row>
    <row r="72" spans="1:23" ht="12.75" customHeight="1" x14ac:dyDescent="0.2">
      <c r="A72" s="42" t="s">
        <v>93</v>
      </c>
      <c r="B72" s="46">
        <v>132.79962747424295</v>
      </c>
      <c r="C72" s="46">
        <v>208.03115142855799</v>
      </c>
      <c r="D72" s="46">
        <v>133.63643807651906</v>
      </c>
      <c r="E72" s="46">
        <v>158.44398222141601</v>
      </c>
      <c r="F72" s="46">
        <v>171.55787058347602</v>
      </c>
      <c r="G72" s="46">
        <v>147.60448498241587</v>
      </c>
      <c r="H72" s="46">
        <v>167.49972603812395</v>
      </c>
      <c r="I72" s="46">
        <v>171.50099640597506</v>
      </c>
      <c r="J72" s="46">
        <v>308.99450255018292</v>
      </c>
      <c r="K72" s="46">
        <v>219.51077952343593</v>
      </c>
      <c r="L72" s="46">
        <v>185.74839199853903</v>
      </c>
      <c r="M72" s="46">
        <v>168.0933256840751</v>
      </c>
      <c r="N72" s="46">
        <v>151.34489847837401</v>
      </c>
      <c r="O72" s="46">
        <v>178.61675830153439</v>
      </c>
      <c r="P72" s="46">
        <v>167.91233205382329</v>
      </c>
      <c r="Q72" s="46">
        <v>195.333550474117</v>
      </c>
      <c r="R72" s="49">
        <v>171.91376722758264</v>
      </c>
      <c r="S72" s="46">
        <v>182.93651346583397</v>
      </c>
      <c r="T72" s="46">
        <v>151.52008582107595</v>
      </c>
      <c r="U72" s="46">
        <v>188.37376391597499</v>
      </c>
      <c r="V72" s="46">
        <v>283.78249815053209</v>
      </c>
      <c r="W72" s="46">
        <v>288.46539631000422</v>
      </c>
    </row>
    <row r="73" spans="1:23" ht="12.75" customHeight="1" x14ac:dyDescent="0.2">
      <c r="A73" s="43" t="s">
        <v>94</v>
      </c>
      <c r="B73" s="47">
        <v>223.00425170906291</v>
      </c>
      <c r="C73" s="47">
        <v>185.46657824020807</v>
      </c>
      <c r="D73" s="47">
        <v>124.17922887565307</v>
      </c>
      <c r="E73" s="47">
        <v>160.62889197730701</v>
      </c>
      <c r="F73" s="47">
        <v>166.97124814451104</v>
      </c>
      <c r="G73" s="47">
        <v>138.95868548288783</v>
      </c>
      <c r="H73" s="47">
        <v>156.54194674518999</v>
      </c>
      <c r="I73" s="47">
        <v>159.22555498317706</v>
      </c>
      <c r="J73" s="47">
        <v>283.79038199505487</v>
      </c>
      <c r="K73" s="47">
        <v>210.89113312166398</v>
      </c>
      <c r="L73" s="47">
        <v>190.56797039152303</v>
      </c>
      <c r="M73" s="47">
        <v>154.45011396197509</v>
      </c>
      <c r="N73" s="47">
        <v>152.49947041910198</v>
      </c>
      <c r="O73" s="47">
        <v>171.40432775657499</v>
      </c>
      <c r="P73" s="47">
        <v>164.68641554517461</v>
      </c>
      <c r="Q73" s="47">
        <v>184.45694432201503</v>
      </c>
      <c r="R73" s="50">
        <v>167.63137108712911</v>
      </c>
      <c r="S73" s="47">
        <v>174.38092211673998</v>
      </c>
      <c r="T73" s="47">
        <v>141.98788098072495</v>
      </c>
      <c r="U73" s="47">
        <v>183.39459551170296</v>
      </c>
      <c r="V73" s="47">
        <v>232.03782708450908</v>
      </c>
      <c r="W73" s="47">
        <v>272.1137688154102</v>
      </c>
    </row>
    <row r="74" spans="1:23" ht="12.75" customHeight="1" x14ac:dyDescent="0.2">
      <c r="A74" s="43" t="s">
        <v>95</v>
      </c>
      <c r="B74" s="47">
        <v>220.04328078390384</v>
      </c>
      <c r="C74" s="47">
        <v>194.84848885790902</v>
      </c>
      <c r="D74" s="47">
        <v>136.99387837139008</v>
      </c>
      <c r="E74" s="47">
        <v>164.72026206739901</v>
      </c>
      <c r="F74" s="47">
        <v>180.11913560359903</v>
      </c>
      <c r="G74" s="47">
        <v>150.15046919654213</v>
      </c>
      <c r="H74" s="47">
        <v>165.34512886673193</v>
      </c>
      <c r="I74" s="47">
        <v>173.17461451445405</v>
      </c>
      <c r="J74" s="47">
        <v>292.60920485795185</v>
      </c>
      <c r="K74" s="47">
        <v>217.57934860004099</v>
      </c>
      <c r="L74" s="47">
        <v>191.11145427741803</v>
      </c>
      <c r="M74" s="47">
        <v>158.76446410890605</v>
      </c>
      <c r="N74" s="47">
        <v>155.64714784140099</v>
      </c>
      <c r="O74" s="47">
        <v>176.97302952740407</v>
      </c>
      <c r="P74" s="47">
        <v>171.54475364488405</v>
      </c>
      <c r="Q74" s="47">
        <v>192.98239024539805</v>
      </c>
      <c r="R74" s="50">
        <v>174.72654716527072</v>
      </c>
      <c r="S74" s="47">
        <v>178.00707409760699</v>
      </c>
      <c r="T74" s="47">
        <v>149.20559601259296</v>
      </c>
      <c r="U74" s="47">
        <v>197.92768590003098</v>
      </c>
      <c r="V74" s="47">
        <v>282.30691145532808</v>
      </c>
      <c r="W74" s="47">
        <v>290.32022277039823</v>
      </c>
    </row>
    <row r="75" spans="1:23" ht="12.75" customHeight="1" x14ac:dyDescent="0.2">
      <c r="A75" s="43" t="s">
        <v>96</v>
      </c>
      <c r="B75" s="47">
        <v>195.18705616369692</v>
      </c>
      <c r="C75" s="47">
        <v>203.87967562119505</v>
      </c>
      <c r="D75" s="47">
        <v>145.44618443952805</v>
      </c>
      <c r="E75" s="47">
        <v>167.01825543594302</v>
      </c>
      <c r="F75" s="47">
        <v>187.61229081619601</v>
      </c>
      <c r="G75" s="47">
        <v>157.6020202814218</v>
      </c>
      <c r="H75" s="47">
        <v>171.64532390155895</v>
      </c>
      <c r="I75" s="47">
        <v>178.56602833420808</v>
      </c>
      <c r="J75" s="47">
        <v>292.51251645900192</v>
      </c>
      <c r="K75" s="47">
        <v>217.95936301088702</v>
      </c>
      <c r="L75" s="47">
        <v>191.76544704388502</v>
      </c>
      <c r="M75" s="47">
        <v>164.49990055606008</v>
      </c>
      <c r="N75" s="47">
        <v>156.58743026240501</v>
      </c>
      <c r="O75" s="47">
        <v>180.49125320792089</v>
      </c>
      <c r="P75" s="47">
        <v>174.94582870325425</v>
      </c>
      <c r="Q75" s="47">
        <v>198.47210128149203</v>
      </c>
      <c r="R75" s="50">
        <v>178.41585855642631</v>
      </c>
      <c r="S75" s="47">
        <v>181.96105972220599</v>
      </c>
      <c r="T75" s="47">
        <v>150.24426976850495</v>
      </c>
      <c r="U75" s="47">
        <v>203.81214763960295</v>
      </c>
      <c r="V75" s="47">
        <v>285.22442376248409</v>
      </c>
      <c r="W75" s="47">
        <v>297.50230546663516</v>
      </c>
    </row>
    <row r="76" spans="1:23" ht="12.75" customHeight="1" x14ac:dyDescent="0.2">
      <c r="A76" s="44" t="s">
        <v>97</v>
      </c>
      <c r="B76" s="47">
        <v>138.33064614333591</v>
      </c>
      <c r="C76" s="47">
        <v>207.43152928068707</v>
      </c>
      <c r="D76" s="47">
        <v>136.89284911343009</v>
      </c>
      <c r="E76" s="47">
        <v>170.569032919351</v>
      </c>
      <c r="F76" s="47">
        <v>177.08782703569403</v>
      </c>
      <c r="G76" s="47">
        <v>151.51582104154519</v>
      </c>
      <c r="H76" s="47">
        <v>172.77381648651692</v>
      </c>
      <c r="I76" s="47">
        <v>174.86461456816104</v>
      </c>
      <c r="J76" s="47">
        <v>321.74197468799082</v>
      </c>
      <c r="K76" s="47">
        <v>219.45715766740798</v>
      </c>
      <c r="L76" s="47">
        <v>193.75030948717401</v>
      </c>
      <c r="M76" s="47">
        <v>170.0359097730591</v>
      </c>
      <c r="N76" s="47">
        <v>155.54576427709196</v>
      </c>
      <c r="O76" s="47">
        <v>182.92320957770372</v>
      </c>
      <c r="P76" s="47">
        <v>172.17617644274986</v>
      </c>
      <c r="Q76" s="47">
        <v>200.27917215109503</v>
      </c>
      <c r="R76" s="50">
        <v>176.26109426754229</v>
      </c>
      <c r="S76" s="47">
        <v>187.56188966344604</v>
      </c>
      <c r="T76" s="47">
        <v>155.20863643817594</v>
      </c>
      <c r="U76" s="47">
        <v>196.72503854866395</v>
      </c>
      <c r="V76" s="47">
        <v>292.93990289767913</v>
      </c>
      <c r="W76" s="47">
        <v>295.26922414755717</v>
      </c>
    </row>
    <row r="77" spans="1:23" ht="12.75" customHeight="1" x14ac:dyDescent="0.2">
      <c r="A77" s="41" t="s">
        <v>98</v>
      </c>
      <c r="B77" s="46">
        <v>238.37935688173886</v>
      </c>
      <c r="C77" s="46">
        <v>197.30657512297805</v>
      </c>
      <c r="D77" s="46">
        <v>124.93112235356705</v>
      </c>
      <c r="E77" s="46">
        <v>169.06447392675898</v>
      </c>
      <c r="F77" s="46">
        <v>180.63870025340202</v>
      </c>
      <c r="G77" s="46">
        <v>144.35915636627098</v>
      </c>
      <c r="H77" s="46">
        <v>163.36215476727793</v>
      </c>
      <c r="I77" s="46">
        <v>167.20801017578606</v>
      </c>
      <c r="J77" s="46">
        <v>302.81594920778178</v>
      </c>
      <c r="K77" s="46">
        <v>214.19114037041896</v>
      </c>
      <c r="L77" s="46">
        <v>193.53557831502002</v>
      </c>
      <c r="M77" s="46">
        <v>160.43376753164605</v>
      </c>
      <c r="N77" s="46">
        <v>152.870570128661</v>
      </c>
      <c r="O77" s="46">
        <v>176.21623485932588</v>
      </c>
      <c r="P77" s="46">
        <v>170.25535350696828</v>
      </c>
      <c r="Q77" s="46">
        <v>191.72942590055001</v>
      </c>
      <c r="R77" s="49">
        <v>173.44713030454577</v>
      </c>
      <c r="S77" s="46">
        <v>180.60682611051797</v>
      </c>
      <c r="T77" s="46">
        <v>144.87961372077996</v>
      </c>
      <c r="U77" s="46">
        <v>191.02713703904593</v>
      </c>
      <c r="V77" s="46">
        <v>237.62620518527004</v>
      </c>
      <c r="W77" s="46">
        <v>271.93551486319916</v>
      </c>
    </row>
    <row r="78" spans="1:23" ht="12.75" customHeight="1" x14ac:dyDescent="0.2">
      <c r="A78" s="41" t="s">
        <v>99</v>
      </c>
      <c r="B78" s="46">
        <v>220.45304291397088</v>
      </c>
      <c r="C78" s="46">
        <v>210.14124997226506</v>
      </c>
      <c r="D78" s="46">
        <v>126.45609154762705</v>
      </c>
      <c r="E78" s="46">
        <v>158.96173642070801</v>
      </c>
      <c r="F78" s="46">
        <v>174.96256333007702</v>
      </c>
      <c r="G78" s="46">
        <v>144.83852406077784</v>
      </c>
      <c r="H78" s="46">
        <v>162.80229664918991</v>
      </c>
      <c r="I78" s="46">
        <v>169.80600855878905</v>
      </c>
      <c r="J78" s="46">
        <v>308.65406494247287</v>
      </c>
      <c r="K78" s="46">
        <v>213.818616512245</v>
      </c>
      <c r="L78" s="46">
        <v>192.24466947870002</v>
      </c>
      <c r="M78" s="46">
        <v>163.85307204795808</v>
      </c>
      <c r="N78" s="46">
        <v>156.49318995855702</v>
      </c>
      <c r="O78" s="46">
        <v>178.14476249119335</v>
      </c>
      <c r="P78" s="46">
        <v>170.85272496915948</v>
      </c>
      <c r="Q78" s="46">
        <v>191.71764303992202</v>
      </c>
      <c r="R78" s="49">
        <v>173.96601950660065</v>
      </c>
      <c r="S78" s="46">
        <v>180.73898382432498</v>
      </c>
      <c r="T78" s="46">
        <v>151.05412071620094</v>
      </c>
      <c r="U78" s="46">
        <v>185.26793099250196</v>
      </c>
      <c r="V78" s="46">
        <v>279.58889013459901</v>
      </c>
      <c r="W78" s="46">
        <v>278.08567653592519</v>
      </c>
    </row>
    <row r="79" spans="1:23" ht="12.75" customHeight="1" x14ac:dyDescent="0.2">
      <c r="A79" s="41" t="s">
        <v>100</v>
      </c>
      <c r="B79" s="46">
        <v>197.2416297428409</v>
      </c>
      <c r="C79" s="46">
        <v>225.43733644519705</v>
      </c>
      <c r="D79" s="46">
        <v>138.01631093629504</v>
      </c>
      <c r="E79" s="46">
        <v>157.10508892582999</v>
      </c>
      <c r="F79" s="46">
        <v>170.72928394749101</v>
      </c>
      <c r="G79" s="46">
        <v>152.00469804321239</v>
      </c>
      <c r="H79" s="46">
        <v>170.58783963613394</v>
      </c>
      <c r="I79" s="46">
        <v>180.91622067130905</v>
      </c>
      <c r="J79" s="46">
        <v>311.47737940713989</v>
      </c>
      <c r="K79" s="46">
        <v>213.77027200622601</v>
      </c>
      <c r="L79" s="46">
        <v>192.11566783885803</v>
      </c>
      <c r="M79" s="46">
        <v>166.42605494800705</v>
      </c>
      <c r="N79" s="46">
        <v>156.34630649868498</v>
      </c>
      <c r="O79" s="46">
        <v>181.19516892336219</v>
      </c>
      <c r="P79" s="46">
        <v>173.85541087244491</v>
      </c>
      <c r="Q79" s="46">
        <v>197.01600784354903</v>
      </c>
      <c r="R79" s="49">
        <v>177.27615049738733</v>
      </c>
      <c r="S79" s="46">
        <v>183.97145034855103</v>
      </c>
      <c r="T79" s="46">
        <v>151.80056999098795</v>
      </c>
      <c r="U79" s="46">
        <v>188.63345083689595</v>
      </c>
      <c r="V79" s="46">
        <v>296.86326393483012</v>
      </c>
      <c r="W79" s="46">
        <v>299.42469522675719</v>
      </c>
    </row>
    <row r="80" spans="1:23" ht="12.75" customHeight="1" x14ac:dyDescent="0.2">
      <c r="A80" s="42" t="s">
        <v>101</v>
      </c>
      <c r="B80" s="46">
        <v>142.16354486144792</v>
      </c>
      <c r="C80" s="46">
        <v>230.39675685956004</v>
      </c>
      <c r="D80" s="46">
        <v>128.63402276251003</v>
      </c>
      <c r="E80" s="46">
        <v>164.92038672670299</v>
      </c>
      <c r="F80" s="46">
        <v>170.22204726903004</v>
      </c>
      <c r="G80" s="46">
        <v>148.00225501745808</v>
      </c>
      <c r="H80" s="46">
        <v>173.25715134739895</v>
      </c>
      <c r="I80" s="46">
        <v>178.12628659411507</v>
      </c>
      <c r="J80" s="46">
        <v>330.35796804260684</v>
      </c>
      <c r="K80" s="46">
        <v>219.21479511110999</v>
      </c>
      <c r="L80" s="46">
        <v>194.93424316742204</v>
      </c>
      <c r="M80" s="46">
        <v>169.13036467238905</v>
      </c>
      <c r="N80" s="46">
        <v>155.17407661409698</v>
      </c>
      <c r="O80" s="46">
        <v>183.24967494654575</v>
      </c>
      <c r="P80" s="46">
        <v>171.53996821103567</v>
      </c>
      <c r="Q80" s="46">
        <v>201.59092801597902</v>
      </c>
      <c r="R80" s="49">
        <v>175.85831810933004</v>
      </c>
      <c r="S80" s="46">
        <v>192.83898651660598</v>
      </c>
      <c r="T80" s="46">
        <v>153.76331957202996</v>
      </c>
      <c r="U80" s="46">
        <v>183.90466793155497</v>
      </c>
      <c r="V80" s="46">
        <v>261.28180514530106</v>
      </c>
      <c r="W80" s="46">
        <v>279.51457097412015</v>
      </c>
    </row>
    <row r="81" spans="1:23" ht="12.75" customHeight="1" x14ac:dyDescent="0.2">
      <c r="A81" s="43" t="s">
        <v>102</v>
      </c>
      <c r="B81" s="47">
        <v>255.39552074980887</v>
      </c>
      <c r="C81" s="47">
        <v>222.75563169710907</v>
      </c>
      <c r="D81" s="47">
        <v>117.14195060602299</v>
      </c>
      <c r="E81" s="47">
        <v>160.56706302632702</v>
      </c>
      <c r="F81" s="47">
        <v>163.10983499677704</v>
      </c>
      <c r="G81" s="47">
        <v>138.37760294555309</v>
      </c>
      <c r="H81" s="47">
        <v>156.78440728609894</v>
      </c>
      <c r="I81" s="47">
        <v>163.41770813895906</v>
      </c>
      <c r="J81" s="47">
        <v>311.65042328367491</v>
      </c>
      <c r="K81" s="47">
        <v>212.56930517402895</v>
      </c>
      <c r="L81" s="47">
        <v>193.25522136541005</v>
      </c>
      <c r="M81" s="47">
        <v>157.34377025524003</v>
      </c>
      <c r="N81" s="47">
        <v>153.57678988824398</v>
      </c>
      <c r="O81" s="47">
        <v>174.08540979339267</v>
      </c>
      <c r="P81" s="47">
        <v>167.74821713151954</v>
      </c>
      <c r="Q81" s="47">
        <v>186.76187503937501</v>
      </c>
      <c r="R81" s="50">
        <v>170.63827766443666</v>
      </c>
      <c r="S81" s="47">
        <v>179.46978574602298</v>
      </c>
      <c r="T81" s="47">
        <v>144.32920994781796</v>
      </c>
      <c r="U81" s="47">
        <v>173.00317411099192</v>
      </c>
      <c r="V81" s="47">
        <v>247.45231274121511</v>
      </c>
      <c r="W81" s="47">
        <v>257.48286187724716</v>
      </c>
    </row>
    <row r="82" spans="1:23" ht="12.75" customHeight="1" x14ac:dyDescent="0.2">
      <c r="A82" s="43" t="s">
        <v>103</v>
      </c>
      <c r="B82" s="47">
        <v>230.35627604792288</v>
      </c>
      <c r="C82" s="47">
        <v>228.31610146601605</v>
      </c>
      <c r="D82" s="47">
        <v>118.35149315557503</v>
      </c>
      <c r="E82" s="47">
        <v>157.70185416241404</v>
      </c>
      <c r="F82" s="47">
        <v>156.180403701107</v>
      </c>
      <c r="G82" s="47">
        <v>137.93800778345388</v>
      </c>
      <c r="H82" s="47">
        <v>153.69195907746297</v>
      </c>
      <c r="I82" s="47">
        <v>164.42993089470505</v>
      </c>
      <c r="J82" s="47">
        <v>306.11359358715686</v>
      </c>
      <c r="K82" s="47">
        <v>211.40343844450098</v>
      </c>
      <c r="L82" s="47">
        <v>191.52993559602706</v>
      </c>
      <c r="M82" s="47">
        <v>159.00047848406703</v>
      </c>
      <c r="N82" s="47">
        <v>156.13563189328499</v>
      </c>
      <c r="O82" s="47">
        <v>174.19528365351292</v>
      </c>
      <c r="P82" s="47">
        <v>166.61854140621332</v>
      </c>
      <c r="Q82" s="47">
        <v>183.179794306573</v>
      </c>
      <c r="R82" s="50">
        <v>169.19866460168575</v>
      </c>
      <c r="S82" s="47">
        <v>176.803301773779</v>
      </c>
      <c r="T82" s="47">
        <v>148.59132574144095</v>
      </c>
      <c r="U82" s="47">
        <v>162.56400998971091</v>
      </c>
      <c r="V82" s="47">
        <v>304.20872652355706</v>
      </c>
      <c r="W82" s="47">
        <v>247.2186511941612</v>
      </c>
    </row>
    <row r="83" spans="1:23" ht="12.75" customHeight="1" x14ac:dyDescent="0.2">
      <c r="A83" s="43" t="s">
        <v>104</v>
      </c>
      <c r="B83" s="47">
        <v>196.81013106688792</v>
      </c>
      <c r="C83" s="47">
        <v>236.81307836071204</v>
      </c>
      <c r="D83" s="47">
        <v>124.44187632207402</v>
      </c>
      <c r="E83" s="47">
        <v>161.49452430387601</v>
      </c>
      <c r="F83" s="47">
        <v>159.13988317931401</v>
      </c>
      <c r="G83" s="47">
        <v>143.26406160478584</v>
      </c>
      <c r="H83" s="47">
        <v>156.22485742707894</v>
      </c>
      <c r="I83" s="47">
        <v>172.05178801034009</v>
      </c>
      <c r="J83" s="47">
        <v>305.06704056225385</v>
      </c>
      <c r="K83" s="47">
        <v>210.64422891902402</v>
      </c>
      <c r="L83" s="47">
        <v>191.642596267827</v>
      </c>
      <c r="M83" s="47">
        <v>157.82275592876903</v>
      </c>
      <c r="N83" s="47">
        <v>156.90941284814699</v>
      </c>
      <c r="O83" s="47">
        <v>175.04149983800863</v>
      </c>
      <c r="P83" s="47">
        <v>167.21993982001428</v>
      </c>
      <c r="Q83" s="47">
        <v>183.11893858518002</v>
      </c>
      <c r="R83" s="50">
        <v>169.71914380460927</v>
      </c>
      <c r="S83" s="47">
        <v>176.767500122195</v>
      </c>
      <c r="T83" s="47">
        <v>149.09861381964896</v>
      </c>
      <c r="U83" s="47">
        <v>160.48697339026091</v>
      </c>
      <c r="V83" s="47">
        <v>303.19912145519805</v>
      </c>
      <c r="W83" s="47">
        <v>240.03556099797217</v>
      </c>
    </row>
    <row r="84" spans="1:23" ht="12.75" customHeight="1" x14ac:dyDescent="0.2">
      <c r="A84" s="44" t="s">
        <v>105</v>
      </c>
      <c r="B84" s="47">
        <v>142.13188533538192</v>
      </c>
      <c r="C84" s="47">
        <v>224.57414287616206</v>
      </c>
      <c r="D84" s="47">
        <v>114.15051671632803</v>
      </c>
      <c r="E84" s="47">
        <v>167.73576690738199</v>
      </c>
      <c r="F84" s="47">
        <v>155.401286922803</v>
      </c>
      <c r="G84" s="47">
        <v>135.67791649722406</v>
      </c>
      <c r="H84" s="47">
        <v>154.37378740935895</v>
      </c>
      <c r="I84" s="47">
        <v>166.05720855599608</v>
      </c>
      <c r="J84" s="47">
        <v>318.63327776691392</v>
      </c>
      <c r="K84" s="47">
        <v>215.97610026244598</v>
      </c>
      <c r="L84" s="47">
        <v>193.45459917073603</v>
      </c>
      <c r="M84" s="47">
        <v>161.12915133192504</v>
      </c>
      <c r="N84" s="47">
        <v>155.76661537032399</v>
      </c>
      <c r="O84" s="47">
        <v>175.83321033374312</v>
      </c>
      <c r="P84" s="47">
        <v>163.2913646904604</v>
      </c>
      <c r="Q84" s="47">
        <v>182.17699526887202</v>
      </c>
      <c r="R84" s="50">
        <v>166.15177125502601</v>
      </c>
      <c r="S84" s="47">
        <v>181.37291715800197</v>
      </c>
      <c r="T84" s="47">
        <v>150.83755089109198</v>
      </c>
      <c r="U84" s="47">
        <v>148.34300730903496</v>
      </c>
      <c r="V84" s="47">
        <v>293.83487768002914</v>
      </c>
      <c r="W84" s="47">
        <v>224.01670473061915</v>
      </c>
    </row>
    <row r="85" spans="1:23" ht="12.75" customHeight="1" x14ac:dyDescent="0.2">
      <c r="A85" s="41" t="s">
        <v>106</v>
      </c>
      <c r="B85" s="46">
        <v>235.88970372090387</v>
      </c>
      <c r="C85" s="46">
        <v>206.67665143105305</v>
      </c>
      <c r="D85" s="46">
        <v>106.03631687925301</v>
      </c>
      <c r="E85" s="46">
        <v>170.71688295034596</v>
      </c>
      <c r="F85" s="46">
        <v>148.03156470939999</v>
      </c>
      <c r="G85" s="46">
        <v>128.09829985091881</v>
      </c>
      <c r="H85" s="46">
        <v>140.48262435433796</v>
      </c>
      <c r="I85" s="46">
        <v>153.51817655696507</v>
      </c>
      <c r="J85" s="46">
        <v>299.0257787143949</v>
      </c>
      <c r="K85" s="46">
        <v>207.65285737106097</v>
      </c>
      <c r="L85" s="46">
        <v>193.12650356288805</v>
      </c>
      <c r="M85" s="46">
        <v>153.49414828255004</v>
      </c>
      <c r="N85" s="46">
        <v>154.159306167632</v>
      </c>
      <c r="O85" s="46">
        <v>168.49261370204442</v>
      </c>
      <c r="P85" s="46">
        <v>160.19515054146746</v>
      </c>
      <c r="Q85" s="46">
        <v>169.89624691080104</v>
      </c>
      <c r="R85" s="49">
        <v>161.87062724270538</v>
      </c>
      <c r="S85" s="46">
        <v>169.39383254367999</v>
      </c>
      <c r="T85" s="46">
        <v>144.12917869810596</v>
      </c>
      <c r="U85" s="46">
        <v>140.58044048724994</v>
      </c>
      <c r="V85" s="46">
        <v>277.48017832980713</v>
      </c>
      <c r="W85" s="46">
        <v>201.62907594405019</v>
      </c>
    </row>
    <row r="86" spans="1:23" ht="12.75" customHeight="1" x14ac:dyDescent="0.2">
      <c r="A86" s="41" t="s">
        <v>107</v>
      </c>
      <c r="B86" s="46">
        <v>218.1319503222999</v>
      </c>
      <c r="C86" s="46">
        <v>219.27992484306907</v>
      </c>
      <c r="D86" s="46">
        <v>113.07557826643402</v>
      </c>
      <c r="E86" s="46">
        <v>174.03387022311003</v>
      </c>
      <c r="F86" s="46">
        <v>143.31961920774802</v>
      </c>
      <c r="G86" s="46">
        <v>132.55974592890183</v>
      </c>
      <c r="H86" s="46">
        <v>142.72666306793096</v>
      </c>
      <c r="I86" s="46">
        <v>157.44031980742406</v>
      </c>
      <c r="J86" s="46">
        <v>300.14913823622891</v>
      </c>
      <c r="K86" s="46">
        <v>204.77690831432201</v>
      </c>
      <c r="L86" s="46">
        <v>192.37459130460505</v>
      </c>
      <c r="M86" s="46">
        <v>155.99868413756803</v>
      </c>
      <c r="N86" s="46">
        <v>157.446105262255</v>
      </c>
      <c r="O86" s="46">
        <v>170.45111685940887</v>
      </c>
      <c r="P86" s="46">
        <v>162.02842855336473</v>
      </c>
      <c r="Q86" s="46">
        <v>172.07416287094003</v>
      </c>
      <c r="R86" s="49">
        <v>163.75316566297249</v>
      </c>
      <c r="S86" s="46">
        <v>168.880519910788</v>
      </c>
      <c r="T86" s="46">
        <v>149.38576436505994</v>
      </c>
      <c r="U86" s="46">
        <v>145.15285875267892</v>
      </c>
      <c r="V86" s="46">
        <v>312.19227224835817</v>
      </c>
      <c r="W86" s="46">
        <v>220.88937454405419</v>
      </c>
    </row>
    <row r="87" spans="1:23" ht="12.75" customHeight="1" x14ac:dyDescent="0.2">
      <c r="A87" s="41" t="s">
        <v>108</v>
      </c>
      <c r="B87" s="46">
        <v>188.11230056451791</v>
      </c>
      <c r="C87" s="46">
        <v>237.98770993852605</v>
      </c>
      <c r="D87" s="46">
        <v>120.96015043288003</v>
      </c>
      <c r="E87" s="46">
        <v>170.763922132104</v>
      </c>
      <c r="F87" s="46">
        <v>143.20308681056</v>
      </c>
      <c r="G87" s="46">
        <v>138.34090915153601</v>
      </c>
      <c r="H87" s="46">
        <v>148.28528367731494</v>
      </c>
      <c r="I87" s="46">
        <v>161.55709285567406</v>
      </c>
      <c r="J87" s="46">
        <v>305.50233431304588</v>
      </c>
      <c r="K87" s="46">
        <v>201.915235650125</v>
      </c>
      <c r="L87" s="46">
        <v>191.66470197954803</v>
      </c>
      <c r="M87" s="46">
        <v>157.81793419676904</v>
      </c>
      <c r="N87" s="46">
        <v>157.549651132365</v>
      </c>
      <c r="O87" s="46">
        <v>172.19642179751588</v>
      </c>
      <c r="P87" s="46">
        <v>163.57402917946877</v>
      </c>
      <c r="Q87" s="46">
        <v>175.56918910421103</v>
      </c>
      <c r="R87" s="49">
        <v>165.55393175168959</v>
      </c>
      <c r="S87" s="46">
        <v>171.70484191305098</v>
      </c>
      <c r="T87" s="46">
        <v>149.03901392226393</v>
      </c>
      <c r="U87" s="46">
        <v>143.49034832967794</v>
      </c>
      <c r="V87" s="46">
        <v>300.1381478008841</v>
      </c>
      <c r="W87" s="46">
        <v>223.36164394986918</v>
      </c>
    </row>
    <row r="88" spans="1:23" ht="12.75" customHeight="1" x14ac:dyDescent="0.2">
      <c r="A88" s="42" t="s">
        <v>109</v>
      </c>
      <c r="B88" s="46">
        <v>139.47605819227695</v>
      </c>
      <c r="C88" s="46">
        <v>237.38621578735203</v>
      </c>
      <c r="D88" s="46">
        <v>111.41401122143402</v>
      </c>
      <c r="E88" s="46">
        <v>173.88855949444104</v>
      </c>
      <c r="F88" s="46">
        <v>135.99420487229298</v>
      </c>
      <c r="G88" s="46">
        <v>130.90391479176665</v>
      </c>
      <c r="H88" s="46">
        <v>148.42892650041694</v>
      </c>
      <c r="I88" s="46">
        <v>156.25038197993803</v>
      </c>
      <c r="J88" s="46">
        <v>311.54219833632879</v>
      </c>
      <c r="K88" s="46">
        <v>207.19141186449201</v>
      </c>
      <c r="L88" s="46">
        <v>194.00822155295904</v>
      </c>
      <c r="M88" s="46">
        <v>159.52173618311306</v>
      </c>
      <c r="N88" s="46">
        <v>154.835063037748</v>
      </c>
      <c r="O88" s="46">
        <v>172.48460703389475</v>
      </c>
      <c r="P88" s="46">
        <v>159.79801456285114</v>
      </c>
      <c r="Q88" s="46">
        <v>176.65895151404902</v>
      </c>
      <c r="R88" s="49">
        <v>162.39450476532448</v>
      </c>
      <c r="S88" s="46">
        <v>177.02084043248101</v>
      </c>
      <c r="T88" s="46">
        <v>151.55367741456996</v>
      </c>
      <c r="U88" s="46">
        <v>137.00925963039197</v>
      </c>
      <c r="V88" s="46">
        <v>268.79912042095316</v>
      </c>
      <c r="W88" s="46">
        <v>222.67613196202612</v>
      </c>
    </row>
    <row r="89" spans="1:23" ht="12.75" customHeight="1" x14ac:dyDescent="0.2">
      <c r="A89" s="43" t="s">
        <v>110</v>
      </c>
      <c r="B89" s="47">
        <v>283.99068777402789</v>
      </c>
      <c r="C89" s="47">
        <v>225.83704039105911</v>
      </c>
      <c r="D89" s="47">
        <v>106.125242509633</v>
      </c>
      <c r="E89" s="47">
        <v>177.86095687749298</v>
      </c>
      <c r="F89" s="47">
        <v>130.255491453915</v>
      </c>
      <c r="G89" s="47">
        <v>125.6158334172687</v>
      </c>
      <c r="H89" s="47">
        <v>137.95353959333997</v>
      </c>
      <c r="I89" s="47">
        <v>151.26302806690506</v>
      </c>
      <c r="J89" s="47">
        <v>302.17210380636385</v>
      </c>
      <c r="K89" s="47">
        <v>199.341143503024</v>
      </c>
      <c r="L89" s="47">
        <v>192.26759113069406</v>
      </c>
      <c r="M89" s="47">
        <v>151.45099888714603</v>
      </c>
      <c r="N89" s="47">
        <v>153.68550967712599</v>
      </c>
      <c r="O89" s="47">
        <v>166.43076044492631</v>
      </c>
      <c r="P89" s="47">
        <v>160.67457014637077</v>
      </c>
      <c r="Q89" s="47">
        <v>170.1605379383</v>
      </c>
      <c r="R89" s="50">
        <v>162.32677964851584</v>
      </c>
      <c r="S89" s="47">
        <v>168.46974657483901</v>
      </c>
      <c r="T89" s="47">
        <v>141.84877888073794</v>
      </c>
      <c r="U89" s="47">
        <v>133.15355211610594</v>
      </c>
      <c r="V89" s="47">
        <v>281.74466121516315</v>
      </c>
      <c r="W89" s="47">
        <v>224.53595483521318</v>
      </c>
    </row>
    <row r="90" spans="1:23" ht="12.75" customHeight="1" x14ac:dyDescent="0.2">
      <c r="A90" s="43" t="s">
        <v>111</v>
      </c>
      <c r="B90" s="47">
        <v>253.24491581894191</v>
      </c>
      <c r="C90" s="47">
        <v>234.58729270794413</v>
      </c>
      <c r="D90" s="47">
        <v>113.207210407414</v>
      </c>
      <c r="E90" s="47">
        <v>172.82838677205999</v>
      </c>
      <c r="F90" s="47">
        <v>126.949525367905</v>
      </c>
      <c r="G90" s="47">
        <v>129.5315581476253</v>
      </c>
      <c r="H90" s="47">
        <v>144.55965387378797</v>
      </c>
      <c r="I90" s="47">
        <v>156.57610356307808</v>
      </c>
      <c r="J90" s="47">
        <v>301.11819525283079</v>
      </c>
      <c r="K90" s="47">
        <v>201.70600662812302</v>
      </c>
      <c r="L90" s="47">
        <v>194.46106432194406</v>
      </c>
      <c r="M90" s="47">
        <v>156.97996875544004</v>
      </c>
      <c r="N90" s="47">
        <v>157.12145931438798</v>
      </c>
      <c r="O90" s="47">
        <v>170.93677326074456</v>
      </c>
      <c r="P90" s="47">
        <v>163.36167385180605</v>
      </c>
      <c r="Q90" s="47">
        <v>173.01169000815798</v>
      </c>
      <c r="R90" s="50">
        <v>165.04220438829279</v>
      </c>
      <c r="S90" s="47">
        <v>171.493732276</v>
      </c>
      <c r="T90" s="47">
        <v>147.99979404679294</v>
      </c>
      <c r="U90" s="47">
        <v>134.07117160694494</v>
      </c>
      <c r="V90" s="47">
        <v>318.64631082871819</v>
      </c>
      <c r="W90" s="47">
        <v>218.15781387834315</v>
      </c>
    </row>
    <row r="91" spans="1:23" ht="12.75" customHeight="1" x14ac:dyDescent="0.2">
      <c r="A91" s="43" t="s">
        <v>112</v>
      </c>
      <c r="B91" s="47">
        <v>207.73098293553392</v>
      </c>
      <c r="C91" s="47">
        <v>244.94733413211912</v>
      </c>
      <c r="D91" s="47">
        <v>124.28263306060501</v>
      </c>
      <c r="E91" s="47">
        <v>170.716471678137</v>
      </c>
      <c r="F91" s="47">
        <v>129.53241905111099</v>
      </c>
      <c r="G91" s="47">
        <v>137.83575213477295</v>
      </c>
      <c r="H91" s="47">
        <v>154.81361963487996</v>
      </c>
      <c r="I91" s="47">
        <v>164.91292054414907</v>
      </c>
      <c r="J91" s="47">
        <v>304.65635157560189</v>
      </c>
      <c r="K91" s="47">
        <v>200.80286656040803</v>
      </c>
      <c r="L91" s="47">
        <v>196.22704130406004</v>
      </c>
      <c r="M91" s="47">
        <v>160.00364625110603</v>
      </c>
      <c r="N91" s="47">
        <v>157.644130891445</v>
      </c>
      <c r="O91" s="47">
        <v>174.75580126684915</v>
      </c>
      <c r="P91" s="47">
        <v>166.01945451641626</v>
      </c>
      <c r="Q91" s="47">
        <v>180.08037030417202</v>
      </c>
      <c r="R91" s="50">
        <v>168.27000469865393</v>
      </c>
      <c r="S91" s="47">
        <v>177.05191635213998</v>
      </c>
      <c r="T91" s="47">
        <v>147.88712694176692</v>
      </c>
      <c r="U91" s="47">
        <v>142.13006244822395</v>
      </c>
      <c r="V91" s="47">
        <v>322.40514410259323</v>
      </c>
      <c r="W91" s="47">
        <v>240.07847640703415</v>
      </c>
    </row>
    <row r="92" spans="1:23" ht="12.75" customHeight="1" x14ac:dyDescent="0.2">
      <c r="A92" s="44" t="s">
        <v>113</v>
      </c>
      <c r="B92" s="47">
        <v>147.25989387149593</v>
      </c>
      <c r="C92" s="47">
        <v>240.33202876887714</v>
      </c>
      <c r="D92" s="47">
        <v>118.29823042234699</v>
      </c>
      <c r="E92" s="47">
        <v>174.36283907231001</v>
      </c>
      <c r="F92" s="47">
        <v>131.05976572706902</v>
      </c>
      <c r="G92" s="47">
        <v>134.26634347671273</v>
      </c>
      <c r="H92" s="47">
        <v>156.01478129799196</v>
      </c>
      <c r="I92" s="47">
        <v>162.14493262586709</v>
      </c>
      <c r="J92" s="47">
        <v>325.26305096520184</v>
      </c>
      <c r="K92" s="47">
        <v>210.26888010844397</v>
      </c>
      <c r="L92" s="47">
        <v>198.45565004330302</v>
      </c>
      <c r="M92" s="47">
        <v>162.655017706308</v>
      </c>
      <c r="N92" s="47">
        <v>156.051358517041</v>
      </c>
      <c r="O92" s="47">
        <v>176.73568797052999</v>
      </c>
      <c r="P92" s="47">
        <v>163.63705523777358</v>
      </c>
      <c r="Q92" s="47">
        <v>183.17013414936997</v>
      </c>
      <c r="R92" s="50">
        <v>166.57914546550595</v>
      </c>
      <c r="S92" s="47">
        <v>183.57323919702</v>
      </c>
      <c r="T92" s="47">
        <v>152.38733133070292</v>
      </c>
      <c r="U92" s="47">
        <v>142.39753222872497</v>
      </c>
      <c r="V92" s="47">
        <v>292.68735985352509</v>
      </c>
      <c r="W92" s="47">
        <v>244.12438807941012</v>
      </c>
    </row>
    <row r="93" spans="1:23" ht="12.75" customHeight="1" x14ac:dyDescent="0.2">
      <c r="A93" s="41" t="s">
        <v>114</v>
      </c>
      <c r="B93" s="46">
        <v>276.3796073294659</v>
      </c>
      <c r="C93" s="46">
        <v>223.83277947640607</v>
      </c>
      <c r="D93" s="46">
        <v>110.44521214049301</v>
      </c>
      <c r="E93" s="46">
        <v>181.04676067680302</v>
      </c>
      <c r="F93" s="46">
        <v>123.302390128344</v>
      </c>
      <c r="G93" s="46">
        <v>127.31731762034633</v>
      </c>
      <c r="H93" s="46">
        <v>146.33206709339095</v>
      </c>
      <c r="I93" s="46">
        <v>155.38405883242007</v>
      </c>
      <c r="J93" s="46">
        <v>300.89915046689782</v>
      </c>
      <c r="K93" s="46">
        <v>201.14262250842199</v>
      </c>
      <c r="L93" s="46">
        <v>197.84450200307103</v>
      </c>
      <c r="M93" s="46">
        <v>156.79345312684603</v>
      </c>
      <c r="N93" s="46">
        <v>154.898841951793</v>
      </c>
      <c r="O93" s="46">
        <v>170.9412537739102</v>
      </c>
      <c r="P93" s="46">
        <v>163.44435581784828</v>
      </c>
      <c r="Q93" s="46">
        <v>175.42925089118</v>
      </c>
      <c r="R93" s="49">
        <v>165.4200170130726</v>
      </c>
      <c r="S93" s="46">
        <v>174.668665110988</v>
      </c>
      <c r="T93" s="46">
        <v>143.2932193138239</v>
      </c>
      <c r="U93" s="46">
        <v>137.55016023632595</v>
      </c>
      <c r="V93" s="46">
        <v>295.90610527510114</v>
      </c>
      <c r="W93" s="46">
        <v>241.18501272100818</v>
      </c>
    </row>
    <row r="94" spans="1:23" ht="12.75" customHeight="1" x14ac:dyDescent="0.2">
      <c r="A94" s="41" t="s">
        <v>115</v>
      </c>
      <c r="B94" s="46">
        <v>255.21159061069696</v>
      </c>
      <c r="C94" s="46">
        <v>237.57667330321212</v>
      </c>
      <c r="D94" s="46">
        <v>115.37489408207399</v>
      </c>
      <c r="E94" s="46">
        <v>179.89052033492698</v>
      </c>
      <c r="F94" s="46">
        <v>123.20177561138901</v>
      </c>
      <c r="G94" s="46">
        <v>131.07918952167006</v>
      </c>
      <c r="H94" s="46">
        <v>148.21879212135195</v>
      </c>
      <c r="I94" s="46">
        <v>158.27452339266407</v>
      </c>
      <c r="J94" s="46">
        <v>308.61771305506988</v>
      </c>
      <c r="K94" s="46">
        <v>204.39218921614503</v>
      </c>
      <c r="L94" s="46">
        <v>200.83614652110106</v>
      </c>
      <c r="M94" s="46">
        <v>161.912250920036</v>
      </c>
      <c r="N94" s="46">
        <v>157.498730546274</v>
      </c>
      <c r="O94" s="46">
        <v>174.37806590594184</v>
      </c>
      <c r="P94" s="46">
        <v>165.99930886592367</v>
      </c>
      <c r="Q94" s="46">
        <v>175.918091743856</v>
      </c>
      <c r="R94" s="49">
        <v>167.7128096976202</v>
      </c>
      <c r="S94" s="46">
        <v>175.18619477452197</v>
      </c>
      <c r="T94" s="46">
        <v>149.85923391237495</v>
      </c>
      <c r="U94" s="46">
        <v>139.30860278037096</v>
      </c>
      <c r="V94" s="46">
        <v>310.73532035186918</v>
      </c>
      <c r="W94" s="46">
        <v>230.51371939103814</v>
      </c>
    </row>
    <row r="95" spans="1:23" ht="12.75" customHeight="1" x14ac:dyDescent="0.2">
      <c r="A95" s="41" t="s">
        <v>116</v>
      </c>
      <c r="B95" s="46">
        <v>217.729590038087</v>
      </c>
      <c r="C95" s="46">
        <v>245.11292102991416</v>
      </c>
      <c r="D95" s="46">
        <v>126.17532700029199</v>
      </c>
      <c r="E95" s="46">
        <v>174.77466164987703</v>
      </c>
      <c r="F95" s="46">
        <v>128.33058980756499</v>
      </c>
      <c r="G95" s="46">
        <v>139.2259801493183</v>
      </c>
      <c r="H95" s="46">
        <v>157.65418547684297</v>
      </c>
      <c r="I95" s="46">
        <v>169.62367287266309</v>
      </c>
      <c r="J95" s="46">
        <v>311.95339744712186</v>
      </c>
      <c r="K95" s="46">
        <v>204.733061176852</v>
      </c>
      <c r="L95" s="46">
        <v>203.14165122303206</v>
      </c>
      <c r="M95" s="46">
        <v>165.632708900224</v>
      </c>
      <c r="N95" s="46">
        <v>157.344978874009</v>
      </c>
      <c r="O95" s="46">
        <v>178.38157936119549</v>
      </c>
      <c r="P95" s="46">
        <v>169.45936930562266</v>
      </c>
      <c r="Q95" s="46">
        <v>183.60824424068599</v>
      </c>
      <c r="R95" s="49">
        <v>171.73178906399218</v>
      </c>
      <c r="S95" s="46">
        <v>180.49819028556396</v>
      </c>
      <c r="T95" s="46">
        <v>150.23179795235893</v>
      </c>
      <c r="U95" s="46">
        <v>155.23330504772292</v>
      </c>
      <c r="V95" s="46">
        <v>330.3843944866162</v>
      </c>
      <c r="W95" s="46">
        <v>271.68948136088216</v>
      </c>
    </row>
    <row r="96" spans="1:23" ht="12.75" customHeight="1" x14ac:dyDescent="0.2">
      <c r="A96" s="42" t="s">
        <v>117</v>
      </c>
      <c r="B96" s="46">
        <v>154.56759042174795</v>
      </c>
      <c r="C96" s="46">
        <v>242.86211739046712</v>
      </c>
      <c r="D96" s="46">
        <v>116.351391177141</v>
      </c>
      <c r="E96" s="46">
        <v>185.55098053839302</v>
      </c>
      <c r="F96" s="46">
        <v>127.470833652702</v>
      </c>
      <c r="G96" s="46">
        <v>133.40727918958723</v>
      </c>
      <c r="H96" s="46">
        <v>156.75814730841492</v>
      </c>
      <c r="I96" s="46">
        <v>165.23505370225206</v>
      </c>
      <c r="J96" s="46">
        <v>334.26587423091183</v>
      </c>
      <c r="K96" s="46">
        <v>209.989931498581</v>
      </c>
      <c r="L96" s="46">
        <v>205.49494745279705</v>
      </c>
      <c r="M96" s="46">
        <v>168.80310945289398</v>
      </c>
      <c r="N96" s="46">
        <v>155.368827427924</v>
      </c>
      <c r="O96" s="46">
        <v>179.53560170447875</v>
      </c>
      <c r="P96" s="46">
        <v>166.26936883182276</v>
      </c>
      <c r="Q96" s="46">
        <v>185.27542032427803</v>
      </c>
      <c r="R96" s="49">
        <v>169.16528313071683</v>
      </c>
      <c r="S96" s="46">
        <v>186.81082702892499</v>
      </c>
      <c r="T96" s="46">
        <v>151.38240162144291</v>
      </c>
      <c r="U96" s="46">
        <v>148.52659833558093</v>
      </c>
      <c r="V96" s="46">
        <v>327.72221828641312</v>
      </c>
      <c r="W96" s="46">
        <v>255.2759769270711</v>
      </c>
    </row>
    <row r="97" spans="1:23" ht="12.75" customHeight="1" x14ac:dyDescent="0.2">
      <c r="A97" s="43" t="s">
        <v>118</v>
      </c>
      <c r="B97" s="47">
        <v>278.13965195913795</v>
      </c>
      <c r="C97" s="47">
        <v>201.96267360432313</v>
      </c>
      <c r="D97" s="47">
        <v>108.995252259305</v>
      </c>
      <c r="E97" s="47">
        <v>190.50812284596805</v>
      </c>
      <c r="F97" s="47">
        <v>121.04160207195001</v>
      </c>
      <c r="G97" s="47">
        <v>125.26960649882939</v>
      </c>
      <c r="H97" s="47">
        <v>146.70824552593396</v>
      </c>
      <c r="I97" s="47">
        <v>158.26015360543207</v>
      </c>
      <c r="J97" s="47">
        <v>314.48237914259795</v>
      </c>
      <c r="K97" s="47">
        <v>203.81778601486099</v>
      </c>
      <c r="L97" s="47">
        <v>204.40610733238097</v>
      </c>
      <c r="M97" s="47">
        <v>161.70632166976901</v>
      </c>
      <c r="N97" s="47">
        <v>154.49397858419201</v>
      </c>
      <c r="O97" s="47">
        <v>173.73240339558379</v>
      </c>
      <c r="P97" s="47">
        <v>164.78738725447292</v>
      </c>
      <c r="Q97" s="47">
        <v>177.86354044219499</v>
      </c>
      <c r="R97" s="50">
        <v>166.90689879611341</v>
      </c>
      <c r="S97" s="47">
        <v>178.656382856096</v>
      </c>
      <c r="T97" s="47">
        <v>142.67225933442995</v>
      </c>
      <c r="U97" s="47">
        <v>141.89765475594396</v>
      </c>
      <c r="V97" s="47">
        <v>289.78884094046413</v>
      </c>
      <c r="W97" s="47">
        <v>234.47276436268618</v>
      </c>
    </row>
    <row r="98" spans="1:23" ht="12.75" customHeight="1" x14ac:dyDescent="0.2">
      <c r="A98" s="43" t="s">
        <v>119</v>
      </c>
      <c r="B98" s="47">
        <v>257.47649839327693</v>
      </c>
      <c r="C98" s="47">
        <v>196.50298638525612</v>
      </c>
      <c r="D98" s="47">
        <v>116.909329679069</v>
      </c>
      <c r="E98" s="47">
        <v>185.21112303882603</v>
      </c>
      <c r="F98" s="47">
        <v>126.266755926987</v>
      </c>
      <c r="G98" s="47">
        <v>130.44819135411009</v>
      </c>
      <c r="H98" s="47">
        <v>150.42774914554397</v>
      </c>
      <c r="I98" s="47">
        <v>160.05207643577407</v>
      </c>
      <c r="J98" s="47">
        <v>319.72932785511688</v>
      </c>
      <c r="K98" s="47">
        <v>202.54907331315502</v>
      </c>
      <c r="L98" s="47">
        <v>207.116138231962</v>
      </c>
      <c r="M98" s="47">
        <v>165.99082132579701</v>
      </c>
      <c r="N98" s="47">
        <v>156.601488686713</v>
      </c>
      <c r="O98" s="47">
        <v>176.66408541695492</v>
      </c>
      <c r="P98" s="47">
        <v>167.44566829153587</v>
      </c>
      <c r="Q98" s="47">
        <v>181.27393604382499</v>
      </c>
      <c r="R98" s="50">
        <v>169.6711728055017</v>
      </c>
      <c r="S98" s="47">
        <v>179.47685689509399</v>
      </c>
      <c r="T98" s="47">
        <v>149.09367721144295</v>
      </c>
      <c r="U98" s="47">
        <v>149.86152065182696</v>
      </c>
      <c r="V98" s="47">
        <v>312.69041456630811</v>
      </c>
      <c r="W98" s="47">
        <v>241.79237176238721</v>
      </c>
    </row>
    <row r="99" spans="1:23" ht="12.75" customHeight="1" x14ac:dyDescent="0.2">
      <c r="A99" s="43" t="s">
        <v>120</v>
      </c>
      <c r="B99" s="47">
        <v>219.63956078882191</v>
      </c>
      <c r="C99" s="47">
        <v>231.17475706049314</v>
      </c>
      <c r="D99" s="47">
        <v>123.74797264689197</v>
      </c>
      <c r="E99" s="47">
        <v>179.40663297951204</v>
      </c>
      <c r="F99" s="47">
        <v>134.52213706614998</v>
      </c>
      <c r="G99" s="47">
        <v>138.23994739422864</v>
      </c>
      <c r="H99" s="47">
        <v>161.10696804683695</v>
      </c>
      <c r="I99" s="47">
        <v>167.87712215662108</v>
      </c>
      <c r="J99" s="47">
        <v>326.42041395675989</v>
      </c>
      <c r="K99" s="47">
        <v>207.252053692239</v>
      </c>
      <c r="L99" s="47">
        <v>207.62313158905599</v>
      </c>
      <c r="M99" s="47">
        <v>168.595001119144</v>
      </c>
      <c r="N99" s="47">
        <v>155.90023504422902</v>
      </c>
      <c r="O99" s="47">
        <v>180.50107062375466</v>
      </c>
      <c r="P99" s="47">
        <v>170.79322030847922</v>
      </c>
      <c r="Q99" s="47">
        <v>189.19787202734</v>
      </c>
      <c r="R99" s="50">
        <v>173.63372157543492</v>
      </c>
      <c r="S99" s="47">
        <v>185.19481709697098</v>
      </c>
      <c r="T99" s="47">
        <v>148.47696125665294</v>
      </c>
      <c r="U99" s="47">
        <v>162.77280748401895</v>
      </c>
      <c r="V99" s="47">
        <v>318.76024541656511</v>
      </c>
      <c r="W99" s="47">
        <v>278.19509363860419</v>
      </c>
    </row>
    <row r="100" spans="1:23" ht="12.75" customHeight="1" x14ac:dyDescent="0.2">
      <c r="A100" s="44" t="s">
        <v>121</v>
      </c>
      <c r="B100" s="47">
        <v>152.38413805876294</v>
      </c>
      <c r="C100" s="47">
        <v>232.88018814992714</v>
      </c>
      <c r="D100" s="47">
        <v>116.70002901473299</v>
      </c>
      <c r="E100" s="47">
        <v>184.72891913569205</v>
      </c>
      <c r="F100" s="47">
        <v>130.094634134914</v>
      </c>
      <c r="G100" s="47">
        <v>133.51392243057515</v>
      </c>
      <c r="H100" s="47">
        <v>160.66914208168396</v>
      </c>
      <c r="I100" s="47">
        <v>162.71266020217311</v>
      </c>
      <c r="J100" s="47">
        <v>351.11747584552592</v>
      </c>
      <c r="K100" s="47">
        <v>215.46322937974401</v>
      </c>
      <c r="L100" s="47">
        <v>207.81264124660203</v>
      </c>
      <c r="M100" s="47">
        <v>174.89788748529099</v>
      </c>
      <c r="N100" s="47">
        <v>155.460081284865</v>
      </c>
      <c r="O100" s="47">
        <v>182.97259290897156</v>
      </c>
      <c r="P100" s="47">
        <v>168.65737273072173</v>
      </c>
      <c r="Q100" s="47">
        <v>191.23472548663901</v>
      </c>
      <c r="R100" s="50">
        <v>172.04651330930704</v>
      </c>
      <c r="S100" s="47">
        <v>192.44867355183897</v>
      </c>
      <c r="T100" s="47">
        <v>151.63204179747297</v>
      </c>
      <c r="U100" s="47">
        <v>149.46278270820997</v>
      </c>
      <c r="V100" s="47">
        <v>311.11301507666315</v>
      </c>
      <c r="W100" s="47">
        <v>257.51182103632317</v>
      </c>
    </row>
    <row r="101" spans="1:23" ht="12.75" customHeight="1" x14ac:dyDescent="0.2">
      <c r="A101" s="41" t="s">
        <v>122</v>
      </c>
      <c r="B101" s="46">
        <v>296.07782666878887</v>
      </c>
      <c r="C101" s="46">
        <v>208.81667799591415</v>
      </c>
      <c r="D101" s="46">
        <v>107.189282475647</v>
      </c>
      <c r="E101" s="46">
        <v>182.71465517106898</v>
      </c>
      <c r="F101" s="46">
        <v>123.47088984286</v>
      </c>
      <c r="G101" s="46">
        <v>124.40680498105749</v>
      </c>
      <c r="H101" s="46">
        <v>149.48330122848699</v>
      </c>
      <c r="I101" s="46">
        <v>151.15546901846508</v>
      </c>
      <c r="J101" s="46">
        <v>326.14099740099698</v>
      </c>
      <c r="K101" s="46">
        <v>204.27803654134701</v>
      </c>
      <c r="L101" s="46">
        <v>207.46086980391598</v>
      </c>
      <c r="M101" s="46">
        <v>160.55708085136001</v>
      </c>
      <c r="N101" s="46">
        <v>154.12761977585703</v>
      </c>
      <c r="O101" s="46">
        <v>174.13662551182716</v>
      </c>
      <c r="P101" s="46">
        <v>165.36419969582317</v>
      </c>
      <c r="Q101" s="46">
        <v>179.27735436925701</v>
      </c>
      <c r="R101" s="49">
        <v>167.60669395270818</v>
      </c>
      <c r="S101" s="46">
        <v>179.22418295571799</v>
      </c>
      <c r="T101" s="46">
        <v>142.76362850493098</v>
      </c>
      <c r="U101" s="46">
        <v>150.55896201600297</v>
      </c>
      <c r="V101" s="46">
        <v>280.93248673816311</v>
      </c>
      <c r="W101" s="46">
        <v>248.93174022241018</v>
      </c>
    </row>
    <row r="102" spans="1:23" ht="12.75" customHeight="1" x14ac:dyDescent="0.2">
      <c r="A102" s="41" t="s">
        <v>123</v>
      </c>
      <c r="B102" s="46">
        <v>270.47699821650491</v>
      </c>
      <c r="C102" s="46">
        <v>209.18982233861013</v>
      </c>
      <c r="D102" s="46">
        <v>92.305003301206781</v>
      </c>
      <c r="E102" s="46">
        <v>184.36180390619802</v>
      </c>
      <c r="F102" s="46">
        <v>115.20525310018701</v>
      </c>
      <c r="G102" s="46">
        <v>113.79566611771762</v>
      </c>
      <c r="H102" s="46">
        <v>130.85918319471097</v>
      </c>
      <c r="I102" s="46">
        <v>121.88773978076506</v>
      </c>
      <c r="J102" s="46">
        <v>315.74858098884596</v>
      </c>
      <c r="K102" s="46">
        <v>212.56501364801301</v>
      </c>
      <c r="L102" s="46">
        <v>208.82955109575997</v>
      </c>
      <c r="M102" s="46">
        <v>135.66834115876401</v>
      </c>
      <c r="N102" s="46">
        <v>142.62274270513299</v>
      </c>
      <c r="O102" s="46">
        <v>159.32131621402331</v>
      </c>
      <c r="P102" s="46">
        <v>151.27293901611196</v>
      </c>
      <c r="Q102" s="46">
        <v>157.52464586817001</v>
      </c>
      <c r="R102" s="49">
        <v>152.48962156599791</v>
      </c>
      <c r="S102" s="46">
        <v>159.31950524694699</v>
      </c>
      <c r="T102" s="46">
        <v>137.57604792225598</v>
      </c>
      <c r="U102" s="46">
        <v>127.17510281651097</v>
      </c>
      <c r="V102" s="46">
        <v>312.69341845186017</v>
      </c>
      <c r="W102" s="46">
        <v>208.05428181399716</v>
      </c>
    </row>
    <row r="103" spans="1:23" ht="12.75" customHeight="1" x14ac:dyDescent="0.2">
      <c r="A103" s="41" t="s">
        <v>124</v>
      </c>
      <c r="B103" s="46">
        <v>224.1065035377359</v>
      </c>
      <c r="C103" s="46">
        <v>234.06245946681312</v>
      </c>
      <c r="D103" s="46">
        <v>123.15749018743698</v>
      </c>
      <c r="E103" s="46">
        <v>186.36885595695404</v>
      </c>
      <c r="F103" s="46">
        <v>131.888524942945</v>
      </c>
      <c r="G103" s="46">
        <v>138.30885294616294</v>
      </c>
      <c r="H103" s="46">
        <v>162.04323853681996</v>
      </c>
      <c r="I103" s="46">
        <v>142.23332780867807</v>
      </c>
      <c r="J103" s="46">
        <v>329.01154869543296</v>
      </c>
      <c r="K103" s="46">
        <v>217.42091763456602</v>
      </c>
      <c r="L103" s="46">
        <v>211.26859424966901</v>
      </c>
      <c r="M103" s="46">
        <v>150.065737923027</v>
      </c>
      <c r="N103" s="46">
        <v>147.33076592634399</v>
      </c>
      <c r="O103" s="46">
        <v>173.12317594643895</v>
      </c>
      <c r="P103" s="46">
        <v>165.92109603609376</v>
      </c>
      <c r="Q103" s="46">
        <v>181.52209923373701</v>
      </c>
      <c r="R103" s="49">
        <v>168.38266197121331</v>
      </c>
      <c r="S103" s="46">
        <v>175.67444121064597</v>
      </c>
      <c r="T103" s="46">
        <v>141.88805053142696</v>
      </c>
      <c r="U103" s="46">
        <v>148.40548737273596</v>
      </c>
      <c r="V103" s="46">
        <v>313.85770037375119</v>
      </c>
      <c r="W103" s="46">
        <v>209.60541868302519</v>
      </c>
    </row>
    <row r="104" spans="1:23" ht="12.75" customHeight="1" x14ac:dyDescent="0.2">
      <c r="A104" s="42" t="s">
        <v>125</v>
      </c>
      <c r="B104" s="46">
        <v>154.86865917697094</v>
      </c>
      <c r="C104" s="46">
        <v>217.85881979866213</v>
      </c>
      <c r="D104" s="46">
        <v>121.93839563570899</v>
      </c>
      <c r="E104" s="46">
        <v>178.93968696577903</v>
      </c>
      <c r="F104" s="46">
        <v>130.68313011400801</v>
      </c>
      <c r="G104" s="46">
        <v>135.28963122740342</v>
      </c>
      <c r="H104" s="46">
        <v>167.54504983998194</v>
      </c>
      <c r="I104" s="46">
        <v>151.22134619209208</v>
      </c>
      <c r="J104" s="46">
        <v>368.06920971472397</v>
      </c>
      <c r="K104" s="46">
        <v>221.83090737607398</v>
      </c>
      <c r="L104" s="46">
        <v>213.792395250656</v>
      </c>
      <c r="M104" s="46">
        <v>162.71573086684802</v>
      </c>
      <c r="N104" s="46">
        <v>150.19143319266496</v>
      </c>
      <c r="O104" s="46">
        <v>180.6038032756683</v>
      </c>
      <c r="P104" s="46">
        <v>167.7384590150389</v>
      </c>
      <c r="Q104" s="46">
        <v>192.79201732883598</v>
      </c>
      <c r="R104" s="49">
        <v>171.42336993583339</v>
      </c>
      <c r="S104" s="46">
        <v>187.97633618668797</v>
      </c>
      <c r="T104" s="46">
        <v>147.81304784138698</v>
      </c>
      <c r="U104" s="46">
        <v>167.30365819474994</v>
      </c>
      <c r="V104" s="46">
        <v>296.63687443622717</v>
      </c>
      <c r="W104" s="46">
        <v>249.47967168056914</v>
      </c>
    </row>
    <row r="105" spans="1:23" ht="12.75" customHeight="1" x14ac:dyDescent="0.2">
      <c r="A105" s="43" t="s">
        <v>126</v>
      </c>
      <c r="B105" s="47">
        <v>316.85781413955681</v>
      </c>
      <c r="C105" s="47">
        <v>203.81655641728216</v>
      </c>
      <c r="D105" s="47">
        <v>112.898636156528</v>
      </c>
      <c r="E105" s="47">
        <v>186.941595358966</v>
      </c>
      <c r="F105" s="47">
        <v>129.846858345535</v>
      </c>
      <c r="G105" s="47">
        <v>129.22093318428426</v>
      </c>
      <c r="H105" s="47">
        <v>156.85273719636299</v>
      </c>
      <c r="I105" s="47">
        <v>151.34477614953806</v>
      </c>
      <c r="J105" s="47">
        <v>345.03691212975298</v>
      </c>
      <c r="K105" s="47">
        <v>211.74256242267901</v>
      </c>
      <c r="L105" s="47">
        <v>212.00588372729499</v>
      </c>
      <c r="M105" s="47">
        <v>153.25312272191499</v>
      </c>
      <c r="N105" s="47">
        <v>148.204650137779</v>
      </c>
      <c r="O105" s="47">
        <v>173.79430672716595</v>
      </c>
      <c r="P105" s="47">
        <v>167.92573408453393</v>
      </c>
      <c r="Q105" s="47">
        <v>184.226872953103</v>
      </c>
      <c r="R105" s="50">
        <v>170.4799155364239</v>
      </c>
      <c r="S105" s="47">
        <v>176.88562606397596</v>
      </c>
      <c r="T105" s="47">
        <v>138.62613974936096</v>
      </c>
      <c r="U105" s="47">
        <v>174.26405836446094</v>
      </c>
      <c r="V105" s="47">
        <v>283.85875078185319</v>
      </c>
      <c r="W105" s="47">
        <v>266.05909190936922</v>
      </c>
    </row>
    <row r="106" spans="1:23" ht="12.75" customHeight="1" x14ac:dyDescent="0.2">
      <c r="A106" s="43" t="s">
        <v>127</v>
      </c>
      <c r="B106" s="47">
        <v>270.52066029096085</v>
      </c>
      <c r="C106" s="47">
        <v>222.16365401392716</v>
      </c>
      <c r="D106" s="47">
        <v>115.27473035639899</v>
      </c>
      <c r="E106" s="47">
        <v>187.43657222539105</v>
      </c>
      <c r="F106" s="47">
        <v>131.69648001545499</v>
      </c>
      <c r="G106" s="47">
        <v>132.51795674660261</v>
      </c>
      <c r="H106" s="47">
        <v>157.04716166423597</v>
      </c>
      <c r="I106" s="47">
        <v>154.69082180869407</v>
      </c>
      <c r="J106" s="47">
        <v>366.17392873414997</v>
      </c>
      <c r="K106" s="47">
        <v>209.92196854267701</v>
      </c>
      <c r="L106" s="47">
        <v>213.562040133013</v>
      </c>
      <c r="M106" s="47">
        <v>159.72636204207501</v>
      </c>
      <c r="N106" s="47">
        <v>151.58855359783502</v>
      </c>
      <c r="O106" s="47">
        <v>177.30802824899467</v>
      </c>
      <c r="P106" s="47">
        <v>169.12596940338065</v>
      </c>
      <c r="Q106" s="47">
        <v>183.30832722889903</v>
      </c>
      <c r="R106" s="50">
        <v>171.42181930541372</v>
      </c>
      <c r="S106" s="47">
        <v>175.56526901505694</v>
      </c>
      <c r="T106" s="47">
        <v>147.40333772801594</v>
      </c>
      <c r="U106" s="47">
        <v>167.94742275347397</v>
      </c>
      <c r="V106" s="47">
        <v>357.79070892359221</v>
      </c>
      <c r="W106" s="47">
        <v>249.90640361657222</v>
      </c>
    </row>
    <row r="107" spans="1:23" ht="12.75" customHeight="1" x14ac:dyDescent="0.2">
      <c r="A107" s="43" t="s">
        <v>128</v>
      </c>
      <c r="B107" s="47">
        <v>206.41441507374685</v>
      </c>
      <c r="C107" s="47">
        <v>240.71241034827716</v>
      </c>
      <c r="D107" s="47">
        <v>121.84102569040999</v>
      </c>
      <c r="E107" s="47">
        <v>181.48425451092203</v>
      </c>
      <c r="F107" s="47">
        <v>145.41911533588799</v>
      </c>
      <c r="G107" s="47">
        <v>140.02816171434429</v>
      </c>
      <c r="H107" s="47">
        <v>165.52109210979998</v>
      </c>
      <c r="I107" s="47">
        <v>164.30357597480307</v>
      </c>
      <c r="J107" s="47">
        <v>378.68672759601299</v>
      </c>
      <c r="K107" s="47">
        <v>212.14032718844101</v>
      </c>
      <c r="L107" s="47">
        <v>215.08833807971902</v>
      </c>
      <c r="M107" s="47">
        <v>171.810470841914</v>
      </c>
      <c r="N107" s="47">
        <v>153.26261072165002</v>
      </c>
      <c r="O107" s="47">
        <v>183.97983980129004</v>
      </c>
      <c r="P107" s="47">
        <v>172.84466748624411</v>
      </c>
      <c r="Q107" s="47">
        <v>192.61226476502799</v>
      </c>
      <c r="R107" s="50">
        <v>175.84351048947116</v>
      </c>
      <c r="S107" s="47">
        <v>183.90213428846394</v>
      </c>
      <c r="T107" s="47">
        <v>149.40385983690697</v>
      </c>
      <c r="U107" s="47">
        <v>176.45852081067594</v>
      </c>
      <c r="V107" s="47">
        <v>326.67820709757819</v>
      </c>
      <c r="W107" s="47">
        <v>253.4409209534862</v>
      </c>
    </row>
    <row r="108" spans="1:23" ht="12.75" customHeight="1" x14ac:dyDescent="0.2">
      <c r="A108" s="44" t="s">
        <v>129</v>
      </c>
      <c r="B108" s="47">
        <v>154.36462209573492</v>
      </c>
      <c r="C108" s="47">
        <v>228.74012202051418</v>
      </c>
      <c r="D108" s="47">
        <v>114.48145779666301</v>
      </c>
      <c r="E108" s="47">
        <v>183.59608910472102</v>
      </c>
      <c r="F108" s="47">
        <v>144.46439670312202</v>
      </c>
      <c r="G108" s="47">
        <v>134.49706403688165</v>
      </c>
      <c r="H108" s="47">
        <v>161.06160062960097</v>
      </c>
      <c r="I108" s="47">
        <v>169.13603206696507</v>
      </c>
      <c r="J108" s="47">
        <v>417.62780434008499</v>
      </c>
      <c r="K108" s="47">
        <v>222.38092104620199</v>
      </c>
      <c r="L108" s="47">
        <v>217.98998165997401</v>
      </c>
      <c r="M108" s="47">
        <v>179.41830679409699</v>
      </c>
      <c r="N108" s="47">
        <v>154.78267394273502</v>
      </c>
      <c r="O108" s="47">
        <v>188.00069354086628</v>
      </c>
      <c r="P108" s="47">
        <v>171.60159961698528</v>
      </c>
      <c r="Q108" s="47">
        <v>195.265958652969</v>
      </c>
      <c r="R108" s="50">
        <v>175.07863837926408</v>
      </c>
      <c r="S108" s="47">
        <v>191.75565023250394</v>
      </c>
      <c r="T108" s="47">
        <v>154.30358148571491</v>
      </c>
      <c r="U108" s="47">
        <v>172.65266447138893</v>
      </c>
      <c r="V108" s="47">
        <v>306.44515199697719</v>
      </c>
      <c r="W108" s="47">
        <v>256.85750952057322</v>
      </c>
    </row>
    <row r="109" spans="1:23" ht="12.75" customHeight="1" x14ac:dyDescent="0.2">
      <c r="A109" s="41" t="s">
        <v>130</v>
      </c>
      <c r="B109" s="46">
        <v>300.47762107425706</v>
      </c>
      <c r="C109" s="46">
        <v>199.76304488899422</v>
      </c>
      <c r="D109" s="46">
        <v>107.6153378233747</v>
      </c>
      <c r="E109" s="46">
        <v>203.86372640417679</v>
      </c>
      <c r="F109" s="46">
        <v>140.02070324252941</v>
      </c>
      <c r="G109" s="46">
        <v>127.69153724483223</v>
      </c>
      <c r="H109" s="46">
        <v>152.99780001044746</v>
      </c>
      <c r="I109" s="46">
        <v>164.82397011121992</v>
      </c>
      <c r="J109" s="46">
        <v>364.6297333087058</v>
      </c>
      <c r="K109" s="46">
        <v>209.78060425861983</v>
      </c>
      <c r="L109" s="46">
        <v>215.51306114726302</v>
      </c>
      <c r="M109" s="46">
        <v>172.45377252404532</v>
      </c>
      <c r="N109" s="46">
        <v>153.57446125770457</v>
      </c>
      <c r="O109" s="46">
        <v>180.94601364986988</v>
      </c>
      <c r="P109" s="46">
        <v>172.57243611720884</v>
      </c>
      <c r="Q109" s="46">
        <v>185.14653305915678</v>
      </c>
      <c r="R109" s="49">
        <v>174.61744437065889</v>
      </c>
      <c r="S109" s="46">
        <v>181.31514243722614</v>
      </c>
      <c r="T109" s="46">
        <v>144.0529289089815</v>
      </c>
      <c r="U109" s="46">
        <v>163.09628784316106</v>
      </c>
      <c r="V109" s="46">
        <v>308.66065601450009</v>
      </c>
      <c r="W109" s="46">
        <v>237.95776143233525</v>
      </c>
    </row>
    <row r="110" spans="1:23" ht="12.75" customHeight="1" x14ac:dyDescent="0.2">
      <c r="A110" s="41" t="s">
        <v>131</v>
      </c>
      <c r="B110" s="46">
        <v>268.16871322110495</v>
      </c>
      <c r="C110" s="46">
        <v>213.98725556464879</v>
      </c>
      <c r="D110" s="46">
        <v>115.83133790704797</v>
      </c>
      <c r="E110" s="46">
        <v>205.20016642175955</v>
      </c>
      <c r="F110" s="46">
        <v>145.28159112174308</v>
      </c>
      <c r="G110" s="46">
        <v>135.31304352940344</v>
      </c>
      <c r="H110" s="46">
        <v>159.19534435823746</v>
      </c>
      <c r="I110" s="46">
        <v>171.4931393111161</v>
      </c>
      <c r="J110" s="46">
        <v>382.0079550336639</v>
      </c>
      <c r="K110" s="46">
        <v>206.60576045921346</v>
      </c>
      <c r="L110" s="46">
        <v>217.69964785944592</v>
      </c>
      <c r="M110" s="46">
        <v>182.28698156571335</v>
      </c>
      <c r="N110" s="46">
        <v>153.68403148169992</v>
      </c>
      <c r="O110" s="46">
        <v>185.70679254935044</v>
      </c>
      <c r="P110" s="46">
        <v>175.85668904597776</v>
      </c>
      <c r="Q110" s="46">
        <v>187.1659127229498</v>
      </c>
      <c r="R110" s="49">
        <v>177.73910228424447</v>
      </c>
      <c r="S110" s="46">
        <v>185.50596785304003</v>
      </c>
      <c r="T110" s="46">
        <v>148.79156430352313</v>
      </c>
      <c r="U110" s="46">
        <v>170.49275584471604</v>
      </c>
      <c r="V110" s="46">
        <v>341.30471196870752</v>
      </c>
      <c r="W110" s="46">
        <v>247.41707738915977</v>
      </c>
    </row>
    <row r="111" spans="1:23" ht="12.75" customHeight="1" x14ac:dyDescent="0.2">
      <c r="A111" s="41" t="s">
        <v>132</v>
      </c>
      <c r="B111" s="46">
        <v>213.03462992059744</v>
      </c>
      <c r="C111" s="46">
        <v>234.47347346534562</v>
      </c>
      <c r="D111" s="46">
        <v>123.89757611405074</v>
      </c>
      <c r="E111" s="46">
        <v>201.8331452440361</v>
      </c>
      <c r="F111" s="46">
        <v>155.03384559547368</v>
      </c>
      <c r="G111" s="46">
        <v>143.91490042459475</v>
      </c>
      <c r="H111" s="46">
        <v>168.86095117211269</v>
      </c>
      <c r="I111" s="46">
        <v>178.77801354669737</v>
      </c>
      <c r="J111" s="46">
        <v>404.73399429029502</v>
      </c>
      <c r="K111" s="46">
        <v>215.83482301500416</v>
      </c>
      <c r="L111" s="46">
        <v>221.86992193239956</v>
      </c>
      <c r="M111" s="46">
        <v>188.71889003748691</v>
      </c>
      <c r="N111" s="46">
        <v>155.49630578208121</v>
      </c>
      <c r="O111" s="46">
        <v>192.2236686256629</v>
      </c>
      <c r="P111" s="46">
        <v>179.11595787756195</v>
      </c>
      <c r="Q111" s="46">
        <v>198.87529500698955</v>
      </c>
      <c r="R111" s="49">
        <v>182.1372397007481</v>
      </c>
      <c r="S111" s="46">
        <v>192.42475938704695</v>
      </c>
      <c r="T111" s="46">
        <v>150.83697440168982</v>
      </c>
      <c r="U111" s="46">
        <v>185.28495732658041</v>
      </c>
      <c r="V111" s="46">
        <v>353.16157007025862</v>
      </c>
      <c r="W111" s="46">
        <v>280.40101810086861</v>
      </c>
    </row>
    <row r="112" spans="1:23" ht="12.75" customHeight="1" x14ac:dyDescent="0.2">
      <c r="A112" s="45" t="s">
        <v>133</v>
      </c>
      <c r="B112" s="48">
        <v>149.943946138298</v>
      </c>
      <c r="C112" s="48">
        <v>231.93991300079162</v>
      </c>
      <c r="D112" s="48">
        <v>115.58899009980058</v>
      </c>
      <c r="E112" s="48">
        <v>203.43239739245249</v>
      </c>
      <c r="F112" s="48">
        <v>149.07251818957039</v>
      </c>
      <c r="G112" s="48">
        <v>138.02693516096909</v>
      </c>
      <c r="H112" s="48">
        <v>164.39103006827006</v>
      </c>
      <c r="I112" s="48">
        <v>178.16020772265733</v>
      </c>
      <c r="J112" s="48">
        <v>437.944736039026</v>
      </c>
      <c r="K112" s="48">
        <v>227.65547665997423</v>
      </c>
      <c r="L112" s="48">
        <v>225.0691457906193</v>
      </c>
      <c r="M112" s="48">
        <v>194.34072554493019</v>
      </c>
      <c r="N112" s="48">
        <v>154.39018793940173</v>
      </c>
      <c r="O112" s="48">
        <v>194.27697599917454</v>
      </c>
      <c r="P112" s="48">
        <v>174.68331420478825</v>
      </c>
      <c r="Q112" s="48">
        <v>199.89409075287523</v>
      </c>
      <c r="R112" s="51">
        <v>178.42566620438188</v>
      </c>
      <c r="S112" s="48">
        <v>200.03623817514563</v>
      </c>
      <c r="T112" s="48">
        <v>155.06171224374697</v>
      </c>
      <c r="U112" s="48">
        <v>178.6143070363936</v>
      </c>
      <c r="V112" s="48">
        <v>342.32373550535334</v>
      </c>
      <c r="W112" s="48">
        <v>268.78100801023879</v>
      </c>
    </row>
  </sheetData>
  <sheetProtection selectLockedCells="1" selectUnlockedCells="1"/>
  <mergeCells count="13">
    <mergeCell ref="G2:L2"/>
    <mergeCell ref="M2:R2"/>
    <mergeCell ref="A3:A4"/>
    <mergeCell ref="C3:G3"/>
    <mergeCell ref="H3:O3"/>
    <mergeCell ref="P3:P4"/>
    <mergeCell ref="Q3:Q4"/>
    <mergeCell ref="R3:R4"/>
    <mergeCell ref="S3:S4"/>
    <mergeCell ref="T3:T4"/>
    <mergeCell ref="U3:U4"/>
    <mergeCell ref="V3:V4"/>
    <mergeCell ref="W3:W4"/>
  </mergeCells>
  <pageMargins left="0.25" right="0.30972222222222223" top="0.65" bottom="0.62986111111111109" header="0.51180555555555551" footer="0.51180555555555551"/>
  <pageSetup paperSize="9"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114"/>
  <sheetViews>
    <sheetView workbookViewId="0"/>
  </sheetViews>
  <sheetFormatPr defaultRowHeight="12.75" customHeight="1" x14ac:dyDescent="0.2"/>
  <cols>
    <col min="1" max="1" width="7" customWidth="1"/>
    <col min="2" max="2" width="7.7109375" customWidth="1"/>
    <col min="3" max="3" width="9.5703125" customWidth="1"/>
    <col min="4" max="4" width="10.85546875" customWidth="1"/>
    <col min="5" max="7" width="10.7109375" customWidth="1"/>
    <col min="8" max="8" width="8.42578125" customWidth="1"/>
    <col min="9" max="11" width="10.7109375" customWidth="1"/>
    <col min="12" max="12" width="11.5703125" customWidth="1"/>
    <col min="13" max="14" width="10.7109375" customWidth="1"/>
    <col min="15" max="15" width="7.140625" customWidth="1"/>
    <col min="16" max="16" width="6.42578125" customWidth="1"/>
    <col min="17" max="17" width="8.42578125" customWidth="1"/>
    <col min="18" max="18" width="5.28515625" customWidth="1"/>
    <col min="19" max="19" width="10.85546875" style="2" customWidth="1"/>
    <col min="20" max="20" width="9.85546875" style="2" customWidth="1"/>
    <col min="21" max="21" width="10.7109375" customWidth="1"/>
    <col min="22" max="22" width="10.42578125" style="2" customWidth="1"/>
    <col min="23" max="23" width="10.140625" customWidth="1"/>
    <col min="24" max="24" width="11.85546875" customWidth="1"/>
    <col min="25" max="25" width="10.5703125" customWidth="1"/>
  </cols>
  <sheetData>
    <row r="1" spans="1:23" ht="15" customHeight="1" x14ac:dyDescent="0.2">
      <c r="A1" s="3" t="s">
        <v>135</v>
      </c>
      <c r="B1" s="4"/>
      <c r="C1" s="4"/>
      <c r="D1" s="4"/>
      <c r="E1" s="4"/>
      <c r="F1" s="4"/>
      <c r="G1" s="17"/>
      <c r="H1" s="18"/>
      <c r="I1" s="18"/>
      <c r="J1" s="18"/>
      <c r="K1" s="18"/>
      <c r="L1" s="18"/>
      <c r="M1" s="18"/>
      <c r="N1" s="18"/>
      <c r="O1" s="18"/>
      <c r="P1" s="18"/>
      <c r="Q1" s="18"/>
      <c r="R1" s="18"/>
      <c r="S1" s="19"/>
      <c r="T1" s="17"/>
      <c r="U1" s="18"/>
      <c r="V1" s="18"/>
      <c r="W1" s="20"/>
    </row>
    <row r="2" spans="1:23" ht="15" customHeight="1" x14ac:dyDescent="0.2">
      <c r="A2" s="24" t="s">
        <v>136</v>
      </c>
      <c r="B2" s="25"/>
      <c r="C2" s="25"/>
      <c r="D2" s="25"/>
      <c r="E2" s="25"/>
      <c r="F2" s="26"/>
      <c r="G2" s="8"/>
      <c r="H2" s="8"/>
      <c r="I2" s="8"/>
      <c r="J2" s="8"/>
      <c r="K2" s="8"/>
      <c r="L2" s="8"/>
      <c r="M2" s="8"/>
      <c r="N2" s="8"/>
      <c r="O2" s="8"/>
      <c r="P2" s="8"/>
      <c r="Q2" s="8"/>
      <c r="R2" s="8"/>
      <c r="S2" s="8"/>
      <c r="T2" s="8"/>
      <c r="U2" s="8"/>
      <c r="V2" s="8"/>
      <c r="W2" s="27"/>
    </row>
    <row r="3" spans="1:23" ht="15" customHeight="1" x14ac:dyDescent="0.2">
      <c r="A3" s="99" t="s">
        <v>2</v>
      </c>
      <c r="B3" s="13" t="s">
        <v>3</v>
      </c>
      <c r="C3" s="100" t="s">
        <v>4</v>
      </c>
      <c r="D3" s="100"/>
      <c r="E3" s="100"/>
      <c r="F3" s="100"/>
      <c r="G3" s="100"/>
      <c r="H3" s="101" t="s">
        <v>5</v>
      </c>
      <c r="I3" s="101"/>
      <c r="J3" s="101"/>
      <c r="K3" s="101"/>
      <c r="L3" s="101"/>
      <c r="M3" s="101"/>
      <c r="N3" s="101"/>
      <c r="O3" s="101"/>
      <c r="P3" s="98" t="s">
        <v>6</v>
      </c>
      <c r="Q3" s="98" t="s">
        <v>7</v>
      </c>
      <c r="R3" s="98" t="s">
        <v>8</v>
      </c>
      <c r="S3" s="98" t="s">
        <v>9</v>
      </c>
      <c r="T3" s="98" t="s">
        <v>10</v>
      </c>
      <c r="U3" s="98" t="s">
        <v>11</v>
      </c>
      <c r="V3" s="98" t="s">
        <v>12</v>
      </c>
      <c r="W3" s="98" t="s">
        <v>13</v>
      </c>
    </row>
    <row r="4" spans="1:23" ht="15" customHeight="1" x14ac:dyDescent="0.2">
      <c r="A4" s="99"/>
      <c r="B4" s="14" t="s">
        <v>14</v>
      </c>
      <c r="C4" s="15" t="s">
        <v>15</v>
      </c>
      <c r="D4" s="15" t="s">
        <v>16</v>
      </c>
      <c r="E4" s="15" t="s">
        <v>17</v>
      </c>
      <c r="F4" s="15" t="s">
        <v>18</v>
      </c>
      <c r="G4" s="16" t="s">
        <v>14</v>
      </c>
      <c r="H4" s="15" t="s">
        <v>19</v>
      </c>
      <c r="I4" s="15" t="s">
        <v>20</v>
      </c>
      <c r="J4" s="15" t="s">
        <v>21</v>
      </c>
      <c r="K4" s="15" t="s">
        <v>22</v>
      </c>
      <c r="L4" s="15" t="s">
        <v>23</v>
      </c>
      <c r="M4" s="15" t="s">
        <v>24</v>
      </c>
      <c r="N4" s="15" t="s">
        <v>25</v>
      </c>
      <c r="O4" s="16" t="s">
        <v>14</v>
      </c>
      <c r="P4" s="98"/>
      <c r="Q4" s="98"/>
      <c r="R4" s="98"/>
      <c r="S4" s="98"/>
      <c r="T4" s="98"/>
      <c r="U4" s="98"/>
      <c r="V4" s="98"/>
      <c r="W4" s="98"/>
    </row>
    <row r="5" spans="1:23" ht="12.75" customHeight="1" x14ac:dyDescent="0.2">
      <c r="A5" s="41" t="s">
        <v>26</v>
      </c>
      <c r="B5" s="46">
        <v>2.59738258757225</v>
      </c>
      <c r="C5" s="46">
        <v>2.1531192280110689</v>
      </c>
      <c r="D5" s="46">
        <v>-7.5763159235899158</v>
      </c>
      <c r="E5" s="46">
        <v>2.4359979941239729</v>
      </c>
      <c r="F5" s="46">
        <v>-6.6822537237084862</v>
      </c>
      <c r="G5" s="46">
        <v>-6.0088730241882216</v>
      </c>
      <c r="H5" s="46">
        <v>-4.8100773804804593</v>
      </c>
      <c r="I5" s="46">
        <v>4.896385412074733</v>
      </c>
      <c r="J5" s="46">
        <v>7.4943741651234852</v>
      </c>
      <c r="K5" s="46">
        <v>3.5650247049780592</v>
      </c>
      <c r="L5" s="46">
        <v>3.0606287789689102</v>
      </c>
      <c r="M5" s="46">
        <v>-0.31632806445656136</v>
      </c>
      <c r="N5" s="46">
        <v>4.7495140716542483</v>
      </c>
      <c r="O5" s="46">
        <v>2.7167605584003329</v>
      </c>
      <c r="P5" s="46">
        <v>0.29716928522078856</v>
      </c>
      <c r="Q5" s="46">
        <v>-6.5510195074921063</v>
      </c>
      <c r="R5" s="49">
        <v>-0.57987260708952659</v>
      </c>
      <c r="S5" s="46">
        <v>-1.2461874393698391</v>
      </c>
      <c r="T5" s="46">
        <v>-3.2578247207298183</v>
      </c>
      <c r="U5" s="46">
        <v>-12.661424247172025</v>
      </c>
      <c r="V5" s="46">
        <v>4.7117725296753843</v>
      </c>
      <c r="W5" s="46">
        <v>-16.198830514996253</v>
      </c>
    </row>
    <row r="6" spans="1:23" ht="12.75" customHeight="1" x14ac:dyDescent="0.2">
      <c r="A6" s="41" t="s">
        <v>27</v>
      </c>
      <c r="B6" s="46">
        <v>2.1608387102713511</v>
      </c>
      <c r="C6" s="46">
        <v>6.7754178199342929</v>
      </c>
      <c r="D6" s="46">
        <v>-5.5481659012157518</v>
      </c>
      <c r="E6" s="46">
        <v>2.9183624560602528</v>
      </c>
      <c r="F6" s="46">
        <v>0.12415109763843635</v>
      </c>
      <c r="G6" s="46">
        <v>-2.9808054883819435</v>
      </c>
      <c r="H6" s="46">
        <v>-0.27872482404961429</v>
      </c>
      <c r="I6" s="46">
        <v>6.6915639994047371</v>
      </c>
      <c r="J6" s="46">
        <v>6.6236183021900485</v>
      </c>
      <c r="K6" s="46">
        <v>3.1928788189117485</v>
      </c>
      <c r="L6" s="46">
        <v>2.9246175504324512</v>
      </c>
      <c r="M6" s="46">
        <v>-0.40232422780238641</v>
      </c>
      <c r="N6" s="46">
        <v>4.8187613897849202</v>
      </c>
      <c r="O6" s="46">
        <v>3.6837627330698064</v>
      </c>
      <c r="P6" s="46">
        <v>1.7441852063577734</v>
      </c>
      <c r="Q6" s="46">
        <v>-1.6504354567876467</v>
      </c>
      <c r="R6" s="49">
        <v>1.3471927400424244</v>
      </c>
      <c r="S6" s="46">
        <v>1.8256413317790487</v>
      </c>
      <c r="T6" s="46">
        <v>-0.23172633180772451</v>
      </c>
      <c r="U6" s="46">
        <v>-4.0699730976768596</v>
      </c>
      <c r="V6" s="46">
        <v>4.5250635057566768</v>
      </c>
      <c r="W6" s="46">
        <v>-6.6103265149108248</v>
      </c>
    </row>
    <row r="7" spans="1:23" ht="12.75" customHeight="1" x14ac:dyDescent="0.2">
      <c r="A7" s="41" t="s">
        <v>28</v>
      </c>
      <c r="B7" s="46">
        <v>-0.60096791443834396</v>
      </c>
      <c r="C7" s="46">
        <v>1.6228057212693381</v>
      </c>
      <c r="D7" s="46">
        <v>13.73115709591486</v>
      </c>
      <c r="E7" s="46">
        <v>2.9826722916894255</v>
      </c>
      <c r="F7" s="46">
        <v>9.6817037671518271</v>
      </c>
      <c r="G7" s="46">
        <v>11.346999165674587</v>
      </c>
      <c r="H7" s="46">
        <v>7.5367346195971185</v>
      </c>
      <c r="I7" s="46">
        <v>7.8524837450797635</v>
      </c>
      <c r="J7" s="46">
        <v>5.0559189997318343</v>
      </c>
      <c r="K7" s="46">
        <v>2.8321914077291233</v>
      </c>
      <c r="L7" s="46">
        <v>2.7235876962350858</v>
      </c>
      <c r="M7" s="46">
        <v>1.2954632319150505</v>
      </c>
      <c r="N7" s="46">
        <v>4.4511640742107339</v>
      </c>
      <c r="O7" s="46">
        <v>3.2086899937904034</v>
      </c>
      <c r="P7" s="46">
        <v>5.1127930597729243</v>
      </c>
      <c r="Q7" s="46">
        <v>9.8944989823835261</v>
      </c>
      <c r="R7" s="49">
        <v>5.6472133439130934</v>
      </c>
      <c r="S7" s="46">
        <v>5.3853481903491263</v>
      </c>
      <c r="T7" s="46">
        <v>2.7650927026013017</v>
      </c>
      <c r="U7" s="46">
        <v>10.126797440786683</v>
      </c>
      <c r="V7" s="46">
        <v>-3.6480352985147291</v>
      </c>
      <c r="W7" s="46">
        <v>15.025770918697102</v>
      </c>
    </row>
    <row r="8" spans="1:23" ht="12.75" customHeight="1" x14ac:dyDescent="0.2">
      <c r="A8" s="42" t="s">
        <v>29</v>
      </c>
      <c r="B8" s="46">
        <v>8.8704437197048236</v>
      </c>
      <c r="C8" s="46">
        <v>-0.30024599624765003</v>
      </c>
      <c r="D8" s="46">
        <v>-0.60351674697620705</v>
      </c>
      <c r="E8" s="46">
        <v>4.105285591764507</v>
      </c>
      <c r="F8" s="46">
        <v>6.4874812007305493</v>
      </c>
      <c r="G8" s="46">
        <v>1.4939720381557331</v>
      </c>
      <c r="H8" s="46">
        <v>4.438910798584117</v>
      </c>
      <c r="I8" s="46">
        <v>3.0328638699417487</v>
      </c>
      <c r="J8" s="46">
        <v>4.8855724013351365</v>
      </c>
      <c r="K8" s="46">
        <v>-5.0386434360659145</v>
      </c>
      <c r="L8" s="46">
        <v>0.85189345934106875</v>
      </c>
      <c r="M8" s="46">
        <v>-0.67667832219017177</v>
      </c>
      <c r="N8" s="46">
        <v>3.2367331418712286</v>
      </c>
      <c r="O8" s="46">
        <v>-0.25294915403576423</v>
      </c>
      <c r="P8" s="46">
        <v>0.66826459025604024</v>
      </c>
      <c r="Q8" s="46">
        <v>13.276342958693267</v>
      </c>
      <c r="R8" s="49">
        <v>2.2744835398113672</v>
      </c>
      <c r="S8" s="46">
        <v>6.6597965030761319</v>
      </c>
      <c r="T8" s="46">
        <v>-6.7829032440338448</v>
      </c>
      <c r="U8" s="46">
        <v>13.898073546733801</v>
      </c>
      <c r="V8" s="46">
        <v>-6.5638706743719961</v>
      </c>
      <c r="W8" s="46">
        <v>31.042743034124044</v>
      </c>
    </row>
    <row r="9" spans="1:23" ht="12.75" customHeight="1" x14ac:dyDescent="0.2">
      <c r="A9" s="43" t="s">
        <v>30</v>
      </c>
      <c r="B9" s="47">
        <v>6.9742313819043611</v>
      </c>
      <c r="C9" s="47">
        <v>-0.9221604839475539</v>
      </c>
      <c r="D9" s="47">
        <v>2.740074965661754</v>
      </c>
      <c r="E9" s="47">
        <v>5.6853813286171562</v>
      </c>
      <c r="F9" s="47">
        <v>3.175941918870584</v>
      </c>
      <c r="G9" s="47">
        <v>3.2818394603406409</v>
      </c>
      <c r="H9" s="47">
        <v>4.5593338097726033</v>
      </c>
      <c r="I9" s="47">
        <v>1.0356738275026256</v>
      </c>
      <c r="J9" s="47">
        <v>4.6679441587601067</v>
      </c>
      <c r="K9" s="47">
        <v>1.6906493680513224</v>
      </c>
      <c r="L9" s="47">
        <v>1.3625565248031934</v>
      </c>
      <c r="M9" s="47">
        <v>0.8685430713351705</v>
      </c>
      <c r="N9" s="47">
        <v>0.71014643476461359</v>
      </c>
      <c r="O9" s="47">
        <v>1.9143999324735317</v>
      </c>
      <c r="P9" s="47">
        <v>2.5711533439667811</v>
      </c>
      <c r="Q9" s="47">
        <v>8.9793273926379804</v>
      </c>
      <c r="R9" s="50">
        <v>3.4005716505270955</v>
      </c>
      <c r="S9" s="47">
        <v>7.8942946078405019</v>
      </c>
      <c r="T9" s="47">
        <v>1.2330078092755992</v>
      </c>
      <c r="U9" s="47">
        <v>11.260825831972898</v>
      </c>
      <c r="V9" s="47">
        <v>-0.48635071676547126</v>
      </c>
      <c r="W9" s="47">
        <v>27.543701276186571</v>
      </c>
    </row>
    <row r="10" spans="1:23" ht="12.75" customHeight="1" x14ac:dyDescent="0.2">
      <c r="A10" s="43" t="s">
        <v>31</v>
      </c>
      <c r="B10" s="47">
        <v>4.4085454849748906</v>
      </c>
      <c r="C10" s="47">
        <v>3.6400264961815809</v>
      </c>
      <c r="D10" s="47">
        <v>9.1783773040771788</v>
      </c>
      <c r="E10" s="47">
        <v>5.2913471219890873</v>
      </c>
      <c r="F10" s="47">
        <v>6.8203395138246359</v>
      </c>
      <c r="G10" s="47">
        <v>8.0337367186652742</v>
      </c>
      <c r="H10" s="47">
        <v>5.4196060535285362</v>
      </c>
      <c r="I10" s="47">
        <v>8.3243750915661607</v>
      </c>
      <c r="J10" s="47">
        <v>5.8869184174774603</v>
      </c>
      <c r="K10" s="47">
        <v>1.1539613534385706</v>
      </c>
      <c r="L10" s="47">
        <v>1.3959755371851124</v>
      </c>
      <c r="M10" s="47">
        <v>2.26518284388042</v>
      </c>
      <c r="N10" s="47">
        <v>-0.59206147347760085</v>
      </c>
      <c r="O10" s="47">
        <v>2.2495650581927817</v>
      </c>
      <c r="P10" s="47">
        <v>3.8318652635909611</v>
      </c>
      <c r="Q10" s="47">
        <v>11.114249144520926</v>
      </c>
      <c r="R10" s="50">
        <v>4.7540023275757237</v>
      </c>
      <c r="S10" s="47">
        <v>5.9917177555537826</v>
      </c>
      <c r="T10" s="47">
        <v>-0.79142138586588695</v>
      </c>
      <c r="U10" s="47">
        <v>10.698805596673978</v>
      </c>
      <c r="V10" s="47">
        <v>14.337371555484935</v>
      </c>
      <c r="W10" s="47">
        <v>23.824245351373285</v>
      </c>
    </row>
    <row r="11" spans="1:23" ht="12.75" customHeight="1" x14ac:dyDescent="0.2">
      <c r="A11" s="43" t="s">
        <v>32</v>
      </c>
      <c r="B11" s="47">
        <v>1.4772804984610755</v>
      </c>
      <c r="C11" s="47">
        <v>11.202795706468693</v>
      </c>
      <c r="D11" s="47">
        <v>-4.6279544240287791</v>
      </c>
      <c r="E11" s="47">
        <v>6.7788728952032029</v>
      </c>
      <c r="F11" s="47">
        <v>8.9484491180559225</v>
      </c>
      <c r="G11" s="47">
        <v>0.21397621273178125</v>
      </c>
      <c r="H11" s="47">
        <v>3.2729455057619372</v>
      </c>
      <c r="I11" s="47">
        <v>4.3911943507444207</v>
      </c>
      <c r="J11" s="47">
        <v>2.6850618390698688</v>
      </c>
      <c r="K11" s="47">
        <v>1.0557896591897764</v>
      </c>
      <c r="L11" s="47">
        <v>1.6100938933230058</v>
      </c>
      <c r="M11" s="47">
        <v>2.6642632783436149</v>
      </c>
      <c r="N11" s="47">
        <v>-0.9002362634387473</v>
      </c>
      <c r="O11" s="47">
        <v>1.2712095588433669</v>
      </c>
      <c r="P11" s="47">
        <v>0.90983076334911761</v>
      </c>
      <c r="Q11" s="47">
        <v>7.8908967203138003</v>
      </c>
      <c r="R11" s="50">
        <v>1.7912794215584338</v>
      </c>
      <c r="S11" s="47">
        <v>2.0582947556700093</v>
      </c>
      <c r="T11" s="47">
        <v>-5.7157601153935866</v>
      </c>
      <c r="U11" s="47">
        <v>8.5110620057723843</v>
      </c>
      <c r="V11" s="47">
        <v>17.497993853623981</v>
      </c>
      <c r="W11" s="47">
        <v>15.886615015565875</v>
      </c>
    </row>
    <row r="12" spans="1:23" ht="12.75" customHeight="1" x14ac:dyDescent="0.2">
      <c r="A12" s="44" t="s">
        <v>33</v>
      </c>
      <c r="B12" s="47">
        <v>-11.029879596197755</v>
      </c>
      <c r="C12" s="47">
        <v>5.9265167827471377</v>
      </c>
      <c r="D12" s="47">
        <v>4.063571851511627</v>
      </c>
      <c r="E12" s="47">
        <v>5.8589736468579234</v>
      </c>
      <c r="F12" s="47">
        <v>11.191717656954392</v>
      </c>
      <c r="G12" s="47">
        <v>6.4315359216382983</v>
      </c>
      <c r="H12" s="47">
        <v>2.3663352683468641</v>
      </c>
      <c r="I12" s="47">
        <v>10.436201117324195</v>
      </c>
      <c r="J12" s="47">
        <v>7.6070771877862597</v>
      </c>
      <c r="K12" s="47">
        <v>9.0364490631668524</v>
      </c>
      <c r="L12" s="47">
        <v>5.6885971361508636</v>
      </c>
      <c r="M12" s="47">
        <v>5.3199543589015352</v>
      </c>
      <c r="N12" s="47">
        <v>0.64215323296532567</v>
      </c>
      <c r="O12" s="47">
        <v>4.6685657049570173</v>
      </c>
      <c r="P12" s="47">
        <v>4.4243049500911624</v>
      </c>
      <c r="Q12" s="47">
        <v>-1.0567904024350039E-2</v>
      </c>
      <c r="R12" s="50">
        <v>3.7385179791494805</v>
      </c>
      <c r="S12" s="47">
        <v>-2.8397277249032182</v>
      </c>
      <c r="T12" s="47">
        <v>11.476992627874317</v>
      </c>
      <c r="U12" s="47">
        <v>3.6314129469680045</v>
      </c>
      <c r="V12" s="47">
        <v>11.635393898371738</v>
      </c>
      <c r="W12" s="47">
        <v>-1.9854468588017427</v>
      </c>
    </row>
    <row r="13" spans="1:23" ht="12.75" customHeight="1" x14ac:dyDescent="0.2">
      <c r="A13" s="41" t="s">
        <v>34</v>
      </c>
      <c r="B13" s="46">
        <v>-1.4151550853225836</v>
      </c>
      <c r="C13" s="46">
        <v>7.6899983646930181</v>
      </c>
      <c r="D13" s="46">
        <v>-4.2485567313638946</v>
      </c>
      <c r="E13" s="46">
        <v>3.8103133636439024</v>
      </c>
      <c r="F13" s="46">
        <v>6.1758732518344406</v>
      </c>
      <c r="G13" s="46">
        <v>6.5532785554256456E-2</v>
      </c>
      <c r="H13" s="46">
        <v>0.50054069214688912</v>
      </c>
      <c r="I13" s="46">
        <v>2.8083139906080357</v>
      </c>
      <c r="J13" s="46">
        <v>4.490521661714042</v>
      </c>
      <c r="K13" s="46">
        <v>-2.0810138433060454</v>
      </c>
      <c r="L13" s="46">
        <v>2.946249610831253</v>
      </c>
      <c r="M13" s="46">
        <v>1.0150162272045016</v>
      </c>
      <c r="N13" s="46">
        <v>1.5255225189174881</v>
      </c>
      <c r="O13" s="46">
        <v>1.3982354877651426</v>
      </c>
      <c r="P13" s="46">
        <v>0.90580425368507189</v>
      </c>
      <c r="Q13" s="46">
        <v>1.5405870558431678</v>
      </c>
      <c r="R13" s="49">
        <v>1.0075748304918974</v>
      </c>
      <c r="S13" s="46">
        <v>-0.50145754958562661</v>
      </c>
      <c r="T13" s="46">
        <v>1.2216064901621415</v>
      </c>
      <c r="U13" s="46">
        <v>3.4890502020443526</v>
      </c>
      <c r="V13" s="46">
        <v>10.420472172070539</v>
      </c>
      <c r="W13" s="46">
        <v>7.8553828353663757</v>
      </c>
    </row>
    <row r="14" spans="1:23" ht="12.75" customHeight="1" x14ac:dyDescent="0.2">
      <c r="A14" s="41" t="s">
        <v>35</v>
      </c>
      <c r="B14" s="46">
        <v>13.081073443190405</v>
      </c>
      <c r="C14" s="46">
        <v>4.9843575410701613</v>
      </c>
      <c r="D14" s="46">
        <v>-3.5156427848511917</v>
      </c>
      <c r="E14" s="46">
        <v>2.3903183967287411</v>
      </c>
      <c r="F14" s="46">
        <v>4.8121809054658682</v>
      </c>
      <c r="G14" s="46">
        <v>-0.28143070668776859</v>
      </c>
      <c r="H14" s="46">
        <v>0.51520007101697463</v>
      </c>
      <c r="I14" s="46">
        <v>1.5845766714144061</v>
      </c>
      <c r="J14" s="46">
        <v>1.0696047472379622</v>
      </c>
      <c r="K14" s="46">
        <v>-1.5349870407761146</v>
      </c>
      <c r="L14" s="46">
        <v>3.0521855227108707</v>
      </c>
      <c r="M14" s="46">
        <v>2.1044562314478599</v>
      </c>
      <c r="N14" s="46">
        <v>2.8595116476135773</v>
      </c>
      <c r="O14" s="46">
        <v>1.8640740811723733</v>
      </c>
      <c r="P14" s="46">
        <v>1.9399987138622343</v>
      </c>
      <c r="Q14" s="46">
        <v>-1.4810650649219048</v>
      </c>
      <c r="R14" s="49">
        <v>1.5096533013498448</v>
      </c>
      <c r="S14" s="46">
        <v>-1.0797018994048724</v>
      </c>
      <c r="T14" s="46">
        <v>2.2599264843802924</v>
      </c>
      <c r="U14" s="46">
        <v>2.1498921672427729</v>
      </c>
      <c r="V14" s="46">
        <v>4.8092160859466437</v>
      </c>
      <c r="W14" s="46">
        <v>-2.2491282356954967</v>
      </c>
    </row>
    <row r="15" spans="1:23" ht="12.75" customHeight="1" x14ac:dyDescent="0.2">
      <c r="A15" s="41" t="s">
        <v>36</v>
      </c>
      <c r="B15" s="46">
        <v>5.2075560037485147</v>
      </c>
      <c r="C15" s="46">
        <v>1.7875835450710698</v>
      </c>
      <c r="D15" s="46">
        <v>-4.8437545436044509</v>
      </c>
      <c r="E15" s="46">
        <v>0.52569539771454288</v>
      </c>
      <c r="F15" s="46">
        <v>1.9473069162079248E-2</v>
      </c>
      <c r="G15" s="46">
        <v>-2.7083113646812151</v>
      </c>
      <c r="H15" s="46">
        <v>-2.2378867941675207</v>
      </c>
      <c r="I15" s="46">
        <v>2.1459701191901104</v>
      </c>
      <c r="J15" s="46">
        <v>12.061295502375957</v>
      </c>
      <c r="K15" s="46">
        <v>-1.2816022759029044</v>
      </c>
      <c r="L15" s="46">
        <v>2.522721748910306</v>
      </c>
      <c r="M15" s="46">
        <v>1.6140028592487088</v>
      </c>
      <c r="N15" s="46">
        <v>3.5641941662109877</v>
      </c>
      <c r="O15" s="46">
        <v>1.797289408231495</v>
      </c>
      <c r="P15" s="46">
        <v>0.78490423794503883</v>
      </c>
      <c r="Q15" s="46">
        <v>-2.5577778783055227</v>
      </c>
      <c r="R15" s="49">
        <v>0.35559969771721267</v>
      </c>
      <c r="S15" s="46">
        <v>3.2241091060525306E-2</v>
      </c>
      <c r="T15" s="46">
        <v>5.3761197755462176</v>
      </c>
      <c r="U15" s="46">
        <v>-1.2087890425564463</v>
      </c>
      <c r="V15" s="46">
        <v>-0.13514998026419311</v>
      </c>
      <c r="W15" s="46">
        <v>-2.0873377498120016</v>
      </c>
    </row>
    <row r="16" spans="1:23" ht="12.75" customHeight="1" x14ac:dyDescent="0.2">
      <c r="A16" s="42" t="s">
        <v>37</v>
      </c>
      <c r="B16" s="46">
        <v>-5.2939336348810873</v>
      </c>
      <c r="C16" s="46">
        <v>0.64030727873587434</v>
      </c>
      <c r="D16" s="46">
        <v>-6.7078655108388503</v>
      </c>
      <c r="E16" s="46">
        <v>-1.6154395718314896</v>
      </c>
      <c r="F16" s="46">
        <v>-3.8733840872149927</v>
      </c>
      <c r="G16" s="46">
        <v>-5.1502399217891792</v>
      </c>
      <c r="H16" s="46">
        <v>-5.8878951583566703</v>
      </c>
      <c r="I16" s="46">
        <v>-3.3304730739034838</v>
      </c>
      <c r="J16" s="46">
        <v>13.465557315861565</v>
      </c>
      <c r="K16" s="46">
        <v>-1.1373077416314104</v>
      </c>
      <c r="L16" s="46">
        <v>1.7881063505669204</v>
      </c>
      <c r="M16" s="46">
        <v>-0.25364190677704679</v>
      </c>
      <c r="N16" s="46">
        <v>3.6169997852451896</v>
      </c>
      <c r="O16" s="46">
        <v>0.65899702459764065</v>
      </c>
      <c r="P16" s="46">
        <v>-1.07002686930735</v>
      </c>
      <c r="Q16" s="46">
        <v>-4.1173597332996863</v>
      </c>
      <c r="R16" s="49">
        <v>-1.434537379757983</v>
      </c>
      <c r="S16" s="46">
        <v>-1.315590085593088</v>
      </c>
      <c r="T16" s="46">
        <v>3.9749311269621224</v>
      </c>
      <c r="U16" s="46">
        <v>-4.8994757574614578</v>
      </c>
      <c r="V16" s="46">
        <v>6.0977356224859447</v>
      </c>
      <c r="W16" s="46">
        <v>-2.3925936247629287</v>
      </c>
    </row>
    <row r="17" spans="1:23" ht="12.75" customHeight="1" x14ac:dyDescent="0.2">
      <c r="A17" s="43" t="s">
        <v>38</v>
      </c>
      <c r="B17" s="47">
        <v>12.578927136802731</v>
      </c>
      <c r="C17" s="47">
        <v>-1.1264851583806301</v>
      </c>
      <c r="D17" s="47">
        <v>-4.245261284776336</v>
      </c>
      <c r="E17" s="47">
        <v>-1.9859866954693661</v>
      </c>
      <c r="F17" s="47">
        <v>-5.7431480185053179</v>
      </c>
      <c r="G17" s="47">
        <v>-4.2358400300553933</v>
      </c>
      <c r="H17" s="47">
        <v>-2.5499348295844104</v>
      </c>
      <c r="I17" s="47">
        <v>-2.0251627689631402</v>
      </c>
      <c r="J17" s="47">
        <v>18.72505878690982</v>
      </c>
      <c r="K17" s="47">
        <v>0.65817222298274469</v>
      </c>
      <c r="L17" s="47">
        <v>3.754218020214295</v>
      </c>
      <c r="M17" s="47">
        <v>1.6154497888857478</v>
      </c>
      <c r="N17" s="47">
        <v>3.9647067710733452</v>
      </c>
      <c r="O17" s="47">
        <v>2.76467526347286</v>
      </c>
      <c r="P17" s="47">
        <v>1.6079458095326515</v>
      </c>
      <c r="Q17" s="47">
        <v>-5.3923561667004405</v>
      </c>
      <c r="R17" s="50">
        <v>0.76766739525260252</v>
      </c>
      <c r="S17" s="47">
        <v>-0.93637712423374486</v>
      </c>
      <c r="T17" s="47">
        <v>0.70735368034440249</v>
      </c>
      <c r="U17" s="47">
        <v>-8.3985948168616815</v>
      </c>
      <c r="V17" s="47">
        <v>-9.5961128421551134E-2</v>
      </c>
      <c r="W17" s="47">
        <v>-17.863333154328309</v>
      </c>
    </row>
    <row r="18" spans="1:23" ht="12.75" customHeight="1" x14ac:dyDescent="0.2">
      <c r="A18" s="43" t="s">
        <v>39</v>
      </c>
      <c r="B18" s="47">
        <v>1.6004167766573874</v>
      </c>
      <c r="C18" s="47">
        <v>-7.4889156701079767</v>
      </c>
      <c r="D18" s="47">
        <v>-4.0855544941006849</v>
      </c>
      <c r="E18" s="47">
        <v>1.2767172814486472</v>
      </c>
      <c r="F18" s="47">
        <v>-6.6092322188729842</v>
      </c>
      <c r="G18" s="47">
        <v>-4.4174857228455933</v>
      </c>
      <c r="H18" s="47">
        <v>-4.0577465153362136</v>
      </c>
      <c r="I18" s="47">
        <v>-8.4654626712888703</v>
      </c>
      <c r="J18" s="47">
        <v>22.165401452329036</v>
      </c>
      <c r="K18" s="47">
        <v>0.47520965118030833</v>
      </c>
      <c r="L18" s="47">
        <v>2.5972330812673361</v>
      </c>
      <c r="M18" s="47">
        <v>0.42566579690999085</v>
      </c>
      <c r="N18" s="47">
        <v>3.5532583709566579</v>
      </c>
      <c r="O18" s="47">
        <v>1.67045438517337</v>
      </c>
      <c r="P18" s="47">
        <v>9.8123461214361107E-2</v>
      </c>
      <c r="Q18" s="47">
        <v>-4.0490165696529967</v>
      </c>
      <c r="R18" s="50">
        <v>-0.40073915601193111</v>
      </c>
      <c r="S18" s="47">
        <v>-0.60721976205320161</v>
      </c>
      <c r="T18" s="47">
        <v>0.98972521682691994</v>
      </c>
      <c r="U18" s="47">
        <v>-10.400437053981292</v>
      </c>
      <c r="V18" s="47">
        <v>-1.0120089484738193</v>
      </c>
      <c r="W18" s="47">
        <v>-14.966702971399348</v>
      </c>
    </row>
    <row r="19" spans="1:23" ht="12.75" customHeight="1" x14ac:dyDescent="0.2">
      <c r="A19" s="43" t="s">
        <v>40</v>
      </c>
      <c r="B19" s="47">
        <v>3.4882044348190089</v>
      </c>
      <c r="C19" s="47">
        <v>-6.0910576694920398</v>
      </c>
      <c r="D19" s="47">
        <v>-3.0781204443273702</v>
      </c>
      <c r="E19" s="47">
        <v>1.0484936608720963</v>
      </c>
      <c r="F19" s="47">
        <v>-5.3669749413133623</v>
      </c>
      <c r="G19" s="47">
        <v>-3.5145987926438527</v>
      </c>
      <c r="H19" s="47">
        <v>-4.3994995377757196</v>
      </c>
      <c r="I19" s="47">
        <v>-6.7966959586013846</v>
      </c>
      <c r="J19" s="47">
        <v>7.0143054212116862</v>
      </c>
      <c r="K19" s="47">
        <v>0.26573258399491539</v>
      </c>
      <c r="L19" s="47">
        <v>2.0945088661509681</v>
      </c>
      <c r="M19" s="47">
        <v>0.75028738494520297</v>
      </c>
      <c r="N19" s="47">
        <v>3.0782369567866175</v>
      </c>
      <c r="O19" s="47">
        <v>0.88674708937772628</v>
      </c>
      <c r="P19" s="47">
        <v>-9.5071429138693375E-2</v>
      </c>
      <c r="Q19" s="47">
        <v>-4.408387658120871</v>
      </c>
      <c r="R19" s="50">
        <v>-0.61623311265670555</v>
      </c>
      <c r="S19" s="47">
        <v>-0.11916565144984848</v>
      </c>
      <c r="T19" s="47">
        <v>1.0872044882994203</v>
      </c>
      <c r="U19" s="47">
        <v>-11.349193405382474</v>
      </c>
      <c r="V19" s="47">
        <v>3.2929901087012103</v>
      </c>
      <c r="W19" s="47">
        <v>-18.770648690763338</v>
      </c>
    </row>
    <row r="20" spans="1:23" ht="12.75" customHeight="1" x14ac:dyDescent="0.2">
      <c r="A20" s="44" t="s">
        <v>41</v>
      </c>
      <c r="B20" s="47">
        <v>10.250120852238576</v>
      </c>
      <c r="C20" s="47">
        <v>-2.6946362064824481</v>
      </c>
      <c r="D20" s="47">
        <v>3.955904099703389</v>
      </c>
      <c r="E20" s="47">
        <v>1.8931883738971589</v>
      </c>
      <c r="F20" s="47">
        <v>-1.7688034255486929</v>
      </c>
      <c r="G20" s="47">
        <v>1.7610690421745678</v>
      </c>
      <c r="H20" s="47">
        <v>2.329014673870633</v>
      </c>
      <c r="I20" s="47">
        <v>1.5466300693132373</v>
      </c>
      <c r="J20" s="47">
        <v>6.3831642658976673</v>
      </c>
      <c r="K20" s="47">
        <v>-0.14274261505358155</v>
      </c>
      <c r="L20" s="47">
        <v>0.87919625225254538</v>
      </c>
      <c r="M20" s="47">
        <v>1.9779910700842507</v>
      </c>
      <c r="N20" s="47">
        <v>2.5603854626398581</v>
      </c>
      <c r="O20" s="47">
        <v>2.0158216006285201</v>
      </c>
      <c r="P20" s="47">
        <v>2.2937919138792173</v>
      </c>
      <c r="Q20" s="47">
        <v>1.2474572747925183</v>
      </c>
      <c r="R20" s="50">
        <v>2.1676306574193616</v>
      </c>
      <c r="S20" s="47">
        <v>3.0863391838907184</v>
      </c>
      <c r="T20" s="47">
        <v>3.8585474629970751</v>
      </c>
      <c r="U20" s="47">
        <v>-5.0002058580293056</v>
      </c>
      <c r="V20" s="47">
        <v>21.803358175036625</v>
      </c>
      <c r="W20" s="47">
        <v>-8.7498816050820434</v>
      </c>
    </row>
    <row r="21" spans="1:23" ht="12.75" customHeight="1" x14ac:dyDescent="0.2">
      <c r="A21" s="41" t="s">
        <v>42</v>
      </c>
      <c r="B21" s="46">
        <v>6.1636689565214953</v>
      </c>
      <c r="C21" s="46">
        <v>-0.63188191103219493</v>
      </c>
      <c r="D21" s="46">
        <v>6.5645107934317659</v>
      </c>
      <c r="E21" s="46">
        <v>5.8044279126652443</v>
      </c>
      <c r="F21" s="46">
        <v>1.1392600973251454</v>
      </c>
      <c r="G21" s="46">
        <v>4.5789646766045466</v>
      </c>
      <c r="H21" s="46">
        <v>4.0658974207806731</v>
      </c>
      <c r="I21" s="46">
        <v>6.4419864716359854</v>
      </c>
      <c r="J21" s="46">
        <v>11.27255299485601</v>
      </c>
      <c r="K21" s="46">
        <v>2.4013177761975202</v>
      </c>
      <c r="L21" s="46">
        <v>0.62063006121748643</v>
      </c>
      <c r="M21" s="46">
        <v>4.855949389487102</v>
      </c>
      <c r="N21" s="46">
        <v>1.3704424827600148</v>
      </c>
      <c r="O21" s="46">
        <v>3.1388949406588429</v>
      </c>
      <c r="P21" s="46">
        <v>3.5805154466785227</v>
      </c>
      <c r="Q21" s="46">
        <v>10.312572888750848</v>
      </c>
      <c r="R21" s="49">
        <v>4.4007049454817704</v>
      </c>
      <c r="S21" s="46">
        <v>3.0144375929813449</v>
      </c>
      <c r="T21" s="46">
        <v>3.5545749492021939</v>
      </c>
      <c r="U21" s="46">
        <v>-0.30620337929014863</v>
      </c>
      <c r="V21" s="46">
        <v>20.690058784198872</v>
      </c>
      <c r="W21" s="46">
        <v>4.0809781108944287</v>
      </c>
    </row>
    <row r="22" spans="1:23" ht="12.75" customHeight="1" x14ac:dyDescent="0.2">
      <c r="A22" s="41" t="s">
        <v>43</v>
      </c>
      <c r="B22" s="46">
        <v>3.4489354689415608</v>
      </c>
      <c r="C22" s="46">
        <v>6.441844400718777</v>
      </c>
      <c r="D22" s="46">
        <v>5.3039947524460729</v>
      </c>
      <c r="E22" s="46">
        <v>3.4748599227669486</v>
      </c>
      <c r="F22" s="46">
        <v>1.1337511176798376</v>
      </c>
      <c r="G22" s="46">
        <v>3.9343237141440168</v>
      </c>
      <c r="H22" s="46">
        <v>1.3783309197838101</v>
      </c>
      <c r="I22" s="46">
        <v>9.923319048706114</v>
      </c>
      <c r="J22" s="46">
        <v>14.554495524769351</v>
      </c>
      <c r="K22" s="46">
        <v>2.0667479730045679</v>
      </c>
      <c r="L22" s="46">
        <v>2.4396816076432959</v>
      </c>
      <c r="M22" s="46">
        <v>3.6227148803200437</v>
      </c>
      <c r="N22" s="46">
        <v>1.3010697043329245</v>
      </c>
      <c r="O22" s="46">
        <v>3.3143732790957836</v>
      </c>
      <c r="P22" s="46">
        <v>3.4545724716048998</v>
      </c>
      <c r="Q22" s="46">
        <v>7.3354900306840776</v>
      </c>
      <c r="R22" s="49">
        <v>3.978408179297066</v>
      </c>
      <c r="S22" s="46">
        <v>4.2418759360645542</v>
      </c>
      <c r="T22" s="46">
        <v>1.3138934872580554</v>
      </c>
      <c r="U22" s="46">
        <v>3.9020541497150285</v>
      </c>
      <c r="V22" s="46">
        <v>11.180775478326609</v>
      </c>
      <c r="W22" s="46">
        <v>7.3079140605001758</v>
      </c>
    </row>
    <row r="23" spans="1:23" ht="12.75" customHeight="1" x14ac:dyDescent="0.2">
      <c r="A23" s="41" t="s">
        <v>44</v>
      </c>
      <c r="B23" s="46">
        <v>1.4975603149210093</v>
      </c>
      <c r="C23" s="46">
        <v>11.401976745389163</v>
      </c>
      <c r="D23" s="46">
        <v>5.683649731612328</v>
      </c>
      <c r="E23" s="46">
        <v>2.8152469899953125</v>
      </c>
      <c r="F23" s="46">
        <v>1.8376482745534384</v>
      </c>
      <c r="G23" s="46">
        <v>4.4443774807913172</v>
      </c>
      <c r="H23" s="46">
        <v>4.8306054859394099</v>
      </c>
      <c r="I23" s="46">
        <v>5.6670025546590619</v>
      </c>
      <c r="J23" s="46">
        <v>23.288322113238436</v>
      </c>
      <c r="K23" s="46">
        <v>2.0348666906665036</v>
      </c>
      <c r="L23" s="46">
        <v>4.9971478955398219</v>
      </c>
      <c r="M23" s="46">
        <v>3.0185043661411282</v>
      </c>
      <c r="N23" s="46">
        <v>1.6386620535324914</v>
      </c>
      <c r="O23" s="46">
        <v>4.3187184637432763</v>
      </c>
      <c r="P23" s="46">
        <v>4.2125233881468604</v>
      </c>
      <c r="Q23" s="46">
        <v>6.7217402211016797</v>
      </c>
      <c r="R23" s="49">
        <v>4.5645891184696197</v>
      </c>
      <c r="S23" s="46">
        <v>4.7486036439855273</v>
      </c>
      <c r="T23" s="46">
        <v>-2.3258335335267333</v>
      </c>
      <c r="U23" s="46">
        <v>6.7947680477772332</v>
      </c>
      <c r="V23" s="46">
        <v>18.585975272860701</v>
      </c>
      <c r="W23" s="46">
        <v>17.738779226177591</v>
      </c>
    </row>
    <row r="24" spans="1:23" ht="12.75" customHeight="1" x14ac:dyDescent="0.2">
      <c r="A24" s="42" t="s">
        <v>45</v>
      </c>
      <c r="B24" s="46">
        <v>-1.6294885193117392</v>
      </c>
      <c r="C24" s="46">
        <v>18.425621774437516</v>
      </c>
      <c r="D24" s="46">
        <v>5.333076947199844</v>
      </c>
      <c r="E24" s="46">
        <v>4.5345915233111045</v>
      </c>
      <c r="F24" s="46">
        <v>1.4681646982220853</v>
      </c>
      <c r="G24" s="46">
        <v>4.6937621397057594</v>
      </c>
      <c r="H24" s="46">
        <v>7.5721796163649824</v>
      </c>
      <c r="I24" s="46">
        <v>1.4906204666434109</v>
      </c>
      <c r="J24" s="46">
        <v>17.151354651792737</v>
      </c>
      <c r="K24" s="46">
        <v>2.3224290073522669</v>
      </c>
      <c r="L24" s="46">
        <v>8.0578839142645862</v>
      </c>
      <c r="M24" s="46">
        <v>1.716025889863948</v>
      </c>
      <c r="N24" s="46">
        <v>2.3433735248963306</v>
      </c>
      <c r="O24" s="46">
        <v>4.5471062145701735</v>
      </c>
      <c r="P24" s="46">
        <v>4.4325320740941976</v>
      </c>
      <c r="Q24" s="46">
        <v>5.3641779634926889</v>
      </c>
      <c r="R24" s="49">
        <v>4.5975117519969411</v>
      </c>
      <c r="S24" s="46">
        <v>4.0848380346415913</v>
      </c>
      <c r="T24" s="46">
        <v>-2.7698631435104315</v>
      </c>
      <c r="U24" s="46">
        <v>8.8336555719744645</v>
      </c>
      <c r="V24" s="46">
        <v>2.675195584288792</v>
      </c>
      <c r="W24" s="46">
        <v>12.985255273944318</v>
      </c>
    </row>
    <row r="25" spans="1:23" ht="12.75" customHeight="1" x14ac:dyDescent="0.2">
      <c r="A25" s="43" t="s">
        <v>46</v>
      </c>
      <c r="B25" s="47">
        <v>2.887674701612708</v>
      </c>
      <c r="C25" s="47">
        <v>8.9421581418376519</v>
      </c>
      <c r="D25" s="47">
        <v>4.8139448808432794</v>
      </c>
      <c r="E25" s="47">
        <v>0.94180185374639347</v>
      </c>
      <c r="F25" s="47">
        <v>3.5159983779012416</v>
      </c>
      <c r="G25" s="47">
        <v>4.1115371231299491</v>
      </c>
      <c r="H25" s="47">
        <v>5.2128328033893112</v>
      </c>
      <c r="I25" s="47">
        <v>0.50104803622890159</v>
      </c>
      <c r="J25" s="47">
        <v>10.513597715443534</v>
      </c>
      <c r="K25" s="47">
        <v>7.5321896125091214E-2</v>
      </c>
      <c r="L25" s="47">
        <v>4.7145018413023321</v>
      </c>
      <c r="M25" s="47">
        <v>-1.6048102538603559</v>
      </c>
      <c r="N25" s="47">
        <v>3.0847714048963581</v>
      </c>
      <c r="O25" s="47">
        <v>2.42432405567925</v>
      </c>
      <c r="P25" s="47">
        <v>2.8669348901498193</v>
      </c>
      <c r="Q25" s="47">
        <v>7.2159887528755018</v>
      </c>
      <c r="R25" s="50">
        <v>3.4750903064691085</v>
      </c>
      <c r="S25" s="47">
        <v>4.0243366544221226</v>
      </c>
      <c r="T25" s="47">
        <v>1.0824449637487632</v>
      </c>
      <c r="U25" s="47">
        <v>10.244422195203938</v>
      </c>
      <c r="V25" s="47">
        <v>11.186123414152283</v>
      </c>
      <c r="W25" s="47">
        <v>24.28318539206844</v>
      </c>
    </row>
    <row r="26" spans="1:23" ht="12.75" customHeight="1" x14ac:dyDescent="0.2">
      <c r="A26" s="43" t="s">
        <v>47</v>
      </c>
      <c r="B26" s="47">
        <v>3.0345476878288258</v>
      </c>
      <c r="C26" s="47">
        <v>8.6081550763044579</v>
      </c>
      <c r="D26" s="47">
        <v>0.74783164433396276</v>
      </c>
      <c r="E26" s="47">
        <v>-2.0409705411421286</v>
      </c>
      <c r="F26" s="47">
        <v>-0.21987969674341912</v>
      </c>
      <c r="G26" s="47">
        <v>0.42885366667133606</v>
      </c>
      <c r="H26" s="47">
        <v>4.9006003599950665</v>
      </c>
      <c r="I26" s="47">
        <v>-0.43849019911925691</v>
      </c>
      <c r="J26" s="47">
        <v>7.3212046381469609</v>
      </c>
      <c r="K26" s="47">
        <v>0.81004111917417632</v>
      </c>
      <c r="L26" s="47">
        <v>4.2929594103861435</v>
      </c>
      <c r="M26" s="47">
        <v>0.93715916909933306</v>
      </c>
      <c r="N26" s="47">
        <v>3.7904657780627238</v>
      </c>
      <c r="O26" s="47">
        <v>3.1823720895904462</v>
      </c>
      <c r="P26" s="47">
        <v>2.4941183704794145</v>
      </c>
      <c r="Q26" s="47">
        <v>1.2900970219730024</v>
      </c>
      <c r="R26" s="50">
        <v>2.3260553935136929</v>
      </c>
      <c r="S26" s="47">
        <v>3.0913681250219538</v>
      </c>
      <c r="T26" s="47">
        <v>2.2454492870510157</v>
      </c>
      <c r="U26" s="47">
        <v>2.0369539351466459</v>
      </c>
      <c r="V26" s="47">
        <v>13.823709762235259</v>
      </c>
      <c r="W26" s="47">
        <v>12.826781323413483</v>
      </c>
    </row>
    <row r="27" spans="1:23" ht="12.75" customHeight="1" x14ac:dyDescent="0.2">
      <c r="A27" s="43" t="s">
        <v>48</v>
      </c>
      <c r="B27" s="47">
        <v>5.9672657707923404</v>
      </c>
      <c r="C27" s="47">
        <v>5.1204775893843424</v>
      </c>
      <c r="D27" s="47">
        <v>-0.15553135392516459</v>
      </c>
      <c r="E27" s="47">
        <v>-13.821586257601981</v>
      </c>
      <c r="F27" s="47">
        <v>-4.7669480794794055</v>
      </c>
      <c r="G27" s="47">
        <v>-2.6201625487989433</v>
      </c>
      <c r="H27" s="47">
        <v>1.1132993876842967</v>
      </c>
      <c r="I27" s="47">
        <v>-9.0114688675191346E-2</v>
      </c>
      <c r="J27" s="47">
        <v>3.6681893232317186</v>
      </c>
      <c r="K27" s="47">
        <v>1.3780278859171879</v>
      </c>
      <c r="L27" s="47">
        <v>2.8202392143493515</v>
      </c>
      <c r="M27" s="47">
        <v>-0.58990525063434829</v>
      </c>
      <c r="N27" s="47">
        <v>3.9022679374489</v>
      </c>
      <c r="O27" s="47">
        <v>1.7323941763832451</v>
      </c>
      <c r="P27" s="47">
        <v>0.82307001746442232</v>
      </c>
      <c r="Q27" s="47">
        <v>-1.7645307236938579</v>
      </c>
      <c r="R27" s="50">
        <v>0.46119574841032573</v>
      </c>
      <c r="S27" s="47">
        <v>-1.8256727647669946</v>
      </c>
      <c r="T27" s="47">
        <v>3.4989090436340575</v>
      </c>
      <c r="U27" s="47">
        <v>1.1936070761618289</v>
      </c>
      <c r="V27" s="47">
        <v>3.0139570322230469</v>
      </c>
      <c r="W27" s="47">
        <v>-5.1981001008029821</v>
      </c>
    </row>
    <row r="28" spans="1:23" ht="12.75" customHeight="1" x14ac:dyDescent="0.2">
      <c r="A28" s="44" t="s">
        <v>49</v>
      </c>
      <c r="B28" s="47">
        <v>11.062488628540002</v>
      </c>
      <c r="C28" s="47">
        <v>0.25897219951320771</v>
      </c>
      <c r="D28" s="47">
        <v>-1.9260573886210164</v>
      </c>
      <c r="E28" s="47">
        <v>-15.700649322043725</v>
      </c>
      <c r="F28" s="47">
        <v>-4.6341420755364959</v>
      </c>
      <c r="G28" s="47">
        <v>-3.8940035494967051</v>
      </c>
      <c r="H28" s="47">
        <v>-3.1536148153256005</v>
      </c>
      <c r="I28" s="47">
        <v>0.94475934390687577</v>
      </c>
      <c r="J28" s="47">
        <v>5.0451939035741411</v>
      </c>
      <c r="K28" s="47">
        <v>2.1072074060782375</v>
      </c>
      <c r="L28" s="47">
        <v>0.99377747728230936</v>
      </c>
      <c r="M28" s="47">
        <v>-0.23781560043805161</v>
      </c>
      <c r="N28" s="47">
        <v>3.4234093721672743</v>
      </c>
      <c r="O28" s="47">
        <v>1.0089174028174108</v>
      </c>
      <c r="P28" s="47">
        <v>-6.7379395288780231E-3</v>
      </c>
      <c r="Q28" s="47">
        <v>-3.7663262658281238</v>
      </c>
      <c r="R28" s="50">
        <v>-0.53180179884955159</v>
      </c>
      <c r="S28" s="47">
        <v>-1.8510549249314501</v>
      </c>
      <c r="T28" s="47">
        <v>3.5966005931725498</v>
      </c>
      <c r="U28" s="47">
        <v>-7.4413580567822768</v>
      </c>
      <c r="V28" s="47">
        <v>9.7649609889032263</v>
      </c>
      <c r="W28" s="47">
        <v>-12.493608932958388</v>
      </c>
    </row>
    <row r="29" spans="1:23" ht="12.75" customHeight="1" x14ac:dyDescent="0.2">
      <c r="A29" s="41" t="s">
        <v>50</v>
      </c>
      <c r="B29" s="46">
        <v>4.7146925595061617</v>
      </c>
      <c r="C29" s="46">
        <v>13.887836724431635</v>
      </c>
      <c r="D29" s="46">
        <v>-2.3006946540547468</v>
      </c>
      <c r="E29" s="46">
        <v>-9.8469113865533693</v>
      </c>
      <c r="F29" s="46">
        <v>-2.4666941644655105</v>
      </c>
      <c r="G29" s="46">
        <v>-2.3258082070154673</v>
      </c>
      <c r="H29" s="46">
        <v>-4.2340839204242027</v>
      </c>
      <c r="I29" s="46">
        <v>4.6041095147167699</v>
      </c>
      <c r="J29" s="46">
        <v>7.0110702426114724</v>
      </c>
      <c r="K29" s="46">
        <v>4.3802523020547435</v>
      </c>
      <c r="L29" s="46">
        <v>3.0156846067854737</v>
      </c>
      <c r="M29" s="46">
        <v>4.3673655550648283</v>
      </c>
      <c r="N29" s="46">
        <v>3.1870616227611892</v>
      </c>
      <c r="O29" s="46">
        <v>2.9367365358137221</v>
      </c>
      <c r="P29" s="46">
        <v>1.6490899595831943</v>
      </c>
      <c r="Q29" s="46">
        <v>-6.2353545639535657</v>
      </c>
      <c r="R29" s="49">
        <v>0.47691912735048358</v>
      </c>
      <c r="S29" s="46">
        <v>0.23811658945740444</v>
      </c>
      <c r="T29" s="46">
        <v>4.2692785412955958</v>
      </c>
      <c r="U29" s="46">
        <v>-7.9268596104995144</v>
      </c>
      <c r="V29" s="46">
        <v>-4.575331293262586</v>
      </c>
      <c r="W29" s="46">
        <v>-18.584693503951179</v>
      </c>
    </row>
    <row r="30" spans="1:23" ht="12.75" customHeight="1" x14ac:dyDescent="0.2">
      <c r="A30" s="41" t="s">
        <v>51</v>
      </c>
      <c r="B30" s="46">
        <v>7.3440560020534784</v>
      </c>
      <c r="C30" s="46">
        <v>20.784198414583056</v>
      </c>
      <c r="D30" s="46">
        <v>0.66180690148900378</v>
      </c>
      <c r="E30" s="46">
        <v>0.40271157143052516</v>
      </c>
      <c r="F30" s="46">
        <v>2.8125651074739855</v>
      </c>
      <c r="G30" s="46">
        <v>2.3162700007460568</v>
      </c>
      <c r="H30" s="46">
        <v>-3.0899818175314064</v>
      </c>
      <c r="I30" s="46">
        <v>4.3997597718419712</v>
      </c>
      <c r="J30" s="46">
        <v>4.2476411065927477</v>
      </c>
      <c r="K30" s="46">
        <v>4.4238580520349791</v>
      </c>
      <c r="L30" s="46">
        <v>3.2626096553290074</v>
      </c>
      <c r="M30" s="46">
        <v>3.0430354345213795</v>
      </c>
      <c r="N30" s="46">
        <v>2.7809269502094613</v>
      </c>
      <c r="O30" s="46">
        <v>2.4859074984994622</v>
      </c>
      <c r="P30" s="46">
        <v>2.7387762458267906</v>
      </c>
      <c r="Q30" s="46">
        <v>-0.24039827665750524</v>
      </c>
      <c r="R30" s="49">
        <v>2.2982025295287478</v>
      </c>
      <c r="S30" s="46">
        <v>0.69534490180440667</v>
      </c>
      <c r="T30" s="46">
        <v>4.1221979762512406</v>
      </c>
      <c r="U30" s="46">
        <v>-4.2770790495577522</v>
      </c>
      <c r="V30" s="46">
        <v>-11.072120462149327</v>
      </c>
      <c r="W30" s="46">
        <v>-16.531879044580343</v>
      </c>
    </row>
    <row r="31" spans="1:23" ht="12.75" customHeight="1" x14ac:dyDescent="0.2">
      <c r="A31" s="41" t="s">
        <v>52</v>
      </c>
      <c r="B31" s="46">
        <v>11.683817489129854</v>
      </c>
      <c r="C31" s="46">
        <v>15.821937680979016</v>
      </c>
      <c r="D31" s="46">
        <v>2.9267283404139199</v>
      </c>
      <c r="E31" s="46">
        <v>13.577128736463507</v>
      </c>
      <c r="F31" s="46">
        <v>7.1242600828924196</v>
      </c>
      <c r="G31" s="46">
        <v>5.7486082737775224</v>
      </c>
      <c r="H31" s="46">
        <v>-1.2885946119209346</v>
      </c>
      <c r="I31" s="46">
        <v>4.9254337129338799</v>
      </c>
      <c r="J31" s="46">
        <v>6.3332141826029975</v>
      </c>
      <c r="K31" s="46">
        <v>4.0299384167991503</v>
      </c>
      <c r="L31" s="46">
        <v>4.0627253358856308</v>
      </c>
      <c r="M31" s="46">
        <v>4.7192296447414739</v>
      </c>
      <c r="N31" s="46">
        <v>2.4144860586219341</v>
      </c>
      <c r="O31" s="46">
        <v>3.3995968107755958</v>
      </c>
      <c r="P31" s="46">
        <v>4.503942268032457</v>
      </c>
      <c r="Q31" s="46">
        <v>2.3781869354108753</v>
      </c>
      <c r="R31" s="49">
        <v>4.174709005558519</v>
      </c>
      <c r="S31" s="46">
        <v>2.710975195738996</v>
      </c>
      <c r="T31" s="46">
        <v>4.1796444389146314</v>
      </c>
      <c r="U31" s="46">
        <v>-0.45162663707261075</v>
      </c>
      <c r="V31" s="46">
        <v>20.140271701130974</v>
      </c>
      <c r="W31" s="46">
        <v>-8.6132132638302554</v>
      </c>
    </row>
    <row r="32" spans="1:23" ht="12.75" customHeight="1" x14ac:dyDescent="0.2">
      <c r="A32" s="42" t="s">
        <v>53</v>
      </c>
      <c r="B32" s="46">
        <v>8.7848334197351505</v>
      </c>
      <c r="C32" s="46">
        <v>10.98089617516993</v>
      </c>
      <c r="D32" s="46">
        <v>6.6462653116205805</v>
      </c>
      <c r="E32" s="46">
        <v>16.116083065344977</v>
      </c>
      <c r="F32" s="46">
        <v>11.779485881924856</v>
      </c>
      <c r="G32" s="46">
        <v>9.1972109067520726</v>
      </c>
      <c r="H32" s="46">
        <v>-0.97867341177760858</v>
      </c>
      <c r="I32" s="46">
        <v>2.0022426770671231</v>
      </c>
      <c r="J32" s="46">
        <v>7.382883144502439</v>
      </c>
      <c r="K32" s="46">
        <v>2.5811749591696298</v>
      </c>
      <c r="L32" s="46">
        <v>5.0484625763184354</v>
      </c>
      <c r="M32" s="46">
        <v>5.7448800078582885</v>
      </c>
      <c r="N32" s="46">
        <v>2.440357003335647</v>
      </c>
      <c r="O32" s="46">
        <v>3.6311336091852997</v>
      </c>
      <c r="P32" s="46">
        <v>5.3314598623265264</v>
      </c>
      <c r="Q32" s="46">
        <v>4.4615929807293897</v>
      </c>
      <c r="R32" s="49">
        <v>5.1726281887046532</v>
      </c>
      <c r="S32" s="46">
        <v>1.6278146115270342</v>
      </c>
      <c r="T32" s="46">
        <v>2.7507195621456093</v>
      </c>
      <c r="U32" s="46">
        <v>7.5965392602079129</v>
      </c>
      <c r="V32" s="46">
        <v>20.858804240764073</v>
      </c>
      <c r="W32" s="46">
        <v>-8.9966794969955863</v>
      </c>
    </row>
    <row r="33" spans="1:23" ht="12.75" customHeight="1" x14ac:dyDescent="0.2">
      <c r="A33" s="43" t="s">
        <v>54</v>
      </c>
      <c r="B33" s="47">
        <v>15.371845601736167</v>
      </c>
      <c r="C33" s="47">
        <v>2.8691760610352279</v>
      </c>
      <c r="D33" s="47">
        <v>-2.619989373176157</v>
      </c>
      <c r="E33" s="47">
        <v>9.8913221348259093</v>
      </c>
      <c r="F33" s="47">
        <v>-0.77248561704733598</v>
      </c>
      <c r="G33" s="47">
        <v>6.9242304197514315E-2</v>
      </c>
      <c r="H33" s="47">
        <v>0.42245287050906022</v>
      </c>
      <c r="I33" s="47">
        <v>-5.4621700625630432</v>
      </c>
      <c r="J33" s="47">
        <v>2.9947569677675867</v>
      </c>
      <c r="K33" s="47">
        <v>-2.5420765924696664</v>
      </c>
      <c r="L33" s="47">
        <v>6.8106614587515102</v>
      </c>
      <c r="M33" s="47">
        <v>2.3524303839382421</v>
      </c>
      <c r="N33" s="47">
        <v>2.145460409163169</v>
      </c>
      <c r="O33" s="47">
        <v>1.8306205590303604</v>
      </c>
      <c r="P33" s="47">
        <v>2.4474925732561381</v>
      </c>
      <c r="Q33" s="47">
        <v>3.930985902086559</v>
      </c>
      <c r="R33" s="50">
        <v>2.6670283923609928</v>
      </c>
      <c r="S33" s="47">
        <v>-1.7298106398855317E-2</v>
      </c>
      <c r="T33" s="47">
        <v>-0.75047811455489777</v>
      </c>
      <c r="U33" s="47">
        <v>3.1221299148292081</v>
      </c>
      <c r="V33" s="47">
        <v>14.664597368104904</v>
      </c>
      <c r="W33" s="47">
        <v>-4.6419319307424267</v>
      </c>
    </row>
    <row r="34" spans="1:23" ht="12.75" customHeight="1" x14ac:dyDescent="0.2">
      <c r="A34" s="43" t="s">
        <v>55</v>
      </c>
      <c r="B34" s="47">
        <v>13.434888131062461</v>
      </c>
      <c r="C34" s="47">
        <v>-2.0252171413912223</v>
      </c>
      <c r="D34" s="47">
        <v>2.0808277424867017</v>
      </c>
      <c r="E34" s="47">
        <v>9.9959206101329912E-2</v>
      </c>
      <c r="F34" s="47">
        <v>-12.314611435681922</v>
      </c>
      <c r="G34" s="47">
        <v>-1.9913947267001131</v>
      </c>
      <c r="H34" s="47">
        <v>-1.7047270521089675</v>
      </c>
      <c r="I34" s="47">
        <v>-2.8229391039608309</v>
      </c>
      <c r="J34" s="47">
        <v>4.802507979536963</v>
      </c>
      <c r="K34" s="47">
        <v>-3.8103086788781937</v>
      </c>
      <c r="L34" s="47">
        <v>5.1407612587765605</v>
      </c>
      <c r="M34" s="47">
        <v>-0.54808141981917968</v>
      </c>
      <c r="N34" s="47">
        <v>2.9926367306496227</v>
      </c>
      <c r="O34" s="47">
        <v>0.88887342257109037</v>
      </c>
      <c r="P34" s="47">
        <v>1.0603283877562708</v>
      </c>
      <c r="Q34" s="47">
        <v>-0.84254288307165082</v>
      </c>
      <c r="R34" s="50">
        <v>0.78124238394707834</v>
      </c>
      <c r="S34" s="47">
        <v>-2.0397228203730799</v>
      </c>
      <c r="T34" s="47">
        <v>0.25352810063368203</v>
      </c>
      <c r="U34" s="47">
        <v>-6.8266813927705279</v>
      </c>
      <c r="V34" s="47">
        <v>27.409337285753232</v>
      </c>
      <c r="W34" s="47">
        <v>-4.1092450974860135</v>
      </c>
    </row>
    <row r="35" spans="1:23" ht="12.75" customHeight="1" x14ac:dyDescent="0.2">
      <c r="A35" s="43" t="s">
        <v>56</v>
      </c>
      <c r="B35" s="47">
        <v>1.4687257925261488</v>
      </c>
      <c r="C35" s="47">
        <v>2.5258100652776116</v>
      </c>
      <c r="D35" s="47">
        <v>7.7030883979306575</v>
      </c>
      <c r="E35" s="47">
        <v>3.2111600219953074</v>
      </c>
      <c r="F35" s="47">
        <v>-12.023103099135547</v>
      </c>
      <c r="G35" s="47">
        <v>1.9062119021053592</v>
      </c>
      <c r="H35" s="47">
        <v>-3.1644844783533133</v>
      </c>
      <c r="I35" s="47">
        <v>-2.0636256588407731</v>
      </c>
      <c r="J35" s="47">
        <v>1.8270080249659593</v>
      </c>
      <c r="K35" s="47">
        <v>-3.8778324370530748</v>
      </c>
      <c r="L35" s="47">
        <v>2.6539889717378973</v>
      </c>
      <c r="M35" s="47">
        <v>-8.0582166219744789E-2</v>
      </c>
      <c r="N35" s="47">
        <v>3.5079321359108739</v>
      </c>
      <c r="O35" s="47">
        <v>0.47002098157531425</v>
      </c>
      <c r="P35" s="47">
        <v>0.94352272147883998</v>
      </c>
      <c r="Q35" s="47">
        <v>-1.2179880063527548</v>
      </c>
      <c r="R35" s="50">
        <v>0.6261807114215534</v>
      </c>
      <c r="S35" s="47">
        <v>-0.73181201449444844</v>
      </c>
      <c r="T35" s="47">
        <v>2.0075091063399331</v>
      </c>
      <c r="U35" s="47">
        <v>-6.885549042403472</v>
      </c>
      <c r="V35" s="47">
        <v>1.5715356177495199</v>
      </c>
      <c r="W35" s="47">
        <v>-3.6939516488309287</v>
      </c>
    </row>
    <row r="36" spans="1:23" ht="12.75" customHeight="1" x14ac:dyDescent="0.2">
      <c r="A36" s="44" t="s">
        <v>57</v>
      </c>
      <c r="B36" s="47">
        <v>0.77621900514999176</v>
      </c>
      <c r="C36" s="47">
        <v>14.426582740452032</v>
      </c>
      <c r="D36" s="47">
        <v>2.5773218465864556</v>
      </c>
      <c r="E36" s="47">
        <v>2.0406768379999551</v>
      </c>
      <c r="F36" s="47">
        <v>-9.9614002256464431</v>
      </c>
      <c r="G36" s="47">
        <v>0.325619959269563</v>
      </c>
      <c r="H36" s="47">
        <v>2.9576473982648066</v>
      </c>
      <c r="I36" s="47">
        <v>1.0154310923761622</v>
      </c>
      <c r="J36" s="47">
        <v>-0.29233716883977356</v>
      </c>
      <c r="K36" s="47">
        <v>-2.6680551391337959</v>
      </c>
      <c r="L36" s="47">
        <v>1.0479314601533174</v>
      </c>
      <c r="M36" s="47">
        <v>-1.7419145683029824</v>
      </c>
      <c r="N36" s="47">
        <v>4.188720409085378</v>
      </c>
      <c r="O36" s="47">
        <v>0.82503512557123848</v>
      </c>
      <c r="P36" s="47">
        <v>0.54024479504108935</v>
      </c>
      <c r="Q36" s="47">
        <v>0.88516563964160522</v>
      </c>
      <c r="R36" s="50">
        <v>0.58871194596799015</v>
      </c>
      <c r="S36" s="47">
        <v>0.5895998067791286</v>
      </c>
      <c r="T36" s="47">
        <v>4.7273271039423692</v>
      </c>
      <c r="U36" s="47">
        <v>-4.8898009168708345</v>
      </c>
      <c r="V36" s="47">
        <v>5.553671163838847</v>
      </c>
      <c r="W36" s="47">
        <v>10.703903715231755</v>
      </c>
    </row>
    <row r="37" spans="1:23" ht="12.75" customHeight="1" x14ac:dyDescent="0.2">
      <c r="A37" s="41" t="s">
        <v>58</v>
      </c>
      <c r="B37" s="46">
        <v>1.2538892011804137E-2</v>
      </c>
      <c r="C37" s="46">
        <v>2.2354026278258443</v>
      </c>
      <c r="D37" s="46">
        <v>14.192942093738914</v>
      </c>
      <c r="E37" s="46">
        <v>0.23574140159765555</v>
      </c>
      <c r="F37" s="46">
        <v>0.73554383104685872</v>
      </c>
      <c r="G37" s="46">
        <v>7.3770551586570976</v>
      </c>
      <c r="H37" s="46">
        <v>7.9771031708510742</v>
      </c>
      <c r="I37" s="46">
        <v>10.047659258635711</v>
      </c>
      <c r="J37" s="46">
        <v>1.1493772415164472</v>
      </c>
      <c r="K37" s="46">
        <v>1.4136427944054786</v>
      </c>
      <c r="L37" s="46">
        <v>0.69427299625981487</v>
      </c>
      <c r="M37" s="46">
        <v>-1.3367981243779914</v>
      </c>
      <c r="N37" s="46">
        <v>7.5503944954662394</v>
      </c>
      <c r="O37" s="46">
        <v>3.3206069309567487</v>
      </c>
      <c r="P37" s="46">
        <v>4.0721791765963244</v>
      </c>
      <c r="Q37" s="46">
        <v>2.7878912147467849</v>
      </c>
      <c r="R37" s="49">
        <v>3.8780823624582128</v>
      </c>
      <c r="S37" s="46">
        <v>0.90651493320113019</v>
      </c>
      <c r="T37" s="46">
        <v>3.6496552389728709</v>
      </c>
      <c r="U37" s="46">
        <v>0.91036596765299294</v>
      </c>
      <c r="V37" s="46">
        <v>18.246149040041693</v>
      </c>
      <c r="W37" s="46">
        <v>10.280750737462707</v>
      </c>
    </row>
    <row r="38" spans="1:23" ht="12.75" customHeight="1" x14ac:dyDescent="0.2">
      <c r="A38" s="41" t="s">
        <v>59</v>
      </c>
      <c r="B38" s="46">
        <v>2.0046884223504646</v>
      </c>
      <c r="C38" s="46">
        <v>3.9991347023141</v>
      </c>
      <c r="D38" s="46">
        <v>7.9001613694186013</v>
      </c>
      <c r="E38" s="46">
        <v>9.3636847791392022</v>
      </c>
      <c r="F38" s="46">
        <v>13.243277034078837</v>
      </c>
      <c r="G38" s="46">
        <v>8.911154195516314</v>
      </c>
      <c r="H38" s="46">
        <v>9.4034571863691241</v>
      </c>
      <c r="I38" s="46">
        <v>6.4196193080013453</v>
      </c>
      <c r="J38" s="46">
        <v>2.5961617767010114</v>
      </c>
      <c r="K38" s="46">
        <v>14.442692717717787</v>
      </c>
      <c r="L38" s="46">
        <v>4.0965250226159267</v>
      </c>
      <c r="M38" s="46">
        <v>3.7682226600913582</v>
      </c>
      <c r="N38" s="46">
        <v>3.003759426126984</v>
      </c>
      <c r="O38" s="46">
        <v>5.5714775911248848</v>
      </c>
      <c r="P38" s="46">
        <v>6.210330924804941</v>
      </c>
      <c r="Q38" s="46">
        <v>6.8856373629190948</v>
      </c>
      <c r="R38" s="49">
        <v>6.3082566016414932</v>
      </c>
      <c r="S38" s="46">
        <v>3.1084053493530606</v>
      </c>
      <c r="T38" s="46">
        <v>6.4601533585864512</v>
      </c>
      <c r="U38" s="46">
        <v>11.940896697033043</v>
      </c>
      <c r="V38" s="46">
        <v>13.034358153854186</v>
      </c>
      <c r="W38" s="46">
        <v>12.265499147890191</v>
      </c>
    </row>
    <row r="39" spans="1:23" ht="12.75" customHeight="1" x14ac:dyDescent="0.2">
      <c r="A39" s="41" t="s">
        <v>60</v>
      </c>
      <c r="B39" s="46">
        <v>4.5536848925852524</v>
      </c>
      <c r="C39" s="46">
        <v>1.7475618441120222</v>
      </c>
      <c r="D39" s="46">
        <v>6.3198261094014496</v>
      </c>
      <c r="E39" s="46">
        <v>7.1669213193864545</v>
      </c>
      <c r="F39" s="46">
        <v>19.231755890828218</v>
      </c>
      <c r="G39" s="46">
        <v>8.8312349160375003</v>
      </c>
      <c r="H39" s="46">
        <v>12.1004266086568</v>
      </c>
      <c r="I39" s="46">
        <v>2.6466486507175313</v>
      </c>
      <c r="J39" s="46">
        <v>5.0565458272445962</v>
      </c>
      <c r="K39" s="46">
        <v>-0.79189379194724019</v>
      </c>
      <c r="L39" s="46">
        <v>8.5768405836512471</v>
      </c>
      <c r="M39" s="46">
        <v>4.4213234421011105</v>
      </c>
      <c r="N39" s="46">
        <v>3.2248337814568595</v>
      </c>
      <c r="O39" s="46">
        <v>5.2170584819539068</v>
      </c>
      <c r="P39" s="46">
        <v>6.2204213877338876</v>
      </c>
      <c r="Q39" s="46">
        <v>8.5800342647358576</v>
      </c>
      <c r="R39" s="49">
        <v>6.5588065251683814</v>
      </c>
      <c r="S39" s="46">
        <v>4.8871640542621497</v>
      </c>
      <c r="T39" s="46">
        <v>4.3188357609981187</v>
      </c>
      <c r="U39" s="46">
        <v>14.178511753680013</v>
      </c>
      <c r="V39" s="46">
        <v>13.704095896508207</v>
      </c>
      <c r="W39" s="46">
        <v>12.980635049654431</v>
      </c>
    </row>
    <row r="40" spans="1:23" ht="12.75" customHeight="1" x14ac:dyDescent="0.2">
      <c r="A40" s="42" t="s">
        <v>61</v>
      </c>
      <c r="B40" s="46">
        <v>1.5416989869047937</v>
      </c>
      <c r="C40" s="46">
        <v>-8.2306261267848679</v>
      </c>
      <c r="D40" s="46">
        <v>9.0342380718411608</v>
      </c>
      <c r="E40" s="46">
        <v>7.3715990055301273</v>
      </c>
      <c r="F40" s="46">
        <v>10.0328982588467</v>
      </c>
      <c r="G40" s="46">
        <v>7.6723530414186003</v>
      </c>
      <c r="H40" s="46">
        <v>7.5925822230129558</v>
      </c>
      <c r="I40" s="46">
        <v>3.4568726853664966</v>
      </c>
      <c r="J40" s="46">
        <v>8.138665835431901</v>
      </c>
      <c r="K40" s="46">
        <v>1.7626337029362782</v>
      </c>
      <c r="L40" s="46">
        <v>8.6448818237161884</v>
      </c>
      <c r="M40" s="46">
        <v>7.540205863424454</v>
      </c>
      <c r="N40" s="46">
        <v>2.7776995980643537</v>
      </c>
      <c r="O40" s="46">
        <v>5.8493769867295153</v>
      </c>
      <c r="P40" s="46">
        <v>6.0478281224202624</v>
      </c>
      <c r="Q40" s="46">
        <v>7.171818731482893</v>
      </c>
      <c r="R40" s="49">
        <v>6.2093693394164484</v>
      </c>
      <c r="S40" s="46">
        <v>6.6207098318606938</v>
      </c>
      <c r="T40" s="46">
        <v>1.2604388161542079</v>
      </c>
      <c r="U40" s="46">
        <v>7.2062358765789147</v>
      </c>
      <c r="V40" s="46">
        <v>13.55991189889323</v>
      </c>
      <c r="W40" s="46">
        <v>6.3140757805904446</v>
      </c>
    </row>
    <row r="41" spans="1:23" ht="12.75" customHeight="1" x14ac:dyDescent="0.2">
      <c r="A41" s="43" t="s">
        <v>62</v>
      </c>
      <c r="B41" s="47">
        <v>3.1765902417904668</v>
      </c>
      <c r="C41" s="47">
        <v>1.9277656115163078</v>
      </c>
      <c r="D41" s="47">
        <v>4.5151637163081348</v>
      </c>
      <c r="E41" s="47">
        <v>6.5562255354754573</v>
      </c>
      <c r="F41" s="47">
        <v>2.156084380280876</v>
      </c>
      <c r="G41" s="47">
        <v>4.2022637761861326</v>
      </c>
      <c r="H41" s="47">
        <v>3.3992100949445714</v>
      </c>
      <c r="I41" s="47">
        <v>5.2772895538866882</v>
      </c>
      <c r="J41" s="47">
        <v>7.5955555885253379</v>
      </c>
      <c r="K41" s="47">
        <v>9.8694246773766601</v>
      </c>
      <c r="L41" s="47">
        <v>6.5707376853420651</v>
      </c>
      <c r="M41" s="47">
        <v>6.3180127260833663</v>
      </c>
      <c r="N41" s="47">
        <v>-0.65484673772726598</v>
      </c>
      <c r="O41" s="47">
        <v>4.5343182134338855</v>
      </c>
      <c r="P41" s="47">
        <v>4.2267029525792754</v>
      </c>
      <c r="Q41" s="47">
        <v>3.9266916940817076</v>
      </c>
      <c r="R41" s="50">
        <v>4.1843252858064561</v>
      </c>
      <c r="S41" s="47">
        <v>5.3182517597940349</v>
      </c>
      <c r="T41" s="47">
        <v>3.7090065405236627</v>
      </c>
      <c r="U41" s="47">
        <v>1.3644992005986678</v>
      </c>
      <c r="V41" s="47">
        <v>9.88507857176144</v>
      </c>
      <c r="W41" s="47">
        <v>8.9231805186336999</v>
      </c>
    </row>
    <row r="42" spans="1:23" ht="12.75" customHeight="1" x14ac:dyDescent="0.2">
      <c r="A42" s="43" t="s">
        <v>63</v>
      </c>
      <c r="B42" s="47">
        <v>2.3814878507873116</v>
      </c>
      <c r="C42" s="47">
        <v>11.7664821523078</v>
      </c>
      <c r="D42" s="47">
        <v>6.1157194888429744</v>
      </c>
      <c r="E42" s="47">
        <v>2.3913349695430464</v>
      </c>
      <c r="F42" s="47">
        <v>0.81691045270022578</v>
      </c>
      <c r="G42" s="47">
        <v>5.2325237630662436</v>
      </c>
      <c r="H42" s="47">
        <v>4.890009307368981</v>
      </c>
      <c r="I42" s="47">
        <v>4.8769771174028476</v>
      </c>
      <c r="J42" s="47">
        <v>7.5948193567602962</v>
      </c>
      <c r="K42" s="47">
        <v>2.4375723093196022</v>
      </c>
      <c r="L42" s="47">
        <v>4.2306619072826734</v>
      </c>
      <c r="M42" s="47">
        <v>5.2960195440890256</v>
      </c>
      <c r="N42" s="47">
        <v>2.455973825553226</v>
      </c>
      <c r="O42" s="47">
        <v>4.2259968866094955</v>
      </c>
      <c r="P42" s="47">
        <v>4.3180376425697942</v>
      </c>
      <c r="Q42" s="47">
        <v>5.3855307292193455</v>
      </c>
      <c r="R42" s="50">
        <v>4.4749758727564037</v>
      </c>
      <c r="S42" s="47">
        <v>4.7913638987197471</v>
      </c>
      <c r="T42" s="47">
        <v>0.58877584666798821</v>
      </c>
      <c r="U42" s="47">
        <v>3.0473413027362062</v>
      </c>
      <c r="V42" s="47">
        <v>11.128979862605481</v>
      </c>
      <c r="W42" s="47">
        <v>8.3175360544924359</v>
      </c>
    </row>
    <row r="43" spans="1:23" ht="12.75" customHeight="1" x14ac:dyDescent="0.2">
      <c r="A43" s="43" t="s">
        <v>64</v>
      </c>
      <c r="B43" s="47">
        <v>-2.0021520742767529</v>
      </c>
      <c r="C43" s="47">
        <v>6.7473356067565105</v>
      </c>
      <c r="D43" s="47">
        <v>-1.0212885493448676</v>
      </c>
      <c r="E43" s="47">
        <v>2.1430021389345466</v>
      </c>
      <c r="F43" s="47">
        <v>-7.0062573227588576</v>
      </c>
      <c r="G43" s="47">
        <v>-1.1084176323596595</v>
      </c>
      <c r="H43" s="47">
        <v>1.5415824184797478</v>
      </c>
      <c r="I43" s="47">
        <v>2.2022005069264106</v>
      </c>
      <c r="J43" s="47">
        <v>5.4365347297054445</v>
      </c>
      <c r="K43" s="47">
        <v>8.5496859331589459</v>
      </c>
      <c r="L43" s="47">
        <v>2.4279956054096719</v>
      </c>
      <c r="M43" s="47">
        <v>5.1510211203199763</v>
      </c>
      <c r="N43" s="47">
        <v>1.5827688281349506</v>
      </c>
      <c r="O43" s="47">
        <v>3.5373402972468826</v>
      </c>
      <c r="P43" s="47">
        <v>1.8386209609986714</v>
      </c>
      <c r="Q43" s="47">
        <v>3.6982629984223747</v>
      </c>
      <c r="R43" s="50">
        <v>2.1149766748971732</v>
      </c>
      <c r="S43" s="47">
        <v>4.3853523980183606</v>
      </c>
      <c r="T43" s="47">
        <v>1.715015596370284</v>
      </c>
      <c r="U43" s="47">
        <v>0.86538454469857751</v>
      </c>
      <c r="V43" s="47">
        <v>10.90598060843806</v>
      </c>
      <c r="W43" s="47">
        <v>7.7218473431475587</v>
      </c>
    </row>
    <row r="44" spans="1:23" ht="12.75" customHeight="1" x14ac:dyDescent="0.2">
      <c r="A44" s="44" t="s">
        <v>65</v>
      </c>
      <c r="B44" s="47">
        <v>0.40010087916559911</v>
      </c>
      <c r="C44" s="47">
        <v>6.6089508706321576</v>
      </c>
      <c r="D44" s="47">
        <v>0.11318310936154763</v>
      </c>
      <c r="E44" s="47">
        <v>1.7016736798537213</v>
      </c>
      <c r="F44" s="47">
        <v>-3.5186645281768181</v>
      </c>
      <c r="G44" s="47">
        <v>0.24203439739043375</v>
      </c>
      <c r="H44" s="47">
        <v>2.7430080422153003</v>
      </c>
      <c r="I44" s="47">
        <v>2.2738631532547515</v>
      </c>
      <c r="J44" s="47">
        <v>2.9221668538456536</v>
      </c>
      <c r="K44" s="47">
        <v>2.9320508669443024</v>
      </c>
      <c r="L44" s="47">
        <v>3.612625228919053</v>
      </c>
      <c r="M44" s="47">
        <v>2.9063366652018363</v>
      </c>
      <c r="N44" s="47">
        <v>0.78071726691786303</v>
      </c>
      <c r="O44" s="47">
        <v>2.4513795621496914</v>
      </c>
      <c r="P44" s="47">
        <v>1.8070124145589395</v>
      </c>
      <c r="Q44" s="47">
        <v>4.0433249827813045</v>
      </c>
      <c r="R44" s="50">
        <v>2.1505552447556919</v>
      </c>
      <c r="S44" s="47">
        <v>3.3148851622245346</v>
      </c>
      <c r="T44" s="47">
        <v>2.124372122464746</v>
      </c>
      <c r="U44" s="47">
        <v>2.5750342441294816</v>
      </c>
      <c r="V44" s="47">
        <v>6.7835240932108132</v>
      </c>
      <c r="W44" s="47">
        <v>5.1332214534465903</v>
      </c>
    </row>
    <row r="45" spans="1:23" ht="12.75" customHeight="1" x14ac:dyDescent="0.2">
      <c r="A45" s="41" t="s">
        <v>66</v>
      </c>
      <c r="B45" s="46">
        <v>0.5022536275240741</v>
      </c>
      <c r="C45" s="46">
        <v>13.69151658546366</v>
      </c>
      <c r="D45" s="46">
        <v>2.5093703278906698</v>
      </c>
      <c r="E45" s="46">
        <v>2.6544547799785656</v>
      </c>
      <c r="F45" s="46">
        <v>0.48142299315276915</v>
      </c>
      <c r="G45" s="46">
        <v>3.30728097600681</v>
      </c>
      <c r="H45" s="46">
        <v>5.7199189281666118</v>
      </c>
      <c r="I45" s="46">
        <v>3.9551082427949247</v>
      </c>
      <c r="J45" s="46">
        <v>1.0731781071790181</v>
      </c>
      <c r="K45" s="46">
        <v>10.423077703360661</v>
      </c>
      <c r="L45" s="46">
        <v>3.3088461731366925</v>
      </c>
      <c r="M45" s="46">
        <v>4.389499985341061</v>
      </c>
      <c r="N45" s="46">
        <v>3.5377015247777699</v>
      </c>
      <c r="O45" s="46">
        <v>4.6084140598846579</v>
      </c>
      <c r="P45" s="46">
        <v>3.7670730738261105</v>
      </c>
      <c r="Q45" s="46">
        <v>7.1758517053551296</v>
      </c>
      <c r="R45" s="49">
        <v>4.2790967215308395</v>
      </c>
      <c r="S45" s="46">
        <v>4.9277333888062547</v>
      </c>
      <c r="T45" s="46">
        <v>2.9663250591623225</v>
      </c>
      <c r="U45" s="46">
        <v>8.7979694561366664</v>
      </c>
      <c r="V45" s="46">
        <v>8.4901653398634416</v>
      </c>
      <c r="W45" s="46">
        <v>14.79108000067253</v>
      </c>
    </row>
    <row r="46" spans="1:23" ht="12.75" customHeight="1" x14ac:dyDescent="0.2">
      <c r="A46" s="41" t="s">
        <v>67</v>
      </c>
      <c r="B46" s="46">
        <v>-0.33283500815696199</v>
      </c>
      <c r="C46" s="46">
        <v>1.3887593471531234</v>
      </c>
      <c r="D46" s="46">
        <v>-2.9257269526491658</v>
      </c>
      <c r="E46" s="46">
        <v>2.686599415186075</v>
      </c>
      <c r="F46" s="46">
        <v>-3.4569583559555861</v>
      </c>
      <c r="G46" s="46">
        <v>-1.856962123998418</v>
      </c>
      <c r="H46" s="46">
        <v>2.1237052134475798</v>
      </c>
      <c r="I46" s="46">
        <v>0.77113687651415574</v>
      </c>
      <c r="J46" s="46">
        <v>-1.4566878579305498</v>
      </c>
      <c r="K46" s="46">
        <v>12.870375196362627</v>
      </c>
      <c r="L46" s="46">
        <v>4.5662013728448025</v>
      </c>
      <c r="M46" s="46">
        <v>3.302297837499224</v>
      </c>
      <c r="N46" s="46">
        <v>3.5595340416592069</v>
      </c>
      <c r="O46" s="46">
        <v>3.8928917869985424</v>
      </c>
      <c r="P46" s="46">
        <v>1.8141737583130313</v>
      </c>
      <c r="Q46" s="46">
        <v>4.9321276944279457</v>
      </c>
      <c r="R46" s="49">
        <v>2.283297371448989</v>
      </c>
      <c r="S46" s="46">
        <v>5.7957042238873546</v>
      </c>
      <c r="T46" s="46">
        <v>2.383240415227883</v>
      </c>
      <c r="U46" s="46">
        <v>3.6048411385837698</v>
      </c>
      <c r="V46" s="46">
        <v>-1.7269431343273633</v>
      </c>
      <c r="W46" s="46">
        <v>13.077715127173683</v>
      </c>
    </row>
    <row r="47" spans="1:23" ht="12.75" customHeight="1" x14ac:dyDescent="0.2">
      <c r="A47" s="41" t="s">
        <v>68</v>
      </c>
      <c r="B47" s="46">
        <v>11.111293591961635</v>
      </c>
      <c r="C47" s="46">
        <v>5.3122014580241128</v>
      </c>
      <c r="D47" s="46">
        <v>1.6618342739507241</v>
      </c>
      <c r="E47" s="46">
        <v>5.8666942059115046</v>
      </c>
      <c r="F47" s="46">
        <v>1.5957468298906541</v>
      </c>
      <c r="G47" s="46">
        <v>2.5435410434518468</v>
      </c>
      <c r="H47" s="46">
        <v>4.8781192296745157</v>
      </c>
      <c r="I47" s="46">
        <v>2.4031936660548814</v>
      </c>
      <c r="J47" s="46">
        <v>2.7347170774551621</v>
      </c>
      <c r="K47" s="46">
        <v>6.9201803437914933</v>
      </c>
      <c r="L47" s="46">
        <v>5.7402202973982019</v>
      </c>
      <c r="M47" s="46">
        <v>3.327538712567657</v>
      </c>
      <c r="N47" s="46">
        <v>3.7993600467149502</v>
      </c>
      <c r="O47" s="46">
        <v>4.3612688568502866</v>
      </c>
      <c r="P47" s="46">
        <v>4.2169560785010995</v>
      </c>
      <c r="Q47" s="46">
        <v>6.0432355939296967</v>
      </c>
      <c r="R47" s="49">
        <v>4.492788020262406</v>
      </c>
      <c r="S47" s="46">
        <v>5.2907096407831977</v>
      </c>
      <c r="T47" s="46">
        <v>2.5669842777516827</v>
      </c>
      <c r="U47" s="46">
        <v>5.7554601699125074</v>
      </c>
      <c r="V47" s="46">
        <v>7.6587673195827488</v>
      </c>
      <c r="W47" s="46">
        <v>20.310791283617323</v>
      </c>
    </row>
    <row r="48" spans="1:23" ht="12.75" customHeight="1" x14ac:dyDescent="0.2">
      <c r="A48" s="42" t="s">
        <v>69</v>
      </c>
      <c r="B48" s="46">
        <v>10.259201480510981</v>
      </c>
      <c r="C48" s="46">
        <v>6.6215142992644527</v>
      </c>
      <c r="D48" s="46">
        <v>3.7683741973620233</v>
      </c>
      <c r="E48" s="46">
        <v>5.2978323135001615</v>
      </c>
      <c r="F48" s="46">
        <v>2.3768164830724636</v>
      </c>
      <c r="G48" s="46">
        <v>4.0912711047727646</v>
      </c>
      <c r="H48" s="46">
        <v>7.1628127956163024</v>
      </c>
      <c r="I48" s="46">
        <v>2.8802654477788847</v>
      </c>
      <c r="J48" s="46">
        <v>0.70115828787260526</v>
      </c>
      <c r="K48" s="46">
        <v>3.1726337279957662</v>
      </c>
      <c r="L48" s="46">
        <v>5.1044041972786447</v>
      </c>
      <c r="M48" s="46">
        <v>4.1127900218221436</v>
      </c>
      <c r="N48" s="46">
        <v>4.7312538498155643</v>
      </c>
      <c r="O48" s="46">
        <v>4.4655004743313409</v>
      </c>
      <c r="P48" s="46">
        <v>4.9396434531621347</v>
      </c>
      <c r="Q48" s="46">
        <v>4.0135115630670182</v>
      </c>
      <c r="R48" s="49">
        <v>4.7952121007154958</v>
      </c>
      <c r="S48" s="46">
        <v>5.1285391376073131</v>
      </c>
      <c r="T48" s="46">
        <v>6.216463816190676</v>
      </c>
      <c r="U48" s="46">
        <v>8.6502877513341616</v>
      </c>
      <c r="V48" s="46">
        <v>5.0703061534705496</v>
      </c>
      <c r="W48" s="46">
        <v>22.348570984397888</v>
      </c>
    </row>
    <row r="49" spans="1:23" ht="12.75" customHeight="1" x14ac:dyDescent="0.2">
      <c r="A49" s="43" t="s">
        <v>70</v>
      </c>
      <c r="B49" s="47">
        <v>3.8592198331104388</v>
      </c>
      <c r="C49" s="47">
        <v>4.7200368045651642</v>
      </c>
      <c r="D49" s="47">
        <v>3.0912516961133507</v>
      </c>
      <c r="E49" s="47">
        <v>6.113653584208012</v>
      </c>
      <c r="F49" s="47">
        <v>5.8222497258365813</v>
      </c>
      <c r="G49" s="47">
        <v>4.1308315190716094</v>
      </c>
      <c r="H49" s="47">
        <v>6.8568552319646869</v>
      </c>
      <c r="I49" s="47">
        <v>3.1371608327580569</v>
      </c>
      <c r="J49" s="47">
        <v>5.6805198117706235</v>
      </c>
      <c r="K49" s="47">
        <v>11.582294181021835</v>
      </c>
      <c r="L49" s="47">
        <v>7.1435523619375774</v>
      </c>
      <c r="M49" s="47">
        <v>4.8420126297942012</v>
      </c>
      <c r="N49" s="47">
        <v>2.9927270194313182</v>
      </c>
      <c r="O49" s="47">
        <v>5.6776694841338848</v>
      </c>
      <c r="P49" s="47">
        <v>5.1097336982786734</v>
      </c>
      <c r="Q49" s="47">
        <v>5.6882945062575407</v>
      </c>
      <c r="R49" s="50">
        <v>5.1946907316953395</v>
      </c>
      <c r="S49" s="47">
        <v>6.356377325361251</v>
      </c>
      <c r="T49" s="47">
        <v>4.3397424224531411</v>
      </c>
      <c r="U49" s="47">
        <v>7.200097140270878</v>
      </c>
      <c r="V49" s="47">
        <v>5.5332546911183833</v>
      </c>
      <c r="W49" s="47">
        <v>19.354105183940874</v>
      </c>
    </row>
    <row r="50" spans="1:23" ht="12.75" customHeight="1" x14ac:dyDescent="0.2">
      <c r="A50" s="43" t="s">
        <v>71</v>
      </c>
      <c r="B50" s="47">
        <v>0.59873477651812834</v>
      </c>
      <c r="C50" s="47">
        <v>6.0811904587308785</v>
      </c>
      <c r="D50" s="47">
        <v>8.5067992150463354</v>
      </c>
      <c r="E50" s="47">
        <v>8.2945548024002225</v>
      </c>
      <c r="F50" s="47">
        <v>12.249593750878196</v>
      </c>
      <c r="G50" s="47">
        <v>8.7490413380019625</v>
      </c>
      <c r="H50" s="47">
        <v>9.6021885642294524</v>
      </c>
      <c r="I50" s="47">
        <v>4.8675539838982207</v>
      </c>
      <c r="J50" s="47">
        <v>6.874202349706704</v>
      </c>
      <c r="K50" s="47">
        <v>12.113356022545396</v>
      </c>
      <c r="L50" s="47">
        <v>6.9864145357110496</v>
      </c>
      <c r="M50" s="47">
        <v>3.9352940671171233</v>
      </c>
      <c r="N50" s="47">
        <v>2.3795640666664841</v>
      </c>
      <c r="O50" s="47">
        <v>5.991089817805495</v>
      </c>
      <c r="P50" s="47">
        <v>6.3951395727744664</v>
      </c>
      <c r="Q50" s="47">
        <v>7.3560946631995083</v>
      </c>
      <c r="R50" s="50">
        <v>6.5372570729827606</v>
      </c>
      <c r="S50" s="47">
        <v>6.1729649929527231</v>
      </c>
      <c r="T50" s="47">
        <v>6.6023696096976892</v>
      </c>
      <c r="U50" s="47">
        <v>12.434833884647855</v>
      </c>
      <c r="V50" s="47">
        <v>12.839946830638493</v>
      </c>
      <c r="W50" s="47">
        <v>17.585433987800101</v>
      </c>
    </row>
    <row r="51" spans="1:23" ht="12.75" customHeight="1" x14ac:dyDescent="0.2">
      <c r="A51" s="43" t="s">
        <v>72</v>
      </c>
      <c r="B51" s="47">
        <v>4.6794451547055971</v>
      </c>
      <c r="C51" s="47">
        <v>1.8073442269458395</v>
      </c>
      <c r="D51" s="47">
        <v>7.5370600857872949</v>
      </c>
      <c r="E51" s="47">
        <v>4.8128559806228655</v>
      </c>
      <c r="F51" s="47">
        <v>10.433017327631489</v>
      </c>
      <c r="G51" s="47">
        <v>6.9524732642695541</v>
      </c>
      <c r="H51" s="47">
        <v>8.8409793571126105</v>
      </c>
      <c r="I51" s="47">
        <v>4.7996723879202285</v>
      </c>
      <c r="J51" s="47">
        <v>3.8754341152087868</v>
      </c>
      <c r="K51" s="47">
        <v>13.77227722585317</v>
      </c>
      <c r="L51" s="47">
        <v>5.6140585530122245</v>
      </c>
      <c r="M51" s="47">
        <v>2.8105217655452153</v>
      </c>
      <c r="N51" s="47">
        <v>2.0855323914424462</v>
      </c>
      <c r="O51" s="47">
        <v>5.3741369568038877</v>
      </c>
      <c r="P51" s="47">
        <v>5.7532456877229965</v>
      </c>
      <c r="Q51" s="47">
        <v>6.5376024306711189</v>
      </c>
      <c r="R51" s="50">
        <v>5.8702518329327269</v>
      </c>
      <c r="S51" s="47">
        <v>5.7922155651652263</v>
      </c>
      <c r="T51" s="47">
        <v>4.8727422562086842</v>
      </c>
      <c r="U51" s="47">
        <v>14.229414838224685</v>
      </c>
      <c r="V51" s="47">
        <v>1.1763214561758106</v>
      </c>
      <c r="W51" s="47">
        <v>19.378116715961191</v>
      </c>
    </row>
    <row r="52" spans="1:23" ht="12.75" customHeight="1" x14ac:dyDescent="0.2">
      <c r="A52" s="44" t="s">
        <v>73</v>
      </c>
      <c r="B52" s="47">
        <v>4.1991479846813506</v>
      </c>
      <c r="C52" s="47">
        <v>-0.64485467961427068</v>
      </c>
      <c r="D52" s="47">
        <v>5.2027905104969019</v>
      </c>
      <c r="E52" s="47">
        <v>5.3605872413871491</v>
      </c>
      <c r="F52" s="47">
        <v>8.2579694366676328</v>
      </c>
      <c r="G52" s="47">
        <v>4.9562710869660354</v>
      </c>
      <c r="H52" s="47">
        <v>7.7012765445253484</v>
      </c>
      <c r="I52" s="47">
        <v>7.3388240010827666</v>
      </c>
      <c r="J52" s="47">
        <v>9.1510883404077212</v>
      </c>
      <c r="K52" s="47">
        <v>22.75481569472133</v>
      </c>
      <c r="L52" s="47">
        <v>4.3646615902076968</v>
      </c>
      <c r="M52" s="47">
        <v>2.8034310798332518</v>
      </c>
      <c r="N52" s="47">
        <v>1.1883968119038579</v>
      </c>
      <c r="O52" s="47">
        <v>6.251673355605436</v>
      </c>
      <c r="P52" s="47">
        <v>5.9157407332108169</v>
      </c>
      <c r="Q52" s="47">
        <v>10.774299341691783</v>
      </c>
      <c r="R52" s="50">
        <v>6.639735016582482</v>
      </c>
      <c r="S52" s="47">
        <v>7.1462191389155993</v>
      </c>
      <c r="T52" s="47">
        <v>0.7207328591515072</v>
      </c>
      <c r="U52" s="47">
        <v>13.655390311149418</v>
      </c>
      <c r="V52" s="47">
        <v>6.1069825760223573</v>
      </c>
      <c r="W52" s="47">
        <v>21.65867072963319</v>
      </c>
    </row>
    <row r="53" spans="1:23" ht="12.75" customHeight="1" x14ac:dyDescent="0.2">
      <c r="A53" s="41" t="s">
        <v>74</v>
      </c>
      <c r="B53" s="46">
        <v>4.7611195683823659</v>
      </c>
      <c r="C53" s="46">
        <v>3.8681409750827678</v>
      </c>
      <c r="D53" s="46">
        <v>9.5016901900287323</v>
      </c>
      <c r="E53" s="46">
        <v>3.0305926239571068</v>
      </c>
      <c r="F53" s="46">
        <v>4.9968626917181291</v>
      </c>
      <c r="G53" s="46">
        <v>7.1428331592216177</v>
      </c>
      <c r="H53" s="46">
        <v>7.7480528405584836</v>
      </c>
      <c r="I53" s="46">
        <v>8.7777225081503865</v>
      </c>
      <c r="J53" s="46">
        <v>9.262853593654242</v>
      </c>
      <c r="K53" s="46">
        <v>16.968090068320318</v>
      </c>
      <c r="L53" s="46">
        <v>2.7555689138841322</v>
      </c>
      <c r="M53" s="46">
        <v>3.7136741816349517</v>
      </c>
      <c r="N53" s="46">
        <v>-0.38082084653691117</v>
      </c>
      <c r="O53" s="46">
        <v>5.2876438117830826</v>
      </c>
      <c r="P53" s="46">
        <v>5.7989333179604197</v>
      </c>
      <c r="Q53" s="46">
        <v>8.2251749326536441</v>
      </c>
      <c r="R53" s="49">
        <v>6.1574044651235615</v>
      </c>
      <c r="S53" s="46">
        <v>7.1584828795473232</v>
      </c>
      <c r="T53" s="46">
        <v>2.9732279283872121</v>
      </c>
      <c r="U53" s="46">
        <v>12.027658403612707</v>
      </c>
      <c r="V53" s="46">
        <v>-1.7556707783347947</v>
      </c>
      <c r="W53" s="46">
        <v>15.469727136831256</v>
      </c>
    </row>
    <row r="54" spans="1:23" ht="12.75" customHeight="1" x14ac:dyDescent="0.2">
      <c r="A54" s="41" t="s">
        <v>75</v>
      </c>
      <c r="B54" s="46">
        <v>11.061996551428809</v>
      </c>
      <c r="C54" s="46">
        <v>5.1384504543445786</v>
      </c>
      <c r="D54" s="46">
        <v>6.4531114131699319</v>
      </c>
      <c r="E54" s="46">
        <v>0.90845224482396514</v>
      </c>
      <c r="F54" s="46">
        <v>3.8047380604721459</v>
      </c>
      <c r="G54" s="46">
        <v>5.237170474738595</v>
      </c>
      <c r="H54" s="46">
        <v>7.4311530308200924</v>
      </c>
      <c r="I54" s="46">
        <v>10.663579796529831</v>
      </c>
      <c r="J54" s="46">
        <v>9.9038960369437934</v>
      </c>
      <c r="K54" s="46">
        <v>15.858692644491889</v>
      </c>
      <c r="L54" s="46">
        <v>1.5240738823021793</v>
      </c>
      <c r="M54" s="46">
        <v>5.4893956519848741</v>
      </c>
      <c r="N54" s="46">
        <v>0.51540195381760689</v>
      </c>
      <c r="O54" s="46">
        <v>5.7819874524442927</v>
      </c>
      <c r="P54" s="46">
        <v>5.9366108224313541</v>
      </c>
      <c r="Q54" s="46">
        <v>8.6464982586083714</v>
      </c>
      <c r="R54" s="49">
        <v>6.336123939458882</v>
      </c>
      <c r="S54" s="46">
        <v>7.0346047864045191</v>
      </c>
      <c r="T54" s="46">
        <v>0.45991103852947024</v>
      </c>
      <c r="U54" s="46">
        <v>13.635590648345719</v>
      </c>
      <c r="V54" s="46">
        <v>5.8939064166645183</v>
      </c>
      <c r="W54" s="46">
        <v>23.587774595008113</v>
      </c>
    </row>
    <row r="55" spans="1:23" ht="12.75" customHeight="1" x14ac:dyDescent="0.2">
      <c r="A55" s="41" t="s">
        <v>76</v>
      </c>
      <c r="B55" s="46">
        <v>5.0151021243919347</v>
      </c>
      <c r="C55" s="46">
        <v>7.6389148085822756</v>
      </c>
      <c r="D55" s="46">
        <v>6.872865673034334</v>
      </c>
      <c r="E55" s="46">
        <v>3.6189559240247027</v>
      </c>
      <c r="F55" s="46">
        <v>7.2244619450450243</v>
      </c>
      <c r="G55" s="46">
        <v>6.767976808695475</v>
      </c>
      <c r="H55" s="46">
        <v>9.2297070451564664</v>
      </c>
      <c r="I55" s="46">
        <v>11.08574395237698</v>
      </c>
      <c r="J55" s="46">
        <v>10.826007879360656</v>
      </c>
      <c r="K55" s="46">
        <v>13.558936267750843</v>
      </c>
      <c r="L55" s="46">
        <v>1.4750549271528079</v>
      </c>
      <c r="M55" s="46">
        <v>6.1397157971834648</v>
      </c>
      <c r="N55" s="46">
        <v>0.93369468228177155</v>
      </c>
      <c r="O55" s="46">
        <v>6.2087246190881462</v>
      </c>
      <c r="P55" s="46">
        <v>6.2842285134685261</v>
      </c>
      <c r="Q55" s="46">
        <v>11.020574432403961</v>
      </c>
      <c r="R55" s="49">
        <v>6.9808113110365388</v>
      </c>
      <c r="S55" s="46">
        <v>8.3580113468572073</v>
      </c>
      <c r="T55" s="46">
        <v>3.9343887538899391</v>
      </c>
      <c r="U55" s="46">
        <v>17.953827030940197</v>
      </c>
      <c r="V55" s="46">
        <v>3.3352571069720449</v>
      </c>
      <c r="W55" s="46">
        <v>21.456291381861405</v>
      </c>
    </row>
    <row r="56" spans="1:23" ht="12.75" customHeight="1" x14ac:dyDescent="0.2">
      <c r="A56" s="42" t="s">
        <v>77</v>
      </c>
      <c r="B56" s="46">
        <v>0.81935708129381446</v>
      </c>
      <c r="C56" s="46">
        <v>-0.17803540486067693</v>
      </c>
      <c r="D56" s="46">
        <v>-5.2473675808627611</v>
      </c>
      <c r="E56" s="46">
        <v>2.7727165129114439</v>
      </c>
      <c r="F56" s="46">
        <v>3.5262406868356244</v>
      </c>
      <c r="G56" s="46">
        <v>-2.3306125007055756</v>
      </c>
      <c r="H56" s="46">
        <v>-2.5364427796654154</v>
      </c>
      <c r="I56" s="46">
        <v>0.29084290039371741</v>
      </c>
      <c r="J56" s="46">
        <v>9.1135961043237845</v>
      </c>
      <c r="K56" s="46">
        <v>7.358026931355055</v>
      </c>
      <c r="L56" s="46">
        <v>-0.16497462503004545</v>
      </c>
      <c r="M56" s="46">
        <v>3.6198880800831557</v>
      </c>
      <c r="N56" s="46">
        <v>1.4931521733321906</v>
      </c>
      <c r="O56" s="46">
        <v>2.1342736038612697</v>
      </c>
      <c r="P56" s="46">
        <v>0.80227646536057406</v>
      </c>
      <c r="Q56" s="46">
        <v>2.3658413033724068</v>
      </c>
      <c r="R56" s="49">
        <v>1.0283975601114381</v>
      </c>
      <c r="S56" s="46">
        <v>3.5101535572587439</v>
      </c>
      <c r="T56" s="46">
        <v>0.87866876481534906</v>
      </c>
      <c r="U56" s="46">
        <v>5.5273837682227711</v>
      </c>
      <c r="V56" s="46">
        <v>-5.9592927801146551</v>
      </c>
      <c r="W56" s="46">
        <v>8.3454860758519711</v>
      </c>
    </row>
    <row r="57" spans="1:23" ht="12.75" customHeight="1" x14ac:dyDescent="0.2">
      <c r="A57" s="43" t="s">
        <v>78</v>
      </c>
      <c r="B57" s="47">
        <v>-1.4023590650124262</v>
      </c>
      <c r="C57" s="47">
        <v>-5.6193024000451119</v>
      </c>
      <c r="D57" s="47">
        <v>-16.236371165901875</v>
      </c>
      <c r="E57" s="47">
        <v>-2.3540301358688676</v>
      </c>
      <c r="F57" s="47">
        <v>-0.59501804167125805</v>
      </c>
      <c r="G57" s="47">
        <v>-10.795938657173688</v>
      </c>
      <c r="H57" s="47">
        <v>-7.4538732625929249</v>
      </c>
      <c r="I57" s="47">
        <v>-7.032199697166341</v>
      </c>
      <c r="J57" s="47">
        <v>2.437171026224294</v>
      </c>
      <c r="K57" s="47">
        <v>8.5589925299939029</v>
      </c>
      <c r="L57" s="47">
        <v>1.7194023834063099</v>
      </c>
      <c r="M57" s="47">
        <v>3.2121228288879644</v>
      </c>
      <c r="N57" s="47">
        <v>3.1360615963957672</v>
      </c>
      <c r="O57" s="47">
        <v>0.98407844248540322</v>
      </c>
      <c r="P57" s="47">
        <v>-2.2823596315752703</v>
      </c>
      <c r="Q57" s="47">
        <v>-3.1831841000103389</v>
      </c>
      <c r="R57" s="50">
        <v>-2.4260544035468068</v>
      </c>
      <c r="S57" s="47">
        <v>2.2763148812094514</v>
      </c>
      <c r="T57" s="47">
        <v>3.1803739253661201</v>
      </c>
      <c r="U57" s="47">
        <v>-9.4902112352661447</v>
      </c>
      <c r="V57" s="47">
        <v>-14.115164579454042</v>
      </c>
      <c r="W57" s="47">
        <v>-12.965948235271341</v>
      </c>
    </row>
    <row r="58" spans="1:23" ht="12.75" customHeight="1" x14ac:dyDescent="0.2">
      <c r="A58" s="43" t="s">
        <v>79</v>
      </c>
      <c r="B58" s="47">
        <v>-5.5115541702180693</v>
      </c>
      <c r="C58" s="47">
        <v>-4.5793848258387833</v>
      </c>
      <c r="D58" s="47">
        <v>-13.508420297678514</v>
      </c>
      <c r="E58" s="47">
        <v>1.302970759592581</v>
      </c>
      <c r="F58" s="47">
        <v>4.8383343324150507</v>
      </c>
      <c r="G58" s="47">
        <v>-7.9691628224670126</v>
      </c>
      <c r="H58" s="47">
        <v>-5.6351097053339956</v>
      </c>
      <c r="I58" s="47">
        <v>-8.6093101345035556</v>
      </c>
      <c r="J58" s="47">
        <v>1.049363896112987</v>
      </c>
      <c r="K58" s="47">
        <v>7.7440345760466434</v>
      </c>
      <c r="L58" s="47">
        <v>2.1541451880670248</v>
      </c>
      <c r="M58" s="47">
        <v>1.640424896644066</v>
      </c>
      <c r="N58" s="47">
        <v>3.0148122800485622</v>
      </c>
      <c r="O58" s="47">
        <v>0.68675888974125687</v>
      </c>
      <c r="P58" s="47">
        <v>-2.0271643036161024</v>
      </c>
      <c r="Q58" s="47">
        <v>-3.1503366121682252</v>
      </c>
      <c r="R58" s="50">
        <v>-2.2029853334206817</v>
      </c>
      <c r="S58" s="47">
        <v>3.9687128400903715</v>
      </c>
      <c r="T58" s="47">
        <v>2.1617988312319314</v>
      </c>
      <c r="U58" s="47">
        <v>-8.2866594863371219</v>
      </c>
      <c r="V58" s="47">
        <v>-9.9263682983713899</v>
      </c>
      <c r="W58" s="47">
        <v>-12.597796949577821</v>
      </c>
    </row>
    <row r="59" spans="1:23" ht="12.75" customHeight="1" x14ac:dyDescent="0.2">
      <c r="A59" s="43" t="s">
        <v>80</v>
      </c>
      <c r="B59" s="47">
        <v>-7.499370625647817</v>
      </c>
      <c r="C59" s="47">
        <v>-3.5662432080181605</v>
      </c>
      <c r="D59" s="47">
        <v>-10.466974159265385</v>
      </c>
      <c r="E59" s="47">
        <v>0.43118404178685843</v>
      </c>
      <c r="F59" s="47">
        <v>7.0519077553380383</v>
      </c>
      <c r="G59" s="47">
        <v>-5.7573528355273851</v>
      </c>
      <c r="H59" s="47">
        <v>-3.6521073650819691</v>
      </c>
      <c r="I59" s="47">
        <v>-5.4162899193524128</v>
      </c>
      <c r="J59" s="47">
        <v>-0.79898005881784417</v>
      </c>
      <c r="K59" s="47">
        <v>7.7136114903959996</v>
      </c>
      <c r="L59" s="47">
        <v>2.5291538954688164</v>
      </c>
      <c r="M59" s="47">
        <v>2.6366827706077345</v>
      </c>
      <c r="N59" s="47">
        <v>3.3066966385565166</v>
      </c>
      <c r="O59" s="47">
        <v>1.4113413035804712</v>
      </c>
      <c r="P59" s="47">
        <v>-1.0836809390492697</v>
      </c>
      <c r="Q59" s="47">
        <v>-1.6124977765304527</v>
      </c>
      <c r="R59" s="50">
        <v>-1.1626501705128467</v>
      </c>
      <c r="S59" s="47">
        <v>4.4700217564459743</v>
      </c>
      <c r="T59" s="47">
        <v>0.30758993690211955</v>
      </c>
      <c r="U59" s="47">
        <v>-3.8554929520263514</v>
      </c>
      <c r="V59" s="47">
        <v>-9.4373608656765811</v>
      </c>
      <c r="W59" s="47">
        <v>-11.567624859648928</v>
      </c>
    </row>
    <row r="60" spans="1:23" ht="12.75" customHeight="1" x14ac:dyDescent="0.2">
      <c r="A60" s="44" t="s">
        <v>81</v>
      </c>
      <c r="B60" s="47">
        <v>1.1411285797919613</v>
      </c>
      <c r="C60" s="47">
        <v>5.446664707294846</v>
      </c>
      <c r="D60" s="47">
        <v>3.3439466867626333</v>
      </c>
      <c r="E60" s="47">
        <v>3.4643605678517764</v>
      </c>
      <c r="F60" s="47">
        <v>16.093034908541636</v>
      </c>
      <c r="G60" s="47">
        <v>5.6646280763821499</v>
      </c>
      <c r="H60" s="47">
        <v>7.4412034065421961</v>
      </c>
      <c r="I60" s="47">
        <v>3.6793133491219265</v>
      </c>
      <c r="J60" s="47">
        <v>-2.3115996747182455</v>
      </c>
      <c r="K60" s="47">
        <v>11.319071970611905</v>
      </c>
      <c r="L60" s="47">
        <v>5.5691120494463231</v>
      </c>
      <c r="M60" s="47">
        <v>4.4829120725671689</v>
      </c>
      <c r="N60" s="47">
        <v>4.2269312533339098</v>
      </c>
      <c r="O60" s="47">
        <v>5.1250550051339383</v>
      </c>
      <c r="P60" s="47">
        <v>5.0472135520003736</v>
      </c>
      <c r="Q60" s="47">
        <v>6.8019529983130544</v>
      </c>
      <c r="R60" s="50">
        <v>5.3243248914171426</v>
      </c>
      <c r="S60" s="47">
        <v>6.9514957164360069</v>
      </c>
      <c r="T60" s="47">
        <v>6.144707982679054</v>
      </c>
      <c r="U60" s="47">
        <v>12.947653948001946</v>
      </c>
      <c r="V60" s="47">
        <v>-3.7902444757774933</v>
      </c>
      <c r="W60" s="47">
        <v>6.387775281802166</v>
      </c>
    </row>
    <row r="61" spans="1:23" ht="12.75" customHeight="1" x14ac:dyDescent="0.2">
      <c r="A61" s="41" t="s">
        <v>82</v>
      </c>
      <c r="B61" s="46">
        <v>6.8695442615936742</v>
      </c>
      <c r="C61" s="46">
        <v>15.388192389884182</v>
      </c>
      <c r="D61" s="46">
        <v>15.920096449807364</v>
      </c>
      <c r="E61" s="46">
        <v>8.4569866685164641</v>
      </c>
      <c r="F61" s="46">
        <v>19.555894079427439</v>
      </c>
      <c r="G61" s="46">
        <v>15.308194183266522</v>
      </c>
      <c r="H61" s="46">
        <v>15.929601718066454</v>
      </c>
      <c r="I61" s="46">
        <v>13.065297916538077</v>
      </c>
      <c r="J61" s="46">
        <v>2.9697904186910762</v>
      </c>
      <c r="K61" s="46">
        <v>8.2234336888571402</v>
      </c>
      <c r="L61" s="46">
        <v>4.8071120990380134</v>
      </c>
      <c r="M61" s="46">
        <v>2.6538833381389848</v>
      </c>
      <c r="N61" s="46">
        <v>2.4686467221199271</v>
      </c>
      <c r="O61" s="46">
        <v>6.2131094387604113</v>
      </c>
      <c r="P61" s="46">
        <v>8.4673875716723366</v>
      </c>
      <c r="Q61" s="46">
        <v>13.522193161364736</v>
      </c>
      <c r="R61" s="49">
        <v>9.209092843109957</v>
      </c>
      <c r="S61" s="46">
        <v>7.4613765675128674</v>
      </c>
      <c r="T61" s="46">
        <v>2.9667325044015813</v>
      </c>
      <c r="U61" s="46">
        <v>29.000563582346793</v>
      </c>
      <c r="V61" s="46">
        <v>15.484698709653276</v>
      </c>
      <c r="W61" s="46">
        <v>38.951876612555814</v>
      </c>
    </row>
    <row r="62" spans="1:23" ht="12.75" customHeight="1" x14ac:dyDescent="0.2">
      <c r="A62" s="41" t="s">
        <v>83</v>
      </c>
      <c r="B62" s="46">
        <v>10.054539327313506</v>
      </c>
      <c r="C62" s="46">
        <v>15.641214481434584</v>
      </c>
      <c r="D62" s="46">
        <v>12.075407352721101</v>
      </c>
      <c r="E62" s="46">
        <v>7.3139434725783659</v>
      </c>
      <c r="F62" s="46">
        <v>18.002046230352263</v>
      </c>
      <c r="G62" s="46">
        <v>12.994310360770655</v>
      </c>
      <c r="H62" s="46">
        <v>12.057893354761017</v>
      </c>
      <c r="I62" s="46">
        <v>13.280486963914218</v>
      </c>
      <c r="J62" s="46">
        <v>4.9878919223293794</v>
      </c>
      <c r="K62" s="46">
        <v>7.9230432337426882</v>
      </c>
      <c r="L62" s="46">
        <v>5.378275209923955</v>
      </c>
      <c r="M62" s="46">
        <v>3.3490747569251633</v>
      </c>
      <c r="N62" s="46">
        <v>2.4533767285659813</v>
      </c>
      <c r="O62" s="46">
        <v>6.0260711282230206</v>
      </c>
      <c r="P62" s="46">
        <v>8.0258942965035995</v>
      </c>
      <c r="Q62" s="46">
        <v>11.353052979904765</v>
      </c>
      <c r="R62" s="49">
        <v>8.5177381718382073</v>
      </c>
      <c r="S62" s="46">
        <v>5.3982416190437199</v>
      </c>
      <c r="T62" s="46">
        <v>5.1411825413766099</v>
      </c>
      <c r="U62" s="46">
        <v>22.92411756040087</v>
      </c>
      <c r="V62" s="46">
        <v>7.0652813225501987</v>
      </c>
      <c r="W62" s="46">
        <v>36.149814260406487</v>
      </c>
    </row>
    <row r="63" spans="1:23" ht="12.75" customHeight="1" x14ac:dyDescent="0.2">
      <c r="A63" s="41" t="s">
        <v>84</v>
      </c>
      <c r="B63" s="46">
        <v>5.5386386057518999</v>
      </c>
      <c r="C63" s="46">
        <v>14.444746230821991</v>
      </c>
      <c r="D63" s="46">
        <v>7.1299683542780157</v>
      </c>
      <c r="E63" s="46">
        <v>6.0770551947762597</v>
      </c>
      <c r="F63" s="46">
        <v>9.335687498667955</v>
      </c>
      <c r="G63" s="46">
        <v>8.3177900408779148</v>
      </c>
      <c r="H63" s="46">
        <v>9.8314644973880316</v>
      </c>
      <c r="I63" s="46">
        <v>11.155067572201617</v>
      </c>
      <c r="J63" s="46">
        <v>6.3776407911713573</v>
      </c>
      <c r="K63" s="46">
        <v>9.7727170694939858</v>
      </c>
      <c r="L63" s="46">
        <v>4.9848105591858261</v>
      </c>
      <c r="M63" s="46">
        <v>3.1196956042235158</v>
      </c>
      <c r="N63" s="46">
        <v>2.2102819881515856</v>
      </c>
      <c r="O63" s="46">
        <v>5.7248257393489377</v>
      </c>
      <c r="P63" s="46">
        <v>6.3775573055363743</v>
      </c>
      <c r="Q63" s="46">
        <v>10.050193150701059</v>
      </c>
      <c r="R63" s="49">
        <v>6.9071595365458593</v>
      </c>
      <c r="S63" s="46">
        <v>5.2798295382369576</v>
      </c>
      <c r="T63" s="46">
        <v>4.8356348364226642</v>
      </c>
      <c r="U63" s="46">
        <v>15.259502192985952</v>
      </c>
      <c r="V63" s="46">
        <v>11.526833425702531</v>
      </c>
      <c r="W63" s="46">
        <v>37.266566613261112</v>
      </c>
    </row>
    <row r="64" spans="1:23" ht="12.75" customHeight="1" x14ac:dyDescent="0.2">
      <c r="A64" s="42" t="s">
        <v>85</v>
      </c>
      <c r="B64" s="46">
        <v>3.1120500843448085</v>
      </c>
      <c r="C64" s="46">
        <v>14.174700594936041</v>
      </c>
      <c r="D64" s="46">
        <v>3.3876585636584133</v>
      </c>
      <c r="E64" s="46">
        <v>3.5287483057867552</v>
      </c>
      <c r="F64" s="46">
        <v>7.4159865106891765</v>
      </c>
      <c r="G64" s="46">
        <v>5.4149248914871606</v>
      </c>
      <c r="H64" s="46">
        <v>7.6384725897467032</v>
      </c>
      <c r="I64" s="46">
        <v>7.6952106996382996</v>
      </c>
      <c r="J64" s="46">
        <v>6.9158380098901517</v>
      </c>
      <c r="K64" s="46">
        <v>11.206457965244621</v>
      </c>
      <c r="L64" s="46">
        <v>4.3918999518826274</v>
      </c>
      <c r="M64" s="46">
        <v>3.8719195268905882</v>
      </c>
      <c r="N64" s="46">
        <v>1.7763163614705313</v>
      </c>
      <c r="O64" s="46">
        <v>5.2953017795086099</v>
      </c>
      <c r="P64" s="46">
        <v>5.2162980307044027</v>
      </c>
      <c r="Q64" s="46">
        <v>8.5905548251546282</v>
      </c>
      <c r="R64" s="49">
        <v>5.6893293021911706</v>
      </c>
      <c r="S64" s="46">
        <v>6.8242539094031551</v>
      </c>
      <c r="T64" s="46">
        <v>2.790347322886233</v>
      </c>
      <c r="U64" s="46">
        <v>7.7936331766780276</v>
      </c>
      <c r="V64" s="46">
        <v>13.544753623366091</v>
      </c>
      <c r="W64" s="46">
        <v>24.462769813097985</v>
      </c>
    </row>
    <row r="65" spans="1:23" ht="12.75" customHeight="1" x14ac:dyDescent="0.2">
      <c r="A65" s="43" t="s">
        <v>86</v>
      </c>
      <c r="B65" s="47">
        <v>5.371223690010507</v>
      </c>
      <c r="C65" s="47">
        <v>4.2813719135710304</v>
      </c>
      <c r="D65" s="47">
        <v>4.9094838241101835</v>
      </c>
      <c r="E65" s="47">
        <v>4.5535517564073258</v>
      </c>
      <c r="F65" s="47">
        <v>8.6143113175080046</v>
      </c>
      <c r="G65" s="47">
        <v>5.7494156529168672</v>
      </c>
      <c r="H65" s="47">
        <v>4.4527410615269991</v>
      </c>
      <c r="I65" s="47">
        <v>6.6497370154118496</v>
      </c>
      <c r="J65" s="47">
        <v>6.1489538943266364</v>
      </c>
      <c r="K65" s="47">
        <v>8.1224788504694612</v>
      </c>
      <c r="L65" s="47">
        <v>3.7203795804053641</v>
      </c>
      <c r="M65" s="47">
        <v>5.5551353053639785</v>
      </c>
      <c r="N65" s="47">
        <v>2.371275432455322</v>
      </c>
      <c r="O65" s="47">
        <v>4.7059033761680302</v>
      </c>
      <c r="P65" s="47">
        <v>4.9071656907600847</v>
      </c>
      <c r="Q65" s="47">
        <v>6.8424147041533878</v>
      </c>
      <c r="R65" s="50">
        <v>5.1951170161795179</v>
      </c>
      <c r="S65" s="47">
        <v>6.4089811507058503</v>
      </c>
      <c r="T65" s="47">
        <v>2.5849413357408979</v>
      </c>
      <c r="U65" s="47">
        <v>8.2280434707053374</v>
      </c>
      <c r="V65" s="47">
        <v>4.2359933528968163</v>
      </c>
      <c r="W65" s="47">
        <v>11.679721007586918</v>
      </c>
    </row>
    <row r="66" spans="1:23" ht="12.75" customHeight="1" x14ac:dyDescent="0.2">
      <c r="A66" s="43" t="s">
        <v>87</v>
      </c>
      <c r="B66" s="47">
        <v>0.72315732300773927</v>
      </c>
      <c r="C66" s="47">
        <v>3.5772876454824853</v>
      </c>
      <c r="D66" s="47">
        <v>4.3853673909833413</v>
      </c>
      <c r="E66" s="47">
        <v>6.0435914279975522</v>
      </c>
      <c r="F66" s="47">
        <v>7.3293242653393653</v>
      </c>
      <c r="G66" s="47">
        <v>5.1221225768216083</v>
      </c>
      <c r="H66" s="47">
        <v>4.1839436374325745</v>
      </c>
      <c r="I66" s="47">
        <v>4.6574509910313644</v>
      </c>
      <c r="J66" s="47">
        <v>7.1356295654620983</v>
      </c>
      <c r="K66" s="47">
        <v>7.6877932543762295</v>
      </c>
      <c r="L66" s="47">
        <v>1.5874969344961798</v>
      </c>
      <c r="M66" s="47">
        <v>6.0938337314796698</v>
      </c>
      <c r="N66" s="47">
        <v>2.1678529106777367</v>
      </c>
      <c r="O66" s="47">
        <v>4.3491303833939288</v>
      </c>
      <c r="P66" s="47">
        <v>4.3126899957953047</v>
      </c>
      <c r="Q66" s="47">
        <v>6.9464776032597486</v>
      </c>
      <c r="R66" s="50">
        <v>4.7005001690126225</v>
      </c>
      <c r="S66" s="47">
        <v>6.6270954342416921</v>
      </c>
      <c r="T66" s="47">
        <v>3.2877817244959973</v>
      </c>
      <c r="U66" s="47">
        <v>8.1321720009041911</v>
      </c>
      <c r="V66" s="47">
        <v>6.5013140896083454</v>
      </c>
      <c r="W66" s="47">
        <v>14.092286450134939</v>
      </c>
    </row>
    <row r="67" spans="1:23" ht="12.75" customHeight="1" x14ac:dyDescent="0.2">
      <c r="A67" s="43" t="s">
        <v>88</v>
      </c>
      <c r="B67" s="47">
        <v>7.6728517895819914</v>
      </c>
      <c r="C67" s="47">
        <v>2.7475186425452103</v>
      </c>
      <c r="D67" s="47">
        <v>1.8476344220223817</v>
      </c>
      <c r="E67" s="47">
        <v>6.0407300112069962</v>
      </c>
      <c r="F67" s="47">
        <v>9.3908694956661876</v>
      </c>
      <c r="G67" s="47">
        <v>3.9630229828348851</v>
      </c>
      <c r="H67" s="47">
        <v>0.47283621008769039</v>
      </c>
      <c r="I67" s="47">
        <v>3.3228057724176807</v>
      </c>
      <c r="J67" s="47">
        <v>6.1582915061016985</v>
      </c>
      <c r="K67" s="47">
        <v>5.8246532353551927</v>
      </c>
      <c r="L67" s="47">
        <v>1.1459896778921008</v>
      </c>
      <c r="M67" s="47">
        <v>4.5271093749539304</v>
      </c>
      <c r="N67" s="47">
        <v>1.7184897762292595</v>
      </c>
      <c r="O67" s="47">
        <v>2.8173321622718905</v>
      </c>
      <c r="P67" s="47">
        <v>3.3998549379584464</v>
      </c>
      <c r="Q67" s="47">
        <v>4.3118881059742042</v>
      </c>
      <c r="R67" s="50">
        <v>3.5373455922796282</v>
      </c>
      <c r="S67" s="47">
        <v>3.9589545891127509</v>
      </c>
      <c r="T67" s="47">
        <v>1.766614666282651</v>
      </c>
      <c r="U67" s="47">
        <v>5.7603161392437041</v>
      </c>
      <c r="V67" s="47">
        <v>4.4464240177350955</v>
      </c>
      <c r="W67" s="47">
        <v>5.9195692193561467</v>
      </c>
    </row>
    <row r="68" spans="1:23" ht="12.75" customHeight="1" x14ac:dyDescent="0.2">
      <c r="A68" s="44" t="s">
        <v>89</v>
      </c>
      <c r="B68" s="47">
        <v>10.879819400217761</v>
      </c>
      <c r="C68" s="47">
        <v>3.3546174353724201</v>
      </c>
      <c r="D68" s="47">
        <v>-1.7400558106575703</v>
      </c>
      <c r="E68" s="47">
        <v>5.7458030952924455</v>
      </c>
      <c r="F68" s="47">
        <v>7.6721258831917716</v>
      </c>
      <c r="G68" s="47">
        <v>1.85002082548269</v>
      </c>
      <c r="H68" s="47">
        <v>0.57509328980553942</v>
      </c>
      <c r="I68" s="47">
        <v>2.7053359376235209</v>
      </c>
      <c r="J68" s="47">
        <v>6.5220854753526458</v>
      </c>
      <c r="K68" s="47">
        <v>3.5184349870954312</v>
      </c>
      <c r="L68" s="47">
        <v>1.3229892868031445</v>
      </c>
      <c r="M68" s="47">
        <v>2.5144656130577703</v>
      </c>
      <c r="N68" s="47">
        <v>1.3592824225592937</v>
      </c>
      <c r="O68" s="47">
        <v>2.0841083006240879</v>
      </c>
      <c r="P68" s="47">
        <v>2.4407341820221529</v>
      </c>
      <c r="Q68" s="47">
        <v>3.2647537921278502</v>
      </c>
      <c r="R68" s="50">
        <v>2.5680032267227704</v>
      </c>
      <c r="S68" s="47">
        <v>2.5418696258926454</v>
      </c>
      <c r="T68" s="47">
        <v>1.2324075973348947</v>
      </c>
      <c r="U68" s="47">
        <v>5.4630795363197926</v>
      </c>
      <c r="V68" s="47">
        <v>4.0612650733860667</v>
      </c>
      <c r="W68" s="47">
        <v>6.9169208851942221</v>
      </c>
    </row>
    <row r="69" spans="1:23" ht="12.75" customHeight="1" x14ac:dyDescent="0.2">
      <c r="A69" s="41" t="s">
        <v>90</v>
      </c>
      <c r="B69" s="46">
        <v>-11.22830098597375</v>
      </c>
      <c r="C69" s="46">
        <v>3.0425304269320774</v>
      </c>
      <c r="D69" s="46">
        <v>-1.566544468227471</v>
      </c>
      <c r="E69" s="46">
        <v>6.7272972116758201</v>
      </c>
      <c r="F69" s="46">
        <v>8.7104410603531015</v>
      </c>
      <c r="G69" s="46">
        <v>2.3875983333456974</v>
      </c>
      <c r="H69" s="46">
        <v>0.59822554476454126</v>
      </c>
      <c r="I69" s="46">
        <v>3.7504850182834559E-3</v>
      </c>
      <c r="J69" s="46">
        <v>6.7579424616766248</v>
      </c>
      <c r="K69" s="46">
        <v>3.342764295268652</v>
      </c>
      <c r="L69" s="46">
        <v>2.7275412959872458</v>
      </c>
      <c r="M69" s="46">
        <v>3.0223660660002372</v>
      </c>
      <c r="N69" s="46">
        <v>1.3657214090027514</v>
      </c>
      <c r="O69" s="46">
        <v>2.1710170924261529</v>
      </c>
      <c r="P69" s="46">
        <v>1.4756560609643588</v>
      </c>
      <c r="Q69" s="46">
        <v>3.0202697978464199</v>
      </c>
      <c r="R69" s="49">
        <v>1.7072054682854443</v>
      </c>
      <c r="S69" s="46">
        <v>2.9806941082360039</v>
      </c>
      <c r="T69" s="46">
        <v>2.0866490333257159</v>
      </c>
      <c r="U69" s="46">
        <v>3.1419710691560576</v>
      </c>
      <c r="V69" s="46">
        <v>5.3399715516730728</v>
      </c>
      <c r="W69" s="46">
        <v>6.5762151459782148</v>
      </c>
    </row>
    <row r="70" spans="1:23" ht="12.75" customHeight="1" x14ac:dyDescent="0.2">
      <c r="A70" s="41" t="s">
        <v>91</v>
      </c>
      <c r="B70" s="46">
        <v>-0.16003762632725849</v>
      </c>
      <c r="C70" s="46">
        <v>-2.4236601250032797</v>
      </c>
      <c r="D70" s="46">
        <v>-5.9363843138161236</v>
      </c>
      <c r="E70" s="46">
        <v>-0.90949017365177243</v>
      </c>
      <c r="F70" s="46">
        <v>1.8478777088055232</v>
      </c>
      <c r="G70" s="46">
        <v>-3.1875346325484055</v>
      </c>
      <c r="H70" s="46">
        <v>0.98701429514025385</v>
      </c>
      <c r="I70" s="46">
        <v>0.17010561815409275</v>
      </c>
      <c r="J70" s="46">
        <v>4.7581137913989435</v>
      </c>
      <c r="K70" s="46">
        <v>2.0483467941899036</v>
      </c>
      <c r="L70" s="46">
        <v>5.75683079953897</v>
      </c>
      <c r="M70" s="46">
        <v>2.4695965520380669</v>
      </c>
      <c r="N70" s="46">
        <v>1.9102623331993307</v>
      </c>
      <c r="O70" s="46">
        <v>2.4067686414964484</v>
      </c>
      <c r="P70" s="46">
        <v>0.75167469390857722</v>
      </c>
      <c r="Q70" s="46">
        <v>2.3179365168460198</v>
      </c>
      <c r="R70" s="49">
        <v>0.9864797298215322</v>
      </c>
      <c r="S70" s="46">
        <v>2.2206890699153492</v>
      </c>
      <c r="T70" s="46">
        <v>2.118965163119757</v>
      </c>
      <c r="U70" s="46">
        <v>1.1123124903118509</v>
      </c>
      <c r="V70" s="46">
        <v>-1.1037851197188253</v>
      </c>
      <c r="W70" s="46">
        <v>2.4765371039300099</v>
      </c>
    </row>
    <row r="71" spans="1:23" ht="12.75" customHeight="1" x14ac:dyDescent="0.2">
      <c r="A71" s="41" t="s">
        <v>92</v>
      </c>
      <c r="B71" s="46">
        <v>4.7365106041709959</v>
      </c>
      <c r="C71" s="46">
        <v>-3.6513236053389631</v>
      </c>
      <c r="D71" s="46">
        <v>-1.3019420080114252</v>
      </c>
      <c r="E71" s="46">
        <v>2.1831168664642853</v>
      </c>
      <c r="F71" s="46">
        <v>2.8769630625633758</v>
      </c>
      <c r="G71" s="46">
        <v>-0.46058584985265716</v>
      </c>
      <c r="H71" s="46">
        <v>3.9020909866047004</v>
      </c>
      <c r="I71" s="46">
        <v>5.2715097114610643</v>
      </c>
      <c r="J71" s="46">
        <v>7.6230526947474342</v>
      </c>
      <c r="K71" s="46">
        <v>6.0033840402007321E-2</v>
      </c>
      <c r="L71" s="46">
        <v>6.1796978972983974</v>
      </c>
      <c r="M71" s="46">
        <v>3.2268584708925241</v>
      </c>
      <c r="N71" s="46">
        <v>1.0591483819679892</v>
      </c>
      <c r="O71" s="46">
        <v>3.2861248953056421</v>
      </c>
      <c r="P71" s="46">
        <v>2.3148192458996908</v>
      </c>
      <c r="Q71" s="46">
        <v>3.4520605622011535</v>
      </c>
      <c r="R71" s="49">
        <v>2.4854216191277034</v>
      </c>
      <c r="S71" s="46">
        <v>3.9251287010257041</v>
      </c>
      <c r="T71" s="46">
        <v>1.9402408721126196</v>
      </c>
      <c r="U71" s="46">
        <v>-1.485279959376562</v>
      </c>
      <c r="V71" s="46">
        <v>-3.5691544784277052</v>
      </c>
      <c r="W71" s="46">
        <v>-5.4318664889254631</v>
      </c>
    </row>
    <row r="72" spans="1:23" ht="12.75" customHeight="1" x14ac:dyDescent="0.2">
      <c r="A72" s="42" t="s">
        <v>93</v>
      </c>
      <c r="B72" s="46">
        <v>-5.9010633317981842</v>
      </c>
      <c r="C72" s="46">
        <v>-4.3068830071524626</v>
      </c>
      <c r="D72" s="46">
        <v>-0.64443183779114843</v>
      </c>
      <c r="E72" s="46">
        <v>-4.8665513584067561</v>
      </c>
      <c r="F72" s="46">
        <v>-0.11443831133500781</v>
      </c>
      <c r="G72" s="46">
        <v>-1.4083855175017423</v>
      </c>
      <c r="H72" s="46">
        <v>3.821135066678627</v>
      </c>
      <c r="I72" s="46">
        <v>2.5714247561359427</v>
      </c>
      <c r="J72" s="46">
        <v>8.7093384713435853</v>
      </c>
      <c r="K72" s="46">
        <v>0.84955036102225545</v>
      </c>
      <c r="L72" s="46">
        <v>5.6830821539090692</v>
      </c>
      <c r="M72" s="46">
        <v>5.6039715021422243</v>
      </c>
      <c r="N72" s="46">
        <v>1.0412825185321495</v>
      </c>
      <c r="O72" s="46">
        <v>3.700888448669426</v>
      </c>
      <c r="P72" s="46">
        <v>1.8868350439963155</v>
      </c>
      <c r="Q72" s="46">
        <v>5.8348986154302507</v>
      </c>
      <c r="R72" s="49">
        <v>2.4827801312679698</v>
      </c>
      <c r="S72" s="46">
        <v>4.7966813806052722</v>
      </c>
      <c r="T72" s="46">
        <v>2.9412136075301465</v>
      </c>
      <c r="U72" s="46">
        <v>0.60797208106568856</v>
      </c>
      <c r="V72" s="46">
        <v>3.0648265133797148</v>
      </c>
      <c r="W72" s="46">
        <v>1.8265013655669016</v>
      </c>
    </row>
    <row r="73" spans="1:23" ht="12.75" customHeight="1" x14ac:dyDescent="0.2">
      <c r="A73" s="43" t="s">
        <v>94</v>
      </c>
      <c r="B73" s="47">
        <v>21.512166848122227</v>
      </c>
      <c r="C73" s="47">
        <v>-8.4210025157881336</v>
      </c>
      <c r="D73" s="47">
        <v>1.462115135588693E-2</v>
      </c>
      <c r="E73" s="47">
        <v>-2.95932675642957</v>
      </c>
      <c r="F73" s="47">
        <v>1.230631691402384</v>
      </c>
      <c r="G73" s="47">
        <v>-1.4271730285627227</v>
      </c>
      <c r="H73" s="47">
        <v>3.6636028659761788</v>
      </c>
      <c r="I73" s="47">
        <v>0.7300908127614969</v>
      </c>
      <c r="J73" s="47">
        <v>5.2784670709545178</v>
      </c>
      <c r="K73" s="47">
        <v>0.54780806906586932</v>
      </c>
      <c r="L73" s="47">
        <v>7.2120467000443611</v>
      </c>
      <c r="M73" s="47">
        <v>1.8741459391527382</v>
      </c>
      <c r="N73" s="47">
        <v>1.5749498659499706</v>
      </c>
      <c r="O73" s="47">
        <v>2.7827825673148121</v>
      </c>
      <c r="P73" s="47">
        <v>2.6658740317208274</v>
      </c>
      <c r="Q73" s="47">
        <v>3.0201068673967768</v>
      </c>
      <c r="R73" s="50">
        <v>2.7210970755419117</v>
      </c>
      <c r="S73" s="47">
        <v>3.8390255540599272</v>
      </c>
      <c r="T73" s="47">
        <v>-0.12370200199204318</v>
      </c>
      <c r="U73" s="47">
        <v>2.9544851193094912</v>
      </c>
      <c r="V73" s="47">
        <v>-4.9594571208592786</v>
      </c>
      <c r="W73" s="47">
        <v>6.8205062364496083</v>
      </c>
    </row>
    <row r="74" spans="1:23" ht="12.75" customHeight="1" x14ac:dyDescent="0.2">
      <c r="A74" s="43" t="s">
        <v>95</v>
      </c>
      <c r="B74" s="47">
        <v>10.156468585927914</v>
      </c>
      <c r="C74" s="47">
        <v>-3.4077291472666249</v>
      </c>
      <c r="D74" s="47">
        <v>5.9571361921937571</v>
      </c>
      <c r="E74" s="47">
        <v>2.1505171014865043</v>
      </c>
      <c r="F74" s="47">
        <v>7.9305637097614179</v>
      </c>
      <c r="G74" s="47">
        <v>4.4489347652795219</v>
      </c>
      <c r="H74" s="47">
        <v>4.0514436909709461</v>
      </c>
      <c r="I74" s="47">
        <v>6.1613401587812922</v>
      </c>
      <c r="J74" s="47">
        <v>5.6751460018559907</v>
      </c>
      <c r="K74" s="47">
        <v>3.6231061661781805</v>
      </c>
      <c r="L74" s="47">
        <v>4.8455687741720599</v>
      </c>
      <c r="M74" s="47">
        <v>1.516743367924267</v>
      </c>
      <c r="N74" s="47">
        <v>1.3572991887250252</v>
      </c>
      <c r="O74" s="47">
        <v>3.0954665314130825</v>
      </c>
      <c r="P74" s="47">
        <v>3.8400060982073825</v>
      </c>
      <c r="Q74" s="47">
        <v>5.0432117471979288</v>
      </c>
      <c r="R74" s="50">
        <v>4.0218365970145609</v>
      </c>
      <c r="S74" s="47">
        <v>4.1149041201880454</v>
      </c>
      <c r="T74" s="47">
        <v>1.1716924137481932</v>
      </c>
      <c r="U74" s="47">
        <v>8.4884514927431773</v>
      </c>
      <c r="V74" s="47">
        <v>5.8723070275412237</v>
      </c>
      <c r="W74" s="47">
        <v>6.6200235333480295</v>
      </c>
    </row>
    <row r="75" spans="1:23" ht="12.75" customHeight="1" x14ac:dyDescent="0.2">
      <c r="A75" s="43" t="s">
        <v>96</v>
      </c>
      <c r="B75" s="47">
        <v>-2.6811258106713587</v>
      </c>
      <c r="C75" s="47">
        <v>-0.74362766867358543</v>
      </c>
      <c r="D75" s="47">
        <v>3.5025498172082115</v>
      </c>
      <c r="E75" s="47">
        <v>-0.14720578339720847</v>
      </c>
      <c r="F75" s="47">
        <v>5.5280216902887425</v>
      </c>
      <c r="G75" s="47">
        <v>2.8647286251896498</v>
      </c>
      <c r="H75" s="47">
        <v>2.8871765945290839</v>
      </c>
      <c r="I75" s="47">
        <v>1.705378767924981</v>
      </c>
      <c r="J75" s="47">
        <v>1.0983297921568935</v>
      </c>
      <c r="K75" s="47">
        <v>3.1425747906860924</v>
      </c>
      <c r="L75" s="47">
        <v>4.1963196775321343</v>
      </c>
      <c r="M75" s="47">
        <v>1.8936110468685596</v>
      </c>
      <c r="N75" s="47">
        <v>3.1418377486479576</v>
      </c>
      <c r="O75" s="47">
        <v>2.7410801727864031</v>
      </c>
      <c r="P75" s="47">
        <v>2.4708075743957281</v>
      </c>
      <c r="Q75" s="47">
        <v>4.392937833156485</v>
      </c>
      <c r="R75" s="50">
        <v>2.7589500072997764</v>
      </c>
      <c r="S75" s="47">
        <v>3.4742533736465964</v>
      </c>
      <c r="T75" s="47">
        <v>2.4796379954867609</v>
      </c>
      <c r="U75" s="47">
        <v>7.3481266219117769</v>
      </c>
      <c r="V75" s="47">
        <v>2.4898850092367475</v>
      </c>
      <c r="W75" s="47">
        <v>11.225938235092769</v>
      </c>
    </row>
    <row r="76" spans="1:23" ht="12.75" customHeight="1" x14ac:dyDescent="0.2">
      <c r="A76" s="44" t="s">
        <v>97</v>
      </c>
      <c r="B76" s="47">
        <v>4.1649353799322331</v>
      </c>
      <c r="C76" s="47">
        <v>-0.28823671058554323</v>
      </c>
      <c r="D76" s="47">
        <v>2.4367688063089865</v>
      </c>
      <c r="E76" s="47">
        <v>7.6525788660063876</v>
      </c>
      <c r="F76" s="47">
        <v>3.2233767144639769</v>
      </c>
      <c r="G76" s="47">
        <v>2.6498761603316323</v>
      </c>
      <c r="H76" s="47">
        <v>3.1487158654770253</v>
      </c>
      <c r="I76" s="47">
        <v>1.9612819940845627</v>
      </c>
      <c r="J76" s="47">
        <v>4.1254689104825104</v>
      </c>
      <c r="K76" s="47">
        <v>-2.4427891944245328E-2</v>
      </c>
      <c r="L76" s="47">
        <v>4.307933652905005</v>
      </c>
      <c r="M76" s="47">
        <v>1.1556580733223187</v>
      </c>
      <c r="N76" s="47">
        <v>2.775690387289953</v>
      </c>
      <c r="O76" s="47">
        <v>2.4110006905955217</v>
      </c>
      <c r="P76" s="47">
        <v>2.539327717489992</v>
      </c>
      <c r="Q76" s="47">
        <v>2.5318854159840587</v>
      </c>
      <c r="R76" s="50">
        <v>2.5287835349478316</v>
      </c>
      <c r="S76" s="47">
        <v>2.5284051335524804</v>
      </c>
      <c r="T76" s="47">
        <v>2.434364128763522</v>
      </c>
      <c r="U76" s="47">
        <v>4.4333533816386828</v>
      </c>
      <c r="V76" s="47">
        <v>3.2269096250923557</v>
      </c>
      <c r="W76" s="47">
        <v>2.3586287730127165</v>
      </c>
    </row>
    <row r="77" spans="1:23" ht="12.75" customHeight="1" x14ac:dyDescent="0.2">
      <c r="A77" s="41" t="s">
        <v>98</v>
      </c>
      <c r="B77" s="46">
        <v>6.8945345457963381</v>
      </c>
      <c r="C77" s="46">
        <v>6.3838978403081059</v>
      </c>
      <c r="D77" s="46">
        <v>0.60549053551208765</v>
      </c>
      <c r="E77" s="46">
        <v>5.251596923574442</v>
      </c>
      <c r="F77" s="46">
        <v>8.185512332675394</v>
      </c>
      <c r="G77" s="46">
        <v>3.8863859891997921</v>
      </c>
      <c r="H77" s="46">
        <v>4.3567926449704197</v>
      </c>
      <c r="I77" s="46">
        <v>5.0133002792500214</v>
      </c>
      <c r="J77" s="46">
        <v>6.7040916182488752</v>
      </c>
      <c r="K77" s="46">
        <v>1.5647918430269803</v>
      </c>
      <c r="L77" s="46">
        <v>1.5572438103843123</v>
      </c>
      <c r="M77" s="46">
        <v>3.8741658495273779</v>
      </c>
      <c r="N77" s="46">
        <v>0.24334491689652626</v>
      </c>
      <c r="O77" s="46">
        <v>2.8073428283471813</v>
      </c>
      <c r="P77" s="46">
        <v>3.3815405741623339</v>
      </c>
      <c r="Q77" s="46">
        <v>3.9426445045295022</v>
      </c>
      <c r="R77" s="49">
        <v>3.4693740078006075</v>
      </c>
      <c r="S77" s="46">
        <v>3.5702896384560034</v>
      </c>
      <c r="T77" s="46">
        <v>2.0366053215820301</v>
      </c>
      <c r="U77" s="46">
        <v>4.1618137688555379</v>
      </c>
      <c r="V77" s="46">
        <v>2.4083909813229054</v>
      </c>
      <c r="W77" s="46">
        <v>-6.5507141732312757E-2</v>
      </c>
    </row>
    <row r="78" spans="1:23" ht="12.75" customHeight="1" x14ac:dyDescent="0.2">
      <c r="A78" s="41" t="s">
        <v>99</v>
      </c>
      <c r="B78" s="46">
        <v>0.18621887867116271</v>
      </c>
      <c r="C78" s="46">
        <v>7.8485397572203519</v>
      </c>
      <c r="D78" s="46">
        <v>-7.6921589117983196</v>
      </c>
      <c r="E78" s="46">
        <v>-3.4959424993719179</v>
      </c>
      <c r="F78" s="46">
        <v>-2.8628675438852058</v>
      </c>
      <c r="G78" s="46">
        <v>-3.5377479432389447</v>
      </c>
      <c r="H78" s="46">
        <v>-1.5378936379743857</v>
      </c>
      <c r="I78" s="46">
        <v>-1.9452077113668698</v>
      </c>
      <c r="J78" s="46">
        <v>5.4833750333691755</v>
      </c>
      <c r="K78" s="46">
        <v>-1.7284416522034163</v>
      </c>
      <c r="L78" s="46">
        <v>0.59296037778928667</v>
      </c>
      <c r="M78" s="46">
        <v>3.2051302963876482</v>
      </c>
      <c r="N78" s="46">
        <v>0.54356416348735337</v>
      </c>
      <c r="O78" s="46">
        <v>0.66209691212175681</v>
      </c>
      <c r="P78" s="46">
        <v>-0.40340999128258836</v>
      </c>
      <c r="Q78" s="46">
        <v>-0.65536923025347749</v>
      </c>
      <c r="R78" s="49">
        <v>-0.43526737694341566</v>
      </c>
      <c r="S78" s="46">
        <v>1.5347197523284839</v>
      </c>
      <c r="T78" s="46">
        <v>1.2389111085699289</v>
      </c>
      <c r="U78" s="46">
        <v>-6.3961516298044252</v>
      </c>
      <c r="V78" s="46">
        <v>-0.96278950689422382</v>
      </c>
      <c r="W78" s="46">
        <v>-4.2141557063177126</v>
      </c>
    </row>
    <row r="79" spans="1:23" ht="12.75" customHeight="1" x14ac:dyDescent="0.2">
      <c r="A79" s="41" t="s">
        <v>100</v>
      </c>
      <c r="B79" s="46">
        <v>1.0526177398878733</v>
      </c>
      <c r="C79" s="46">
        <v>10.573717443054885</v>
      </c>
      <c r="D79" s="46">
        <v>-5.1083316704826469</v>
      </c>
      <c r="E79" s="46">
        <v>-5.9353790304168648</v>
      </c>
      <c r="F79" s="46">
        <v>-8.9988810409256654</v>
      </c>
      <c r="G79" s="46">
        <v>-3.5515548774149974</v>
      </c>
      <c r="H79" s="46">
        <v>-0.61608684780221079</v>
      </c>
      <c r="I79" s="46">
        <v>1.3161475108256937</v>
      </c>
      <c r="J79" s="46">
        <v>6.4834363936683292</v>
      </c>
      <c r="K79" s="46">
        <v>-1.9219596473365352</v>
      </c>
      <c r="L79" s="46">
        <v>0.18262977005074621</v>
      </c>
      <c r="M79" s="46">
        <v>1.1709152318244431</v>
      </c>
      <c r="N79" s="46">
        <v>-0.15398666630901392</v>
      </c>
      <c r="O79" s="46">
        <v>0.3899999046659719</v>
      </c>
      <c r="P79" s="46">
        <v>-0.62328884254733152</v>
      </c>
      <c r="Q79" s="46">
        <v>-0.73365144448076514</v>
      </c>
      <c r="R79" s="49">
        <v>-0.63879302448808239</v>
      </c>
      <c r="S79" s="46">
        <v>1.104846624554856</v>
      </c>
      <c r="T79" s="46">
        <v>1.03584664152645</v>
      </c>
      <c r="U79" s="46">
        <v>-7.4473955446204272</v>
      </c>
      <c r="V79" s="46">
        <v>4.0805903010739719</v>
      </c>
      <c r="W79" s="46">
        <v>0.64617642445048418</v>
      </c>
    </row>
    <row r="80" spans="1:23" ht="12.75" customHeight="1" x14ac:dyDescent="0.2">
      <c r="A80" s="42" t="s">
        <v>101</v>
      </c>
      <c r="B80" s="46">
        <v>2.7708239822290759</v>
      </c>
      <c r="C80" s="46">
        <v>11.071232834521251</v>
      </c>
      <c r="D80" s="46">
        <v>-6.0330589979004312</v>
      </c>
      <c r="E80" s="46">
        <v>-3.3116481321195157</v>
      </c>
      <c r="F80" s="46">
        <v>-3.8770478364275829</v>
      </c>
      <c r="G80" s="46">
        <v>-2.3189433287786554</v>
      </c>
      <c r="H80" s="46">
        <v>0.27975006323932572</v>
      </c>
      <c r="I80" s="46">
        <v>1.8652556058919689</v>
      </c>
      <c r="J80" s="46">
        <v>2.6779202070141395</v>
      </c>
      <c r="K80" s="46">
        <v>-0.11043729850237494</v>
      </c>
      <c r="L80" s="46">
        <v>0.61106156856300942</v>
      </c>
      <c r="M80" s="46">
        <v>-0.53256109364113735</v>
      </c>
      <c r="N80" s="46">
        <v>-0.23895710996851838</v>
      </c>
      <c r="O80" s="46">
        <v>0.1784712664924859</v>
      </c>
      <c r="P80" s="46">
        <v>-0.36951002447527248</v>
      </c>
      <c r="Q80" s="46">
        <v>0.65496369432482826</v>
      </c>
      <c r="R80" s="49">
        <v>-0.22851109593186036</v>
      </c>
      <c r="S80" s="46">
        <v>2.8135229724060462</v>
      </c>
      <c r="T80" s="46">
        <v>-0.93120904822954209</v>
      </c>
      <c r="U80" s="46">
        <v>-6.5168982614979161</v>
      </c>
      <c r="V80" s="46">
        <v>-10.80702814441633</v>
      </c>
      <c r="W80" s="46">
        <v>-5.335690916965941</v>
      </c>
    </row>
    <row r="81" spans="1:23" ht="12.75" customHeight="1" x14ac:dyDescent="0.2">
      <c r="A81" s="43" t="s">
        <v>102</v>
      </c>
      <c r="B81" s="47">
        <v>7.138270733951102</v>
      </c>
      <c r="C81" s="47">
        <v>12.89823035966695</v>
      </c>
      <c r="D81" s="47">
        <v>-6.2347728898968446</v>
      </c>
      <c r="E81" s="47">
        <v>-5.0261363035460356</v>
      </c>
      <c r="F81" s="47">
        <v>-9.7038260527978153</v>
      </c>
      <c r="G81" s="47">
        <v>-4.1435220122382539</v>
      </c>
      <c r="H81" s="47">
        <v>-4.0264818314556976</v>
      </c>
      <c r="I81" s="47">
        <v>-2.2668184573467753</v>
      </c>
      <c r="J81" s="47">
        <v>2.9174401477219503</v>
      </c>
      <c r="K81" s="47">
        <v>-0.75719060722363452</v>
      </c>
      <c r="L81" s="47">
        <v>-0.14486067732395469</v>
      </c>
      <c r="M81" s="47">
        <v>-1.9260267485749272</v>
      </c>
      <c r="N81" s="47">
        <v>0.46197234627214367</v>
      </c>
      <c r="O81" s="47">
        <v>-1.2092104156204764</v>
      </c>
      <c r="P81" s="47">
        <v>-1.4725741797870229</v>
      </c>
      <c r="Q81" s="47">
        <v>-2.590917298084261</v>
      </c>
      <c r="R81" s="50">
        <v>-1.6194287188131651</v>
      </c>
      <c r="S81" s="47">
        <v>-0.62956666089641899</v>
      </c>
      <c r="T81" s="47">
        <v>-0.379904224498262</v>
      </c>
      <c r="U81" s="47">
        <v>-9.435289251270051</v>
      </c>
      <c r="V81" s="47">
        <v>4.1351110868786289</v>
      </c>
      <c r="W81" s="47">
        <v>-5.3147353677663656</v>
      </c>
    </row>
    <row r="82" spans="1:23" ht="12.75" customHeight="1" x14ac:dyDescent="0.2">
      <c r="A82" s="43" t="s">
        <v>103</v>
      </c>
      <c r="B82" s="47">
        <v>4.4922188430924104</v>
      </c>
      <c r="C82" s="47">
        <v>8.6488737913901872</v>
      </c>
      <c r="D82" s="47">
        <v>-6.4090217346307927</v>
      </c>
      <c r="E82" s="47">
        <v>-0.79256951179720314</v>
      </c>
      <c r="F82" s="47">
        <v>-10.734959108673092</v>
      </c>
      <c r="G82" s="47">
        <v>-4.7642823772688576</v>
      </c>
      <c r="H82" s="47">
        <v>-5.5959515063587206</v>
      </c>
      <c r="I82" s="47">
        <v>-3.1660114443021747</v>
      </c>
      <c r="J82" s="47">
        <v>-0.82308047871960666</v>
      </c>
      <c r="K82" s="47">
        <v>-1.1295452693220964</v>
      </c>
      <c r="L82" s="47">
        <v>-0.3717834593859326</v>
      </c>
      <c r="M82" s="47">
        <v>-2.9615517751603315</v>
      </c>
      <c r="N82" s="47">
        <v>-0.22848154949536292</v>
      </c>
      <c r="O82" s="47">
        <v>-2.2170053064993533</v>
      </c>
      <c r="P82" s="47">
        <v>-2.4782651629995711</v>
      </c>
      <c r="Q82" s="47">
        <v>-4.4533453457755829</v>
      </c>
      <c r="R82" s="50">
        <v>-2.7403943128870734</v>
      </c>
      <c r="S82" s="47">
        <v>-2.1775501705660782</v>
      </c>
      <c r="T82" s="47">
        <v>-1.6304056871027428</v>
      </c>
      <c r="U82" s="47">
        <v>-12.254641632344843</v>
      </c>
      <c r="V82" s="47">
        <v>8.8057277158279277</v>
      </c>
      <c r="W82" s="47">
        <v>-11.09982568187986</v>
      </c>
    </row>
    <row r="83" spans="1:23" ht="12.75" customHeight="1" x14ac:dyDescent="0.2">
      <c r="A83" s="43" t="s">
        <v>104</v>
      </c>
      <c r="B83" s="47">
        <v>-0.21876653347244757</v>
      </c>
      <c r="C83" s="47">
        <v>5.0460771471545485</v>
      </c>
      <c r="D83" s="47">
        <v>-9.8353843267747099</v>
      </c>
      <c r="E83" s="47">
        <v>2.7939485652933138</v>
      </c>
      <c r="F83" s="47">
        <v>-6.7881739442785971</v>
      </c>
      <c r="G83" s="47">
        <v>-5.7502409800134764</v>
      </c>
      <c r="H83" s="47">
        <v>-8.4196987544313924</v>
      </c>
      <c r="I83" s="47">
        <v>-4.8997445492043434</v>
      </c>
      <c r="J83" s="47">
        <v>-2.0580431417162148</v>
      </c>
      <c r="K83" s="47">
        <v>-1.4623376103067076</v>
      </c>
      <c r="L83" s="47">
        <v>-0.2462430973760199</v>
      </c>
      <c r="M83" s="47">
        <v>-5.1694423820391355</v>
      </c>
      <c r="N83" s="47">
        <v>0.36016607112285826</v>
      </c>
      <c r="O83" s="47">
        <v>-3.3961551634725362</v>
      </c>
      <c r="P83" s="47">
        <v>-3.8166606487151422</v>
      </c>
      <c r="Q83" s="47">
        <v>-7.0537767009291485</v>
      </c>
      <c r="R83" s="50">
        <v>-4.2628445346851285</v>
      </c>
      <c r="S83" s="47">
        <v>-3.9157979201161264</v>
      </c>
      <c r="T83" s="47">
        <v>-1.7799380934468201</v>
      </c>
      <c r="U83" s="47">
        <v>-14.921254592841116</v>
      </c>
      <c r="V83" s="47">
        <v>2.1342679577082357</v>
      </c>
      <c r="W83" s="47">
        <v>-19.834414186782112</v>
      </c>
    </row>
    <row r="84" spans="1:23" ht="12.75" customHeight="1" x14ac:dyDescent="0.2">
      <c r="A84" s="44" t="s">
        <v>105</v>
      </c>
      <c r="B84" s="47">
        <v>-2.2269792228979401E-2</v>
      </c>
      <c r="C84" s="47">
        <v>-2.5272117814345796</v>
      </c>
      <c r="D84" s="47">
        <v>-11.25946754609557</v>
      </c>
      <c r="E84" s="47">
        <v>1.7071147094412931</v>
      </c>
      <c r="F84" s="47">
        <v>-8.7067219458378027</v>
      </c>
      <c r="G84" s="47">
        <v>-8.3271288797459597</v>
      </c>
      <c r="H84" s="47">
        <v>-10.899038678165063</v>
      </c>
      <c r="I84" s="47">
        <v>-6.7755738183775343</v>
      </c>
      <c r="J84" s="47">
        <v>-3.5490865696875762</v>
      </c>
      <c r="K84" s="47">
        <v>-1.4774070550404472</v>
      </c>
      <c r="L84" s="47">
        <v>-0.75904775510129419</v>
      </c>
      <c r="M84" s="47">
        <v>-4.7307964811419971</v>
      </c>
      <c r="N84" s="47">
        <v>0.38185421763494709</v>
      </c>
      <c r="O84" s="47">
        <v>-4.0471911423395568</v>
      </c>
      <c r="P84" s="47">
        <v>-4.8085607142164699</v>
      </c>
      <c r="Q84" s="47">
        <v>-9.6303603233416126</v>
      </c>
      <c r="R84" s="50">
        <v>-5.5195267182468699</v>
      </c>
      <c r="S84" s="47">
        <v>-5.9459290705288108</v>
      </c>
      <c r="T84" s="47">
        <v>-1.9027741395550524</v>
      </c>
      <c r="U84" s="47">
        <v>-19.337008148023315</v>
      </c>
      <c r="V84" s="47">
        <v>12.458989448815627</v>
      </c>
      <c r="W84" s="47">
        <v>-19.85508878842651</v>
      </c>
    </row>
    <row r="85" spans="1:23" ht="12.75" customHeight="1" x14ac:dyDescent="0.2">
      <c r="A85" s="41" t="s">
        <v>106</v>
      </c>
      <c r="B85" s="46">
        <v>-7.6374937867502162</v>
      </c>
      <c r="C85" s="46">
        <v>-7.2182149306641685</v>
      </c>
      <c r="D85" s="46">
        <v>-9.4804924020097108</v>
      </c>
      <c r="E85" s="46">
        <v>6.3212340891822594</v>
      </c>
      <c r="F85" s="46">
        <v>-9.2442434802751059</v>
      </c>
      <c r="G85" s="46">
        <v>-7.4284442538572133</v>
      </c>
      <c r="H85" s="46">
        <v>-10.397579206976637</v>
      </c>
      <c r="I85" s="46">
        <v>-6.0578083579388542</v>
      </c>
      <c r="J85" s="46">
        <v>-4.0508992210764987</v>
      </c>
      <c r="K85" s="46">
        <v>-2.3128681720735345</v>
      </c>
      <c r="L85" s="46">
        <v>-6.6605083998549919E-2</v>
      </c>
      <c r="M85" s="46">
        <v>-2.4466313260736117</v>
      </c>
      <c r="N85" s="46">
        <v>0.3792996844196983</v>
      </c>
      <c r="O85" s="46">
        <v>-3.2126736513909293</v>
      </c>
      <c r="P85" s="46">
        <v>-4.5026210824823609</v>
      </c>
      <c r="Q85" s="46">
        <v>-9.0305519394781157</v>
      </c>
      <c r="R85" s="49">
        <v>-5.1381498581303253</v>
      </c>
      <c r="S85" s="46">
        <v>-5.6142894250745918</v>
      </c>
      <c r="T85" s="46">
        <v>-0.1385937398149073</v>
      </c>
      <c r="U85" s="46">
        <v>-18.741120670387723</v>
      </c>
      <c r="V85" s="46">
        <v>12.134809028839054</v>
      </c>
      <c r="W85" s="46">
        <v>-21.692234398041144</v>
      </c>
    </row>
    <row r="86" spans="1:23" ht="12.75" customHeight="1" x14ac:dyDescent="0.2">
      <c r="A86" s="41" t="s">
        <v>107</v>
      </c>
      <c r="B86" s="46">
        <v>-5.3067040044873171</v>
      </c>
      <c r="C86" s="46">
        <v>-3.9577482993646829</v>
      </c>
      <c r="D86" s="46">
        <v>-4.4578355105378549</v>
      </c>
      <c r="E86" s="46">
        <v>10.356261280147017</v>
      </c>
      <c r="F86" s="46">
        <v>-8.2345698875074813</v>
      </c>
      <c r="G86" s="46">
        <v>-3.8990427228695945</v>
      </c>
      <c r="H86" s="46">
        <v>-7.1345931663252093</v>
      </c>
      <c r="I86" s="46">
        <v>-4.2508143433794165</v>
      </c>
      <c r="J86" s="46">
        <v>-1.9484451118404023</v>
      </c>
      <c r="K86" s="46">
        <v>-3.1345422661697153</v>
      </c>
      <c r="L86" s="46">
        <v>0.44100453850699495</v>
      </c>
      <c r="M86" s="46">
        <v>-1.8879152912736674</v>
      </c>
      <c r="N86" s="46">
        <v>0.8393172993757636</v>
      </c>
      <c r="O86" s="46">
        <v>-2.149407673718351</v>
      </c>
      <c r="P86" s="46">
        <v>-2.7548631827582604</v>
      </c>
      <c r="Q86" s="46">
        <v>-6.0626945661083065</v>
      </c>
      <c r="R86" s="49">
        <v>-3.2184053884424135</v>
      </c>
      <c r="S86" s="46">
        <v>-4.4811277750504086</v>
      </c>
      <c r="T86" s="46">
        <v>0.53464670272971304</v>
      </c>
      <c r="U86" s="46">
        <v>-10.71033572445339</v>
      </c>
      <c r="V86" s="46">
        <v>2.6243644671327004</v>
      </c>
      <c r="W86" s="46">
        <v>-10.650198325622473</v>
      </c>
    </row>
    <row r="87" spans="1:23" ht="12.75" customHeight="1" x14ac:dyDescent="0.2">
      <c r="A87" s="41" t="s">
        <v>108</v>
      </c>
      <c r="B87" s="46">
        <v>-4.4194018139309899</v>
      </c>
      <c r="C87" s="46">
        <v>0.49601634586449173</v>
      </c>
      <c r="D87" s="46">
        <v>-2.797873185536659</v>
      </c>
      <c r="E87" s="46">
        <v>5.739759826646651</v>
      </c>
      <c r="F87" s="46">
        <v>-10.014332077143051</v>
      </c>
      <c r="G87" s="46">
        <v>-3.4364183160121797</v>
      </c>
      <c r="H87" s="46">
        <v>-5.0821449803338474</v>
      </c>
      <c r="I87" s="46">
        <v>-6.0997303637642659</v>
      </c>
      <c r="J87" s="46">
        <v>0.14268789902369683</v>
      </c>
      <c r="K87" s="46">
        <v>-4.1439508282254511</v>
      </c>
      <c r="L87" s="46">
        <v>1.1534863413209528E-2</v>
      </c>
      <c r="M87" s="46">
        <v>-3.0551563819813943E-3</v>
      </c>
      <c r="N87" s="46">
        <v>0.40803051429274539</v>
      </c>
      <c r="O87" s="46">
        <v>-1.6253734360855643</v>
      </c>
      <c r="P87" s="46">
        <v>-2.1803085472161698</v>
      </c>
      <c r="Q87" s="46">
        <v>-4.1228665583691759</v>
      </c>
      <c r="R87" s="49">
        <v>-2.4541792749761426</v>
      </c>
      <c r="S87" s="46">
        <v>-2.864020934642586</v>
      </c>
      <c r="T87" s="46">
        <v>-3.9973475177390583E-2</v>
      </c>
      <c r="U87" s="46">
        <v>-10.590657111622248</v>
      </c>
      <c r="V87" s="46">
        <v>-1.009558879861816</v>
      </c>
      <c r="W87" s="46">
        <v>-6.9464361775311563</v>
      </c>
    </row>
    <row r="88" spans="1:23" ht="12.75" customHeight="1" x14ac:dyDescent="0.2">
      <c r="A88" s="42" t="s">
        <v>109</v>
      </c>
      <c r="B88" s="46">
        <v>-1.8685653376356304</v>
      </c>
      <c r="C88" s="46">
        <v>5.7050525706581423</v>
      </c>
      <c r="D88" s="46">
        <v>-2.3972782372018608</v>
      </c>
      <c r="E88" s="46">
        <v>3.6681458585135385</v>
      </c>
      <c r="F88" s="46">
        <v>-12.488366367358761</v>
      </c>
      <c r="G88" s="46">
        <v>-3.5186284022537206</v>
      </c>
      <c r="H88" s="46">
        <v>-3.8509522948852681</v>
      </c>
      <c r="I88" s="46">
        <v>-5.9056915754133632</v>
      </c>
      <c r="J88" s="46">
        <v>-2.225467308462481</v>
      </c>
      <c r="K88" s="46">
        <v>-4.0674354186778778</v>
      </c>
      <c r="L88" s="46">
        <v>0.28617690382972683</v>
      </c>
      <c r="M88" s="46">
        <v>-0.99759425003158597</v>
      </c>
      <c r="N88" s="46">
        <v>-0.59804363750299849</v>
      </c>
      <c r="O88" s="46">
        <v>-1.9044202704895818</v>
      </c>
      <c r="P88" s="46">
        <v>-2.1393354965410172</v>
      </c>
      <c r="Q88" s="46">
        <v>-3.0289465180161734</v>
      </c>
      <c r="R88" s="49">
        <v>-2.2613460340031533</v>
      </c>
      <c r="S88" s="46">
        <v>-2.3995185134116137</v>
      </c>
      <c r="T88" s="46">
        <v>0.47476674027613353</v>
      </c>
      <c r="U88" s="46">
        <v>-7.6402304929898079</v>
      </c>
      <c r="V88" s="46">
        <v>-8.5203490670493593</v>
      </c>
      <c r="W88" s="46">
        <v>-0.59842535859326862</v>
      </c>
    </row>
    <row r="89" spans="1:23" ht="12.75" customHeight="1" x14ac:dyDescent="0.2">
      <c r="A89" s="43" t="s">
        <v>110</v>
      </c>
      <c r="B89" s="47">
        <v>20.391302924368148</v>
      </c>
      <c r="C89" s="47">
        <v>9.2707080491856821</v>
      </c>
      <c r="D89" s="47">
        <v>8.386337152888057E-2</v>
      </c>
      <c r="E89" s="47">
        <v>4.184749512574526</v>
      </c>
      <c r="F89" s="47">
        <v>-12.00829923697767</v>
      </c>
      <c r="G89" s="47">
        <v>-1.9379386272411203</v>
      </c>
      <c r="H89" s="47">
        <v>-1.8002829692438715</v>
      </c>
      <c r="I89" s="47">
        <v>-1.4689781631318399</v>
      </c>
      <c r="J89" s="47">
        <v>1.052191923216772</v>
      </c>
      <c r="K89" s="47">
        <v>-4.0026966030062949</v>
      </c>
      <c r="L89" s="47">
        <v>-0.4447408389570362</v>
      </c>
      <c r="M89" s="47">
        <v>-1.3310926952361801</v>
      </c>
      <c r="N89" s="47">
        <v>-0.30734212697532959</v>
      </c>
      <c r="O89" s="47">
        <v>-1.2237054264967462</v>
      </c>
      <c r="P89" s="47">
        <v>0.29927223344954346</v>
      </c>
      <c r="Q89" s="47">
        <v>0.15556025062619661</v>
      </c>
      <c r="R89" s="50">
        <v>0.28180060433478094</v>
      </c>
      <c r="S89" s="47">
        <v>-0.54552515576545835</v>
      </c>
      <c r="T89" s="47">
        <v>-1.5821916408366943</v>
      </c>
      <c r="U89" s="47">
        <v>-5.283016858819412</v>
      </c>
      <c r="V89" s="47">
        <v>1.5368603663960867</v>
      </c>
      <c r="W89" s="47">
        <v>11.360900596260915</v>
      </c>
    </row>
    <row r="90" spans="1:23" ht="12.75" customHeight="1" x14ac:dyDescent="0.2">
      <c r="A90" s="43" t="s">
        <v>111</v>
      </c>
      <c r="B90" s="47">
        <v>16.097121693892614</v>
      </c>
      <c r="C90" s="47">
        <v>6.980742936604889</v>
      </c>
      <c r="D90" s="47">
        <v>0.11641076083628299</v>
      </c>
      <c r="E90" s="47">
        <v>-0.69267174803653297</v>
      </c>
      <c r="F90" s="47">
        <v>-11.422088567032729</v>
      </c>
      <c r="G90" s="47">
        <v>-2.2843946780802482</v>
      </c>
      <c r="H90" s="47">
        <v>1.2842665599101188</v>
      </c>
      <c r="I90" s="47">
        <v>-0.54891672311327966</v>
      </c>
      <c r="J90" s="47">
        <v>0.32285850370796787</v>
      </c>
      <c r="K90" s="47">
        <v>-1.4996328011190219</v>
      </c>
      <c r="L90" s="47">
        <v>1.0845886679677452</v>
      </c>
      <c r="M90" s="47">
        <v>0.62903390711082086</v>
      </c>
      <c r="N90" s="47">
        <v>-0.20619496895541989</v>
      </c>
      <c r="O90" s="47">
        <v>0.28492415320238162</v>
      </c>
      <c r="P90" s="47">
        <v>0.82284652782533829</v>
      </c>
      <c r="Q90" s="47">
        <v>0.54483899359203392</v>
      </c>
      <c r="R90" s="50">
        <v>0.78718400349786499</v>
      </c>
      <c r="S90" s="47">
        <v>1.5473734724362753</v>
      </c>
      <c r="T90" s="47">
        <v>-0.92777937988792747</v>
      </c>
      <c r="U90" s="47">
        <v>-7.6344945879541326</v>
      </c>
      <c r="V90" s="47">
        <v>2.0673281032483892</v>
      </c>
      <c r="W90" s="47">
        <v>-1.2366193128797387</v>
      </c>
    </row>
    <row r="91" spans="1:23" ht="12.75" customHeight="1" x14ac:dyDescent="0.2">
      <c r="A91" s="43" t="s">
        <v>112</v>
      </c>
      <c r="B91" s="47">
        <v>10.429239508602617</v>
      </c>
      <c r="C91" s="47">
        <v>2.9243628569688651</v>
      </c>
      <c r="D91" s="47">
        <v>2.746758015623163</v>
      </c>
      <c r="E91" s="47">
        <v>-2.7787165681458781E-2</v>
      </c>
      <c r="F91" s="47">
        <v>-9.5463499173964124</v>
      </c>
      <c r="G91" s="47">
        <v>-0.36515374943049128</v>
      </c>
      <c r="H91" s="47">
        <v>4.4025514843208491</v>
      </c>
      <c r="I91" s="47">
        <v>2.0771775656256208</v>
      </c>
      <c r="J91" s="47">
        <v>-0.27691531043331219</v>
      </c>
      <c r="K91" s="47">
        <v>-0.55090894262405099</v>
      </c>
      <c r="L91" s="47">
        <v>2.3803753520556192</v>
      </c>
      <c r="M91" s="47">
        <v>1.3849579678389512</v>
      </c>
      <c r="N91" s="47">
        <v>5.9968243916097563E-2</v>
      </c>
      <c r="O91" s="47">
        <v>1.4863139678609638</v>
      </c>
      <c r="P91" s="47">
        <v>1.4949960878352098</v>
      </c>
      <c r="Q91" s="47">
        <v>2.5694606342820947</v>
      </c>
      <c r="R91" s="50">
        <v>1.6405970659990832</v>
      </c>
      <c r="S91" s="47">
        <v>3.1141081285271488</v>
      </c>
      <c r="T91" s="47">
        <v>-0.77287614174488262</v>
      </c>
      <c r="U91" s="47">
        <v>-0.94799817359746408</v>
      </c>
      <c r="V91" s="47">
        <v>7.4189157442529963</v>
      </c>
      <c r="W91" s="47">
        <v>7.4842001346107745</v>
      </c>
    </row>
    <row r="92" spans="1:23" ht="12.75" customHeight="1" x14ac:dyDescent="0.2">
      <c r="A92" s="44" t="s">
        <v>113</v>
      </c>
      <c r="B92" s="47">
        <v>5.5807683269113006</v>
      </c>
      <c r="C92" s="47">
        <v>1.2409368302007673</v>
      </c>
      <c r="D92" s="47">
        <v>6.1789528313729525</v>
      </c>
      <c r="E92" s="47">
        <v>0.27274915569366343</v>
      </c>
      <c r="F92" s="47">
        <v>-3.6284186887652337</v>
      </c>
      <c r="G92" s="47">
        <v>2.5686234749318304</v>
      </c>
      <c r="H92" s="47">
        <v>5.1107657896816372</v>
      </c>
      <c r="I92" s="47">
        <v>3.7725031908631745</v>
      </c>
      <c r="J92" s="47">
        <v>4.4041714740872928</v>
      </c>
      <c r="K92" s="47">
        <v>1.4853261610885182</v>
      </c>
      <c r="L92" s="47">
        <v>2.2923917629593671</v>
      </c>
      <c r="M92" s="47">
        <v>1.9641721549458868</v>
      </c>
      <c r="N92" s="47">
        <v>0.78554266419388341</v>
      </c>
      <c r="O92" s="47">
        <v>2.4646146747459463</v>
      </c>
      <c r="P92" s="47">
        <v>2.4024332751722</v>
      </c>
      <c r="Q92" s="47">
        <v>3.6857360351780111</v>
      </c>
      <c r="R92" s="50">
        <v>2.5768363937121341</v>
      </c>
      <c r="S92" s="47">
        <v>3.7014843837204658</v>
      </c>
      <c r="T92" s="47">
        <v>0.55007171739720473</v>
      </c>
      <c r="U92" s="47">
        <v>3.9327798813517223</v>
      </c>
      <c r="V92" s="47">
        <v>8.8870229170250781</v>
      </c>
      <c r="W92" s="47">
        <v>9.6320409055073988</v>
      </c>
    </row>
    <row r="93" spans="1:23" ht="12.75" customHeight="1" x14ac:dyDescent="0.2">
      <c r="A93" s="41" t="s">
        <v>114</v>
      </c>
      <c r="B93" s="46">
        <v>-2.6800457804511346</v>
      </c>
      <c r="C93" s="46">
        <v>-0.88748103994918948</v>
      </c>
      <c r="D93" s="46">
        <v>4.0706334597707894</v>
      </c>
      <c r="E93" s="46">
        <v>1.7911765770519006</v>
      </c>
      <c r="F93" s="46">
        <v>-5.3380485137020433</v>
      </c>
      <c r="G93" s="46">
        <v>1.3545141219782897</v>
      </c>
      <c r="H93" s="46">
        <v>6.0734414823637284</v>
      </c>
      <c r="I93" s="46">
        <v>2.7244137699611759</v>
      </c>
      <c r="J93" s="46">
        <v>-0.42126765622341189</v>
      </c>
      <c r="K93" s="46">
        <v>0.90371660046721924</v>
      </c>
      <c r="L93" s="46">
        <v>2.9005985041889115</v>
      </c>
      <c r="M93" s="46">
        <v>3.5275133732732611</v>
      </c>
      <c r="N93" s="46">
        <v>0.78949035417592572</v>
      </c>
      <c r="O93" s="46">
        <v>2.7101320194210521</v>
      </c>
      <c r="P93" s="46">
        <v>1.7238481913810721</v>
      </c>
      <c r="Q93" s="46">
        <v>3.0963189331185914</v>
      </c>
      <c r="R93" s="49">
        <v>1.9055619604199103</v>
      </c>
      <c r="S93" s="46">
        <v>3.6795440500026366</v>
      </c>
      <c r="T93" s="46">
        <v>1.0182959941448688</v>
      </c>
      <c r="U93" s="46">
        <v>3.3019082482953932</v>
      </c>
      <c r="V93" s="46">
        <v>5.0263398067100118</v>
      </c>
      <c r="W93" s="46">
        <v>7.4148738886891108</v>
      </c>
    </row>
    <row r="94" spans="1:23" ht="12.75" customHeight="1" x14ac:dyDescent="0.2">
      <c r="A94" s="41" t="s">
        <v>115</v>
      </c>
      <c r="B94" s="46">
        <v>0.77659003948618022</v>
      </c>
      <c r="C94" s="46">
        <v>1.2743148022897</v>
      </c>
      <c r="D94" s="46">
        <v>1.9147929419503162</v>
      </c>
      <c r="E94" s="46">
        <v>4.0862115852421388</v>
      </c>
      <c r="F94" s="46">
        <v>-2.9521573599072926</v>
      </c>
      <c r="G94" s="46">
        <v>1.1947909808055712</v>
      </c>
      <c r="H94" s="46">
        <v>2.5312306369789095</v>
      </c>
      <c r="I94" s="46">
        <v>1.084724802148207</v>
      </c>
      <c r="J94" s="46">
        <v>2.4905561737782689</v>
      </c>
      <c r="K94" s="46">
        <v>1.3317315795034368</v>
      </c>
      <c r="L94" s="46">
        <v>3.2783334912754425</v>
      </c>
      <c r="M94" s="46">
        <v>3.1419818743116057</v>
      </c>
      <c r="N94" s="46">
        <v>0.24011438891433645</v>
      </c>
      <c r="O94" s="46">
        <v>2.0131962125832237</v>
      </c>
      <c r="P94" s="46">
        <v>1.6145984256444201</v>
      </c>
      <c r="Q94" s="46">
        <v>1.6798874894297322</v>
      </c>
      <c r="R94" s="49">
        <v>1.6181347790558576</v>
      </c>
      <c r="S94" s="46">
        <v>2.1531180466580313</v>
      </c>
      <c r="T94" s="46">
        <v>1.2563800359033594</v>
      </c>
      <c r="U94" s="46">
        <v>3.9064558850731457</v>
      </c>
      <c r="V94" s="46">
        <v>-2.4826869817744068</v>
      </c>
      <c r="W94" s="46">
        <v>5.6637464838116269</v>
      </c>
    </row>
    <row r="95" spans="1:23" ht="12.75" customHeight="1" x14ac:dyDescent="0.2">
      <c r="A95" s="41" t="s">
        <v>116</v>
      </c>
      <c r="B95" s="46">
        <v>4.813247865705228</v>
      </c>
      <c r="C95" s="46">
        <v>6.7601020595597916E-2</v>
      </c>
      <c r="D95" s="46">
        <v>1.5228949476505216</v>
      </c>
      <c r="E95" s="46">
        <v>2.3771519712469269</v>
      </c>
      <c r="F95" s="46">
        <v>-0.92782119900948201</v>
      </c>
      <c r="G95" s="46">
        <v>1.0086120567514456</v>
      </c>
      <c r="H95" s="46">
        <v>1.8348294217668704</v>
      </c>
      <c r="I95" s="46">
        <v>2.8565089460367066</v>
      </c>
      <c r="J95" s="46">
        <v>2.3951727360291608</v>
      </c>
      <c r="K95" s="46">
        <v>1.9572402943070832</v>
      </c>
      <c r="L95" s="46">
        <v>3.523780348019212</v>
      </c>
      <c r="M95" s="46">
        <v>3.51808398183866</v>
      </c>
      <c r="N95" s="46">
        <v>-0.18976413250805235</v>
      </c>
      <c r="O95" s="46">
        <v>2.0747683728163269</v>
      </c>
      <c r="P95" s="46">
        <v>2.0719949955420702</v>
      </c>
      <c r="Q95" s="46">
        <v>1.9590552432533714</v>
      </c>
      <c r="R95" s="49">
        <v>2.057279532105416</v>
      </c>
      <c r="S95" s="46">
        <v>1.9464764936910628</v>
      </c>
      <c r="T95" s="46">
        <v>1.5854463191480317</v>
      </c>
      <c r="U95" s="46">
        <v>9.2191914741980074</v>
      </c>
      <c r="V95" s="46">
        <v>2.4749141041880751</v>
      </c>
      <c r="W95" s="46">
        <v>13.16694666966065</v>
      </c>
    </row>
    <row r="96" spans="1:23" ht="12.75" customHeight="1" x14ac:dyDescent="0.2">
      <c r="A96" s="42" t="s">
        <v>117</v>
      </c>
      <c r="B96" s="46">
        <v>4.9624486057479933</v>
      </c>
      <c r="C96" s="46">
        <v>1.0527471658898779</v>
      </c>
      <c r="D96" s="46">
        <v>-1.6457044524295972</v>
      </c>
      <c r="E96" s="46">
        <v>6.4165859684374382</v>
      </c>
      <c r="F96" s="46">
        <v>-2.7383934760275341</v>
      </c>
      <c r="G96" s="46">
        <v>-0.63982101908844902</v>
      </c>
      <c r="H96" s="46">
        <v>0.47647152676073556</v>
      </c>
      <c r="I96" s="46">
        <v>1.9057771503196541</v>
      </c>
      <c r="J96" s="46">
        <v>2.7678591955017762</v>
      </c>
      <c r="K96" s="46">
        <v>-0.13266281235677635</v>
      </c>
      <c r="L96" s="46">
        <v>3.5470380450030259</v>
      </c>
      <c r="M96" s="46">
        <v>3.7798352816185821</v>
      </c>
      <c r="N96" s="46">
        <v>-0.43737593546323561</v>
      </c>
      <c r="O96" s="46">
        <v>1.5842378899815879</v>
      </c>
      <c r="P96" s="46">
        <v>1.6086292864561091</v>
      </c>
      <c r="Q96" s="46">
        <v>1.14936104877843</v>
      </c>
      <c r="R96" s="49">
        <v>1.5524978579905202</v>
      </c>
      <c r="S96" s="46">
        <v>1.763649127763256</v>
      </c>
      <c r="T96" s="46">
        <v>-0.65945751558518229</v>
      </c>
      <c r="U96" s="46">
        <v>4.3041940481181928</v>
      </c>
      <c r="V96" s="46">
        <v>11.970061997354842</v>
      </c>
      <c r="W96" s="46">
        <v>4.5679945929996579</v>
      </c>
    </row>
    <row r="97" spans="1:23" ht="12.75" customHeight="1" x14ac:dyDescent="0.2">
      <c r="A97" s="43" t="s">
        <v>118</v>
      </c>
      <c r="B97" s="47">
        <v>0.63682145245034238</v>
      </c>
      <c r="C97" s="47">
        <v>-9.7707341718411005</v>
      </c>
      <c r="D97" s="47">
        <v>-1.3128318132465289</v>
      </c>
      <c r="E97" s="47">
        <v>5.2259218192006518</v>
      </c>
      <c r="F97" s="47">
        <v>-1.8335314133333225</v>
      </c>
      <c r="G97" s="47">
        <v>-1.6083523905389807</v>
      </c>
      <c r="H97" s="47">
        <v>0.25707176835199075</v>
      </c>
      <c r="I97" s="47">
        <v>1.8509587113526349</v>
      </c>
      <c r="J97" s="47">
        <v>4.5142130360366073</v>
      </c>
      <c r="K97" s="47">
        <v>1.3299834083285722</v>
      </c>
      <c r="L97" s="47">
        <v>3.3165467136448745</v>
      </c>
      <c r="M97" s="47">
        <v>3.1333378052133654</v>
      </c>
      <c r="N97" s="47">
        <v>-0.26137275301709728</v>
      </c>
      <c r="O97" s="47">
        <v>1.632812185503929</v>
      </c>
      <c r="P97" s="47">
        <v>0.82170560733305642</v>
      </c>
      <c r="Q97" s="47">
        <v>1.3876189624300483</v>
      </c>
      <c r="R97" s="50">
        <v>0.89885239397800021</v>
      </c>
      <c r="S97" s="47">
        <v>2.283018389459901</v>
      </c>
      <c r="T97" s="47">
        <v>-0.43334917197581646</v>
      </c>
      <c r="U97" s="47">
        <v>3.1606611814545049</v>
      </c>
      <c r="V97" s="47">
        <v>-2.0672991281980635</v>
      </c>
      <c r="W97" s="47">
        <v>-2.7830287971029155</v>
      </c>
    </row>
    <row r="98" spans="1:23" ht="12.75" customHeight="1" x14ac:dyDescent="0.2">
      <c r="A98" s="43" t="s">
        <v>119</v>
      </c>
      <c r="B98" s="47">
        <v>0.88746274303619366</v>
      </c>
      <c r="C98" s="47">
        <v>-17.288602600110849</v>
      </c>
      <c r="D98" s="47">
        <v>1.3299562345890026</v>
      </c>
      <c r="E98" s="47">
        <v>2.9576893179212416</v>
      </c>
      <c r="F98" s="47">
        <v>2.4877728428734258</v>
      </c>
      <c r="G98" s="47">
        <v>-0.48138699198749801</v>
      </c>
      <c r="H98" s="47">
        <v>1.4903353296682242</v>
      </c>
      <c r="I98" s="47">
        <v>1.1230822276432129</v>
      </c>
      <c r="J98" s="47">
        <v>3.6004462252185121</v>
      </c>
      <c r="K98" s="47">
        <v>-0.9017545680480521</v>
      </c>
      <c r="L98" s="47">
        <v>3.1269230263791803</v>
      </c>
      <c r="M98" s="47">
        <v>2.5190004972355684</v>
      </c>
      <c r="N98" s="47">
        <v>-0.56968196279993943</v>
      </c>
      <c r="O98" s="47">
        <v>1.3109558814846212</v>
      </c>
      <c r="P98" s="47">
        <v>0.87130448644241465</v>
      </c>
      <c r="Q98" s="47">
        <v>3.04451023023109</v>
      </c>
      <c r="R98" s="50">
        <v>1.1676884499236317</v>
      </c>
      <c r="S98" s="47">
        <v>2.4492010492575877</v>
      </c>
      <c r="T98" s="47">
        <v>-0.51085053683086468</v>
      </c>
      <c r="U98" s="47">
        <v>7.5752090401002503</v>
      </c>
      <c r="V98" s="47">
        <v>0.62918312994642012</v>
      </c>
      <c r="W98" s="47">
        <v>4.8928334509306337</v>
      </c>
    </row>
    <row r="99" spans="1:23" ht="12.75" customHeight="1" x14ac:dyDescent="0.2">
      <c r="A99" s="43" t="s">
        <v>120</v>
      </c>
      <c r="B99" s="47">
        <v>0.87722148854494364</v>
      </c>
      <c r="C99" s="47">
        <v>-5.6864256322578637</v>
      </c>
      <c r="D99" s="47">
        <v>-1.9237947791444276</v>
      </c>
      <c r="E99" s="47">
        <v>2.6502533524648708</v>
      </c>
      <c r="F99" s="47">
        <v>4.8246854221346336</v>
      </c>
      <c r="G99" s="47">
        <v>-0.70822468193950661</v>
      </c>
      <c r="H99" s="47">
        <v>2.1900988924275389</v>
      </c>
      <c r="I99" s="47">
        <v>-1.0296621258479299</v>
      </c>
      <c r="J99" s="47">
        <v>4.6375569646072812</v>
      </c>
      <c r="K99" s="47">
        <v>1.2303789631763706</v>
      </c>
      <c r="L99" s="47">
        <v>2.2060864126302038</v>
      </c>
      <c r="M99" s="47">
        <v>1.7884705494398911</v>
      </c>
      <c r="N99" s="47">
        <v>-0.91820141965688329</v>
      </c>
      <c r="O99" s="47">
        <v>1.1881783254466649</v>
      </c>
      <c r="P99" s="47">
        <v>0.78712142522550099</v>
      </c>
      <c r="Q99" s="47">
        <v>3.0443228787301768</v>
      </c>
      <c r="R99" s="50">
        <v>1.1075017163735712</v>
      </c>
      <c r="S99" s="47">
        <v>2.6020354021148551</v>
      </c>
      <c r="T99" s="47">
        <v>-1.1680860640851054</v>
      </c>
      <c r="U99" s="47">
        <v>4.8568845673795158</v>
      </c>
      <c r="V99" s="47">
        <v>-3.5183711046987698</v>
      </c>
      <c r="W99" s="47">
        <v>2.3945028144393588</v>
      </c>
    </row>
    <row r="100" spans="1:23" ht="12.75" customHeight="1" x14ac:dyDescent="0.2">
      <c r="A100" s="44" t="s">
        <v>121</v>
      </c>
      <c r="B100" s="47">
        <v>-1.4126197846698108</v>
      </c>
      <c r="C100" s="47">
        <v>-4.1101219687100565</v>
      </c>
      <c r="D100" s="47">
        <v>0.29964217364724099</v>
      </c>
      <c r="E100" s="47">
        <v>-0.4430380267006262</v>
      </c>
      <c r="F100" s="47">
        <v>2.0583535911913975</v>
      </c>
      <c r="G100" s="47">
        <v>7.9938097557907817E-2</v>
      </c>
      <c r="H100" s="47">
        <v>2.4949228097052689</v>
      </c>
      <c r="I100" s="47">
        <v>-1.5265486611722334</v>
      </c>
      <c r="J100" s="47">
        <v>5.041376614764137</v>
      </c>
      <c r="K100" s="47">
        <v>2.6064572915963868</v>
      </c>
      <c r="L100" s="47">
        <v>1.1278592600615367</v>
      </c>
      <c r="M100" s="47">
        <v>3.6105839828133091</v>
      </c>
      <c r="N100" s="47">
        <v>5.8733697390689343E-2</v>
      </c>
      <c r="O100" s="47">
        <v>1.9143786368066573</v>
      </c>
      <c r="P100" s="47">
        <v>1.4362259962112267</v>
      </c>
      <c r="Q100" s="47">
        <v>3.2164575052269218</v>
      </c>
      <c r="R100" s="50">
        <v>1.7032041830733258</v>
      </c>
      <c r="S100" s="47">
        <v>3.0179442019391267</v>
      </c>
      <c r="T100" s="47">
        <v>0.16490699933160435</v>
      </c>
      <c r="U100" s="47">
        <v>0.6303142892384983</v>
      </c>
      <c r="V100" s="47">
        <v>-5.0680735949475197</v>
      </c>
      <c r="W100" s="47">
        <v>0.87585370788370032</v>
      </c>
    </row>
    <row r="101" spans="1:23" ht="12.75" customHeight="1" x14ac:dyDescent="0.2">
      <c r="A101" s="41" t="s">
        <v>122</v>
      </c>
      <c r="B101" s="46">
        <v>6.4493410354472758</v>
      </c>
      <c r="C101" s="46">
        <v>3.3936985826495292</v>
      </c>
      <c r="D101" s="46">
        <v>-1.6569251836415</v>
      </c>
      <c r="E101" s="46">
        <v>-4.0908847131942654</v>
      </c>
      <c r="F101" s="46">
        <v>2.0069858043236799</v>
      </c>
      <c r="G101" s="46">
        <v>-0.68875567017923078</v>
      </c>
      <c r="H101" s="46">
        <v>1.89154719464113</v>
      </c>
      <c r="I101" s="46">
        <v>-4.4892440864679699</v>
      </c>
      <c r="J101" s="46">
        <v>3.7072405424383392</v>
      </c>
      <c r="K101" s="46">
        <v>0.22581470218328015</v>
      </c>
      <c r="L101" s="46">
        <v>1.4944575342691335</v>
      </c>
      <c r="M101" s="46">
        <v>-0.71069628357259829</v>
      </c>
      <c r="N101" s="46">
        <v>-0.23713468427206674</v>
      </c>
      <c r="O101" s="46">
        <v>0.23266938598838216</v>
      </c>
      <c r="P101" s="46">
        <v>0.35003433876861223</v>
      </c>
      <c r="Q101" s="46">
        <v>0.79488686863371516</v>
      </c>
      <c r="R101" s="49">
        <v>0.41927275723312452</v>
      </c>
      <c r="S101" s="46">
        <v>0.31781685632767953</v>
      </c>
      <c r="T101" s="46">
        <v>6.4041300619521735E-2</v>
      </c>
      <c r="U101" s="46">
        <v>6.1039114951941809</v>
      </c>
      <c r="V101" s="46">
        <v>-3.0561405240999373</v>
      </c>
      <c r="W101" s="46">
        <v>6.1665907761289551</v>
      </c>
    </row>
    <row r="102" spans="1:23" ht="12.75" customHeight="1" x14ac:dyDescent="0.2">
      <c r="A102" s="41" t="s">
        <v>123</v>
      </c>
      <c r="B102" s="46">
        <v>5.0491986275852829</v>
      </c>
      <c r="C102" s="46">
        <v>6.4563069430816133</v>
      </c>
      <c r="D102" s="46">
        <v>-21.045648320287381</v>
      </c>
      <c r="E102" s="46">
        <v>-0.45856810254855107</v>
      </c>
      <c r="F102" s="46">
        <v>-8.7604237121576496</v>
      </c>
      <c r="G102" s="46">
        <v>-12.765623703580619</v>
      </c>
      <c r="H102" s="46">
        <v>-13.008614475710701</v>
      </c>
      <c r="I102" s="46">
        <v>-23.84494940952775</v>
      </c>
      <c r="J102" s="46">
        <v>-1.2450365104056949</v>
      </c>
      <c r="K102" s="46">
        <v>4.9449450303693299</v>
      </c>
      <c r="L102" s="46">
        <v>0.82727153877262261</v>
      </c>
      <c r="M102" s="46">
        <v>-18.267564389911549</v>
      </c>
      <c r="N102" s="46">
        <v>-8.9263174308291564</v>
      </c>
      <c r="O102" s="46">
        <v>-9.8168052448237901</v>
      </c>
      <c r="P102" s="46">
        <v>-9.6584936716702217</v>
      </c>
      <c r="Q102" s="46">
        <v>-13.1013264752597</v>
      </c>
      <c r="R102" s="49">
        <v>-10.126382080943962</v>
      </c>
      <c r="S102" s="46">
        <v>-11.23117041208782</v>
      </c>
      <c r="T102" s="46">
        <v>-7.7250957281392978</v>
      </c>
      <c r="U102" s="46">
        <v>-15.138254127304174</v>
      </c>
      <c r="V102" s="46">
        <v>9.6065802215328233E-4</v>
      </c>
      <c r="W102" s="46">
        <v>-13.953330993231228</v>
      </c>
    </row>
    <row r="103" spans="1:23" ht="12.75" customHeight="1" x14ac:dyDescent="0.2">
      <c r="A103" s="41" t="s">
        <v>124</v>
      </c>
      <c r="B103" s="46">
        <v>2.0337605542786852</v>
      </c>
      <c r="C103" s="46">
        <v>1.2491426153264484</v>
      </c>
      <c r="D103" s="46">
        <v>-0.47716536022767153</v>
      </c>
      <c r="E103" s="46">
        <v>3.880694298653431</v>
      </c>
      <c r="F103" s="46">
        <v>-1.9577537055554872</v>
      </c>
      <c r="G103" s="46">
        <v>4.9844891605621555E-2</v>
      </c>
      <c r="H103" s="46">
        <v>0.58114835213758376</v>
      </c>
      <c r="I103" s="46">
        <v>-15.275335923389621</v>
      </c>
      <c r="J103" s="46">
        <v>0.79380290811601473</v>
      </c>
      <c r="K103" s="46">
        <v>4.9065202303989697</v>
      </c>
      <c r="L103" s="46">
        <v>1.7558075695671471</v>
      </c>
      <c r="M103" s="46">
        <v>-10.990398928271073</v>
      </c>
      <c r="N103" s="46">
        <v>-5.4967647197285308</v>
      </c>
      <c r="O103" s="46">
        <v>-4.0874520310710816</v>
      </c>
      <c r="P103" s="46">
        <v>-2.8526450075627374</v>
      </c>
      <c r="Q103" s="46">
        <v>-4.057007994515816</v>
      </c>
      <c r="R103" s="49">
        <v>-3.0242164693453866</v>
      </c>
      <c r="S103" s="46">
        <v>-5.1407355970118696</v>
      </c>
      <c r="T103" s="46">
        <v>-4.4376653923005493</v>
      </c>
      <c r="U103" s="46">
        <v>-8.8266095138118121</v>
      </c>
      <c r="V103" s="46">
        <v>-1.5380039115000521</v>
      </c>
      <c r="W103" s="46">
        <v>-24.655242498518692</v>
      </c>
    </row>
    <row r="104" spans="1:23" ht="12.75" customHeight="1" x14ac:dyDescent="0.2">
      <c r="A104" s="42" t="s">
        <v>125</v>
      </c>
      <c r="B104" s="46">
        <v>1.6304328979764859</v>
      </c>
      <c r="C104" s="46">
        <v>-6.450256018169453</v>
      </c>
      <c r="D104" s="46">
        <v>4.4887449173767191</v>
      </c>
      <c r="E104" s="46">
        <v>-3.1339068062540609</v>
      </c>
      <c r="F104" s="46">
        <v>0.45235991707675005</v>
      </c>
      <c r="G104" s="46">
        <v>1.329980248128515</v>
      </c>
      <c r="H104" s="46">
        <v>4.2795447023687316</v>
      </c>
      <c r="I104" s="46">
        <v>-7.0623355280424294</v>
      </c>
      <c r="J104" s="46">
        <v>4.8279379510736575</v>
      </c>
      <c r="K104" s="46">
        <v>2.9553432456483009</v>
      </c>
      <c r="L104" s="46">
        <v>2.8774736552036995</v>
      </c>
      <c r="M104" s="46">
        <v>-6.9652966045501863</v>
      </c>
      <c r="N104" s="46">
        <v>-3.3890681444748272</v>
      </c>
      <c r="O104" s="46">
        <v>-1.2946144532595238</v>
      </c>
      <c r="P104" s="46">
        <v>-0.54484052538276151</v>
      </c>
      <c r="Q104" s="46">
        <v>0.8143352825874528</v>
      </c>
      <c r="R104" s="49">
        <v>-0.36219471205054532</v>
      </c>
      <c r="S104" s="46">
        <v>-2.3239117644249685</v>
      </c>
      <c r="T104" s="46">
        <v>-2.518592977325218</v>
      </c>
      <c r="U104" s="46">
        <v>11.93666755246352</v>
      </c>
      <c r="V104" s="46">
        <v>-4.6530167299072449</v>
      </c>
      <c r="W104" s="46">
        <v>-3.1191381131280393</v>
      </c>
    </row>
    <row r="105" spans="1:23" ht="12.75" customHeight="1" x14ac:dyDescent="0.2">
      <c r="A105" s="43" t="s">
        <v>126</v>
      </c>
      <c r="B105" s="47">
        <v>7.0184206985596909</v>
      </c>
      <c r="C105" s="47">
        <v>-2.3945029806143325</v>
      </c>
      <c r="D105" s="47">
        <v>5.326422146895271</v>
      </c>
      <c r="E105" s="47">
        <v>2.3134105931127857</v>
      </c>
      <c r="F105" s="47">
        <v>5.1639447247765258</v>
      </c>
      <c r="G105" s="47">
        <v>3.8696662967590667</v>
      </c>
      <c r="H105" s="47">
        <v>4.9299392690102195</v>
      </c>
      <c r="I105" s="47">
        <v>0.1252400143390453</v>
      </c>
      <c r="J105" s="47">
        <v>5.7937870060301266</v>
      </c>
      <c r="K105" s="47">
        <v>3.6541010515446004</v>
      </c>
      <c r="L105" s="47">
        <v>2.1907812917562497</v>
      </c>
      <c r="M105" s="47">
        <v>-4.5491348564108858</v>
      </c>
      <c r="N105" s="47">
        <v>-3.8428995702987079</v>
      </c>
      <c r="O105" s="47">
        <v>-0.19658057783942251</v>
      </c>
      <c r="P105" s="47">
        <v>1.5490259641582238</v>
      </c>
      <c r="Q105" s="47">
        <v>2.7608163904803584</v>
      </c>
      <c r="R105" s="50">
        <v>1.7142642193792135</v>
      </c>
      <c r="S105" s="47">
        <v>-1.3048221803414917</v>
      </c>
      <c r="T105" s="47">
        <v>-2.8981392522025362</v>
      </c>
      <c r="U105" s="47">
        <v>15.744726206294079</v>
      </c>
      <c r="V105" s="47">
        <v>1.0416253661746921</v>
      </c>
      <c r="W105" s="47">
        <v>6.8803406394284838</v>
      </c>
    </row>
    <row r="106" spans="1:23" ht="12.75" customHeight="1" x14ac:dyDescent="0.2">
      <c r="A106" s="43" t="s">
        <v>127</v>
      </c>
      <c r="B106" s="47">
        <v>1.6142620165049415E-2</v>
      </c>
      <c r="C106" s="47">
        <v>6.20194210706706</v>
      </c>
      <c r="D106" s="47">
        <v>24.884595887221984</v>
      </c>
      <c r="E106" s="47">
        <v>1.6677903199284527</v>
      </c>
      <c r="F106" s="47">
        <v>14.314648396220765</v>
      </c>
      <c r="G106" s="47">
        <v>16.452551549298413</v>
      </c>
      <c r="H106" s="47">
        <v>20.012335267719639</v>
      </c>
      <c r="I106" s="47">
        <v>26.912536147549115</v>
      </c>
      <c r="J106" s="47">
        <v>15.970094810049297</v>
      </c>
      <c r="K106" s="47">
        <v>-1.2434055162589552</v>
      </c>
      <c r="L106" s="47">
        <v>2.2661970072822335</v>
      </c>
      <c r="M106" s="47">
        <v>17.732966053706978</v>
      </c>
      <c r="N106" s="47">
        <v>6.2863823277038655</v>
      </c>
      <c r="O106" s="47">
        <v>11.289582877164417</v>
      </c>
      <c r="P106" s="47">
        <v>11.80186654889226</v>
      </c>
      <c r="Q106" s="47">
        <v>16.36803004293499</v>
      </c>
      <c r="R106" s="50">
        <v>12.41540082858814</v>
      </c>
      <c r="S106" s="47">
        <v>10.19697101301491</v>
      </c>
      <c r="T106" s="47">
        <v>7.1431691447579215</v>
      </c>
      <c r="U106" s="47">
        <v>32.059985825833827</v>
      </c>
      <c r="V106" s="47">
        <v>14.42220648423238</v>
      </c>
      <c r="W106" s="47">
        <v>20.115962737066528</v>
      </c>
    </row>
    <row r="107" spans="1:23" ht="12.75" customHeight="1" x14ac:dyDescent="0.2">
      <c r="A107" s="43" t="s">
        <v>128</v>
      </c>
      <c r="B107" s="47">
        <v>-7.8945002419396504</v>
      </c>
      <c r="C107" s="47">
        <v>2.8411010021053507</v>
      </c>
      <c r="D107" s="47">
        <v>-1.0689276754693666</v>
      </c>
      <c r="E107" s="47">
        <v>-2.6209322480147734</v>
      </c>
      <c r="F107" s="47">
        <v>10.259111168918089</v>
      </c>
      <c r="G107" s="47">
        <v>1.243093794473582</v>
      </c>
      <c r="H107" s="47">
        <v>2.1462503492176044</v>
      </c>
      <c r="I107" s="47">
        <v>15.51693158428542</v>
      </c>
      <c r="J107" s="47">
        <v>15.098308584469923</v>
      </c>
      <c r="K107" s="47">
        <v>-2.4287407594334898</v>
      </c>
      <c r="L107" s="47">
        <v>1.8080036190972981</v>
      </c>
      <c r="M107" s="47">
        <v>14.490138268630304</v>
      </c>
      <c r="N107" s="47">
        <v>4.0262091614127415</v>
      </c>
      <c r="O107" s="47">
        <v>6.2710632447096071</v>
      </c>
      <c r="P107" s="47">
        <v>4.1728096158695882</v>
      </c>
      <c r="Q107" s="47">
        <v>6.1095401486133794</v>
      </c>
      <c r="R107" s="50">
        <v>4.4308888046521888</v>
      </c>
      <c r="S107" s="47">
        <v>4.6834889703462279</v>
      </c>
      <c r="T107" s="47">
        <v>5.2969994846855162</v>
      </c>
      <c r="U107" s="47">
        <v>18.902962373272516</v>
      </c>
      <c r="V107" s="47">
        <v>4.0848150956818818</v>
      </c>
      <c r="W107" s="47">
        <v>20.913344008892754</v>
      </c>
    </row>
    <row r="108" spans="1:23" ht="12.75" customHeight="1" x14ac:dyDescent="0.2">
      <c r="A108" s="44" t="s">
        <v>129</v>
      </c>
      <c r="B108" s="47">
        <v>-0.32546099637890125</v>
      </c>
      <c r="C108" s="47">
        <v>4.994657655773671</v>
      </c>
      <c r="D108" s="47">
        <v>-6.1153320905775965</v>
      </c>
      <c r="E108" s="47">
        <v>2.6022187799135343</v>
      </c>
      <c r="F108" s="47">
        <v>10.54555899991929</v>
      </c>
      <c r="G108" s="47">
        <v>-0.58582995853508901</v>
      </c>
      <c r="H108" s="47">
        <v>-3.8696751808383167</v>
      </c>
      <c r="I108" s="47">
        <v>11.846664724248978</v>
      </c>
      <c r="J108" s="47">
        <v>13.464477146505116</v>
      </c>
      <c r="K108" s="47">
        <v>0.24794275812773936</v>
      </c>
      <c r="L108" s="47">
        <v>1.963393695269966</v>
      </c>
      <c r="M108" s="47">
        <v>10.264880868166859</v>
      </c>
      <c r="N108" s="47">
        <v>3.0569258528750032</v>
      </c>
      <c r="O108" s="47">
        <v>4.0956447932093631</v>
      </c>
      <c r="P108" s="47">
        <v>2.3030738595255729</v>
      </c>
      <c r="Q108" s="47">
        <v>1.2832177174189496</v>
      </c>
      <c r="R108" s="50">
        <v>2.1323046238088228</v>
      </c>
      <c r="S108" s="47">
        <v>2.0105264963045988</v>
      </c>
      <c r="T108" s="47">
        <v>4.3910424276567994</v>
      </c>
      <c r="U108" s="47">
        <v>3.1971842901441283</v>
      </c>
      <c r="V108" s="47">
        <v>3.306493024304924</v>
      </c>
      <c r="W108" s="47">
        <v>2.9572901833262666</v>
      </c>
    </row>
    <row r="109" spans="1:23" ht="12.75" customHeight="1" x14ac:dyDescent="0.2">
      <c r="A109" s="41" t="s">
        <v>130</v>
      </c>
      <c r="B109" s="46">
        <v>-5.1695720712398918</v>
      </c>
      <c r="C109" s="46">
        <v>-1.9888038535932351</v>
      </c>
      <c r="D109" s="46">
        <v>-4.6796830440256842</v>
      </c>
      <c r="E109" s="46">
        <v>9.0520951277412784</v>
      </c>
      <c r="F109" s="46">
        <v>7.835264577538581</v>
      </c>
      <c r="G109" s="46">
        <v>-1.183551226387547</v>
      </c>
      <c r="H109" s="46">
        <v>-2.4576792568749117</v>
      </c>
      <c r="I109" s="46">
        <v>8.9062829286975731</v>
      </c>
      <c r="J109" s="46">
        <v>5.6784710534346639</v>
      </c>
      <c r="K109" s="46">
        <v>-0.92657713291611765</v>
      </c>
      <c r="L109" s="46">
        <v>1.6542830596528946</v>
      </c>
      <c r="M109" s="46">
        <v>12.528716845118272</v>
      </c>
      <c r="N109" s="46">
        <v>3.6232406438890363</v>
      </c>
      <c r="O109" s="46">
        <v>4.1150409684772793</v>
      </c>
      <c r="P109" s="46">
        <v>2.767117296230337</v>
      </c>
      <c r="Q109" s="46">
        <v>0.49919975914041181</v>
      </c>
      <c r="R109" s="49">
        <v>2.4269890216780388</v>
      </c>
      <c r="S109" s="46">
        <v>2.5041697688019671</v>
      </c>
      <c r="T109" s="46">
        <v>3.9146939887616305</v>
      </c>
      <c r="U109" s="46">
        <v>-6.4085334785118242</v>
      </c>
      <c r="V109" s="46">
        <v>8.7374108299755449</v>
      </c>
      <c r="W109" s="46">
        <v>-10.562063590973414</v>
      </c>
    </row>
    <row r="110" spans="1:23" ht="12.75" customHeight="1" x14ac:dyDescent="0.2">
      <c r="A110" s="41" t="s">
        <v>131</v>
      </c>
      <c r="B110" s="46">
        <v>-0.86941495238339606</v>
      </c>
      <c r="C110" s="46">
        <v>-3.6803492837607865</v>
      </c>
      <c r="D110" s="46">
        <v>0.48285304934403417</v>
      </c>
      <c r="E110" s="46">
        <v>9.4771228397241067</v>
      </c>
      <c r="F110" s="46">
        <v>10.315470166472052</v>
      </c>
      <c r="G110" s="46">
        <v>2.1092136125714145</v>
      </c>
      <c r="H110" s="46">
        <v>1.3678583370989372</v>
      </c>
      <c r="I110" s="46">
        <v>10.861870992709211</v>
      </c>
      <c r="J110" s="46">
        <v>4.3241817772913471</v>
      </c>
      <c r="K110" s="46">
        <v>-1.5797337012821377</v>
      </c>
      <c r="L110" s="46">
        <v>1.9374265781764821</v>
      </c>
      <c r="M110" s="46">
        <v>14.124543522562316</v>
      </c>
      <c r="N110" s="46">
        <v>1.3823457207885248</v>
      </c>
      <c r="O110" s="46">
        <v>4.7368212163305667</v>
      </c>
      <c r="P110" s="46">
        <v>3.9797079457051021</v>
      </c>
      <c r="Q110" s="46">
        <v>2.1044245792684269</v>
      </c>
      <c r="R110" s="49">
        <v>3.6852268891018891</v>
      </c>
      <c r="S110" s="46">
        <v>5.6621101051202549</v>
      </c>
      <c r="T110" s="46">
        <v>0.94178774843531876</v>
      </c>
      <c r="U110" s="46">
        <v>1.5155535283076782</v>
      </c>
      <c r="V110" s="46">
        <v>-4.6077208109966179</v>
      </c>
      <c r="W110" s="46">
        <v>-0.99610341767463195</v>
      </c>
    </row>
    <row r="111" spans="1:23" ht="12.75" customHeight="1" x14ac:dyDescent="0.2">
      <c r="A111" s="41" t="s">
        <v>132</v>
      </c>
      <c r="B111" s="46">
        <v>3.2072444380812026</v>
      </c>
      <c r="C111" s="46">
        <v>-2.591863408249151</v>
      </c>
      <c r="D111" s="46">
        <v>1.6878965126789991</v>
      </c>
      <c r="E111" s="46">
        <v>11.212482751163112</v>
      </c>
      <c r="F111" s="46">
        <v>6.6117375541569379</v>
      </c>
      <c r="G111" s="46">
        <v>2.7756835929756418</v>
      </c>
      <c r="H111" s="46">
        <v>2.017784573398762</v>
      </c>
      <c r="I111" s="46">
        <v>8.8095694119974866</v>
      </c>
      <c r="J111" s="46">
        <v>6.878315186707451</v>
      </c>
      <c r="K111" s="46">
        <v>1.7415339532692364</v>
      </c>
      <c r="L111" s="46">
        <v>3.1529295884777708</v>
      </c>
      <c r="M111" s="46">
        <v>9.8413205625463185</v>
      </c>
      <c r="N111" s="46">
        <v>1.4574298649316031</v>
      </c>
      <c r="O111" s="46">
        <v>4.4808327006245374</v>
      </c>
      <c r="P111" s="46">
        <v>3.6282810933793819</v>
      </c>
      <c r="Q111" s="46">
        <v>3.2516258762659733</v>
      </c>
      <c r="R111" s="49">
        <v>3.5791649027922423</v>
      </c>
      <c r="S111" s="46">
        <v>4.6343263668787271</v>
      </c>
      <c r="T111" s="46">
        <v>0.95922191457922246</v>
      </c>
      <c r="U111" s="46">
        <v>5.0019894054163849</v>
      </c>
      <c r="V111" s="46">
        <v>8.1068655322850791</v>
      </c>
      <c r="W111" s="46">
        <v>10.637625938997575</v>
      </c>
    </row>
    <row r="112" spans="1:23" ht="12.75" customHeight="1" x14ac:dyDescent="0.2">
      <c r="A112" s="45" t="s">
        <v>133</v>
      </c>
      <c r="B112" s="48">
        <v>-2.8637882809023907</v>
      </c>
      <c r="C112" s="48">
        <v>1.398876135945426</v>
      </c>
      <c r="D112" s="48">
        <v>0.96743378749135633</v>
      </c>
      <c r="E112" s="48">
        <v>10.804319626011782</v>
      </c>
      <c r="F112" s="48">
        <v>3.1897973421909365</v>
      </c>
      <c r="G112" s="48">
        <v>2.624496786873709</v>
      </c>
      <c r="H112" s="48">
        <v>2.0671776672118725</v>
      </c>
      <c r="I112" s="48">
        <v>5.3354542763066393</v>
      </c>
      <c r="J112" s="48">
        <v>4.8648417293587043</v>
      </c>
      <c r="K112" s="48">
        <v>2.3718561776603142</v>
      </c>
      <c r="L112" s="48">
        <v>3.2474722355303243</v>
      </c>
      <c r="M112" s="48">
        <v>8.3171104540398879</v>
      </c>
      <c r="N112" s="48">
        <v>-0.25357231099295552</v>
      </c>
      <c r="O112" s="48">
        <v>3.3384358004743042</v>
      </c>
      <c r="P112" s="48">
        <v>1.7958542313599279</v>
      </c>
      <c r="Q112" s="48">
        <v>2.3701684266080658</v>
      </c>
      <c r="R112" s="51">
        <v>1.9117282702800775</v>
      </c>
      <c r="S112" s="48">
        <v>4.3183019288357105</v>
      </c>
      <c r="T112" s="48">
        <v>0.49132414862467222</v>
      </c>
      <c r="U112" s="48">
        <v>3.4529687585519886</v>
      </c>
      <c r="V112" s="48">
        <v>11.707995141894134</v>
      </c>
      <c r="W112" s="48">
        <v>4.6420673126983392</v>
      </c>
    </row>
    <row r="114" spans="1:1" ht="12.75" customHeight="1" x14ac:dyDescent="0.2">
      <c r="A114" s="76"/>
    </row>
  </sheetData>
  <sheetProtection selectLockedCells="1" selectUnlockedCells="1"/>
  <mergeCells count="11">
    <mergeCell ref="R3:R4"/>
    <mergeCell ref="A3:A4"/>
    <mergeCell ref="C3:G3"/>
    <mergeCell ref="H3:O3"/>
    <mergeCell ref="P3:P4"/>
    <mergeCell ref="Q3:Q4"/>
    <mergeCell ref="S3:S4"/>
    <mergeCell ref="T3:T4"/>
    <mergeCell ref="U3:U4"/>
    <mergeCell ref="V3:V4"/>
    <mergeCell ref="W3:W4"/>
  </mergeCells>
  <pageMargins left="0.19652777777777777" right="0.19652777777777777" top="0.78749999999999998" bottom="0.51180555555555551" header="0.51180555555555551" footer="0.51180555555555551"/>
  <pageSetup paperSize="9" orientation="landscape"/>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112"/>
  <sheetViews>
    <sheetView topLeftCell="A79" workbookViewId="0">
      <selection activeCell="A112" sqref="A112"/>
    </sheetView>
  </sheetViews>
  <sheetFormatPr defaultRowHeight="12.75" customHeight="1" x14ac:dyDescent="0.2"/>
  <cols>
    <col min="1" max="1" width="7.28515625" customWidth="1"/>
    <col min="2" max="2" width="7.85546875" customWidth="1"/>
    <col min="3" max="3" width="9.7109375" customWidth="1"/>
    <col min="4" max="4" width="10.5703125" customWidth="1"/>
    <col min="5" max="5" width="9.7109375" customWidth="1"/>
    <col min="6" max="6" width="9.5703125" customWidth="1"/>
    <col min="7" max="7" width="7" customWidth="1"/>
    <col min="8" max="8" width="8.140625" customWidth="1"/>
    <col min="9" max="11" width="10.5703125" customWidth="1"/>
    <col min="12" max="12" width="11.5703125" customWidth="1"/>
    <col min="13" max="14" width="10.5703125" customWidth="1"/>
    <col min="15" max="15" width="7.42578125" customWidth="1"/>
    <col min="16" max="16" width="6.140625" customWidth="1"/>
    <col min="17" max="17" width="8.42578125" customWidth="1"/>
    <col min="18" max="18" width="7" customWidth="1"/>
    <col min="19" max="19" width="7.85546875" style="2" customWidth="1"/>
    <col min="20" max="20" width="8.5703125" customWidth="1"/>
    <col min="21" max="21" width="10.5703125" customWidth="1"/>
    <col min="22" max="22" width="9.85546875" customWidth="1"/>
    <col min="23" max="23" width="10" customWidth="1"/>
    <col min="24" max="24" width="10.7109375" customWidth="1"/>
    <col min="25" max="25" width="11.5703125" customWidth="1"/>
    <col min="27" max="27" width="9.5703125" customWidth="1"/>
    <col min="29" max="29" width="9.5703125" customWidth="1"/>
    <col min="31" max="31" width="9.5703125" customWidth="1"/>
    <col min="33" max="33" width="9.5703125" customWidth="1"/>
    <col min="35" max="35" width="9.5703125" customWidth="1"/>
    <col min="37" max="37" width="9.5703125" customWidth="1"/>
    <col min="39" max="39" width="9.5703125" customWidth="1"/>
    <col min="41" max="41" width="9.5703125" customWidth="1"/>
  </cols>
  <sheetData>
    <row r="1" spans="1:23" ht="15" customHeight="1" x14ac:dyDescent="0.2">
      <c r="A1" s="3" t="s">
        <v>137</v>
      </c>
      <c r="B1" s="4"/>
      <c r="C1" s="4"/>
      <c r="D1" s="4"/>
      <c r="E1" s="4"/>
      <c r="F1" s="4"/>
      <c r="G1" s="17"/>
      <c r="H1" s="18"/>
      <c r="I1" s="18"/>
      <c r="J1" s="18"/>
      <c r="K1" s="18"/>
      <c r="L1" s="18"/>
      <c r="M1" s="18"/>
      <c r="N1" s="18"/>
      <c r="O1" s="18"/>
      <c r="P1" s="18"/>
      <c r="Q1" s="18"/>
      <c r="R1" s="18"/>
      <c r="S1" s="19"/>
      <c r="T1" s="17"/>
      <c r="U1" s="18"/>
      <c r="V1" s="18"/>
      <c r="W1" s="20"/>
    </row>
    <row r="2" spans="1:23" ht="15" customHeight="1" x14ac:dyDescent="0.2">
      <c r="A2" s="24" t="s">
        <v>138</v>
      </c>
      <c r="B2" s="25"/>
      <c r="C2" s="25"/>
      <c r="D2" s="25"/>
      <c r="E2" s="26"/>
      <c r="F2" s="8"/>
      <c r="G2" s="8"/>
      <c r="H2" s="8"/>
      <c r="I2" s="8"/>
      <c r="J2" s="8"/>
      <c r="K2" s="8"/>
      <c r="L2" s="8"/>
      <c r="M2" s="8"/>
      <c r="N2" s="8"/>
      <c r="O2" s="8"/>
      <c r="P2" s="8"/>
      <c r="Q2" s="8"/>
      <c r="R2" s="8"/>
      <c r="S2" s="8"/>
      <c r="T2" s="8"/>
      <c r="U2" s="8"/>
      <c r="V2" s="8"/>
      <c r="W2" s="27"/>
    </row>
    <row r="3" spans="1:23" ht="15" customHeight="1" x14ac:dyDescent="0.2">
      <c r="A3" s="99" t="s">
        <v>2</v>
      </c>
      <c r="B3" s="13" t="s">
        <v>3</v>
      </c>
      <c r="C3" s="100" t="s">
        <v>4</v>
      </c>
      <c r="D3" s="100"/>
      <c r="E3" s="100"/>
      <c r="F3" s="100"/>
      <c r="G3" s="100"/>
      <c r="H3" s="101" t="s">
        <v>5</v>
      </c>
      <c r="I3" s="101"/>
      <c r="J3" s="101"/>
      <c r="K3" s="101"/>
      <c r="L3" s="101"/>
      <c r="M3" s="101"/>
      <c r="N3" s="101"/>
      <c r="O3" s="101"/>
      <c r="P3" s="98" t="s">
        <v>6</v>
      </c>
      <c r="Q3" s="98" t="s">
        <v>7</v>
      </c>
      <c r="R3" s="98" t="s">
        <v>8</v>
      </c>
      <c r="S3" s="98" t="s">
        <v>9</v>
      </c>
      <c r="T3" s="98" t="s">
        <v>10</v>
      </c>
      <c r="U3" s="98" t="s">
        <v>11</v>
      </c>
      <c r="V3" s="98" t="s">
        <v>12</v>
      </c>
      <c r="W3" s="98" t="s">
        <v>13</v>
      </c>
    </row>
    <row r="4" spans="1:23" ht="12.75" customHeight="1" x14ac:dyDescent="0.2">
      <c r="A4" s="99"/>
      <c r="B4" s="14" t="s">
        <v>14</v>
      </c>
      <c r="C4" s="15" t="s">
        <v>15</v>
      </c>
      <c r="D4" s="15" t="s">
        <v>16</v>
      </c>
      <c r="E4" s="15" t="s">
        <v>17</v>
      </c>
      <c r="F4" s="15" t="s">
        <v>18</v>
      </c>
      <c r="G4" s="16" t="s">
        <v>14</v>
      </c>
      <c r="H4" s="15" t="s">
        <v>19</v>
      </c>
      <c r="I4" s="15" t="s">
        <v>20</v>
      </c>
      <c r="J4" s="15" t="s">
        <v>21</v>
      </c>
      <c r="K4" s="15" t="s">
        <v>22</v>
      </c>
      <c r="L4" s="15" t="s">
        <v>23</v>
      </c>
      <c r="M4" s="15" t="s">
        <v>24</v>
      </c>
      <c r="N4" s="15" t="s">
        <v>25</v>
      </c>
      <c r="O4" s="16" t="s">
        <v>14</v>
      </c>
      <c r="P4" s="98"/>
      <c r="Q4" s="98"/>
      <c r="R4" s="98"/>
      <c r="S4" s="98"/>
      <c r="T4" s="98"/>
      <c r="U4" s="98"/>
      <c r="V4" s="98"/>
      <c r="W4" s="98"/>
    </row>
    <row r="5" spans="1:23" ht="15" customHeight="1" x14ac:dyDescent="0.2">
      <c r="A5" s="41" t="s">
        <v>26</v>
      </c>
      <c r="B5" s="46">
        <v>-1.9392683412268519</v>
      </c>
      <c r="C5" s="46">
        <v>2.3086172296254093</v>
      </c>
      <c r="D5" s="46">
        <v>1.2947562527721779</v>
      </c>
      <c r="E5" s="46">
        <v>0.35330238083657317</v>
      </c>
      <c r="F5" s="46">
        <v>-6.2399907771036105</v>
      </c>
      <c r="G5" s="46">
        <v>-0.64066569341423296</v>
      </c>
      <c r="H5" s="46">
        <v>2.9330482400559799</v>
      </c>
      <c r="I5" s="46">
        <v>9.4464266942671173</v>
      </c>
      <c r="J5" s="46">
        <v>8.4233497481899011</v>
      </c>
      <c r="K5" s="46">
        <v>9.6517963076276914</v>
      </c>
      <c r="L5" s="46">
        <v>1.664733526915696</v>
      </c>
      <c r="M5" s="46">
        <v>2.850036266254552</v>
      </c>
      <c r="N5" s="46">
        <v>2.8666353918483711</v>
      </c>
      <c r="O5" s="46">
        <v>5.1577255391914045</v>
      </c>
      <c r="P5" s="46">
        <v>3.1179751588392035</v>
      </c>
      <c r="Q5" s="46">
        <v>-1.8678771694906615</v>
      </c>
      <c r="R5" s="49">
        <v>2.5196866036296672</v>
      </c>
      <c r="S5" s="46">
        <v>2.4902087752257884</v>
      </c>
      <c r="T5" s="46">
        <v>-0.16449651381684749</v>
      </c>
      <c r="U5" s="46">
        <v>-9.1630448274257699</v>
      </c>
      <c r="V5" s="46">
        <v>11.214702174001868</v>
      </c>
      <c r="W5" s="46">
        <v>-1.9413574907727771</v>
      </c>
    </row>
    <row r="6" spans="1:23" ht="15" customHeight="1" x14ac:dyDescent="0.2">
      <c r="A6" s="41" t="s">
        <v>27</v>
      </c>
      <c r="B6" s="46">
        <v>-1.6905568281336603</v>
      </c>
      <c r="C6" s="46">
        <v>6.4502670766436232</v>
      </c>
      <c r="D6" s="46">
        <v>-2.5695721014983741</v>
      </c>
      <c r="E6" s="46">
        <v>2.1492124163638993</v>
      </c>
      <c r="F6" s="46">
        <v>-4.4321231314155991</v>
      </c>
      <c r="G6" s="46">
        <v>-2.2684923879473406</v>
      </c>
      <c r="H6" s="46">
        <v>0.3727461507557539</v>
      </c>
      <c r="I6" s="46">
        <v>8.7780831100094492</v>
      </c>
      <c r="J6" s="46">
        <v>8.206446803989742</v>
      </c>
      <c r="K6" s="46">
        <v>11.872413667455239</v>
      </c>
      <c r="L6" s="46">
        <v>1.9799698614100025</v>
      </c>
      <c r="M6" s="46">
        <v>1.8565951474328823</v>
      </c>
      <c r="N6" s="46">
        <v>2.9272229832772112</v>
      </c>
      <c r="O6" s="46">
        <v>5.377740399046349</v>
      </c>
      <c r="P6" s="46">
        <v>2.8288522561093821</v>
      </c>
      <c r="Q6" s="46">
        <v>-2.9700036981865852</v>
      </c>
      <c r="R6" s="49">
        <v>2.1356122458933591</v>
      </c>
      <c r="S6" s="46">
        <v>2.5867535755412119</v>
      </c>
      <c r="T6" s="46">
        <v>-0.69596314506592538</v>
      </c>
      <c r="U6" s="46">
        <v>-9.7873230338804245</v>
      </c>
      <c r="V6" s="46">
        <v>7.0274117224863986</v>
      </c>
      <c r="W6" s="46">
        <v>-7.1365614981708241</v>
      </c>
    </row>
    <row r="7" spans="1:23" ht="15" customHeight="1" x14ac:dyDescent="0.2">
      <c r="A7" s="41" t="s">
        <v>28</v>
      </c>
      <c r="B7" s="46">
        <v>-3.6534369751112905</v>
      </c>
      <c r="C7" s="46">
        <v>5.4348148701852228</v>
      </c>
      <c r="D7" s="46">
        <v>0.260901900608701</v>
      </c>
      <c r="E7" s="46">
        <v>2.882425015053669</v>
      </c>
      <c r="F7" s="46">
        <v>-0.52929560158123667</v>
      </c>
      <c r="G7" s="46">
        <v>0.50274180894658294</v>
      </c>
      <c r="H7" s="46">
        <v>1.35894269953174</v>
      </c>
      <c r="I7" s="46">
        <v>6.7828620144895435</v>
      </c>
      <c r="J7" s="46">
        <v>7.0237504279146545</v>
      </c>
      <c r="K7" s="46">
        <v>6.4933576415337591</v>
      </c>
      <c r="L7" s="46">
        <v>2.4121800506753388</v>
      </c>
      <c r="M7" s="46">
        <v>1.4677785631615814</v>
      </c>
      <c r="N7" s="46">
        <v>3.5860919379943068</v>
      </c>
      <c r="O7" s="46">
        <v>4.0343153663494613</v>
      </c>
      <c r="P7" s="46">
        <v>2.5884762248127302</v>
      </c>
      <c r="Q7" s="46">
        <v>0.28268275226690509</v>
      </c>
      <c r="R7" s="49">
        <v>2.309147008293766</v>
      </c>
      <c r="S7" s="46">
        <v>3.3330880635390914</v>
      </c>
      <c r="T7" s="46">
        <v>-0.76561841298937727</v>
      </c>
      <c r="U7" s="46">
        <v>-4.3899793352762284</v>
      </c>
      <c r="V7" s="46">
        <v>0.62413064570365773</v>
      </c>
      <c r="W7" s="46">
        <v>-2.8008337333736311</v>
      </c>
    </row>
    <row r="8" spans="1:23" ht="15" customHeight="1" x14ac:dyDescent="0.2">
      <c r="A8" s="42" t="s">
        <v>29</v>
      </c>
      <c r="B8" s="46">
        <v>2.9531711432991603</v>
      </c>
      <c r="C8" s="46">
        <v>2.4380535972620798</v>
      </c>
      <c r="D8" s="46">
        <v>8.0220770339956005E-2</v>
      </c>
      <c r="E8" s="46">
        <v>3.1172069815671444</v>
      </c>
      <c r="F8" s="46">
        <v>2.2140377281418377</v>
      </c>
      <c r="G8" s="46">
        <v>0.97461658775286342</v>
      </c>
      <c r="H8" s="46">
        <v>1.8133720442087498</v>
      </c>
      <c r="I8" s="46">
        <v>5.6181011394610181</v>
      </c>
      <c r="J8" s="46">
        <v>5.963619617775584</v>
      </c>
      <c r="K8" s="46">
        <v>0.88067666021671709</v>
      </c>
      <c r="L8" s="46">
        <v>2.3860974413917324</v>
      </c>
      <c r="M8" s="46">
        <v>-2.7876507073687495E-2</v>
      </c>
      <c r="N8" s="46">
        <v>4.3126067219197983</v>
      </c>
      <c r="O8" s="46">
        <v>2.2991376601751545</v>
      </c>
      <c r="P8" s="46">
        <v>1.9790592278060348</v>
      </c>
      <c r="Q8" s="46">
        <v>3.6831528402823333</v>
      </c>
      <c r="R8" s="49">
        <v>2.2088640505145696</v>
      </c>
      <c r="S8" s="46">
        <v>3.2365808056054712</v>
      </c>
      <c r="T8" s="46">
        <v>-1.8257395592624404</v>
      </c>
      <c r="U8" s="46">
        <v>1.1955211401679211</v>
      </c>
      <c r="V8" s="46">
        <v>-0.41986446824197055</v>
      </c>
      <c r="W8" s="46">
        <v>5.5943151590062801</v>
      </c>
    </row>
    <row r="9" spans="1:23" ht="15" customHeight="1" x14ac:dyDescent="0.2">
      <c r="A9" s="43" t="s">
        <v>30</v>
      </c>
      <c r="B9" s="47">
        <v>4.0956496453970148</v>
      </c>
      <c r="C9" s="47">
        <v>1.6689030572887953</v>
      </c>
      <c r="D9" s="47">
        <v>2.576616513439034</v>
      </c>
      <c r="E9" s="47">
        <v>3.9422779885740278</v>
      </c>
      <c r="F9" s="47">
        <v>4.8254705887904814</v>
      </c>
      <c r="G9" s="47">
        <v>3.27738825374706</v>
      </c>
      <c r="H9" s="47">
        <v>4.056900352762316</v>
      </c>
      <c r="I9" s="47">
        <v>4.6849768222996246</v>
      </c>
      <c r="J9" s="47">
        <v>5.289518333315768</v>
      </c>
      <c r="K9" s="47">
        <v>0.45991300838119642</v>
      </c>
      <c r="L9" s="47">
        <v>1.9608272955831563</v>
      </c>
      <c r="M9" s="47">
        <v>0.25944364175687351</v>
      </c>
      <c r="N9" s="47">
        <v>3.2893237645461593</v>
      </c>
      <c r="O9" s="47">
        <v>2.1059010185973115</v>
      </c>
      <c r="P9" s="47">
        <v>2.530792225155265</v>
      </c>
      <c r="Q9" s="47">
        <v>7.5512525598508962</v>
      </c>
      <c r="R9" s="50">
        <v>3.1778325489870474</v>
      </c>
      <c r="S9" s="47">
        <v>5.4520212636213428</v>
      </c>
      <c r="T9" s="47">
        <v>-0.72613477219983791</v>
      </c>
      <c r="U9" s="47">
        <v>7.428622829705489</v>
      </c>
      <c r="V9" s="47">
        <v>-1.5890569908045826</v>
      </c>
      <c r="W9" s="47">
        <v>15.839966869715294</v>
      </c>
    </row>
    <row r="10" spans="1:23" ht="15" customHeight="1" x14ac:dyDescent="0.2">
      <c r="A10" s="43" t="s">
        <v>31</v>
      </c>
      <c r="B10" s="47">
        <v>4.670672424600486</v>
      </c>
      <c r="C10" s="47">
        <v>0.98106787661813577</v>
      </c>
      <c r="D10" s="47">
        <v>6.3502631786649166</v>
      </c>
      <c r="E10" s="47">
        <v>4.5263585611790003</v>
      </c>
      <c r="F10" s="47">
        <v>6.5445832216106004</v>
      </c>
      <c r="G10" s="47">
        <v>6.0831953419206775</v>
      </c>
      <c r="H10" s="47">
        <v>5.5095425104389584</v>
      </c>
      <c r="I10" s="47">
        <v>5.125576789004116</v>
      </c>
      <c r="J10" s="47">
        <v>5.1256282031833633</v>
      </c>
      <c r="K10" s="47">
        <v>1.5119658133833092E-2</v>
      </c>
      <c r="L10" s="47">
        <v>1.5804759056883277</v>
      </c>
      <c r="M10" s="47">
        <v>0.91784529039349305</v>
      </c>
      <c r="N10" s="47">
        <v>1.9143581240737673</v>
      </c>
      <c r="O10" s="47">
        <v>1.7646254551429319</v>
      </c>
      <c r="P10" s="47">
        <v>3.0474947833812882</v>
      </c>
      <c r="Q10" s="47">
        <v>10.847857525497261</v>
      </c>
      <c r="R10" s="50">
        <v>4.0228432836898476</v>
      </c>
      <c r="S10" s="47">
        <v>6.4732684979492916</v>
      </c>
      <c r="T10" s="47">
        <v>-0.86766885480974443</v>
      </c>
      <c r="U10" s="47">
        <v>11.467143376105081</v>
      </c>
      <c r="V10" s="47">
        <v>0.99016040168580233</v>
      </c>
      <c r="W10" s="47">
        <v>24.177300254719647</v>
      </c>
    </row>
    <row r="11" spans="1:23" ht="15" customHeight="1" x14ac:dyDescent="0.2">
      <c r="A11" s="43" t="s">
        <v>32</v>
      </c>
      <c r="B11" s="47">
        <v>5.234924400230212</v>
      </c>
      <c r="C11" s="47">
        <v>3.3541194201084368</v>
      </c>
      <c r="D11" s="47">
        <v>1.3306597178554425</v>
      </c>
      <c r="E11" s="47">
        <v>5.4653775043615571</v>
      </c>
      <c r="F11" s="47">
        <v>6.4228983091592085</v>
      </c>
      <c r="G11" s="47">
        <v>3.1440224518704873</v>
      </c>
      <c r="H11" s="47">
        <v>4.39598572982276</v>
      </c>
      <c r="I11" s="47">
        <v>4.2395145896520159</v>
      </c>
      <c r="J11" s="47">
        <v>4.5160101654800666</v>
      </c>
      <c r="K11" s="47">
        <v>-0.44018334822739646</v>
      </c>
      <c r="L11" s="47">
        <v>1.3075134172166214</v>
      </c>
      <c r="M11" s="47">
        <v>1.2654975825509007</v>
      </c>
      <c r="N11" s="47">
        <v>0.58067138920421257</v>
      </c>
      <c r="O11" s="47">
        <v>1.2758239476781341</v>
      </c>
      <c r="P11" s="47">
        <v>1.9648024151622812</v>
      </c>
      <c r="Q11" s="47">
        <v>10.285116971754338</v>
      </c>
      <c r="R11" s="50">
        <v>3.025558834045583</v>
      </c>
      <c r="S11" s="47">
        <v>5.6004506683183353</v>
      </c>
      <c r="T11" s="47">
        <v>-3.0717427747935844</v>
      </c>
      <c r="U11" s="47">
        <v>11.000092584110321</v>
      </c>
      <c r="V11" s="47">
        <v>6.6092355744553632</v>
      </c>
      <c r="W11" s="47">
        <v>24.079647511597457</v>
      </c>
    </row>
    <row r="12" spans="1:23" ht="15" customHeight="1" x14ac:dyDescent="0.2">
      <c r="A12" s="44" t="s">
        <v>33</v>
      </c>
      <c r="B12" s="47">
        <v>0.81302797988191955</v>
      </c>
      <c r="C12" s="47">
        <v>4.9977820493864122</v>
      </c>
      <c r="D12" s="47">
        <v>2.4934078176470642</v>
      </c>
      <c r="E12" s="47">
        <v>5.9046728000416993</v>
      </c>
      <c r="F12" s="47">
        <v>7.6055431936771445</v>
      </c>
      <c r="G12" s="47">
        <v>4.3749924601661938</v>
      </c>
      <c r="H12" s="47">
        <v>3.8542984789401435</v>
      </c>
      <c r="I12" s="47">
        <v>6.1355717453278613</v>
      </c>
      <c r="J12" s="47">
        <v>5.2386030391897709</v>
      </c>
      <c r="K12" s="47">
        <v>3.3286012526096753</v>
      </c>
      <c r="L12" s="47">
        <v>2.5060090803880719</v>
      </c>
      <c r="M12" s="47">
        <v>2.8164642898705905</v>
      </c>
      <c r="N12" s="47">
        <v>-4.2202996413054361E-2</v>
      </c>
      <c r="O12" s="47">
        <v>2.5342338048156776</v>
      </c>
      <c r="P12" s="47">
        <v>2.9107214962898365</v>
      </c>
      <c r="Q12" s="47">
        <v>6.761354644722295</v>
      </c>
      <c r="R12" s="50">
        <v>3.3948459853159418</v>
      </c>
      <c r="S12" s="47">
        <v>3.0329738792639338</v>
      </c>
      <c r="T12" s="47">
        <v>1.2464328671492941</v>
      </c>
      <c r="U12" s="47">
        <v>8.418114381097741</v>
      </c>
      <c r="V12" s="47">
        <v>11.019288717273001</v>
      </c>
      <c r="W12" s="47">
        <v>14.595076905645389</v>
      </c>
    </row>
    <row r="13" spans="1:23" ht="15" customHeight="1" x14ac:dyDescent="0.2">
      <c r="A13" s="41" t="s">
        <v>34</v>
      </c>
      <c r="B13" s="46">
        <v>-1.334059433993795</v>
      </c>
      <c r="C13" s="46">
        <v>7.1061652968966937</v>
      </c>
      <c r="D13" s="46">
        <v>0.89822311546061684</v>
      </c>
      <c r="E13" s="46">
        <v>5.4150919527549135</v>
      </c>
      <c r="F13" s="46">
        <v>8.3068492374550154</v>
      </c>
      <c r="G13" s="46">
        <v>3.606110765206072</v>
      </c>
      <c r="H13" s="46">
        <v>2.9185418511882055</v>
      </c>
      <c r="I13" s="46">
        <v>6.5334127001601461</v>
      </c>
      <c r="J13" s="46">
        <v>5.1886163068488589</v>
      </c>
      <c r="K13" s="46">
        <v>2.4206074881664374</v>
      </c>
      <c r="L13" s="46">
        <v>2.9011408976932884</v>
      </c>
      <c r="M13" s="46">
        <v>2.8480820446566524</v>
      </c>
      <c r="N13" s="46">
        <v>0.16150579164262435</v>
      </c>
      <c r="O13" s="46">
        <v>2.4055865491471318</v>
      </c>
      <c r="P13" s="46">
        <v>2.5035431836994526</v>
      </c>
      <c r="Q13" s="46">
        <v>5.0109890569172144</v>
      </c>
      <c r="R13" s="49">
        <v>2.8134774283856023</v>
      </c>
      <c r="S13" s="46">
        <v>1.0513802748240986</v>
      </c>
      <c r="T13" s="46">
        <v>1.2435759510045274</v>
      </c>
      <c r="U13" s="46">
        <v>6.5549842838474204</v>
      </c>
      <c r="V13" s="46">
        <v>13.628709604666266</v>
      </c>
      <c r="W13" s="46">
        <v>10.621461529565845</v>
      </c>
    </row>
    <row r="14" spans="1:23" ht="15" customHeight="1" x14ac:dyDescent="0.2">
      <c r="A14" s="41" t="s">
        <v>35</v>
      </c>
      <c r="B14" s="46">
        <v>0.98311106521640212</v>
      </c>
      <c r="C14" s="46">
        <v>7.4131650272981631</v>
      </c>
      <c r="D14" s="46">
        <v>-2.1589032288452992</v>
      </c>
      <c r="E14" s="46">
        <v>4.6853434755285583</v>
      </c>
      <c r="F14" s="46">
        <v>7.7650588593185077</v>
      </c>
      <c r="G14" s="46">
        <v>1.569945776324766</v>
      </c>
      <c r="H14" s="46">
        <v>1.7046874949439683</v>
      </c>
      <c r="I14" s="46">
        <v>4.8290321891432564</v>
      </c>
      <c r="J14" s="46">
        <v>3.9821459569821638</v>
      </c>
      <c r="K14" s="46">
        <v>1.7983335208990869</v>
      </c>
      <c r="L14" s="46">
        <v>3.3147480372230476</v>
      </c>
      <c r="M14" s="46">
        <v>2.8046955429983367</v>
      </c>
      <c r="N14" s="46">
        <v>1.0294187123822685</v>
      </c>
      <c r="O14" s="46">
        <v>2.3088164152700319</v>
      </c>
      <c r="P14" s="46">
        <v>2.0409778461475847</v>
      </c>
      <c r="Q14" s="46">
        <v>1.9454344648469402</v>
      </c>
      <c r="R14" s="49">
        <v>2.0194317963698083</v>
      </c>
      <c r="S14" s="46">
        <v>-0.63235190838694111</v>
      </c>
      <c r="T14" s="46">
        <v>2.018304362513379</v>
      </c>
      <c r="U14" s="46">
        <v>4.4129153964784562</v>
      </c>
      <c r="V14" s="46">
        <v>10.893407210621664</v>
      </c>
      <c r="W14" s="46">
        <v>4.5120542668457109</v>
      </c>
    </row>
    <row r="15" spans="1:23" ht="15" customHeight="1" x14ac:dyDescent="0.2">
      <c r="A15" s="41" t="s">
        <v>36</v>
      </c>
      <c r="B15" s="46">
        <v>1.9468343425363299</v>
      </c>
      <c r="C15" s="46">
        <v>5.0081448118465932</v>
      </c>
      <c r="D15" s="46">
        <v>-2.1848645611845074</v>
      </c>
      <c r="E15" s="46">
        <v>3.1343270230615339</v>
      </c>
      <c r="F15" s="46">
        <v>5.3541317088225515</v>
      </c>
      <c r="G15" s="46">
        <v>0.78163842308527354</v>
      </c>
      <c r="H15" s="46">
        <v>0.24513416813758404</v>
      </c>
      <c r="I15" s="46">
        <v>4.2134023918334984</v>
      </c>
      <c r="J15" s="46">
        <v>6.3389167881584996</v>
      </c>
      <c r="K15" s="46">
        <v>1.1603605259232097</v>
      </c>
      <c r="L15" s="46">
        <v>3.5385896618705059</v>
      </c>
      <c r="M15" s="46">
        <v>2.5342780986810531</v>
      </c>
      <c r="N15" s="46">
        <v>2.1526665275571455</v>
      </c>
      <c r="O15" s="46">
        <v>2.4413181010897622</v>
      </c>
      <c r="P15" s="46">
        <v>2.0056858855332482</v>
      </c>
      <c r="Q15" s="46">
        <v>-0.69300350183272297</v>
      </c>
      <c r="R15" s="49">
        <v>1.6430603042161485</v>
      </c>
      <c r="S15" s="46">
        <v>-1.1240628114934093</v>
      </c>
      <c r="T15" s="46">
        <v>4.974924211969034</v>
      </c>
      <c r="U15" s="46">
        <v>1.9453269707201848</v>
      </c>
      <c r="V15" s="46">
        <v>6.0574425454508862</v>
      </c>
      <c r="W15" s="46">
        <v>3.8000926222747644E-2</v>
      </c>
    </row>
    <row r="16" spans="1:23" ht="15" customHeight="1" x14ac:dyDescent="0.2">
      <c r="A16" s="42" t="s">
        <v>37</v>
      </c>
      <c r="B16" s="46">
        <v>3.4088880956628653</v>
      </c>
      <c r="C16" s="46">
        <v>3.6165577342045951</v>
      </c>
      <c r="D16" s="46">
        <v>-4.8411443098679179</v>
      </c>
      <c r="E16" s="46">
        <v>1.242716678805289</v>
      </c>
      <c r="F16" s="46">
        <v>1.5963241826576047</v>
      </c>
      <c r="G16" s="46">
        <v>-2.0900043512756983</v>
      </c>
      <c r="H16" s="46">
        <v>-1.8705086656333192</v>
      </c>
      <c r="I16" s="46">
        <v>0.6845542528919113</v>
      </c>
      <c r="J16" s="46">
        <v>7.9436115462073964</v>
      </c>
      <c r="K16" s="46">
        <v>-1.4840003760931086</v>
      </c>
      <c r="L16" s="46">
        <v>2.5708671949228323</v>
      </c>
      <c r="M16" s="46">
        <v>1.0980734442195939</v>
      </c>
      <c r="N16" s="46">
        <v>2.8931568701232369</v>
      </c>
      <c r="O16" s="46">
        <v>1.4214815228865474</v>
      </c>
      <c r="P16" s="46">
        <v>0.62466738319695292</v>
      </c>
      <c r="Q16" s="46">
        <v>-1.740725041006852</v>
      </c>
      <c r="R16" s="49">
        <v>0.3380979019523167</v>
      </c>
      <c r="S16" s="46">
        <v>-0.72001365514836602</v>
      </c>
      <c r="T16" s="46">
        <v>3.2217667269631933</v>
      </c>
      <c r="U16" s="46">
        <v>-0.16384079036082522</v>
      </c>
      <c r="V16" s="46">
        <v>4.9082053203446385</v>
      </c>
      <c r="W16" s="46">
        <v>-5.6661236631327938E-2</v>
      </c>
    </row>
    <row r="17" spans="1:23" ht="12.75" customHeight="1" x14ac:dyDescent="0.2">
      <c r="A17" s="43" t="s">
        <v>38</v>
      </c>
      <c r="B17" s="47">
        <v>7.1859909979795411</v>
      </c>
      <c r="C17" s="47">
        <v>1.5313280322320599</v>
      </c>
      <c r="D17" s="47">
        <v>-4.8461306395435777</v>
      </c>
      <c r="E17" s="47">
        <v>-0.21426112279209208</v>
      </c>
      <c r="F17" s="47">
        <v>-1.2013212516878369</v>
      </c>
      <c r="G17" s="47">
        <v>-3.0722058292860899</v>
      </c>
      <c r="H17" s="47">
        <v>-2.5598366213890444</v>
      </c>
      <c r="I17" s="47">
        <v>-0.38117603286692558</v>
      </c>
      <c r="J17" s="47">
        <v>11.391328544186386</v>
      </c>
      <c r="K17" s="47">
        <v>-0.85516972021238979</v>
      </c>
      <c r="L17" s="47">
        <v>2.7772283517119245</v>
      </c>
      <c r="M17" s="47">
        <v>1.2416358332062893</v>
      </c>
      <c r="N17" s="47">
        <v>3.5016838780942416</v>
      </c>
      <c r="O17" s="47">
        <v>1.7511824734244952</v>
      </c>
      <c r="P17" s="47">
        <v>0.79341022434258335</v>
      </c>
      <c r="Q17" s="47">
        <v>-3.3462783822578501</v>
      </c>
      <c r="R17" s="50">
        <v>0.28242671386755624</v>
      </c>
      <c r="S17" s="47">
        <v>-0.82582616432642642</v>
      </c>
      <c r="T17" s="47">
        <v>3.0887940504834566</v>
      </c>
      <c r="U17" s="47">
        <v>-3.0082991491677813</v>
      </c>
      <c r="V17" s="47">
        <v>2.5960840705102628</v>
      </c>
      <c r="W17" s="47">
        <v>-5.823197550015613</v>
      </c>
    </row>
    <row r="18" spans="1:23" ht="12.75" customHeight="1" x14ac:dyDescent="0.2">
      <c r="A18" s="43" t="s">
        <v>39</v>
      </c>
      <c r="B18" s="47">
        <v>4.0429505802309196</v>
      </c>
      <c r="C18" s="47">
        <v>-1.4897181637295809</v>
      </c>
      <c r="D18" s="47">
        <v>-5.0015145851157738</v>
      </c>
      <c r="E18" s="47">
        <v>-0.47273030186332221</v>
      </c>
      <c r="F18" s="47">
        <v>-3.9938893503342343</v>
      </c>
      <c r="G18" s="47">
        <v>-4.1095232012129497</v>
      </c>
      <c r="H18" s="47">
        <v>-3.7045729789179305</v>
      </c>
      <c r="I18" s="47">
        <v>-2.8876709316840499</v>
      </c>
      <c r="J18" s="47">
        <v>16.541587071995888</v>
      </c>
      <c r="K18" s="47">
        <v>-0.40525000600756256</v>
      </c>
      <c r="L18" s="47">
        <v>2.6645196642445024</v>
      </c>
      <c r="M18" s="47">
        <v>0.82943072999765999</v>
      </c>
      <c r="N18" s="47">
        <v>3.6744943520822915</v>
      </c>
      <c r="O18" s="47">
        <v>1.7037281387282111</v>
      </c>
      <c r="P18" s="47">
        <v>0.33701757878872307</v>
      </c>
      <c r="Q18" s="47">
        <v>-3.9879787856972548</v>
      </c>
      <c r="R18" s="50">
        <v>-0.19121231489300783</v>
      </c>
      <c r="S18" s="47">
        <v>-0.70854408251702639</v>
      </c>
      <c r="T18" s="47">
        <v>2.7626033527182292</v>
      </c>
      <c r="U18" s="47">
        <v>-6.2081202971896232</v>
      </c>
      <c r="V18" s="47">
        <v>1.0295820512880027</v>
      </c>
      <c r="W18" s="47">
        <v>-8.9311727230599871</v>
      </c>
    </row>
    <row r="19" spans="1:23" ht="12.75" customHeight="1" x14ac:dyDescent="0.2">
      <c r="A19" s="43" t="s">
        <v>40</v>
      </c>
      <c r="B19" s="47">
        <v>3.6007675507831349</v>
      </c>
      <c r="C19" s="47">
        <v>-3.5081057370300206</v>
      </c>
      <c r="D19" s="47">
        <v>-4.5390708906465571</v>
      </c>
      <c r="E19" s="47">
        <v>-0.34230265352815925</v>
      </c>
      <c r="F19" s="47">
        <v>-5.3896417097913929</v>
      </c>
      <c r="G19" s="47">
        <v>-4.3294327870078249</v>
      </c>
      <c r="H19" s="47">
        <v>-4.2767312316914108</v>
      </c>
      <c r="I19" s="47">
        <v>-5.2433182547215189</v>
      </c>
      <c r="J19" s="47">
        <v>15.071682278787058</v>
      </c>
      <c r="K19" s="47">
        <v>8.5450842378875791E-3</v>
      </c>
      <c r="L19" s="47">
        <v>2.5564765109592935</v>
      </c>
      <c r="M19" s="47">
        <v>0.61297117677079349</v>
      </c>
      <c r="N19" s="47">
        <v>3.5500586898461917</v>
      </c>
      <c r="O19" s="47">
        <v>1.4704737359104048</v>
      </c>
      <c r="P19" s="47">
        <v>0.11083658171135991</v>
      </c>
      <c r="Q19" s="47">
        <v>-4.4761256623618628</v>
      </c>
      <c r="R19" s="50">
        <v>-0.44155507422727336</v>
      </c>
      <c r="S19" s="47">
        <v>-0.74668213992171717</v>
      </c>
      <c r="T19" s="47">
        <v>1.6957666736497679</v>
      </c>
      <c r="U19" s="47">
        <v>-8.8037122346576009</v>
      </c>
      <c r="V19" s="47">
        <v>1.9675966501068398</v>
      </c>
      <c r="W19" s="47">
        <v>-13.420769517989084</v>
      </c>
    </row>
    <row r="20" spans="1:23" ht="12.75" customHeight="1" x14ac:dyDescent="0.2">
      <c r="A20" s="44" t="s">
        <v>41</v>
      </c>
      <c r="B20" s="47">
        <v>6.5252377468910217</v>
      </c>
      <c r="C20" s="47">
        <v>-4.3623626811018728</v>
      </c>
      <c r="D20" s="47">
        <v>-1.8626010286559302</v>
      </c>
      <c r="E20" s="47">
        <v>0.54360135900326512</v>
      </c>
      <c r="F20" s="47">
        <v>-4.8877884477244731</v>
      </c>
      <c r="G20" s="47">
        <v>-2.6079155029859025</v>
      </c>
      <c r="H20" s="47">
        <v>-2.2198793416506546</v>
      </c>
      <c r="I20" s="47">
        <v>-4.0063934598053681</v>
      </c>
      <c r="J20" s="47">
        <v>13.009188361409073</v>
      </c>
      <c r="K20" s="47">
        <v>0.28942086738996675</v>
      </c>
      <c r="L20" s="47">
        <v>2.3224270850654039</v>
      </c>
      <c r="M20" s="47">
        <v>1.1955992065943777</v>
      </c>
      <c r="N20" s="47">
        <v>3.284925781040271</v>
      </c>
      <c r="O20" s="47">
        <v>1.8203151895443304</v>
      </c>
      <c r="P20" s="47">
        <v>0.96111842582367046</v>
      </c>
      <c r="Q20" s="47">
        <v>-3.1444209039549587</v>
      </c>
      <c r="R20" s="50">
        <v>0.46793756667951047</v>
      </c>
      <c r="S20" s="47">
        <v>0.37825757070713006</v>
      </c>
      <c r="T20" s="47">
        <v>1.6882063055398744</v>
      </c>
      <c r="U20" s="47">
        <v>-8.8753023735919321</v>
      </c>
      <c r="V20" s="47">
        <v>5.7062895860952256</v>
      </c>
      <c r="W20" s="47">
        <v>-15.094145488218969</v>
      </c>
    </row>
    <row r="21" spans="1:23" ht="12.75" customHeight="1" x14ac:dyDescent="0.2">
      <c r="A21" s="41" t="s">
        <v>42</v>
      </c>
      <c r="B21" s="46">
        <v>4.906356970078174</v>
      </c>
      <c r="C21" s="46">
        <v>-4.2533382209639541</v>
      </c>
      <c r="D21" s="46">
        <v>0.51896915279963096</v>
      </c>
      <c r="E21" s="46">
        <v>2.5117123544894149</v>
      </c>
      <c r="F21" s="46">
        <v>-3.2994365808807768</v>
      </c>
      <c r="G21" s="46">
        <v>-0.60235082747653879</v>
      </c>
      <c r="H21" s="46">
        <v>-0.71695186005228395</v>
      </c>
      <c r="I21" s="46">
        <v>-2.1569695892698859</v>
      </c>
      <c r="J21" s="46">
        <v>11.300200496469293</v>
      </c>
      <c r="K21" s="46">
        <v>0.69438641961583336</v>
      </c>
      <c r="L21" s="46">
        <v>1.5382618949103311</v>
      </c>
      <c r="M21" s="46">
        <v>1.9759429806058826</v>
      </c>
      <c r="N21" s="46">
        <v>2.6358418859153465</v>
      </c>
      <c r="O21" s="46">
        <v>1.9177220335957701</v>
      </c>
      <c r="P21" s="46">
        <v>1.4397685667747906</v>
      </c>
      <c r="Q21" s="46">
        <v>0.47058751110711228</v>
      </c>
      <c r="R21" s="49">
        <v>1.3398776018223257</v>
      </c>
      <c r="S21" s="46">
        <v>1.3389749371130799</v>
      </c>
      <c r="T21" s="46">
        <v>2.373509285373987</v>
      </c>
      <c r="U21" s="46">
        <v>-7.0374150621285159</v>
      </c>
      <c r="V21" s="46">
        <v>10.389181468969944</v>
      </c>
      <c r="W21" s="46">
        <v>-10.584102202517531</v>
      </c>
    </row>
    <row r="22" spans="1:23" ht="12.75" customHeight="1" x14ac:dyDescent="0.2">
      <c r="A22" s="41" t="s">
        <v>43</v>
      </c>
      <c r="B22" s="46">
        <v>5.4169489440293095</v>
      </c>
      <c r="C22" s="46">
        <v>-0.98219459029200706</v>
      </c>
      <c r="D22" s="46">
        <v>2.9507989647338029</v>
      </c>
      <c r="E22" s="46">
        <v>3.0569686861060985</v>
      </c>
      <c r="F22" s="46">
        <v>-1.355116659768274</v>
      </c>
      <c r="G22" s="46">
        <v>1.5255724517547087</v>
      </c>
      <c r="H22" s="46">
        <v>0.67891065561742625</v>
      </c>
      <c r="I22" s="46">
        <v>2.3166061772607272</v>
      </c>
      <c r="J22" s="46">
        <v>9.8494276501551958</v>
      </c>
      <c r="K22" s="46">
        <v>1.0516341596194412</v>
      </c>
      <c r="L22" s="46">
        <v>1.505303049548723</v>
      </c>
      <c r="M22" s="46">
        <v>2.7645398836536161</v>
      </c>
      <c r="N22" s="46">
        <v>2.0687220633608394</v>
      </c>
      <c r="O22" s="46">
        <v>2.3238367633630519</v>
      </c>
      <c r="P22" s="46">
        <v>2.2790908957693423</v>
      </c>
      <c r="Q22" s="46">
        <v>3.3300366900010037</v>
      </c>
      <c r="R22" s="49">
        <v>2.435509946447878</v>
      </c>
      <c r="S22" s="46">
        <v>2.5397839750893603</v>
      </c>
      <c r="T22" s="46">
        <v>2.4507833592166905</v>
      </c>
      <c r="U22" s="46">
        <v>-3.4275529040867392</v>
      </c>
      <c r="V22" s="46">
        <v>13.692333362620989</v>
      </c>
      <c r="W22" s="46">
        <v>-5.3590717512897346</v>
      </c>
    </row>
    <row r="23" spans="1:23" ht="12.75" customHeight="1" x14ac:dyDescent="0.2">
      <c r="A23" s="41" t="s">
        <v>44</v>
      </c>
      <c r="B23" s="46">
        <v>4.8705297095555711</v>
      </c>
      <c r="C23" s="46">
        <v>3.4946148843976177</v>
      </c>
      <c r="D23" s="46">
        <v>5.3425412668743233</v>
      </c>
      <c r="E23" s="46">
        <v>3.4942504115174078</v>
      </c>
      <c r="F23" s="46">
        <v>0.571464911919084</v>
      </c>
      <c r="G23" s="46">
        <v>3.6619680936485155</v>
      </c>
      <c r="H23" s="46">
        <v>3.1424153835498236</v>
      </c>
      <c r="I23" s="46">
        <v>5.7588258783341839</v>
      </c>
      <c r="J23" s="46">
        <v>13.826895291341224</v>
      </c>
      <c r="K23" s="46">
        <v>1.5219439453102002</v>
      </c>
      <c r="L23" s="46">
        <v>2.2314931283184514</v>
      </c>
      <c r="M23" s="46">
        <v>3.3382772138367267</v>
      </c>
      <c r="N23" s="46">
        <v>1.7122487870899761</v>
      </c>
      <c r="O23" s="46">
        <v>3.1963158710109019</v>
      </c>
      <c r="P23" s="46">
        <v>3.3889778552320893</v>
      </c>
      <c r="Q23" s="46">
        <v>6.3018955690278267</v>
      </c>
      <c r="R23" s="49">
        <v>3.7752778726457992</v>
      </c>
      <c r="S23" s="46">
        <v>3.7764396800459954</v>
      </c>
      <c r="T23" s="46">
        <v>1.5760754218161699</v>
      </c>
      <c r="U23" s="46">
        <v>1.3107973218956515</v>
      </c>
      <c r="V23" s="46">
        <v>17.837422136262937</v>
      </c>
      <c r="W23" s="46">
        <v>4.5545510973405756</v>
      </c>
    </row>
    <row r="24" spans="1:23" ht="12.75" customHeight="1" x14ac:dyDescent="0.2">
      <c r="A24" s="42" t="s">
        <v>45</v>
      </c>
      <c r="B24" s="46">
        <v>2.7234059312352121</v>
      </c>
      <c r="C24" s="46">
        <v>9.0879157062891522</v>
      </c>
      <c r="D24" s="46">
        <v>5.6895836955210388</v>
      </c>
      <c r="E24" s="46">
        <v>4.1585684605588868</v>
      </c>
      <c r="F24" s="46">
        <v>1.4031798274919627</v>
      </c>
      <c r="G24" s="46">
        <v>4.4118362753294171</v>
      </c>
      <c r="H24" s="46">
        <v>4.4945032419544173</v>
      </c>
      <c r="I24" s="46">
        <v>5.7261453579809274</v>
      </c>
      <c r="J24" s="46">
        <v>16.58228680386631</v>
      </c>
      <c r="K24" s="46">
        <v>2.2067277926826279</v>
      </c>
      <c r="L24" s="46">
        <v>4.0243546804991315</v>
      </c>
      <c r="M24" s="46">
        <v>3.2624885597556386</v>
      </c>
      <c r="N24" s="46">
        <v>1.6633442196490877</v>
      </c>
      <c r="O24" s="46">
        <v>3.8467521455338272</v>
      </c>
      <c r="P24" s="46">
        <v>3.9283915642496225</v>
      </c>
      <c r="Q24" s="46">
        <v>7.3569939195986755</v>
      </c>
      <c r="R24" s="49">
        <v>4.3879494436487976</v>
      </c>
      <c r="S24" s="46">
        <v>4.0326324095993682</v>
      </c>
      <c r="T24" s="46">
        <v>-0.15126703488873572</v>
      </c>
      <c r="U24" s="46">
        <v>4.8131915912941192</v>
      </c>
      <c r="V24" s="46">
        <v>12.860549342006976</v>
      </c>
      <c r="W24" s="46">
        <v>10.798586695140644</v>
      </c>
    </row>
    <row r="25" spans="1:23" ht="12.75" customHeight="1" x14ac:dyDescent="0.2">
      <c r="A25" s="43" t="s">
        <v>46</v>
      </c>
      <c r="B25" s="47">
        <v>1.8452195019788675</v>
      </c>
      <c r="C25" s="47">
        <v>11.469807333172199</v>
      </c>
      <c r="D25" s="47">
        <v>5.297132887049294</v>
      </c>
      <c r="E25" s="47">
        <v>2.9223300148019993</v>
      </c>
      <c r="F25" s="47">
        <v>1.9718474608788839</v>
      </c>
      <c r="G25" s="47">
        <v>4.3025865117507056</v>
      </c>
      <c r="H25" s="47">
        <v>4.76326755651717</v>
      </c>
      <c r="I25" s="47">
        <v>4.3179453150818947</v>
      </c>
      <c r="J25" s="47">
        <v>16.24405338218935</v>
      </c>
      <c r="K25" s="47">
        <v>1.6590306055943138</v>
      </c>
      <c r="L25" s="47">
        <v>5.0513407056741677</v>
      </c>
      <c r="M25" s="47">
        <v>1.6842585913682484</v>
      </c>
      <c r="N25" s="47">
        <v>2.0902679886655173</v>
      </c>
      <c r="O25" s="47">
        <v>3.6651781796647187</v>
      </c>
      <c r="P25" s="47">
        <v>3.7495334816123105</v>
      </c>
      <c r="Q25" s="47">
        <v>6.6499877982572064</v>
      </c>
      <c r="R25" s="50">
        <v>4.1593659933644167</v>
      </c>
      <c r="S25" s="47">
        <v>4.2741446053754961</v>
      </c>
      <c r="T25" s="47">
        <v>-0.72356753075561997</v>
      </c>
      <c r="U25" s="47">
        <v>7.4006830453467121</v>
      </c>
      <c r="V25" s="47">
        <v>10.850750382542508</v>
      </c>
      <c r="W25" s="47">
        <v>15.441133345531121</v>
      </c>
    </row>
    <row r="26" spans="1:23" ht="12.75" customHeight="1" x14ac:dyDescent="0.2">
      <c r="A26" s="43" t="s">
        <v>47</v>
      </c>
      <c r="B26" s="47">
        <v>1.7445523359908899</v>
      </c>
      <c r="C26" s="47">
        <v>11.931144322673992</v>
      </c>
      <c r="D26" s="47">
        <v>4.1149312097199964</v>
      </c>
      <c r="E26" s="47">
        <v>1.5434174486253172</v>
      </c>
      <c r="F26" s="47">
        <v>1.6312494449037818</v>
      </c>
      <c r="G26" s="47">
        <v>3.4035951471163894</v>
      </c>
      <c r="H26" s="47">
        <v>5.6393206915481109</v>
      </c>
      <c r="I26" s="47">
        <v>1.8212148292921393</v>
      </c>
      <c r="J26" s="47">
        <v>14.246003420141617</v>
      </c>
      <c r="K26" s="47">
        <v>1.3757950390747897</v>
      </c>
      <c r="L26" s="47">
        <v>5.5070052072792475</v>
      </c>
      <c r="M26" s="47">
        <v>1.0318117365559321</v>
      </c>
      <c r="N26" s="47">
        <v>2.7186541072013348</v>
      </c>
      <c r="O26" s="47">
        <v>3.6293572209579406</v>
      </c>
      <c r="P26" s="47">
        <v>3.5040120810827524</v>
      </c>
      <c r="Q26" s="47">
        <v>5.1107154648835751</v>
      </c>
      <c r="R26" s="50">
        <v>3.7386464333157177</v>
      </c>
      <c r="S26" s="47">
        <v>3.9848872617699316</v>
      </c>
      <c r="T26" s="47">
        <v>-0.48788229383119885</v>
      </c>
      <c r="U26" s="47">
        <v>6.8729398233544181</v>
      </c>
      <c r="V26" s="47">
        <v>11.553010769567006</v>
      </c>
      <c r="W26" s="47">
        <v>16.717464166564412</v>
      </c>
    </row>
    <row r="27" spans="1:23" ht="12.75" customHeight="1" x14ac:dyDescent="0.2">
      <c r="A27" s="43" t="s">
        <v>48</v>
      </c>
      <c r="B27" s="47">
        <v>2.8935061400778395</v>
      </c>
      <c r="C27" s="47">
        <v>10.218289287916548</v>
      </c>
      <c r="D27" s="47">
        <v>2.572628845191427</v>
      </c>
      <c r="E27" s="47">
        <v>-2.5874440609668703</v>
      </c>
      <c r="F27" s="47">
        <v>-0.10138853366767897</v>
      </c>
      <c r="G27" s="47">
        <v>1.5477639644184471</v>
      </c>
      <c r="H27" s="47">
        <v>4.645979320064364</v>
      </c>
      <c r="I27" s="47">
        <v>0.36704722921800936</v>
      </c>
      <c r="J27" s="47">
        <v>9.4495181630798406</v>
      </c>
      <c r="K27" s="47">
        <v>1.2036067124516769</v>
      </c>
      <c r="L27" s="47">
        <v>4.9437571425893667</v>
      </c>
      <c r="M27" s="47">
        <v>0.13062092053077734</v>
      </c>
      <c r="N27" s="47">
        <v>3.2863517575007828</v>
      </c>
      <c r="O27" s="47">
        <v>2.969614098086959</v>
      </c>
      <c r="P27" s="47">
        <v>2.6316309212716771</v>
      </c>
      <c r="Q27" s="47">
        <v>2.9328738563589862</v>
      </c>
      <c r="R27" s="50">
        <v>2.6826837334938958</v>
      </c>
      <c r="S27" s="47">
        <v>2.309017880942954</v>
      </c>
      <c r="T27" s="47">
        <v>0.95216190605251771</v>
      </c>
      <c r="U27" s="47">
        <v>5.411326546017281</v>
      </c>
      <c r="V27" s="47">
        <v>7.518685195463215</v>
      </c>
      <c r="W27" s="47">
        <v>10.296053093632151</v>
      </c>
    </row>
    <row r="28" spans="1:23" ht="12.75" customHeight="1" x14ac:dyDescent="0.2">
      <c r="A28" s="44" t="s">
        <v>49</v>
      </c>
      <c r="B28" s="47">
        <v>5.2003402727372805</v>
      </c>
      <c r="C28" s="47">
        <v>5.4015917381528888</v>
      </c>
      <c r="D28" s="47">
        <v>0.71338827996181298</v>
      </c>
      <c r="E28" s="47">
        <v>-7.6743275597530802</v>
      </c>
      <c r="F28" s="47">
        <v>-1.6444091517198722</v>
      </c>
      <c r="G28" s="47">
        <v>-0.64239997988806419</v>
      </c>
      <c r="H28" s="47">
        <v>1.8433726183793242</v>
      </c>
      <c r="I28" s="47">
        <v>0.2288476631964409</v>
      </c>
      <c r="J28" s="47">
        <v>6.5044228116178049</v>
      </c>
      <c r="K28" s="47">
        <v>1.1508669910976099</v>
      </c>
      <c r="L28" s="47">
        <v>3.1684343972254503</v>
      </c>
      <c r="M28" s="47">
        <v>-0.36830331249061432</v>
      </c>
      <c r="N28" s="47">
        <v>3.5524332808685388</v>
      </c>
      <c r="O28" s="47">
        <v>2.0637140919325114</v>
      </c>
      <c r="P28" s="47">
        <v>1.5130955471415852</v>
      </c>
      <c r="Q28" s="47">
        <v>0.63253938232625817</v>
      </c>
      <c r="R28" s="50">
        <v>1.3898964044581685</v>
      </c>
      <c r="S28" s="47">
        <v>0.7713065655318152</v>
      </c>
      <c r="T28" s="47">
        <v>2.6159231137506955</v>
      </c>
      <c r="U28" s="47">
        <v>1.3044755130336538</v>
      </c>
      <c r="V28" s="47">
        <v>9.2305269093463149</v>
      </c>
      <c r="W28" s="47">
        <v>3.3314028453793387</v>
      </c>
    </row>
    <row r="29" spans="1:23" ht="12.75" customHeight="1" x14ac:dyDescent="0.2">
      <c r="A29" s="41" t="s">
        <v>50</v>
      </c>
      <c r="B29" s="46">
        <v>5.7085225863255262</v>
      </c>
      <c r="C29" s="46">
        <v>6.6666042419881721</v>
      </c>
      <c r="D29" s="46">
        <v>-0.88136059045977877</v>
      </c>
      <c r="E29" s="46">
        <v>-10.394862556210594</v>
      </c>
      <c r="F29" s="46">
        <v>-3.0567216231661143</v>
      </c>
      <c r="G29" s="46">
        <v>-2.1236052981173037</v>
      </c>
      <c r="H29" s="46">
        <v>-0.37291837687640772</v>
      </c>
      <c r="I29" s="46">
        <v>1.1730197253869923</v>
      </c>
      <c r="J29" s="46">
        <v>5.7305349916182635</v>
      </c>
      <c r="K29" s="46">
        <v>2.1505214323146449</v>
      </c>
      <c r="L29" s="46">
        <v>2.7589424639422822</v>
      </c>
      <c r="M29" s="46">
        <v>1.0645196430299153</v>
      </c>
      <c r="N29" s="46">
        <v>3.5746873692791725</v>
      </c>
      <c r="O29" s="46">
        <v>2.1906759465660341</v>
      </c>
      <c r="P29" s="46">
        <v>1.2246783899495517</v>
      </c>
      <c r="Q29" s="46">
        <v>-2.6457589736565423</v>
      </c>
      <c r="R29" s="49">
        <v>0.6711154007138953</v>
      </c>
      <c r="S29" s="46">
        <v>-0.12850228358790572</v>
      </c>
      <c r="T29" s="46">
        <v>3.4037676798141403</v>
      </c>
      <c r="U29" s="46">
        <v>-3.0543167085676393</v>
      </c>
      <c r="V29" s="46">
        <v>5.3861649887509744</v>
      </c>
      <c r="W29" s="46">
        <v>-6.3882685326313027</v>
      </c>
    </row>
    <row r="30" spans="1:23" ht="12.75" customHeight="1" x14ac:dyDescent="0.2">
      <c r="A30" s="41" t="s">
        <v>51</v>
      </c>
      <c r="B30" s="46">
        <v>6.9035163590837056</v>
      </c>
      <c r="C30" s="46">
        <v>9.6307952720050771</v>
      </c>
      <c r="D30" s="46">
        <v>-0.89992485895987739</v>
      </c>
      <c r="E30" s="46">
        <v>-9.8456545717816262</v>
      </c>
      <c r="F30" s="46">
        <v>-2.3142987486022948</v>
      </c>
      <c r="G30" s="46">
        <v>-1.6526529360937792</v>
      </c>
      <c r="H30" s="46">
        <v>-2.3109006743623928</v>
      </c>
      <c r="I30" s="46">
        <v>2.3732334329796156</v>
      </c>
      <c r="J30" s="46">
        <v>4.9833190394267257</v>
      </c>
      <c r="K30" s="46">
        <v>2.9633811155536094</v>
      </c>
      <c r="L30" s="46">
        <v>2.5157091763284622</v>
      </c>
      <c r="M30" s="46">
        <v>1.5885939195051435</v>
      </c>
      <c r="N30" s="46">
        <v>3.3181608008921559</v>
      </c>
      <c r="O30" s="46">
        <v>2.0248911964096727</v>
      </c>
      <c r="P30" s="46">
        <v>1.2937217588442795</v>
      </c>
      <c r="Q30" s="46">
        <v>-3.0118242764270331</v>
      </c>
      <c r="R30" s="49">
        <v>0.67355813561924549</v>
      </c>
      <c r="S30" s="46">
        <v>-0.70100725216166726</v>
      </c>
      <c r="T30" s="46">
        <v>3.8717439122309738</v>
      </c>
      <c r="U30" s="46">
        <v>-4.6221650779413874</v>
      </c>
      <c r="V30" s="46">
        <v>-1.0055302097587648</v>
      </c>
      <c r="W30" s="46">
        <v>-13.140991898389242</v>
      </c>
    </row>
    <row r="31" spans="1:23" ht="12.75" customHeight="1" x14ac:dyDescent="0.2">
      <c r="A31" s="41" t="s">
        <v>52</v>
      </c>
      <c r="B31" s="46">
        <v>8.4041401024474105</v>
      </c>
      <c r="C31" s="46">
        <v>12.333487904834284</v>
      </c>
      <c r="D31" s="46">
        <v>-9.6146250947792833E-2</v>
      </c>
      <c r="E31" s="46">
        <v>-3.6742271172361063</v>
      </c>
      <c r="F31" s="46">
        <v>0.69192686865102715</v>
      </c>
      <c r="G31" s="46">
        <v>0.47546143236358862</v>
      </c>
      <c r="H31" s="46">
        <v>-2.9152758471775231</v>
      </c>
      <c r="I31" s="46">
        <v>3.68175808043818</v>
      </c>
      <c r="J31" s="46">
        <v>5.6474584284191165</v>
      </c>
      <c r="K31" s="46">
        <v>3.6682149323440827</v>
      </c>
      <c r="L31" s="46">
        <v>2.8293038492415157</v>
      </c>
      <c r="M31" s="46">
        <v>2.9298375419071432</v>
      </c>
      <c r="N31" s="46">
        <v>2.9454775557614221</v>
      </c>
      <c r="O31" s="46">
        <v>2.4484853223538439</v>
      </c>
      <c r="P31" s="46">
        <v>2.2313651972680981</v>
      </c>
      <c r="Q31" s="46">
        <v>-1.9904664153904461</v>
      </c>
      <c r="R31" s="49">
        <v>1.6165552577042996</v>
      </c>
      <c r="S31" s="46">
        <v>0.41972535273713252</v>
      </c>
      <c r="T31" s="46">
        <v>4.0398293313515854</v>
      </c>
      <c r="U31" s="46">
        <v>-5.016773119248974</v>
      </c>
      <c r="V31" s="46">
        <v>3.6008329642159609</v>
      </c>
      <c r="W31" s="46">
        <v>-14.073834685620501</v>
      </c>
    </row>
    <row r="32" spans="1:23" ht="12.75" customHeight="1" x14ac:dyDescent="0.2">
      <c r="A32" s="42" t="s">
        <v>53</v>
      </c>
      <c r="B32" s="46">
        <v>8.0201708678012906</v>
      </c>
      <c r="C32" s="46">
        <v>15.233577723151148</v>
      </c>
      <c r="D32" s="46">
        <v>2.0930049230680758</v>
      </c>
      <c r="E32" s="46">
        <v>4.2640958714023736</v>
      </c>
      <c r="F32" s="46">
        <v>4.7948178721102241</v>
      </c>
      <c r="G32" s="46">
        <v>3.8032193885014332</v>
      </c>
      <c r="H32" s="46">
        <v>-2.3623087962809874</v>
      </c>
      <c r="I32" s="46">
        <v>3.9530715465926125</v>
      </c>
      <c r="J32" s="46">
        <v>6.2583173127014557</v>
      </c>
      <c r="K32" s="46">
        <v>3.7921073440091435</v>
      </c>
      <c r="L32" s="46">
        <v>3.8561437713831692</v>
      </c>
      <c r="M32" s="46">
        <v>4.4827419331892715</v>
      </c>
      <c r="N32" s="46">
        <v>2.7026286917037901</v>
      </c>
      <c r="O32" s="46">
        <v>3.122349532551949</v>
      </c>
      <c r="P32" s="46">
        <v>3.5795107078714805</v>
      </c>
      <c r="Q32" s="46">
        <v>3.6076943786067517E-2</v>
      </c>
      <c r="R32" s="49">
        <v>3.0534618568362815</v>
      </c>
      <c r="S32" s="46">
        <v>1.3188470606151137</v>
      </c>
      <c r="T32" s="46">
        <v>3.8163235971064635</v>
      </c>
      <c r="U32" s="46">
        <v>-1.4437748049127008</v>
      </c>
      <c r="V32" s="46">
        <v>6.4768219559220741</v>
      </c>
      <c r="W32" s="46">
        <v>-13.307268998102828</v>
      </c>
    </row>
    <row r="33" spans="1:23" ht="12.75" customHeight="1" x14ac:dyDescent="0.2">
      <c r="A33" s="43" t="s">
        <v>54</v>
      </c>
      <c r="B33" s="47">
        <v>11.022219541520784</v>
      </c>
      <c r="C33" s="47">
        <v>12.349089147802218</v>
      </c>
      <c r="D33" s="47">
        <v>2.0440230001040671</v>
      </c>
      <c r="E33" s="47">
        <v>9.7033823385665805</v>
      </c>
      <c r="F33" s="47">
        <v>5.2542759266900552</v>
      </c>
      <c r="G33" s="47">
        <v>4.4042108272428493</v>
      </c>
      <c r="H33" s="47">
        <v>-1.274313217917411</v>
      </c>
      <c r="I33" s="47">
        <v>1.5657304179149012</v>
      </c>
      <c r="J33" s="47">
        <v>5.262779752866753</v>
      </c>
      <c r="K33" s="47">
        <v>2.1551242082355593</v>
      </c>
      <c r="L33" s="47">
        <v>4.806171940536097</v>
      </c>
      <c r="M33" s="47">
        <v>3.9840155680185507</v>
      </c>
      <c r="N33" s="47">
        <v>2.4448423044501233</v>
      </c>
      <c r="O33" s="47">
        <v>2.8495064538436532</v>
      </c>
      <c r="P33" s="47">
        <v>3.7677706458029592</v>
      </c>
      <c r="Q33" s="47">
        <v>2.6049254909686681</v>
      </c>
      <c r="R33" s="50">
        <v>3.5870420394645386</v>
      </c>
      <c r="S33" s="47">
        <v>1.2551959809376623</v>
      </c>
      <c r="T33" s="47">
        <v>2.5631248672247864</v>
      </c>
      <c r="U33" s="47">
        <v>1.3272037945313064</v>
      </c>
      <c r="V33" s="47">
        <v>10.898261216043025</v>
      </c>
      <c r="W33" s="47">
        <v>-10.004913444731145</v>
      </c>
    </row>
    <row r="34" spans="1:23" ht="12.75" customHeight="1" x14ac:dyDescent="0.2">
      <c r="A34" s="43" t="s">
        <v>55</v>
      </c>
      <c r="B34" s="47">
        <v>12.678317917721627</v>
      </c>
      <c r="C34" s="47">
        <v>6.692140034537819</v>
      </c>
      <c r="D34" s="47">
        <v>2.4036375675558164</v>
      </c>
      <c r="E34" s="47">
        <v>9.6117407874573892</v>
      </c>
      <c r="F34" s="47">
        <v>1.3310691747526526</v>
      </c>
      <c r="G34" s="47">
        <v>3.2801962483397729</v>
      </c>
      <c r="H34" s="47">
        <v>-0.91604743283116852</v>
      </c>
      <c r="I34" s="47">
        <v>-0.22860922329581701</v>
      </c>
      <c r="J34" s="47">
        <v>5.391279991019382</v>
      </c>
      <c r="K34" s="47">
        <v>0.29310881838877645</v>
      </c>
      <c r="L34" s="47">
        <v>5.26957755089974</v>
      </c>
      <c r="M34" s="47">
        <v>3.0699973030120509</v>
      </c>
      <c r="N34" s="47">
        <v>2.5010963585021084</v>
      </c>
      <c r="O34" s="47">
        <v>2.4478881089670779</v>
      </c>
      <c r="P34" s="47">
        <v>3.3342363467872671</v>
      </c>
      <c r="Q34" s="47">
        <v>2.4535161675143247</v>
      </c>
      <c r="R34" s="50">
        <v>3.1941640197062249</v>
      </c>
      <c r="S34" s="47">
        <v>0.56368737441232497</v>
      </c>
      <c r="T34" s="47">
        <v>1.5984806026917875</v>
      </c>
      <c r="U34" s="47">
        <v>0.74484757864212714</v>
      </c>
      <c r="V34" s="47">
        <v>20.812196449870115</v>
      </c>
      <c r="W34" s="47">
        <v>-6.7297271683789734</v>
      </c>
    </row>
    <row r="35" spans="1:23" ht="12.75" customHeight="1" x14ac:dyDescent="0.2">
      <c r="A35" s="43" t="s">
        <v>56</v>
      </c>
      <c r="B35" s="47">
        <v>9.8615621658027628</v>
      </c>
      <c r="C35" s="47">
        <v>3.4888736425673805</v>
      </c>
      <c r="D35" s="47">
        <v>3.6913650283735278</v>
      </c>
      <c r="E35" s="47">
        <v>7.04434095359463</v>
      </c>
      <c r="F35" s="47">
        <v>-3.6636278900376462</v>
      </c>
      <c r="G35" s="47">
        <v>2.2908153708701473</v>
      </c>
      <c r="H35" s="47">
        <v>-1.402365313209053</v>
      </c>
      <c r="I35" s="47">
        <v>-2.0092151083885734</v>
      </c>
      <c r="J35" s="47">
        <v>4.2552537817386771</v>
      </c>
      <c r="K35" s="47">
        <v>-1.7943331319780875</v>
      </c>
      <c r="L35" s="47">
        <v>4.9002062513863187</v>
      </c>
      <c r="M35" s="47">
        <v>1.8583964790100049</v>
      </c>
      <c r="N35" s="47">
        <v>2.77714886588869</v>
      </c>
      <c r="O35" s="47">
        <v>1.7024434345230155</v>
      </c>
      <c r="P35" s="47">
        <v>2.419286985932434</v>
      </c>
      <c r="Q35" s="47">
        <v>1.5218960182349583</v>
      </c>
      <c r="R35" s="50">
        <v>2.2803673871021779</v>
      </c>
      <c r="S35" s="47">
        <v>-0.28797687759093415</v>
      </c>
      <c r="T35" s="47">
        <v>1.0773772841031315</v>
      </c>
      <c r="U35" s="47">
        <v>-0.94143854619398448</v>
      </c>
      <c r="V35" s="47">
        <v>15.025155766757337</v>
      </c>
      <c r="W35" s="47">
        <v>-5.4165285523196438</v>
      </c>
    </row>
    <row r="36" spans="1:23" ht="12.75" customHeight="1" x14ac:dyDescent="0.2">
      <c r="A36" s="44" t="s">
        <v>57</v>
      </c>
      <c r="B36" s="47">
        <v>8.3063421990176458</v>
      </c>
      <c r="C36" s="47">
        <v>4.5827637086671702</v>
      </c>
      <c r="D36" s="47">
        <v>2.6593694710495219</v>
      </c>
      <c r="E36" s="47">
        <v>3.7173800847507765</v>
      </c>
      <c r="F36" s="47">
        <v>-8.9432166961237023</v>
      </c>
      <c r="G36" s="47">
        <v>0.10361961572986633</v>
      </c>
      <c r="H36" s="47">
        <v>-0.39207965998565575</v>
      </c>
      <c r="I36" s="47">
        <v>-2.2434970347089966</v>
      </c>
      <c r="J36" s="47">
        <v>2.2605274120200525</v>
      </c>
      <c r="K36" s="47">
        <v>-3.2188205573851936</v>
      </c>
      <c r="L36" s="47">
        <v>3.8726976013102155</v>
      </c>
      <c r="M36" s="47">
        <v>-5.0518720896763902E-2</v>
      </c>
      <c r="N36" s="47">
        <v>3.2129907264881963</v>
      </c>
      <c r="O36" s="47">
        <v>0.9913197740495816</v>
      </c>
      <c r="P36" s="47">
        <v>1.2267035905738854</v>
      </c>
      <c r="Q36" s="47">
        <v>0.6417766857756968</v>
      </c>
      <c r="R36" s="50">
        <v>1.140828998770882</v>
      </c>
      <c r="S36" s="47">
        <v>-0.54599277769955545</v>
      </c>
      <c r="T36" s="47">
        <v>1.596562571916893</v>
      </c>
      <c r="U36" s="47">
        <v>-3.9845123668534876</v>
      </c>
      <c r="V36" s="47">
        <v>11.015939410796038</v>
      </c>
      <c r="W36" s="47">
        <v>-0.48349720717723033</v>
      </c>
    </row>
    <row r="37" spans="1:23" ht="12.75" customHeight="1" x14ac:dyDescent="0.2">
      <c r="A37" s="41" t="s">
        <v>58</v>
      </c>
      <c r="B37" s="46">
        <v>4.0260183092222457</v>
      </c>
      <c r="C37" s="46">
        <v>4.4217938649201427</v>
      </c>
      <c r="D37" s="46">
        <v>6.3313976671284689</v>
      </c>
      <c r="E37" s="46">
        <v>1.3873645553264202</v>
      </c>
      <c r="F37" s="46">
        <v>-8.610044227947423</v>
      </c>
      <c r="G37" s="46">
        <v>1.7602788764422339</v>
      </c>
      <c r="H37" s="46">
        <v>1.3728423051154959</v>
      </c>
      <c r="I37" s="46">
        <v>1.2312671280115151</v>
      </c>
      <c r="J37" s="46">
        <v>1.8126404480301117</v>
      </c>
      <c r="K37" s="46">
        <v>-2.3271933243850018</v>
      </c>
      <c r="L37" s="46">
        <v>2.3501699709333357</v>
      </c>
      <c r="M37" s="46">
        <v>-0.9337579864545642</v>
      </c>
      <c r="N37" s="46">
        <v>4.5605758911677396</v>
      </c>
      <c r="O37" s="46">
        <v>1.3571438477355535</v>
      </c>
      <c r="P37" s="46">
        <v>1.6274318343247218</v>
      </c>
      <c r="Q37" s="46">
        <v>0.39132084111350718</v>
      </c>
      <c r="R37" s="49">
        <v>1.444529005655415</v>
      </c>
      <c r="S37" s="46">
        <v>-0.32095002261038896</v>
      </c>
      <c r="T37" s="46">
        <v>2.6678252112822376</v>
      </c>
      <c r="U37" s="46">
        <v>-4.4696059614787842</v>
      </c>
      <c r="V37" s="46">
        <v>11.952045598156346</v>
      </c>
      <c r="W37" s="46">
        <v>3.0104938162673456</v>
      </c>
    </row>
    <row r="38" spans="1:23" ht="12.75" customHeight="1" x14ac:dyDescent="0.2">
      <c r="A38" s="41" t="s">
        <v>59</v>
      </c>
      <c r="B38" s="46">
        <v>1.0806153712131117</v>
      </c>
      <c r="C38" s="46">
        <v>5.9194693728630732</v>
      </c>
      <c r="D38" s="46">
        <v>7.7889558578521312</v>
      </c>
      <c r="E38" s="46">
        <v>3.6668820431440263</v>
      </c>
      <c r="F38" s="46">
        <v>-2.7832265756670305</v>
      </c>
      <c r="G38" s="46">
        <v>4.4492843342259114</v>
      </c>
      <c r="H38" s="46">
        <v>4.1216778862683157</v>
      </c>
      <c r="I38" s="46">
        <v>3.534276326274588</v>
      </c>
      <c r="J38" s="46">
        <v>1.2976986920932632</v>
      </c>
      <c r="K38" s="46">
        <v>1.6911779825960593</v>
      </c>
      <c r="L38" s="46">
        <v>2.1204959942787038</v>
      </c>
      <c r="M38" s="46">
        <v>0.11761458538797065</v>
      </c>
      <c r="N38" s="46">
        <v>4.5517604002853984</v>
      </c>
      <c r="O38" s="46">
        <v>2.5094091994446233</v>
      </c>
      <c r="P38" s="46">
        <v>2.9059804312379978</v>
      </c>
      <c r="Q38" s="46">
        <v>2.2962990293930341</v>
      </c>
      <c r="R38" s="49">
        <v>2.8150418471834193</v>
      </c>
      <c r="S38" s="46">
        <v>0.95396977576704955</v>
      </c>
      <c r="T38" s="46">
        <v>4.2181796692157159</v>
      </c>
      <c r="U38" s="46">
        <v>-3.2820351376461332E-2</v>
      </c>
      <c r="V38" s="46">
        <v>9.1491253019366567</v>
      </c>
      <c r="W38" s="46">
        <v>7.1054928439527432</v>
      </c>
    </row>
    <row r="39" spans="1:23" ht="12.75" customHeight="1" x14ac:dyDescent="0.2">
      <c r="A39" s="41" t="s">
        <v>60</v>
      </c>
      <c r="B39" s="46">
        <v>1.8597850247574543</v>
      </c>
      <c r="C39" s="46">
        <v>5.6924738849219114</v>
      </c>
      <c r="D39" s="46">
        <v>7.4010819527505989</v>
      </c>
      <c r="E39" s="46">
        <v>4.653264922973932</v>
      </c>
      <c r="F39" s="46">
        <v>5.1221905045937932</v>
      </c>
      <c r="G39" s="46">
        <v>6.2773457000063537</v>
      </c>
      <c r="H39" s="46">
        <v>8.0792116655361124</v>
      </c>
      <c r="I39" s="46">
        <v>4.8077680541672052</v>
      </c>
      <c r="J39" s="46">
        <v>2.1053033076896321</v>
      </c>
      <c r="K39" s="46">
        <v>2.5625003467675933</v>
      </c>
      <c r="L39" s="46">
        <v>3.5944572834770261</v>
      </c>
      <c r="M39" s="46">
        <v>1.2499568999485344</v>
      </c>
      <c r="N39" s="46">
        <v>4.4706349018103442</v>
      </c>
      <c r="O39" s="46">
        <v>3.7131370634817751</v>
      </c>
      <c r="P39" s="46">
        <v>4.2569706987196421</v>
      </c>
      <c r="Q39" s="46">
        <v>4.7757742758614663</v>
      </c>
      <c r="R39" s="49">
        <v>4.3314099994919752</v>
      </c>
      <c r="S39" s="46">
        <v>2.3640584699611056</v>
      </c>
      <c r="T39" s="46">
        <v>4.7947315269998736</v>
      </c>
      <c r="U39" s="46">
        <v>5.2859757069069646</v>
      </c>
      <c r="V39" s="46">
        <v>12.4358407848977</v>
      </c>
      <c r="W39" s="46">
        <v>11.588658045672906</v>
      </c>
    </row>
    <row r="40" spans="1:23" ht="12.75" customHeight="1" x14ac:dyDescent="0.2">
      <c r="A40" s="42" t="s">
        <v>61</v>
      </c>
      <c r="B40" s="46">
        <v>1.9951235827591951</v>
      </c>
      <c r="C40" s="46">
        <v>-0.46934308345207842</v>
      </c>
      <c r="D40" s="46">
        <v>9.0828206396860178</v>
      </c>
      <c r="E40" s="46">
        <v>6.0013931659649522</v>
      </c>
      <c r="F40" s="46">
        <v>10.744950303970601</v>
      </c>
      <c r="G40" s="46">
        <v>8.2148895629893914</v>
      </c>
      <c r="H40" s="46">
        <v>9.2710435800086763</v>
      </c>
      <c r="I40" s="46">
        <v>5.4484958792547333</v>
      </c>
      <c r="J40" s="46">
        <v>4.3051648292965927</v>
      </c>
      <c r="K40" s="46">
        <v>3.8375760161949879</v>
      </c>
      <c r="L40" s="46">
        <v>5.4893950532835412</v>
      </c>
      <c r="M40" s="46">
        <v>3.6577785863637358</v>
      </c>
      <c r="N40" s="46">
        <v>4.1110602934459228</v>
      </c>
      <c r="O40" s="46">
        <v>5.0095557306962801</v>
      </c>
      <c r="P40" s="46">
        <v>5.6566943860290486</v>
      </c>
      <c r="Q40" s="46">
        <v>6.3742889477087283</v>
      </c>
      <c r="R40" s="49">
        <v>5.7599646368600155</v>
      </c>
      <c r="S40" s="46">
        <v>3.9234940878446256</v>
      </c>
      <c r="T40" s="46">
        <v>3.8760372110371977</v>
      </c>
      <c r="U40" s="46">
        <v>8.4869633982647805</v>
      </c>
      <c r="V40" s="46">
        <v>14.473779705747546</v>
      </c>
      <c r="W40" s="46">
        <v>10.364045249957687</v>
      </c>
    </row>
    <row r="41" spans="1:23" ht="12.75" customHeight="1" x14ac:dyDescent="0.2">
      <c r="A41" s="43" t="s">
        <v>62</v>
      </c>
      <c r="B41" s="47">
        <v>2.8981406987653946</v>
      </c>
      <c r="C41" s="47">
        <v>-0.52680323846950872</v>
      </c>
      <c r="D41" s="47">
        <v>6.979612752211084</v>
      </c>
      <c r="E41" s="47">
        <v>7.5979349553332298</v>
      </c>
      <c r="F41" s="47">
        <v>11.087539688653326</v>
      </c>
      <c r="G41" s="47">
        <v>7.4416766200837925</v>
      </c>
      <c r="H41" s="47">
        <v>8.1086177762751852</v>
      </c>
      <c r="I41" s="47">
        <v>4.4015056906191896</v>
      </c>
      <c r="J41" s="47">
        <v>5.868951149127466</v>
      </c>
      <c r="K41" s="47">
        <v>5.8174512412861201</v>
      </c>
      <c r="L41" s="47">
        <v>6.9656519081098045</v>
      </c>
      <c r="M41" s="47">
        <v>5.5270824984353872</v>
      </c>
      <c r="N41" s="47">
        <v>2.0602050841461272</v>
      </c>
      <c r="O41" s="47">
        <v>5.2968265577104878</v>
      </c>
      <c r="P41" s="47">
        <v>5.6796523053556314</v>
      </c>
      <c r="Q41" s="47">
        <v>6.6364734487301291</v>
      </c>
      <c r="R41" s="50">
        <v>5.818642459109169</v>
      </c>
      <c r="S41" s="47">
        <v>5.0048596431190084</v>
      </c>
      <c r="T41" s="47">
        <v>3.8886151683860781</v>
      </c>
      <c r="U41" s="47">
        <v>8.5859710068023389</v>
      </c>
      <c r="V41" s="47">
        <v>12.57383042844169</v>
      </c>
      <c r="W41" s="47">
        <v>10.026384365644248</v>
      </c>
    </row>
    <row r="42" spans="1:23" ht="12.75" customHeight="1" x14ac:dyDescent="0.2">
      <c r="A42" s="43" t="s">
        <v>63</v>
      </c>
      <c r="B42" s="47">
        <v>3.0016495775218477</v>
      </c>
      <c r="C42" s="47">
        <v>1.3697074652452512</v>
      </c>
      <c r="D42" s="47">
        <v>6.5425979249059019</v>
      </c>
      <c r="E42" s="47">
        <v>5.8269727506067071</v>
      </c>
      <c r="F42" s="47">
        <v>7.918932730185535</v>
      </c>
      <c r="G42" s="47">
        <v>6.5328960943477954</v>
      </c>
      <c r="H42" s="47">
        <v>6.9694727369169929</v>
      </c>
      <c r="I42" s="47">
        <v>4.0421651506823641</v>
      </c>
      <c r="J42" s="47">
        <v>7.1079078648842886</v>
      </c>
      <c r="K42" s="47">
        <v>3.1214946752187833</v>
      </c>
      <c r="L42" s="47">
        <v>6.9711265034611447</v>
      </c>
      <c r="M42" s="47">
        <v>5.8968523590337885</v>
      </c>
      <c r="N42" s="47">
        <v>1.9289921334662674</v>
      </c>
      <c r="O42" s="47">
        <v>4.9592251349105387</v>
      </c>
      <c r="P42" s="47">
        <v>5.2021825750232287</v>
      </c>
      <c r="Q42" s="47">
        <v>6.2547634639889216</v>
      </c>
      <c r="R42" s="50">
        <v>5.3556239624412694</v>
      </c>
      <c r="S42" s="47">
        <v>5.4132344904302077</v>
      </c>
      <c r="T42" s="47">
        <v>2.4288330476272213</v>
      </c>
      <c r="U42" s="47">
        <v>6.3469838669716339</v>
      </c>
      <c r="V42" s="47">
        <v>12.087248106787918</v>
      </c>
      <c r="W42" s="47">
        <v>9.0733936762924081</v>
      </c>
    </row>
    <row r="43" spans="1:23" ht="12.75" customHeight="1" x14ac:dyDescent="0.2">
      <c r="A43" s="43" t="s">
        <v>64</v>
      </c>
      <c r="B43" s="47">
        <v>1.3226290917280892</v>
      </c>
      <c r="C43" s="47">
        <v>2.6390453403137171</v>
      </c>
      <c r="D43" s="47">
        <v>4.5101828447176251</v>
      </c>
      <c r="E43" s="47">
        <v>4.5625009246164083</v>
      </c>
      <c r="F43" s="47">
        <v>1.1871501093316805</v>
      </c>
      <c r="G43" s="47">
        <v>3.8781626134301916</v>
      </c>
      <c r="H43" s="47">
        <v>4.3204210829518974</v>
      </c>
      <c r="I43" s="47">
        <v>3.9180599497441237</v>
      </c>
      <c r="J43" s="47">
        <v>7.1800611059590347</v>
      </c>
      <c r="K43" s="47">
        <v>5.507656091370805</v>
      </c>
      <c r="L43" s="47">
        <v>5.4040623065342075</v>
      </c>
      <c r="M43" s="47">
        <v>6.0699258889572283</v>
      </c>
      <c r="N43" s="47">
        <v>1.5258833952988216</v>
      </c>
      <c r="O43" s="47">
        <v>4.5295401950266934</v>
      </c>
      <c r="P43" s="47">
        <v>4.0708491712343919</v>
      </c>
      <c r="Q43" s="47">
        <v>5.0281447388013323</v>
      </c>
      <c r="R43" s="50">
        <v>4.2122479556184755</v>
      </c>
      <c r="S43" s="47">
        <v>5.2781960269913775</v>
      </c>
      <c r="T43" s="47">
        <v>1.789668097716568</v>
      </c>
      <c r="U43" s="47">
        <v>3.047105669472705</v>
      </c>
      <c r="V43" s="47">
        <v>11.367114004303103</v>
      </c>
      <c r="W43" s="47">
        <v>7.7958065323395553</v>
      </c>
    </row>
    <row r="44" spans="1:23" ht="12.75" customHeight="1" x14ac:dyDescent="0.2">
      <c r="A44" s="44" t="s">
        <v>65</v>
      </c>
      <c r="B44" s="47">
        <v>1.1200661911785481</v>
      </c>
      <c r="C44" s="47">
        <v>6.8071160730148073</v>
      </c>
      <c r="D44" s="47">
        <v>2.242706912461867</v>
      </c>
      <c r="E44" s="47">
        <v>3.1456236114386416</v>
      </c>
      <c r="F44" s="47">
        <v>-2.0996100138811924</v>
      </c>
      <c r="G44" s="47">
        <v>1.9943905441191179</v>
      </c>
      <c r="H44" s="47">
        <v>3.1126785386333511</v>
      </c>
      <c r="I44" s="47">
        <v>3.6045944268544794</v>
      </c>
      <c r="J44" s="47">
        <v>5.7895959917676931</v>
      </c>
      <c r="K44" s="47">
        <v>5.8094095743002283</v>
      </c>
      <c r="L44" s="47">
        <v>4.1732668988145205</v>
      </c>
      <c r="M44" s="47">
        <v>4.8575298588368732</v>
      </c>
      <c r="N44" s="47">
        <v>1.035950382170614</v>
      </c>
      <c r="O44" s="47">
        <v>3.6606340658715375</v>
      </c>
      <c r="P44" s="47">
        <v>3.0140054988277321</v>
      </c>
      <c r="Q44" s="47">
        <v>4.2592691880642519</v>
      </c>
      <c r="R44" s="50">
        <v>3.2021352477749954</v>
      </c>
      <c r="S44" s="47">
        <v>4.4218778274249582</v>
      </c>
      <c r="T44" s="47">
        <v>2.0109422190971227</v>
      </c>
      <c r="U44" s="47">
        <v>1.9563009563427602</v>
      </c>
      <c r="V44" s="47">
        <v>9.644189743207443</v>
      </c>
      <c r="W44" s="47">
        <v>7.4613461084241939</v>
      </c>
    </row>
    <row r="45" spans="1:23" ht="12.75" customHeight="1" x14ac:dyDescent="0.2">
      <c r="A45" s="41" t="s">
        <v>66</v>
      </c>
      <c r="B45" s="46">
        <v>0.37280829319144004</v>
      </c>
      <c r="C45" s="46">
        <v>9.5725125617097007</v>
      </c>
      <c r="D45" s="46">
        <v>1.8092389185283331</v>
      </c>
      <c r="E45" s="46">
        <v>2.2200944336984163</v>
      </c>
      <c r="F45" s="46">
        <v>-2.470158062755945</v>
      </c>
      <c r="G45" s="46">
        <v>1.807412968626454</v>
      </c>
      <c r="H45" s="46">
        <v>3.6669991438296856</v>
      </c>
      <c r="I45" s="46">
        <v>3.3040742909831611</v>
      </c>
      <c r="J45" s="46">
        <v>4.2041316427223085</v>
      </c>
      <c r="K45" s="46">
        <v>6.0335678873477017</v>
      </c>
      <c r="L45" s="46">
        <v>3.3894430443803802</v>
      </c>
      <c r="M45" s="46">
        <v>4.4083811979313436</v>
      </c>
      <c r="N45" s="46">
        <v>2.0896978813418343</v>
      </c>
      <c r="O45" s="46">
        <v>3.6881815322043598</v>
      </c>
      <c r="P45" s="46">
        <v>2.9135609231639492</v>
      </c>
      <c r="Q45" s="46">
        <v>5.0533155403288177</v>
      </c>
      <c r="R45" s="49">
        <v>3.2349931934893439</v>
      </c>
      <c r="S45" s="46">
        <v>4.3364749517674328</v>
      </c>
      <c r="T45" s="46">
        <v>1.8442872776968988</v>
      </c>
      <c r="U45" s="46">
        <v>3.7352607393331905</v>
      </c>
      <c r="V45" s="46">
        <v>9.3167972589208503</v>
      </c>
      <c r="W45" s="46">
        <v>8.9273048311306891</v>
      </c>
    </row>
    <row r="46" spans="1:23" ht="12.75" customHeight="1" x14ac:dyDescent="0.2">
      <c r="A46" s="41" t="s">
        <v>67</v>
      </c>
      <c r="B46" s="46">
        <v>-0.39118604278931546</v>
      </c>
      <c r="C46" s="46">
        <v>6.9008030073568927</v>
      </c>
      <c r="D46" s="46">
        <v>-0.41981883213491056</v>
      </c>
      <c r="E46" s="46">
        <v>2.2952691082345211</v>
      </c>
      <c r="F46" s="46">
        <v>-3.5028424693845928</v>
      </c>
      <c r="G46" s="46">
        <v>6.1891002280778373E-2</v>
      </c>
      <c r="H46" s="46">
        <v>2.9795460180528588</v>
      </c>
      <c r="I46" s="46">
        <v>2.276038046750295</v>
      </c>
      <c r="J46" s="46">
        <v>1.9730733255082233</v>
      </c>
      <c r="K46" s="46">
        <v>8.5719635135530936</v>
      </c>
      <c r="L46" s="46">
        <v>3.4823413937700165</v>
      </c>
      <c r="M46" s="46">
        <v>3.918861445159938</v>
      </c>
      <c r="N46" s="46">
        <v>2.3716823020208055</v>
      </c>
      <c r="O46" s="46">
        <v>3.6097730010454798</v>
      </c>
      <c r="P46" s="46">
        <v>2.2914313062568414</v>
      </c>
      <c r="Q46" s="46">
        <v>4.9419818983293951</v>
      </c>
      <c r="R46" s="49">
        <v>2.6907608419552753</v>
      </c>
      <c r="S46" s="46">
        <v>4.59245653893261</v>
      </c>
      <c r="T46" s="46">
        <v>2.2925436501462615</v>
      </c>
      <c r="U46" s="46">
        <v>3.8717900512304615</v>
      </c>
      <c r="V46" s="46">
        <v>6.0157538550232648</v>
      </c>
      <c r="W46" s="46">
        <v>10.131803783425241</v>
      </c>
    </row>
    <row r="47" spans="1:23" ht="12.75" customHeight="1" x14ac:dyDescent="0.2">
      <c r="A47" s="41" t="s">
        <v>68</v>
      </c>
      <c r="B47" s="46">
        <v>2.8991831628663034</v>
      </c>
      <c r="C47" s="46">
        <v>6.519802024129806</v>
      </c>
      <c r="D47" s="46">
        <v>0.28405503278621236</v>
      </c>
      <c r="E47" s="46">
        <v>3.2266268508647</v>
      </c>
      <c r="F47" s="46">
        <v>-1.2560769041452313</v>
      </c>
      <c r="G47" s="46">
        <v>1.0116075784524448</v>
      </c>
      <c r="H47" s="46">
        <v>3.8338120845915258</v>
      </c>
      <c r="I47" s="46">
        <v>2.3266972888131399</v>
      </c>
      <c r="J47" s="46">
        <v>1.3362885562670623</v>
      </c>
      <c r="K47" s="46">
        <v>8.1446983068464327</v>
      </c>
      <c r="L47" s="46">
        <v>4.3136024018193941</v>
      </c>
      <c r="M47" s="46">
        <v>3.4654796736695692</v>
      </c>
      <c r="N47" s="46">
        <v>2.9268023324584114</v>
      </c>
      <c r="O47" s="46">
        <v>3.8195089780613811</v>
      </c>
      <c r="P47" s="46">
        <v>2.8985166457496714</v>
      </c>
      <c r="Q47" s="46">
        <v>5.5350494242390802</v>
      </c>
      <c r="R47" s="49">
        <v>3.2973500725185456</v>
      </c>
      <c r="S47" s="46">
        <v>4.8205599940896349</v>
      </c>
      <c r="T47" s="46">
        <v>2.5055367550759877</v>
      </c>
      <c r="U47" s="46">
        <v>5.1449589154806796</v>
      </c>
      <c r="V47" s="46">
        <v>5.2536742855087581</v>
      </c>
      <c r="W47" s="46">
        <v>13.427499163385125</v>
      </c>
    </row>
    <row r="48" spans="1:23" ht="12.75" customHeight="1" x14ac:dyDescent="0.2">
      <c r="A48" s="42" t="s">
        <v>69</v>
      </c>
      <c r="B48" s="46">
        <v>4.6394227504080954</v>
      </c>
      <c r="C48" s="46">
        <v>6.5245609885104194</v>
      </c>
      <c r="D48" s="46">
        <v>1.2335997076672767</v>
      </c>
      <c r="E48" s="46">
        <v>4.1373952585739282</v>
      </c>
      <c r="F48" s="46">
        <v>0.26322047179367924</v>
      </c>
      <c r="G48" s="46">
        <v>2.0064547883913209</v>
      </c>
      <c r="H48" s="46">
        <v>4.9778230807109969</v>
      </c>
      <c r="I48" s="46">
        <v>2.4829707784983501</v>
      </c>
      <c r="J48" s="46">
        <v>0.76408487070587228</v>
      </c>
      <c r="K48" s="46">
        <v>8.1691747547756535</v>
      </c>
      <c r="L48" s="46">
        <v>4.689833873206628</v>
      </c>
      <c r="M48" s="46">
        <v>3.7781613312384721</v>
      </c>
      <c r="N48" s="46">
        <v>3.9060876344292783</v>
      </c>
      <c r="O48" s="46">
        <v>4.3312451010973252</v>
      </c>
      <c r="P48" s="46">
        <v>3.6862153886005</v>
      </c>
      <c r="Q48" s="46">
        <v>5.512485005529566</v>
      </c>
      <c r="R48" s="49">
        <v>3.9619886987139585</v>
      </c>
      <c r="S48" s="46">
        <v>5.2846993303024004</v>
      </c>
      <c r="T48" s="46">
        <v>3.5607988063195872</v>
      </c>
      <c r="U48" s="46">
        <v>6.6607883242125299</v>
      </c>
      <c r="V48" s="46">
        <v>4.837427893390589</v>
      </c>
      <c r="W48" s="46">
        <v>17.762584542043779</v>
      </c>
    </row>
    <row r="49" spans="1:23" ht="12.75" customHeight="1" x14ac:dyDescent="0.2">
      <c r="A49" s="43" t="s">
        <v>70</v>
      </c>
      <c r="B49" s="47">
        <v>5.5954799278715939</v>
      </c>
      <c r="C49" s="47">
        <v>4.5311687122788991</v>
      </c>
      <c r="D49" s="47">
        <v>1.373874876943626</v>
      </c>
      <c r="E49" s="47">
        <v>4.9986140096631271</v>
      </c>
      <c r="F49" s="47">
        <v>1.549988947203107</v>
      </c>
      <c r="G49" s="47">
        <v>2.21013573504385</v>
      </c>
      <c r="H49" s="47">
        <v>5.2633887639601973</v>
      </c>
      <c r="I49" s="47">
        <v>2.2968974753498017</v>
      </c>
      <c r="J49" s="47">
        <v>1.8728362377738117</v>
      </c>
      <c r="K49" s="47">
        <v>8.5179155119990302</v>
      </c>
      <c r="L49" s="47">
        <v>5.6431669624218639</v>
      </c>
      <c r="M49" s="47">
        <v>3.8947655163250161</v>
      </c>
      <c r="N49" s="47">
        <v>3.7643402699479189</v>
      </c>
      <c r="O49" s="47">
        <v>4.5996192064488239</v>
      </c>
      <c r="P49" s="47">
        <v>4.0182370456994576</v>
      </c>
      <c r="Q49" s="47">
        <v>5.1680378481928191</v>
      </c>
      <c r="R49" s="50">
        <v>4.191618871508207</v>
      </c>
      <c r="S49" s="47">
        <v>5.6359242624775652</v>
      </c>
      <c r="T49" s="47">
        <v>3.8958996616230701</v>
      </c>
      <c r="U49" s="47">
        <v>6.3027213149145833</v>
      </c>
      <c r="V49" s="47">
        <v>4.2054413959529358</v>
      </c>
      <c r="W49" s="47">
        <v>18.841102006776534</v>
      </c>
    </row>
    <row r="50" spans="1:23" ht="12.75" customHeight="1" x14ac:dyDescent="0.2">
      <c r="A50" s="43" t="s">
        <v>71</v>
      </c>
      <c r="B50" s="47">
        <v>5.8681089443968215</v>
      </c>
      <c r="C50" s="47">
        <v>5.692261851798408</v>
      </c>
      <c r="D50" s="47">
        <v>4.2310717302460166</v>
      </c>
      <c r="E50" s="47">
        <v>6.3974613386293289</v>
      </c>
      <c r="F50" s="47">
        <v>5.4143528682003561</v>
      </c>
      <c r="G50" s="47">
        <v>4.8534762350889604</v>
      </c>
      <c r="H50" s="47">
        <v>7.1287757681717023</v>
      </c>
      <c r="I50" s="47">
        <v>3.3228792259264894</v>
      </c>
      <c r="J50" s="47">
        <v>3.9231456882474092</v>
      </c>
      <c r="K50" s="47">
        <v>8.4514238750821757</v>
      </c>
      <c r="L50" s="47">
        <v>6.2457734664553177</v>
      </c>
      <c r="M50" s="47">
        <v>4.0480736978097953</v>
      </c>
      <c r="N50" s="47">
        <v>3.4599351644811316</v>
      </c>
      <c r="O50" s="47">
        <v>5.1228600924410728</v>
      </c>
      <c r="P50" s="47">
        <v>5.1681352435420713</v>
      </c>
      <c r="Q50" s="47">
        <v>5.7835132042143078</v>
      </c>
      <c r="R50" s="50">
        <v>5.2590929009159515</v>
      </c>
      <c r="S50" s="47">
        <v>5.7334224293606573</v>
      </c>
      <c r="T50" s="47">
        <v>4.9462685929551942</v>
      </c>
      <c r="U50" s="47">
        <v>8.5174788874114107</v>
      </c>
      <c r="V50" s="47">
        <v>7.7474553411662983</v>
      </c>
      <c r="W50" s="47">
        <v>19.848970539373511</v>
      </c>
    </row>
    <row r="51" spans="1:23" ht="12.75" customHeight="1" x14ac:dyDescent="0.2">
      <c r="A51" s="43" t="s">
        <v>72</v>
      </c>
      <c r="B51" s="47">
        <v>4.2715285306361483</v>
      </c>
      <c r="C51" s="47">
        <v>4.7735153330510816</v>
      </c>
      <c r="D51" s="47">
        <v>5.7787684679752926</v>
      </c>
      <c r="E51" s="47">
        <v>6.1193541011380637</v>
      </c>
      <c r="F51" s="47">
        <v>7.7028897833970822</v>
      </c>
      <c r="G51" s="47">
        <v>5.9981996560680706</v>
      </c>
      <c r="H51" s="47">
        <v>8.1331056505753239</v>
      </c>
      <c r="I51" s="47">
        <v>3.9266859208768601</v>
      </c>
      <c r="J51" s="47">
        <v>4.2069055814617506</v>
      </c>
      <c r="K51" s="47">
        <v>10.200162333670026</v>
      </c>
      <c r="L51" s="47">
        <v>6.2063989565160904</v>
      </c>
      <c r="M51" s="47">
        <v>3.9093427017586446</v>
      </c>
      <c r="N51" s="47">
        <v>3.0278295126556332</v>
      </c>
      <c r="O51" s="47">
        <v>5.3746494243942067</v>
      </c>
      <c r="P51" s="47">
        <v>5.5566931141773468</v>
      </c>
      <c r="Q51" s="47">
        <v>5.9154017801980707</v>
      </c>
      <c r="R51" s="50">
        <v>5.6078025011171873</v>
      </c>
      <c r="S51" s="47">
        <v>5.85588988848178</v>
      </c>
      <c r="T51" s="47">
        <v>5.5146568293127807</v>
      </c>
      <c r="U51" s="47">
        <v>10.708743690840805</v>
      </c>
      <c r="V51" s="47">
        <v>5.9190617580753502</v>
      </c>
      <c r="W51" s="47">
        <v>19.608332738541058</v>
      </c>
    </row>
    <row r="52" spans="1:23" ht="12.75" customHeight="1" x14ac:dyDescent="0.2">
      <c r="A52" s="44" t="s">
        <v>73</v>
      </c>
      <c r="B52" s="47">
        <v>3.247001028388552</v>
      </c>
      <c r="C52" s="47">
        <v>2.8904181715148747</v>
      </c>
      <c r="D52" s="47">
        <v>6.1413093703862165</v>
      </c>
      <c r="E52" s="47">
        <v>6.1248790846215817</v>
      </c>
      <c r="F52" s="47">
        <v>9.1969945727462097</v>
      </c>
      <c r="G52" s="47">
        <v>6.2066641286877999</v>
      </c>
      <c r="H52" s="47">
        <v>8.259074904215268</v>
      </c>
      <c r="I52" s="47">
        <v>5.0747823611275944</v>
      </c>
      <c r="J52" s="47">
        <v>6.4211253622654896</v>
      </c>
      <c r="K52" s="47">
        <v>15.109197763680715</v>
      </c>
      <c r="L52" s="47">
        <v>6.0021981595107965</v>
      </c>
      <c r="M52" s="47">
        <v>3.5664984020748358</v>
      </c>
      <c r="N52" s="47">
        <v>2.1581954264248582</v>
      </c>
      <c r="O52" s="47">
        <v>5.8265112478218306</v>
      </c>
      <c r="P52" s="47">
        <v>5.7992074847409203</v>
      </c>
      <c r="Q52" s="47">
        <v>7.609928709103686</v>
      </c>
      <c r="R52" s="50">
        <v>6.0698706048774254</v>
      </c>
      <c r="S52" s="47">
        <v>6.3762706998136576</v>
      </c>
      <c r="T52" s="47">
        <v>4.0691466623427708</v>
      </c>
      <c r="U52" s="47">
        <v>11.952407874579452</v>
      </c>
      <c r="V52" s="47">
        <v>6.176101676837531</v>
      </c>
      <c r="W52" s="47">
        <v>19.557598675810727</v>
      </c>
    </row>
    <row r="53" spans="1:23" ht="12.75" customHeight="1" x14ac:dyDescent="0.2">
      <c r="A53" s="41" t="s">
        <v>74</v>
      </c>
      <c r="B53" s="46">
        <v>3.507614238208312</v>
      </c>
      <c r="C53" s="46">
        <v>2.7009172850776419</v>
      </c>
      <c r="D53" s="46">
        <v>7.6115354995177409</v>
      </c>
      <c r="E53" s="46">
        <v>5.3402940664964094</v>
      </c>
      <c r="F53" s="46">
        <v>8.9432001459412991</v>
      </c>
      <c r="G53" s="46">
        <v>6.9093124597706224</v>
      </c>
      <c r="H53" s="46">
        <v>8.4563961304496615</v>
      </c>
      <c r="I53" s="46">
        <v>6.4490703138826433</v>
      </c>
      <c r="J53" s="46">
        <v>7.3048642223728422</v>
      </c>
      <c r="K53" s="46">
        <v>16.421188233531801</v>
      </c>
      <c r="L53" s="46">
        <v>4.9023241007173146</v>
      </c>
      <c r="M53" s="46">
        <v>3.3033616724705173</v>
      </c>
      <c r="N53" s="46">
        <v>1.3130442709148094</v>
      </c>
      <c r="O53" s="46">
        <v>5.7267209221061988</v>
      </c>
      <c r="P53" s="46">
        <v>5.9626926810408154</v>
      </c>
      <c r="Q53" s="46">
        <v>8.22201307896513</v>
      </c>
      <c r="R53" s="49">
        <v>6.2994368509483589</v>
      </c>
      <c r="S53" s="46">
        <v>6.5768688170639189</v>
      </c>
      <c r="T53" s="46">
        <v>3.7328702234309841</v>
      </c>
      <c r="U53" s="46">
        <v>13.094773562617036</v>
      </c>
      <c r="V53" s="46">
        <v>4.4214505860191711</v>
      </c>
      <c r="W53" s="46">
        <v>18.542514028213454</v>
      </c>
    </row>
    <row r="54" spans="1:23" ht="12.75" customHeight="1" x14ac:dyDescent="0.2">
      <c r="A54" s="41" t="s">
        <v>75</v>
      </c>
      <c r="B54" s="46">
        <v>6.3520699229153932</v>
      </c>
      <c r="C54" s="46">
        <v>2.5131902388401572</v>
      </c>
      <c r="D54" s="46">
        <v>7.1012714259568899</v>
      </c>
      <c r="E54" s="46">
        <v>3.5026828527257914</v>
      </c>
      <c r="F54" s="46">
        <v>6.8491788053524072</v>
      </c>
      <c r="G54" s="46">
        <v>6.0460509893984549</v>
      </c>
      <c r="H54" s="46">
        <v>7.9233262456545051</v>
      </c>
      <c r="I54" s="46">
        <v>7.9079331006836284</v>
      </c>
      <c r="J54" s="46">
        <v>8.060200114969728</v>
      </c>
      <c r="K54" s="46">
        <v>17.28591572555931</v>
      </c>
      <c r="L54" s="46">
        <v>3.540438806867563</v>
      </c>
      <c r="M54" s="46">
        <v>3.6969124086310146</v>
      </c>
      <c r="N54" s="46">
        <v>0.84626806605752058</v>
      </c>
      <c r="O54" s="46">
        <v>5.6772783419937189</v>
      </c>
      <c r="P54" s="46">
        <v>5.8519025721624818</v>
      </c>
      <c r="Q54" s="46">
        <v>8.5407019030036899</v>
      </c>
      <c r="R54" s="49">
        <v>6.2515794305018968</v>
      </c>
      <c r="S54" s="46">
        <v>6.7894478266641078</v>
      </c>
      <c r="T54" s="46">
        <v>2.211797829355322</v>
      </c>
      <c r="U54" s="46">
        <v>13.391003715326931</v>
      </c>
      <c r="V54" s="46">
        <v>2.9074295712635978</v>
      </c>
      <c r="W54" s="46">
        <v>20.050850996952697</v>
      </c>
    </row>
    <row r="55" spans="1:23" ht="12.75" customHeight="1" x14ac:dyDescent="0.2">
      <c r="A55" s="41" t="s">
        <v>76</v>
      </c>
      <c r="B55" s="46">
        <v>6.4228534697683193</v>
      </c>
      <c r="C55" s="46">
        <v>3.9873183969201476</v>
      </c>
      <c r="D55" s="46">
        <v>6.9303538831290368</v>
      </c>
      <c r="E55" s="46">
        <v>3.2151972525364725</v>
      </c>
      <c r="F55" s="46">
        <v>6.0819103639770278</v>
      </c>
      <c r="G55" s="46">
        <v>6.0127205555372987</v>
      </c>
      <c r="H55" s="46">
        <v>8.0447097145935018</v>
      </c>
      <c r="I55" s="46">
        <v>9.4830671029323419</v>
      </c>
      <c r="J55" s="46">
        <v>9.7930374222594772</v>
      </c>
      <c r="K55" s="46">
        <v>17.115165865385151</v>
      </c>
      <c r="L55" s="46">
        <v>2.5134856076819645</v>
      </c>
      <c r="M55" s="46">
        <v>4.5366656034241837</v>
      </c>
      <c r="N55" s="46">
        <v>0.56278227360870847</v>
      </c>
      <c r="O55" s="46">
        <v>5.8875106210451333</v>
      </c>
      <c r="P55" s="46">
        <v>5.9885110230661232</v>
      </c>
      <c r="Q55" s="46">
        <v>9.6767106369126665</v>
      </c>
      <c r="R55" s="49">
        <v>6.5348292506220984</v>
      </c>
      <c r="S55" s="46">
        <v>7.4307588254917345</v>
      </c>
      <c r="T55" s="46">
        <v>2.0068934615277145</v>
      </c>
      <c r="U55" s="46">
        <v>14.431034586037361</v>
      </c>
      <c r="V55" s="46">
        <v>3.4831147817780073</v>
      </c>
      <c r="W55" s="46">
        <v>20.604134734167069</v>
      </c>
    </row>
    <row r="56" spans="1:23" ht="12.75" customHeight="1" x14ac:dyDescent="0.2">
      <c r="A56" s="42" t="s">
        <v>77</v>
      </c>
      <c r="B56" s="46">
        <v>5.7709671914129013</v>
      </c>
      <c r="C56" s="46">
        <v>4.1136580650761756</v>
      </c>
      <c r="D56" s="46">
        <v>4.1495493120091265</v>
      </c>
      <c r="E56" s="46">
        <v>2.5805066433241208</v>
      </c>
      <c r="F56" s="46">
        <v>4.9072638050776662</v>
      </c>
      <c r="G56" s="46">
        <v>4.0996114425434937</v>
      </c>
      <c r="H56" s="46">
        <v>5.3292400899339398</v>
      </c>
      <c r="I56" s="46">
        <v>7.5779969258237712</v>
      </c>
      <c r="J56" s="46">
        <v>9.7684250135690931</v>
      </c>
      <c r="K56" s="46">
        <v>13.235658725261157</v>
      </c>
      <c r="L56" s="46">
        <v>1.385103271786825</v>
      </c>
      <c r="M56" s="46">
        <v>4.7378226267646539</v>
      </c>
      <c r="N56" s="46">
        <v>0.64034894669273701</v>
      </c>
      <c r="O56" s="46">
        <v>4.8240191427407764</v>
      </c>
      <c r="P56" s="46">
        <v>4.6766070332009857</v>
      </c>
      <c r="Q56" s="46">
        <v>7.5112764995392434</v>
      </c>
      <c r="R56" s="49">
        <v>5.0941954569815984</v>
      </c>
      <c r="S56" s="46">
        <v>6.4642651738794132</v>
      </c>
      <c r="T56" s="46">
        <v>2.045040107365903</v>
      </c>
      <c r="U56" s="46">
        <v>12.286957922739482</v>
      </c>
      <c r="V56" s="46">
        <v>0.40925097345805295</v>
      </c>
      <c r="W56" s="46">
        <v>17.025710292918951</v>
      </c>
    </row>
    <row r="57" spans="1:23" ht="12.75" customHeight="1" x14ac:dyDescent="0.2">
      <c r="A57" s="43" t="s">
        <v>78</v>
      </c>
      <c r="B57" s="47">
        <v>3.9996542493864862</v>
      </c>
      <c r="C57" s="47">
        <v>1.7481854138067465</v>
      </c>
      <c r="D57" s="47">
        <v>-1.8341116790158152</v>
      </c>
      <c r="E57" s="47">
        <v>1.243835250082248</v>
      </c>
      <c r="F57" s="47">
        <v>3.5554812763839871</v>
      </c>
      <c r="G57" s="47">
        <v>-0.16345664076538036</v>
      </c>
      <c r="H57" s="47">
        <v>1.6523749184925052</v>
      </c>
      <c r="I57" s="47">
        <v>3.6245363272889408</v>
      </c>
      <c r="J57" s="47">
        <v>8.0236927908778899</v>
      </c>
      <c r="K57" s="47">
        <v>11.169645446630883</v>
      </c>
      <c r="L57" s="47">
        <v>1.1353898792759054</v>
      </c>
      <c r="M57" s="47">
        <v>4.6048651231264781</v>
      </c>
      <c r="N57" s="47">
        <v>1.5139191153337617</v>
      </c>
      <c r="O57" s="47">
        <v>3.7553434401833785</v>
      </c>
      <c r="P57" s="47">
        <v>2.680077325200525</v>
      </c>
      <c r="Q57" s="47">
        <v>4.6553080677844472</v>
      </c>
      <c r="R57" s="50">
        <v>2.9694427051967009</v>
      </c>
      <c r="S57" s="47">
        <v>5.2464797144412101</v>
      </c>
      <c r="T57" s="47">
        <v>2.1026633923831861</v>
      </c>
      <c r="U57" s="47">
        <v>6.8790548612240432</v>
      </c>
      <c r="V57" s="47">
        <v>-2.3684181326041331</v>
      </c>
      <c r="W57" s="47">
        <v>9.7957367707414598</v>
      </c>
    </row>
    <row r="58" spans="1:23" ht="12.75" customHeight="1" x14ac:dyDescent="0.2">
      <c r="A58" s="43" t="s">
        <v>79</v>
      </c>
      <c r="B58" s="47">
        <v>-0.51319902204571832</v>
      </c>
      <c r="C58" s="47">
        <v>-0.70736599612303275</v>
      </c>
      <c r="D58" s="47">
        <v>-6.8097716811469482</v>
      </c>
      <c r="E58" s="47">
        <v>1.341797283242907</v>
      </c>
      <c r="F58" s="47">
        <v>3.8178860366009149</v>
      </c>
      <c r="G58" s="47">
        <v>-3.4582757359696181</v>
      </c>
      <c r="H58" s="47">
        <v>-1.593633031129349</v>
      </c>
      <c r="I58" s="47">
        <v>-1.2368261981016926</v>
      </c>
      <c r="J58" s="47">
        <v>5.8011378312330608</v>
      </c>
      <c r="K58" s="47">
        <v>9.223448051259675</v>
      </c>
      <c r="L58" s="47">
        <v>1.2948203913019096</v>
      </c>
      <c r="M58" s="47">
        <v>3.6400399966921126</v>
      </c>
      <c r="N58" s="47">
        <v>2.1448162881637201</v>
      </c>
      <c r="O58" s="47">
        <v>2.4847953460264582</v>
      </c>
      <c r="P58" s="47">
        <v>0.68537643191941555</v>
      </c>
      <c r="Q58" s="47">
        <v>1.6807756873808088</v>
      </c>
      <c r="R58" s="50">
        <v>0.82847370714618229</v>
      </c>
      <c r="S58" s="47">
        <v>4.4969768371799779</v>
      </c>
      <c r="T58" s="47">
        <v>2.5273395185821501</v>
      </c>
      <c r="U58" s="47">
        <v>1.321757055706696</v>
      </c>
      <c r="V58" s="47">
        <v>-6.3648203778826957</v>
      </c>
      <c r="W58" s="47">
        <v>0.90363402043232011</v>
      </c>
    </row>
    <row r="59" spans="1:23" ht="12.75" customHeight="1" x14ac:dyDescent="0.2">
      <c r="A59" s="43" t="s">
        <v>80</v>
      </c>
      <c r="B59" s="47">
        <v>-3.793022522800682</v>
      </c>
      <c r="C59" s="47">
        <v>-3.4903097346588918</v>
      </c>
      <c r="D59" s="47">
        <v>-11.24719586806664</v>
      </c>
      <c r="E59" s="47">
        <v>0.55054805109531202</v>
      </c>
      <c r="F59" s="47">
        <v>3.8332807887515363</v>
      </c>
      <c r="G59" s="47">
        <v>-6.6332013490192026</v>
      </c>
      <c r="H59" s="47">
        <v>-4.7636389658925467</v>
      </c>
      <c r="I59" s="47">
        <v>-5.2096777489992423</v>
      </c>
      <c r="J59" s="47">
        <v>2.9348019968355343</v>
      </c>
      <c r="K59" s="47">
        <v>7.8423381583966334</v>
      </c>
      <c r="L59" s="47">
        <v>1.5614541441597796</v>
      </c>
      <c r="M59" s="47">
        <v>2.7736136192233252</v>
      </c>
      <c r="N59" s="47">
        <v>2.741348541301214</v>
      </c>
      <c r="O59" s="47">
        <v>1.3058338826362981</v>
      </c>
      <c r="P59" s="47">
        <v>-1.1486210551101772</v>
      </c>
      <c r="Q59" s="47">
        <v>-1.4065716457354327</v>
      </c>
      <c r="R59" s="50">
        <v>-1.192886049075137</v>
      </c>
      <c r="S59" s="47">
        <v>3.5722019446286168</v>
      </c>
      <c r="T59" s="47">
        <v>1.6115993116585736</v>
      </c>
      <c r="U59" s="47">
        <v>-4.075859453878472</v>
      </c>
      <c r="V59" s="47">
        <v>-9.7136574678981837</v>
      </c>
      <c r="W59" s="47">
        <v>-7.4142262720789054</v>
      </c>
    </row>
    <row r="60" spans="1:23" ht="12.75" customHeight="1" x14ac:dyDescent="0.2">
      <c r="A60" s="44" t="s">
        <v>81</v>
      </c>
      <c r="B60" s="47">
        <v>-3.7286799176415419</v>
      </c>
      <c r="C60" s="47">
        <v>-2.1205443563974691</v>
      </c>
      <c r="D60" s="47">
        <v>-9.263956251525995</v>
      </c>
      <c r="E60" s="47">
        <v>0.74335947954073944</v>
      </c>
      <c r="F60" s="47">
        <v>7.0211760559317771</v>
      </c>
      <c r="G60" s="47">
        <v>-4.7022888050250895</v>
      </c>
      <c r="H60" s="47">
        <v>-2.3348354169599017</v>
      </c>
      <c r="I60" s="47">
        <v>-4.3692769135068694</v>
      </c>
      <c r="J60" s="47">
        <v>1.1892841699023826E-2</v>
      </c>
      <c r="K60" s="47">
        <v>8.8490132842842684</v>
      </c>
      <c r="L60" s="47">
        <v>2.99320992476384</v>
      </c>
      <c r="M60" s="47">
        <v>3.0045493102432319</v>
      </c>
      <c r="N60" s="47">
        <v>3.4219273292758867</v>
      </c>
      <c r="O60" s="47">
        <v>2.0668237898809894</v>
      </c>
      <c r="P60" s="47">
        <v>-9.6854448937511162E-2</v>
      </c>
      <c r="Q60" s="47">
        <v>-0.28317253821416033</v>
      </c>
      <c r="R60" s="50">
        <v>-0.12581199386585418</v>
      </c>
      <c r="S60" s="47">
        <v>4.4563964540562662</v>
      </c>
      <c r="T60" s="47">
        <v>2.9451678198673781</v>
      </c>
      <c r="U60" s="47">
        <v>-2.1338747947597381</v>
      </c>
      <c r="V60" s="47">
        <v>-9.2470664643676805</v>
      </c>
      <c r="W60" s="47">
        <v>-7.6019674950687506</v>
      </c>
    </row>
    <row r="61" spans="1:23" ht="12.75" customHeight="1" x14ac:dyDescent="0.2">
      <c r="A61" s="41" t="s">
        <v>82</v>
      </c>
      <c r="B61" s="46">
        <v>-1.5005170288385661</v>
      </c>
      <c r="C61" s="46">
        <v>2.7813782116227648</v>
      </c>
      <c r="D61" s="46">
        <v>-2.4946821944696107</v>
      </c>
      <c r="E61" s="46">
        <v>3.3560026364547468</v>
      </c>
      <c r="F61" s="46">
        <v>11.711376699923793</v>
      </c>
      <c r="G61" s="46">
        <v>1.0623624678121057</v>
      </c>
      <c r="H61" s="46">
        <v>2.9656702953186231</v>
      </c>
      <c r="I61" s="46">
        <v>0.21275601808778966</v>
      </c>
      <c r="J61" s="46">
        <v>0.15409008083506759</v>
      </c>
      <c r="K61" s="46">
        <v>8.7571026933809257</v>
      </c>
      <c r="L61" s="46">
        <v>3.7637477077267834</v>
      </c>
      <c r="M61" s="46">
        <v>2.8700577747422296</v>
      </c>
      <c r="N61" s="46">
        <v>3.2514923780334382</v>
      </c>
      <c r="O61" s="46">
        <v>3.3349428219545674</v>
      </c>
      <c r="P61" s="46">
        <v>2.4620608564716928</v>
      </c>
      <c r="Q61" s="46">
        <v>3.626299920782472</v>
      </c>
      <c r="R61" s="49">
        <v>2.6367021466848106</v>
      </c>
      <c r="S61" s="46">
        <v>5.7134140718187343</v>
      </c>
      <c r="T61" s="46">
        <v>2.8937949546948172</v>
      </c>
      <c r="U61" s="46">
        <v>6.2114773756787089</v>
      </c>
      <c r="V61" s="46">
        <v>-3.2181368424638368</v>
      </c>
      <c r="W61" s="46">
        <v>2.9456609872012596</v>
      </c>
    </row>
    <row r="62" spans="1:23" ht="12.75" customHeight="1" x14ac:dyDescent="0.2">
      <c r="A62" s="41" t="s">
        <v>83</v>
      </c>
      <c r="B62" s="46">
        <v>2.766680566396218</v>
      </c>
      <c r="C62" s="46">
        <v>7.8640150630189698</v>
      </c>
      <c r="D62" s="46">
        <v>3.9850310945748868</v>
      </c>
      <c r="E62" s="46">
        <v>4.8529041731876443</v>
      </c>
      <c r="F62" s="46">
        <v>14.975993935579046</v>
      </c>
      <c r="G62" s="46">
        <v>6.3415524797568734</v>
      </c>
      <c r="H62" s="46">
        <v>7.439793900542635</v>
      </c>
      <c r="I62" s="46">
        <v>5.7094660883913129</v>
      </c>
      <c r="J62" s="46">
        <v>1.1189824663208281</v>
      </c>
      <c r="K62" s="46">
        <v>8.7843851647785733</v>
      </c>
      <c r="L62" s="46">
        <v>4.5703573491250093</v>
      </c>
      <c r="M62" s="46">
        <v>3.2902491150092139</v>
      </c>
      <c r="N62" s="46">
        <v>3.1065083713540442</v>
      </c>
      <c r="O62" s="46">
        <v>4.6675438293628302</v>
      </c>
      <c r="P62" s="46">
        <v>4.9928646145642519</v>
      </c>
      <c r="Q62" s="46">
        <v>7.2603158940639734</v>
      </c>
      <c r="R62" s="49">
        <v>5.3337139301463443</v>
      </c>
      <c r="S62" s="46">
        <v>6.0581317070267149</v>
      </c>
      <c r="T62" s="46">
        <v>3.6340167486447417</v>
      </c>
      <c r="U62" s="46">
        <v>13.960281363063864</v>
      </c>
      <c r="V62" s="46">
        <v>1.2195464892101437</v>
      </c>
      <c r="W62" s="46">
        <v>14.650174009994576</v>
      </c>
    </row>
    <row r="63" spans="1:23" ht="12.75" customHeight="1" x14ac:dyDescent="0.2">
      <c r="A63" s="41" t="s">
        <v>84</v>
      </c>
      <c r="B63" s="46">
        <v>6.3371263699290026</v>
      </c>
      <c r="C63" s="46">
        <v>12.693973492600463</v>
      </c>
      <c r="D63" s="46">
        <v>9.2301708119653547</v>
      </c>
      <c r="E63" s="46">
        <v>6.2836121917860588</v>
      </c>
      <c r="F63" s="46">
        <v>15.466826795207389</v>
      </c>
      <c r="G63" s="46">
        <v>10.338779545416799</v>
      </c>
      <c r="H63" s="46">
        <v>11.165811665016733</v>
      </c>
      <c r="I63" s="46">
        <v>10.176221680686615</v>
      </c>
      <c r="J63" s="46">
        <v>2.9033253289903582</v>
      </c>
      <c r="K63" s="46">
        <v>9.2976827258978822</v>
      </c>
      <c r="L63" s="46">
        <v>5.1830522523252931</v>
      </c>
      <c r="M63" s="46">
        <v>3.4103673898040032</v>
      </c>
      <c r="N63" s="46">
        <v>2.8296844763843865</v>
      </c>
      <c r="O63" s="46">
        <v>5.7674535047045117</v>
      </c>
      <c r="P63" s="46">
        <v>6.9561036762449513</v>
      </c>
      <c r="Q63" s="46">
        <v>10.368103111126302</v>
      </c>
      <c r="R63" s="49">
        <v>7.4612635793140036</v>
      </c>
      <c r="S63" s="46">
        <v>6.2508791764436911</v>
      </c>
      <c r="T63" s="46">
        <v>4.7768844473924377</v>
      </c>
      <c r="U63" s="46">
        <v>19.525119825373306</v>
      </c>
      <c r="V63" s="46">
        <v>7.1708831401279705</v>
      </c>
      <c r="W63" s="46">
        <v>28.776623701806891</v>
      </c>
    </row>
    <row r="64" spans="1:23" ht="12.75" customHeight="1" x14ac:dyDescent="0.2">
      <c r="A64" s="42" t="s">
        <v>85</v>
      </c>
      <c r="B64" s="46">
        <v>6.6969425247719094</v>
      </c>
      <c r="C64" s="46">
        <v>14.887903535559555</v>
      </c>
      <c r="D64" s="46">
        <v>9.1900349527270322</v>
      </c>
      <c r="E64" s="46">
        <v>6.2757053527968232</v>
      </c>
      <c r="F64" s="46">
        <v>13.100999858391438</v>
      </c>
      <c r="G64" s="46">
        <v>10.203071298678722</v>
      </c>
      <c r="H64" s="46">
        <v>11.149464177631208</v>
      </c>
      <c r="I64" s="46">
        <v>11.189298818951098</v>
      </c>
      <c r="J64" s="46">
        <v>5.3505145786597375</v>
      </c>
      <c r="K64" s="46">
        <v>9.3220386802023611</v>
      </c>
      <c r="L64" s="46">
        <v>4.8871198165330476</v>
      </c>
      <c r="M64" s="46">
        <v>3.2620959355202706</v>
      </c>
      <c r="N64" s="46">
        <v>2.2250061998835724</v>
      </c>
      <c r="O64" s="46">
        <v>5.8036528599362702</v>
      </c>
      <c r="P64" s="46">
        <v>6.9761866665572825</v>
      </c>
      <c r="Q64" s="46">
        <v>10.783465064993258</v>
      </c>
      <c r="R64" s="49">
        <v>7.5282258217929998</v>
      </c>
      <c r="S64" s="46">
        <v>6.2293721234176758</v>
      </c>
      <c r="T64" s="46">
        <v>3.9206646429051251</v>
      </c>
      <c r="U64" s="46">
        <v>17.853921357437976</v>
      </c>
      <c r="V64" s="46">
        <v>11.721721514559412</v>
      </c>
      <c r="W64" s="46">
        <v>33.639024641777723</v>
      </c>
    </row>
    <row r="65" spans="1:23" ht="12.75" customHeight="1" x14ac:dyDescent="0.2">
      <c r="A65" s="43" t="s">
        <v>86</v>
      </c>
      <c r="B65" s="47">
        <v>6.2605482472250618</v>
      </c>
      <c r="C65" s="47">
        <v>12.024207490827843</v>
      </c>
      <c r="D65" s="47">
        <v>6.7675701380823794</v>
      </c>
      <c r="E65" s="47">
        <v>5.3354527052102307</v>
      </c>
      <c r="F65" s="47">
        <v>10.644037955139218</v>
      </c>
      <c r="G65" s="47">
        <v>8.0268738172728504</v>
      </c>
      <c r="H65" s="47">
        <v>8.4358507401398377</v>
      </c>
      <c r="I65" s="47">
        <v>9.610605856813482</v>
      </c>
      <c r="J65" s="47">
        <v>6.1208397498455636</v>
      </c>
      <c r="K65" s="47">
        <v>9.2749766886827789</v>
      </c>
      <c r="L65" s="47">
        <v>4.6103438459218493</v>
      </c>
      <c r="M65" s="47">
        <v>3.9639407602023002</v>
      </c>
      <c r="N65" s="47">
        <v>2.2021151189917765</v>
      </c>
      <c r="O65" s="47">
        <v>5.433174767193627</v>
      </c>
      <c r="P65" s="47">
        <v>6.1124608523087209</v>
      </c>
      <c r="Q65" s="47">
        <v>9.1638280133766514</v>
      </c>
      <c r="R65" s="50">
        <v>6.5547592912805541</v>
      </c>
      <c r="S65" s="47">
        <v>5.9888507795267332</v>
      </c>
      <c r="T65" s="47">
        <v>3.8187195626043779</v>
      </c>
      <c r="U65" s="47">
        <v>13.138178925497046</v>
      </c>
      <c r="V65" s="47">
        <v>9.1791683537786106</v>
      </c>
      <c r="W65" s="47">
        <v>26.676101904040927</v>
      </c>
    </row>
    <row r="66" spans="1:23" ht="12.75" customHeight="1" x14ac:dyDescent="0.2">
      <c r="A66" s="43" t="s">
        <v>87</v>
      </c>
      <c r="B66" s="47">
        <v>3.6619067457102972</v>
      </c>
      <c r="C66" s="47">
        <v>8.958580107752411</v>
      </c>
      <c r="D66" s="47">
        <v>4.9468766752510218</v>
      </c>
      <c r="E66" s="47">
        <v>5.0447649704631781</v>
      </c>
      <c r="F66" s="47">
        <v>8.1532203064024209</v>
      </c>
      <c r="G66" s="47">
        <v>6.1435316498367198</v>
      </c>
      <c r="H66" s="47">
        <v>6.5176159565920377</v>
      </c>
      <c r="I66" s="47">
        <v>7.4866214504419215</v>
      </c>
      <c r="J66" s="47">
        <v>6.652196202885019</v>
      </c>
      <c r="K66" s="47">
        <v>9.1897208684730725</v>
      </c>
      <c r="L66" s="47">
        <v>3.6544616198979307</v>
      </c>
      <c r="M66" s="47">
        <v>4.6422927539314651</v>
      </c>
      <c r="N66" s="47">
        <v>2.1312670747963613</v>
      </c>
      <c r="O66" s="47">
        <v>5.0163160007079544</v>
      </c>
      <c r="P66" s="47">
        <v>5.1959677373572433</v>
      </c>
      <c r="Q66" s="47">
        <v>8.0919241339484582</v>
      </c>
      <c r="R66" s="50">
        <v>5.6149191554373479</v>
      </c>
      <c r="S66" s="47">
        <v>6.2901203342946355</v>
      </c>
      <c r="T66" s="47">
        <v>3.36549260931025</v>
      </c>
      <c r="U66" s="47">
        <v>9.8054790416780548</v>
      </c>
      <c r="V66" s="47">
        <v>8.9929377783022346</v>
      </c>
      <c r="W66" s="47">
        <v>21.348896605299995</v>
      </c>
    </row>
    <row r="67" spans="1:23" ht="12.75" customHeight="1" x14ac:dyDescent="0.2">
      <c r="A67" s="43" t="s">
        <v>88</v>
      </c>
      <c r="B67" s="47">
        <v>4.2323253917516013</v>
      </c>
      <c r="C67" s="47">
        <v>6.0303326492470832</v>
      </c>
      <c r="D67" s="47">
        <v>3.5766717322682773</v>
      </c>
      <c r="E67" s="47">
        <v>5.0505543864906022</v>
      </c>
      <c r="F67" s="47">
        <v>8.1944129209337682</v>
      </c>
      <c r="G67" s="47">
        <v>5.034263729481081</v>
      </c>
      <c r="H67" s="47">
        <v>4.1183195485928525</v>
      </c>
      <c r="I67" s="47">
        <v>5.5319692912620289</v>
      </c>
      <c r="J67" s="47">
        <v>6.591716864079622</v>
      </c>
      <c r="K67" s="47">
        <v>8.1765263581767833</v>
      </c>
      <c r="L67" s="47">
        <v>2.6945151022615077</v>
      </c>
      <c r="M67" s="47">
        <v>4.992046848684728</v>
      </c>
      <c r="N67" s="47">
        <v>2.0075526019158296</v>
      </c>
      <c r="O67" s="47">
        <v>4.277237575014059</v>
      </c>
      <c r="P67" s="47">
        <v>4.4419637738197792</v>
      </c>
      <c r="Q67" s="47">
        <v>6.6329371726587372</v>
      </c>
      <c r="R67" s="50">
        <v>4.7610559232709848</v>
      </c>
      <c r="S67" s="47">
        <v>5.9370262482064673</v>
      </c>
      <c r="T67" s="47">
        <v>2.6058587648159826</v>
      </c>
      <c r="U67" s="47">
        <v>7.4302160244555049</v>
      </c>
      <c r="V67" s="47">
        <v>7.0799520274000161</v>
      </c>
      <c r="W67" s="47">
        <v>13.562535281931831</v>
      </c>
    </row>
    <row r="68" spans="1:23" ht="12.75" customHeight="1" x14ac:dyDescent="0.2">
      <c r="A68" s="44" t="s">
        <v>89</v>
      </c>
      <c r="B68" s="47">
        <v>5.6386464047467388</v>
      </c>
      <c r="C68" s="47">
        <v>3.4701950857307207</v>
      </c>
      <c r="D68" s="47">
        <v>2.2471842134344167</v>
      </c>
      <c r="E68" s="47">
        <v>5.6062595375167223</v>
      </c>
      <c r="F68" s="47">
        <v>8.2473529180316252</v>
      </c>
      <c r="G68" s="47">
        <v>4.1143251610869402</v>
      </c>
      <c r="H68" s="47">
        <v>2.3410189823251049</v>
      </c>
      <c r="I68" s="47">
        <v>4.2785542701445189</v>
      </c>
      <c r="J68" s="47">
        <v>6.4927059863476799</v>
      </c>
      <c r="K68" s="47">
        <v>6.2081127286783611</v>
      </c>
      <c r="L68" s="47">
        <v>1.9313461188723569</v>
      </c>
      <c r="M68" s="47">
        <v>4.6226711864626679</v>
      </c>
      <c r="N68" s="47">
        <v>1.9016630757994424</v>
      </c>
      <c r="O68" s="47">
        <v>3.4578224232662214</v>
      </c>
      <c r="P68" s="47">
        <v>3.7431422520820545</v>
      </c>
      <c r="Q68" s="47">
        <v>5.2846706637376784</v>
      </c>
      <c r="R68" s="50">
        <v>3.9744230654153112</v>
      </c>
      <c r="S68" s="47">
        <v>4.8184595498843574</v>
      </c>
      <c r="T68" s="47">
        <v>2.2042962408155287</v>
      </c>
      <c r="U68" s="47">
        <v>6.8340464206406493</v>
      </c>
      <c r="V68" s="47">
        <v>4.8119463674624718</v>
      </c>
      <c r="W68" s="47">
        <v>9.3932634953357805</v>
      </c>
    </row>
    <row r="69" spans="1:23" ht="12.75" customHeight="1" x14ac:dyDescent="0.2">
      <c r="A69" s="41" t="s">
        <v>90</v>
      </c>
      <c r="B69" s="46">
        <v>0.80467289910277628</v>
      </c>
      <c r="C69" s="46">
        <v>3.1791035729607398</v>
      </c>
      <c r="D69" s="46">
        <v>0.74828652167973075</v>
      </c>
      <c r="E69" s="46">
        <v>6.1381974976308262</v>
      </c>
      <c r="F69" s="46">
        <v>8.277906963785453</v>
      </c>
      <c r="G69" s="46">
        <v>3.3292401919323478</v>
      </c>
      <c r="H69" s="46">
        <v>1.4315812393204785</v>
      </c>
      <c r="I69" s="46">
        <v>2.668324645515141</v>
      </c>
      <c r="J69" s="46">
        <v>6.6386311251244612</v>
      </c>
      <c r="K69" s="46">
        <v>5.0376410685527118</v>
      </c>
      <c r="L69" s="46">
        <v>1.6976286935919793</v>
      </c>
      <c r="M69" s="46">
        <v>4.0093177171490746</v>
      </c>
      <c r="N69" s="46">
        <v>1.6524116205653749</v>
      </c>
      <c r="O69" s="46">
        <v>2.8429556891871099</v>
      </c>
      <c r="P69" s="46">
        <v>2.9057787721813888</v>
      </c>
      <c r="Q69" s="46">
        <v>4.3559459816573609</v>
      </c>
      <c r="R69" s="49">
        <v>3.1237249659356037</v>
      </c>
      <c r="S69" s="46">
        <v>3.9861594548000756</v>
      </c>
      <c r="T69" s="46">
        <v>2.0840142567646325</v>
      </c>
      <c r="U69" s="46">
        <v>5.6041760134804885</v>
      </c>
      <c r="V69" s="46">
        <v>5.0560812311069236</v>
      </c>
      <c r="W69" s="46">
        <v>8.235103683484791</v>
      </c>
    </row>
    <row r="70" spans="1:23" ht="12.75" customHeight="1" x14ac:dyDescent="0.2">
      <c r="A70" s="41" t="s">
        <v>91</v>
      </c>
      <c r="B70" s="46">
        <v>0.55630579137906366</v>
      </c>
      <c r="C70" s="46">
        <v>1.6716774630254339</v>
      </c>
      <c r="D70" s="46">
        <v>-1.8388287190484243</v>
      </c>
      <c r="E70" s="46">
        <v>4.3399054702832007</v>
      </c>
      <c r="F70" s="46">
        <v>6.8423993047210585</v>
      </c>
      <c r="G70" s="46">
        <v>1.2286341439883497</v>
      </c>
      <c r="H70" s="46">
        <v>0.6578550371466596</v>
      </c>
      <c r="I70" s="46">
        <v>1.5579445454267482</v>
      </c>
      <c r="J70" s="46">
        <v>6.0410100642481313</v>
      </c>
      <c r="K70" s="46">
        <v>3.6676159020217813</v>
      </c>
      <c r="L70" s="46">
        <v>2.7383375542345156</v>
      </c>
      <c r="M70" s="46">
        <v>3.124762759631361</v>
      </c>
      <c r="N70" s="46">
        <v>1.5898686886463453</v>
      </c>
      <c r="O70" s="46">
        <v>2.3691704866672714</v>
      </c>
      <c r="P70" s="46">
        <v>2.0143361564388673</v>
      </c>
      <c r="Q70" s="46">
        <v>3.2252011798054481</v>
      </c>
      <c r="R70" s="49">
        <v>2.1970908244168363</v>
      </c>
      <c r="S70" s="46">
        <v>2.9164838745837196</v>
      </c>
      <c r="T70" s="46">
        <v>1.7977854886449318</v>
      </c>
      <c r="U70" s="46">
        <v>3.8755824738663236</v>
      </c>
      <c r="V70" s="46">
        <v>3.1116015913710271</v>
      </c>
      <c r="W70" s="46">
        <v>5.4434115607308708</v>
      </c>
    </row>
    <row r="71" spans="1:23" ht="12.75" customHeight="1" x14ac:dyDescent="0.2">
      <c r="A71" s="41" t="s">
        <v>92</v>
      </c>
      <c r="B71" s="46">
        <v>-8.4802798478844643E-2</v>
      </c>
      <c r="C71" s="46">
        <v>2.9153014470972849E-2</v>
      </c>
      <c r="D71" s="46">
        <v>-2.6473525588267544</v>
      </c>
      <c r="E71" s="46">
        <v>3.3765562732003707</v>
      </c>
      <c r="F71" s="46">
        <v>5.163344613988774</v>
      </c>
      <c r="G71" s="46">
        <v>9.6184511051844446E-2</v>
      </c>
      <c r="H71" s="46">
        <v>1.5337886703955306</v>
      </c>
      <c r="I71" s="46">
        <v>2.0721275465408251</v>
      </c>
      <c r="J71" s="46">
        <v>6.4168953103189486</v>
      </c>
      <c r="K71" s="46">
        <v>2.2313247861504015</v>
      </c>
      <c r="L71" s="46">
        <v>3.9943239070228342</v>
      </c>
      <c r="M71" s="46">
        <v>2.8077205313674414</v>
      </c>
      <c r="N71" s="46">
        <v>1.4244461618458049</v>
      </c>
      <c r="O71" s="46">
        <v>2.4913583922087978</v>
      </c>
      <c r="P71" s="46">
        <v>1.7473986708653078</v>
      </c>
      <c r="Q71" s="46">
        <v>3.015997659033931</v>
      </c>
      <c r="R71" s="49">
        <v>1.9387273700596674</v>
      </c>
      <c r="S71" s="46">
        <v>2.91796770267998</v>
      </c>
      <c r="T71" s="46">
        <v>1.8412366080914788</v>
      </c>
      <c r="U71" s="46">
        <v>1.9726059641887561</v>
      </c>
      <c r="V71" s="46">
        <v>0.93363043906922183</v>
      </c>
      <c r="W71" s="46">
        <v>2.4001912160198202</v>
      </c>
    </row>
    <row r="72" spans="1:23" ht="12.75" customHeight="1" x14ac:dyDescent="0.2">
      <c r="A72" s="42" t="s">
        <v>93</v>
      </c>
      <c r="B72" s="46">
        <v>-3.0822422699682273</v>
      </c>
      <c r="C72" s="46">
        <v>-1.9401231827926413</v>
      </c>
      <c r="D72" s="46">
        <v>-2.3786901439033059</v>
      </c>
      <c r="E72" s="46">
        <v>0.68232896743838367</v>
      </c>
      <c r="F72" s="46">
        <v>3.1839825037963676</v>
      </c>
      <c r="G72" s="46">
        <v>-0.72282437593357285</v>
      </c>
      <c r="H72" s="46">
        <v>2.3644932867128654</v>
      </c>
      <c r="I72" s="46">
        <v>2.0421969529022199</v>
      </c>
      <c r="J72" s="46">
        <v>6.9996934271312261</v>
      </c>
      <c r="K72" s="46">
        <v>1.5491216357363058</v>
      </c>
      <c r="L72" s="46">
        <v>5.0889588509239969</v>
      </c>
      <c r="M72" s="46">
        <v>3.6050212945227589</v>
      </c>
      <c r="N72" s="46">
        <v>1.344683425039217</v>
      </c>
      <c r="O72" s="46">
        <v>2.9029099546126425</v>
      </c>
      <c r="P72" s="46">
        <v>1.611923904689383</v>
      </c>
      <c r="Q72" s="46">
        <v>3.6752901836484275</v>
      </c>
      <c r="R72" s="49">
        <v>1.9211759930168659</v>
      </c>
      <c r="S72" s="46">
        <v>3.4994506869418407</v>
      </c>
      <c r="T72" s="46">
        <v>2.2770054602974543</v>
      </c>
      <c r="U72" s="46">
        <v>0.77877703109698881</v>
      </c>
      <c r="V72" s="46">
        <v>0.70764163070056174</v>
      </c>
      <c r="W72" s="46">
        <v>1.1308517342727642</v>
      </c>
    </row>
    <row r="73" spans="1:23" ht="12.75" customHeight="1" x14ac:dyDescent="0.2">
      <c r="A73" s="43" t="s">
        <v>94</v>
      </c>
      <c r="B73" s="47">
        <v>5.5711746409473184</v>
      </c>
      <c r="C73" s="47">
        <v>-4.6689888085761799</v>
      </c>
      <c r="D73" s="47">
        <v>-2.0170992043976765</v>
      </c>
      <c r="E73" s="47">
        <v>-1.6568215559144672</v>
      </c>
      <c r="F73" s="47">
        <v>1.4602616853701456</v>
      </c>
      <c r="G73" s="47">
        <v>-1.6123057393283124</v>
      </c>
      <c r="H73" s="47">
        <v>3.096435388676233</v>
      </c>
      <c r="I73" s="47">
        <v>2.2174933433633859</v>
      </c>
      <c r="J73" s="47">
        <v>6.6289944284404045</v>
      </c>
      <c r="K73" s="47">
        <v>0.86925016895937901</v>
      </c>
      <c r="L73" s="47">
        <v>6.2130641131869169</v>
      </c>
      <c r="M73" s="47">
        <v>3.3199756018665427</v>
      </c>
      <c r="N73" s="47">
        <v>1.3970360097812939</v>
      </c>
      <c r="O73" s="47">
        <v>3.0498350084305459</v>
      </c>
      <c r="P73" s="47">
        <v>1.902459976702775</v>
      </c>
      <c r="Q73" s="47">
        <v>3.6705201831813028</v>
      </c>
      <c r="R73" s="50">
        <v>2.1684767253801196</v>
      </c>
      <c r="S73" s="47">
        <v>3.7080351160737157</v>
      </c>
      <c r="T73" s="47">
        <v>1.7320088221226326</v>
      </c>
      <c r="U73" s="47">
        <v>0.75091923919448078</v>
      </c>
      <c r="V73" s="47">
        <v>-1.5724096465985271</v>
      </c>
      <c r="W73" s="47">
        <v>1.2668961480277741</v>
      </c>
    </row>
    <row r="74" spans="1:23" ht="12.75" customHeight="1" x14ac:dyDescent="0.2">
      <c r="A74" s="43" t="s">
        <v>95</v>
      </c>
      <c r="B74" s="47">
        <v>8.4523130271812352</v>
      </c>
      <c r="C74" s="47">
        <v>-4.9202489409747479</v>
      </c>
      <c r="D74" s="47">
        <v>0.94276097857464158</v>
      </c>
      <c r="E74" s="47">
        <v>-0.90748705408288943</v>
      </c>
      <c r="F74" s="47">
        <v>2.9627590828375849</v>
      </c>
      <c r="G74" s="47">
        <v>0.26619559058940201</v>
      </c>
      <c r="H74" s="47">
        <v>3.8619814617338211</v>
      </c>
      <c r="I74" s="47">
        <v>3.7083070599695622</v>
      </c>
      <c r="J74" s="47">
        <v>6.8385303132639796</v>
      </c>
      <c r="K74" s="47">
        <v>1.2647692433868096</v>
      </c>
      <c r="L74" s="47">
        <v>5.9724403101476531</v>
      </c>
      <c r="M74" s="47">
        <v>3.0758585289562435</v>
      </c>
      <c r="N74" s="47">
        <v>1.2588283166437231</v>
      </c>
      <c r="O74" s="47">
        <v>3.2196870479993311</v>
      </c>
      <c r="P74" s="47">
        <v>2.6765260183732487</v>
      </c>
      <c r="Q74" s="47">
        <v>4.3476443848091018</v>
      </c>
      <c r="R74" s="50">
        <v>2.9284543569820132</v>
      </c>
      <c r="S74" s="47">
        <v>4.1743347663121488</v>
      </c>
      <c r="T74" s="47">
        <v>1.4934533999411359</v>
      </c>
      <c r="U74" s="47">
        <v>2.5691224832028015</v>
      </c>
      <c r="V74" s="47">
        <v>0.15710656838745507</v>
      </c>
      <c r="W74" s="47">
        <v>2.3062717419423562</v>
      </c>
    </row>
    <row r="75" spans="1:23" ht="12.75" customHeight="1" x14ac:dyDescent="0.2">
      <c r="A75" s="43" t="s">
        <v>96</v>
      </c>
      <c r="B75" s="47">
        <v>6.3537244215135402</v>
      </c>
      <c r="C75" s="47">
        <v>-4.21002881900987</v>
      </c>
      <c r="D75" s="47">
        <v>2.2281608899531902</v>
      </c>
      <c r="E75" s="47">
        <v>-1.4808134691082109</v>
      </c>
      <c r="F75" s="47">
        <v>3.6538578509403896</v>
      </c>
      <c r="G75" s="47">
        <v>1.1340507181343495</v>
      </c>
      <c r="H75" s="47">
        <v>3.5970217849536024</v>
      </c>
      <c r="I75" s="47">
        <v>2.7860215906952313</v>
      </c>
      <c r="J75" s="47">
        <v>5.1673698860041251</v>
      </c>
      <c r="K75" s="47">
        <v>2.032118999817456</v>
      </c>
      <c r="L75" s="47">
        <v>5.4684243584961489</v>
      </c>
      <c r="M75" s="47">
        <v>2.7346633822210364</v>
      </c>
      <c r="N75" s="47">
        <v>1.7806701114872814</v>
      </c>
      <c r="O75" s="47">
        <v>3.0807184714800151</v>
      </c>
      <c r="P75" s="47">
        <v>2.71469388978407</v>
      </c>
      <c r="Q75" s="47">
        <v>4.5825048845337335</v>
      </c>
      <c r="R75" s="50">
        <v>2.9962961420946455</v>
      </c>
      <c r="S75" s="47">
        <v>4.0569114837686326</v>
      </c>
      <c r="T75" s="47">
        <v>1.6311316338047499</v>
      </c>
      <c r="U75" s="47">
        <v>4.8583927080138478</v>
      </c>
      <c r="V75" s="47">
        <v>1.7772956977327059</v>
      </c>
      <c r="W75" s="47">
        <v>6.5505104556824678</v>
      </c>
    </row>
    <row r="76" spans="1:23" ht="12.75" customHeight="1" x14ac:dyDescent="0.2">
      <c r="A76" s="44" t="s">
        <v>97</v>
      </c>
      <c r="B76" s="47">
        <v>8.3614439772708096</v>
      </c>
      <c r="C76" s="47">
        <v>-3.1865127694625239</v>
      </c>
      <c r="D76" s="47">
        <v>3.0133010456619536</v>
      </c>
      <c r="E76" s="47">
        <v>1.6012690534047636</v>
      </c>
      <c r="F76" s="47">
        <v>4.4956020150330733</v>
      </c>
      <c r="G76" s="47">
        <v>2.1662184504769311</v>
      </c>
      <c r="H76" s="47">
        <v>3.4243415130927879</v>
      </c>
      <c r="I76" s="47">
        <v>2.6280569883816884</v>
      </c>
      <c r="J76" s="47">
        <v>4.0067092807647864</v>
      </c>
      <c r="K76" s="47">
        <v>1.8039890621704524</v>
      </c>
      <c r="L76" s="47">
        <v>5.1213688881458053</v>
      </c>
      <c r="M76" s="47">
        <v>1.6019648979728407</v>
      </c>
      <c r="N76" s="47">
        <v>2.2113138696501666</v>
      </c>
      <c r="O76" s="47">
        <v>2.7538277648799125</v>
      </c>
      <c r="P76" s="47">
        <v>2.8757584649368839</v>
      </c>
      <c r="Q76" s="47">
        <v>3.7382321397749552</v>
      </c>
      <c r="R76" s="50">
        <v>3.0048226644273202</v>
      </c>
      <c r="S76" s="47">
        <v>3.4710436757439789</v>
      </c>
      <c r="T76" s="47">
        <v>1.5101213222500132</v>
      </c>
      <c r="U76" s="47">
        <v>5.8272010909185212</v>
      </c>
      <c r="V76" s="47">
        <v>1.8302950825009434</v>
      </c>
      <c r="W76" s="47">
        <v>6.6696792999877408</v>
      </c>
    </row>
    <row r="77" spans="1:23" ht="12.75" customHeight="1" x14ac:dyDescent="0.2">
      <c r="A77" s="41" t="s">
        <v>98</v>
      </c>
      <c r="B77" s="46">
        <v>4.7368997713658434</v>
      </c>
      <c r="C77" s="46">
        <v>0.35456548557901701</v>
      </c>
      <c r="D77" s="46">
        <v>3.1522602207089578</v>
      </c>
      <c r="E77" s="46">
        <v>3.672412741211617</v>
      </c>
      <c r="F77" s="46">
        <v>6.1856512528209784</v>
      </c>
      <c r="G77" s="46">
        <v>3.443947902408051</v>
      </c>
      <c r="H77" s="46">
        <v>3.5933793333537523</v>
      </c>
      <c r="I77" s="46">
        <v>3.6435683040666245</v>
      </c>
      <c r="J77" s="46">
        <v>4.371393244966959</v>
      </c>
      <c r="K77" s="46">
        <v>2.0541140584544815</v>
      </c>
      <c r="L77" s="46">
        <v>3.7063813266786649</v>
      </c>
      <c r="M77" s="46">
        <v>2.0855485987544498</v>
      </c>
      <c r="N77" s="46">
        <v>1.8755202985157204</v>
      </c>
      <c r="O77" s="46">
        <v>2.7600571554321274</v>
      </c>
      <c r="P77" s="46">
        <v>3.0507147166223048</v>
      </c>
      <c r="Q77" s="46">
        <v>3.9588784651191977</v>
      </c>
      <c r="R77" s="49">
        <v>3.1871265336661292</v>
      </c>
      <c r="S77" s="46">
        <v>3.4078602421176107</v>
      </c>
      <c r="T77" s="46">
        <v>2.0326326689312335</v>
      </c>
      <c r="U77" s="46">
        <v>6.1044581440266921</v>
      </c>
      <c r="V77" s="46">
        <v>3.5194851011906891</v>
      </c>
      <c r="W77" s="46">
        <v>4.9691657858356164</v>
      </c>
    </row>
    <row r="78" spans="1:23" ht="12.75" customHeight="1" x14ac:dyDescent="0.2">
      <c r="A78" s="41" t="s">
        <v>99</v>
      </c>
      <c r="B78" s="46">
        <v>2.0528416821176787</v>
      </c>
      <c r="C78" s="46">
        <v>3.1503074923993291</v>
      </c>
      <c r="D78" s="46">
        <v>-0.30028934596552093</v>
      </c>
      <c r="E78" s="46">
        <v>2.2357290179100708</v>
      </c>
      <c r="F78" s="46">
        <v>3.427294075312215</v>
      </c>
      <c r="G78" s="46">
        <v>1.4220406875893099</v>
      </c>
      <c r="H78" s="46">
        <v>2.1895406756736291</v>
      </c>
      <c r="I78" s="46">
        <v>1.6147267377101926</v>
      </c>
      <c r="J78" s="46">
        <v>4.3410657978829814</v>
      </c>
      <c r="K78" s="46">
        <v>0.7129637394732935</v>
      </c>
      <c r="L78" s="46">
        <v>2.6382613990538539</v>
      </c>
      <c r="M78" s="46">
        <v>2.5004942332859104</v>
      </c>
      <c r="N78" s="46">
        <v>1.666565989101465</v>
      </c>
      <c r="O78" s="46">
        <v>2.1497300158312971</v>
      </c>
      <c r="P78" s="46">
        <v>1.9795044622486602</v>
      </c>
      <c r="Q78" s="46">
        <v>2.5305274513780507</v>
      </c>
      <c r="R78" s="49">
        <v>2.0632153235772055</v>
      </c>
      <c r="S78" s="46">
        <v>2.7690355898783325</v>
      </c>
      <c r="T78" s="46">
        <v>2.0471267956396311</v>
      </c>
      <c r="U78" s="46">
        <v>2.2743893047058705</v>
      </c>
      <c r="V78" s="46">
        <v>1.7611108148230636</v>
      </c>
      <c r="W78" s="46">
        <v>2.1833176195959814</v>
      </c>
    </row>
    <row r="79" spans="1:23" ht="12.75" customHeight="1" x14ac:dyDescent="0.2">
      <c r="A79" s="41" t="s">
        <v>100</v>
      </c>
      <c r="B79" s="46">
        <v>3.0310534943902123</v>
      </c>
      <c r="C79" s="46">
        <v>6.0703389056708801</v>
      </c>
      <c r="D79" s="46">
        <v>-2.5838422515745418</v>
      </c>
      <c r="E79" s="46">
        <v>0.75120696301840262</v>
      </c>
      <c r="F79" s="46">
        <v>-0.40242522404012604</v>
      </c>
      <c r="G79" s="46">
        <v>-0.26878989384423457</v>
      </c>
      <c r="H79" s="46">
        <v>1.28495751706863</v>
      </c>
      <c r="I79" s="46">
        <v>1.513282956811568</v>
      </c>
      <c r="J79" s="46">
        <v>5.6696143863044668</v>
      </c>
      <c r="K79" s="46">
        <v>-0.54315937698047323</v>
      </c>
      <c r="L79" s="46">
        <v>1.6402887121929721</v>
      </c>
      <c r="M79" s="46">
        <v>2.3135366110345945</v>
      </c>
      <c r="N79" s="46">
        <v>0.84029553142681568</v>
      </c>
      <c r="O79" s="46">
        <v>1.5539553951342322</v>
      </c>
      <c r="P79" s="46">
        <v>1.1854605114783867</v>
      </c>
      <c r="Q79" s="46">
        <v>1.2314196890112594</v>
      </c>
      <c r="R79" s="49">
        <v>1.1928683590177291</v>
      </c>
      <c r="S79" s="46">
        <v>2.1739710388213984</v>
      </c>
      <c r="T79" s="46">
        <v>1.6839491334065482</v>
      </c>
      <c r="U79" s="46">
        <v>-1.5325804765852102</v>
      </c>
      <c r="V79" s="46">
        <v>2.1845724304914826</v>
      </c>
      <c r="W79" s="46">
        <v>-0.32101856086740321</v>
      </c>
    </row>
    <row r="80" spans="1:23" ht="12.75" customHeight="1" x14ac:dyDescent="0.2">
      <c r="A80" s="42" t="s">
        <v>101</v>
      </c>
      <c r="B80" s="46">
        <v>2.7907944662988626</v>
      </c>
      <c r="C80" s="46">
        <v>9.0517014068983492</v>
      </c>
      <c r="D80" s="46">
        <v>-4.6870329635150032</v>
      </c>
      <c r="E80" s="46">
        <v>-1.943588491432735</v>
      </c>
      <c r="F80" s="46">
        <v>-2.1407853526771548</v>
      </c>
      <c r="G80" s="46">
        <v>-1.5081837788947783</v>
      </c>
      <c r="H80" s="46">
        <v>0.55578445931876441</v>
      </c>
      <c r="I80" s="46">
        <v>1.4909965278776305</v>
      </c>
      <c r="J80" s="46">
        <v>5.2619215570352873</v>
      </c>
      <c r="K80" s="46">
        <v>-0.56499039556433539</v>
      </c>
      <c r="L80" s="46">
        <v>0.73449074473932452</v>
      </c>
      <c r="M80" s="46">
        <v>1.8669029021920469</v>
      </c>
      <c r="N80" s="46">
        <v>9.7428674531907511E-2</v>
      </c>
      <c r="O80" s="46">
        <v>0.98540344986510764</v>
      </c>
      <c r="P80" s="46">
        <v>0.46100367157970723</v>
      </c>
      <c r="Q80" s="46">
        <v>0.75540682141310711</v>
      </c>
      <c r="R80" s="49">
        <v>0.50395575418931138</v>
      </c>
      <c r="S80" s="46">
        <v>2.2503192809327999</v>
      </c>
      <c r="T80" s="46">
        <v>0.81308475783952172</v>
      </c>
      <c r="U80" s="46">
        <v>-4.2240686681686785</v>
      </c>
      <c r="V80" s="46">
        <v>-1.5696804123873087</v>
      </c>
      <c r="W80" s="46">
        <v>-2.2718956166982718</v>
      </c>
    </row>
    <row r="81" spans="1:23" ht="12.75" customHeight="1" x14ac:dyDescent="0.2">
      <c r="A81" s="43" t="s">
        <v>102</v>
      </c>
      <c r="B81" s="47">
        <v>2.9438326498429701</v>
      </c>
      <c r="C81" s="47">
        <v>10.612107737879729</v>
      </c>
      <c r="D81" s="47">
        <v>-6.2498449802198097</v>
      </c>
      <c r="E81" s="47">
        <v>-4.4413154210255934</v>
      </c>
      <c r="F81" s="47">
        <v>-6.4006775207469673</v>
      </c>
      <c r="G81" s="47">
        <v>-3.3802946251018873</v>
      </c>
      <c r="H81" s="47">
        <v>-1.4402538300808065</v>
      </c>
      <c r="I81" s="47">
        <v>-0.22297694519521905</v>
      </c>
      <c r="J81" s="47">
        <v>4.3367010985741361</v>
      </c>
      <c r="K81" s="47">
        <v>-1.1291034882252582</v>
      </c>
      <c r="L81" s="47">
        <v>0.30993612786844871</v>
      </c>
      <c r="M81" s="47">
        <v>0.46184224165934928</v>
      </c>
      <c r="N81" s="47">
        <v>0.15136535387103578</v>
      </c>
      <c r="O81" s="47">
        <v>9.9481735073680966E-3</v>
      </c>
      <c r="P81" s="47">
        <v>-0.71499971125433825</v>
      </c>
      <c r="Q81" s="47">
        <v>-0.81390377217902543</v>
      </c>
      <c r="R81" s="50">
        <v>-0.72730453608524925</v>
      </c>
      <c r="S81" s="47">
        <v>1.2198746494815449</v>
      </c>
      <c r="T81" s="47">
        <v>0.23503164344664818</v>
      </c>
      <c r="U81" s="47">
        <v>-7.4329802679400476</v>
      </c>
      <c r="V81" s="47">
        <v>-1.1757764689813377</v>
      </c>
      <c r="W81" s="47">
        <v>-3.5080957638593424</v>
      </c>
    </row>
    <row r="82" spans="1:23" ht="12.75" customHeight="1" x14ac:dyDescent="0.2">
      <c r="A82" s="43" t="s">
        <v>103</v>
      </c>
      <c r="B82" s="47">
        <v>4.1404511985566606</v>
      </c>
      <c r="C82" s="47">
        <v>10.765902205813415</v>
      </c>
      <c r="D82" s="47">
        <v>-5.9173537266334559</v>
      </c>
      <c r="E82" s="47">
        <v>-3.8038750582481073</v>
      </c>
      <c r="F82" s="47">
        <v>-8.3381502616697407</v>
      </c>
      <c r="G82" s="47">
        <v>-3.6758127043088007</v>
      </c>
      <c r="H82" s="47">
        <v>-2.4250868431908934</v>
      </c>
      <c r="I82" s="47">
        <v>-0.51481538425233175</v>
      </c>
      <c r="J82" s="47">
        <v>2.7636600946569168</v>
      </c>
      <c r="K82" s="47">
        <v>-0.9785312792858214</v>
      </c>
      <c r="L82" s="47">
        <v>6.98906308233882E-2</v>
      </c>
      <c r="M82" s="47">
        <v>-1.0506593162786793</v>
      </c>
      <c r="N82" s="47">
        <v>-4.2502176468872666E-2</v>
      </c>
      <c r="O82" s="47">
        <v>-0.70355189049964295</v>
      </c>
      <c r="P82" s="47">
        <v>-1.2303946314511371</v>
      </c>
      <c r="Q82" s="47">
        <v>-1.7450480815609848</v>
      </c>
      <c r="R82" s="50">
        <v>-1.2987922387810991</v>
      </c>
      <c r="S82" s="47">
        <v>0.30303184206741385</v>
      </c>
      <c r="T82" s="47">
        <v>-0.48258727335191987</v>
      </c>
      <c r="U82" s="47">
        <v>-8.8470774710152291</v>
      </c>
      <c r="V82" s="47">
        <v>1.317049241147239</v>
      </c>
      <c r="W82" s="47">
        <v>-5.1760866737566191</v>
      </c>
    </row>
    <row r="83" spans="1:23" ht="12.75" customHeight="1" x14ac:dyDescent="0.2">
      <c r="A83" s="43" t="s">
        <v>104</v>
      </c>
      <c r="B83" s="47">
        <v>3.8167948870837964</v>
      </c>
      <c r="C83" s="47">
        <v>9.2780351043706411</v>
      </c>
      <c r="D83" s="47">
        <v>-7.168400348556359</v>
      </c>
      <c r="E83" s="47">
        <v>-1.6801126112730325</v>
      </c>
      <c r="F83" s="47">
        <v>-7.7857228927484812</v>
      </c>
      <c r="G83" s="47">
        <v>-4.240847030048867</v>
      </c>
      <c r="H83" s="47">
        <v>-4.4162179888334485</v>
      </c>
      <c r="I83" s="47">
        <v>-2.1318201558811367</v>
      </c>
      <c r="J83" s="47">
        <v>0.68287377133213756</v>
      </c>
      <c r="K83" s="47">
        <v>-0.85985823919715321</v>
      </c>
      <c r="L83" s="47">
        <v>-3.683407160086638E-2</v>
      </c>
      <c r="M83" s="47">
        <v>-2.6411602785532895</v>
      </c>
      <c r="N83" s="47">
        <v>8.6933651798104528E-2</v>
      </c>
      <c r="O83" s="47">
        <v>-1.6573207276842972</v>
      </c>
      <c r="P83" s="47">
        <v>-2.0393232875593359</v>
      </c>
      <c r="Q83" s="47">
        <v>-3.3417831587307156</v>
      </c>
      <c r="R83" s="50">
        <v>-2.2164179542847995</v>
      </c>
      <c r="S83" s="47">
        <v>-0.95507912713094223</v>
      </c>
      <c r="T83" s="47">
        <v>-1.1875869671715278</v>
      </c>
      <c r="U83" s="47">
        <v>-10.725969989771889</v>
      </c>
      <c r="V83" s="47">
        <v>0.8241692142597401</v>
      </c>
      <c r="W83" s="47">
        <v>-10.523445055996994</v>
      </c>
    </row>
    <row r="84" spans="1:23" ht="12.75" customHeight="1" x14ac:dyDescent="0.2">
      <c r="A84" s="44" t="s">
        <v>105</v>
      </c>
      <c r="B84" s="47">
        <v>3.3143314281953051</v>
      </c>
      <c r="C84" s="47">
        <v>5.6965210265429445</v>
      </c>
      <c r="D84" s="47">
        <v>-8.4842712663631641</v>
      </c>
      <c r="E84" s="47">
        <v>-0.39265763861137115</v>
      </c>
      <c r="F84" s="47">
        <v>-9.0045154476824703</v>
      </c>
      <c r="G84" s="47">
        <v>-5.7615033432030893</v>
      </c>
      <c r="H84" s="47">
        <v>-7.3035435179414465</v>
      </c>
      <c r="I84" s="47">
        <v>-4.3243456925794233</v>
      </c>
      <c r="J84" s="47">
        <v>-0.94478383024592105</v>
      </c>
      <c r="K84" s="47">
        <v>-1.2081084473511527</v>
      </c>
      <c r="L84" s="47">
        <v>-0.3814300420906358</v>
      </c>
      <c r="M84" s="47">
        <v>-3.720141542365718</v>
      </c>
      <c r="N84" s="47">
        <v>0.24228462209501256</v>
      </c>
      <c r="O84" s="47">
        <v>-2.7337615354385836</v>
      </c>
      <c r="P84" s="47">
        <v>-3.1500780182921684</v>
      </c>
      <c r="Q84" s="47">
        <v>-5.9863387071296454</v>
      </c>
      <c r="R84" s="50">
        <v>-3.54576340552053</v>
      </c>
      <c r="S84" s="47">
        <v>-3.2164927280543654</v>
      </c>
      <c r="T84" s="47">
        <v>-1.4365682016391212</v>
      </c>
      <c r="U84" s="47">
        <v>-13.946500214058123</v>
      </c>
      <c r="V84" s="47">
        <v>6.8195639403210162</v>
      </c>
      <c r="W84" s="47">
        <v>-14.190636857253336</v>
      </c>
    </row>
    <row r="85" spans="1:23" ht="12.75" customHeight="1" x14ac:dyDescent="0.2">
      <c r="A85" s="41" t="s">
        <v>106</v>
      </c>
      <c r="B85" s="46">
        <v>-1.23467598178153</v>
      </c>
      <c r="C85" s="46">
        <v>0.86066530538497776</v>
      </c>
      <c r="D85" s="46">
        <v>-9.2637576161326614</v>
      </c>
      <c r="E85" s="46">
        <v>2.5087126450762165</v>
      </c>
      <c r="F85" s="46">
        <v>-8.8760655052926509</v>
      </c>
      <c r="G85" s="46">
        <v>-6.5574898589790482</v>
      </c>
      <c r="H85" s="46">
        <v>-8.841673845226893</v>
      </c>
      <c r="I85" s="46">
        <v>-5.2305195157249411</v>
      </c>
      <c r="J85" s="46">
        <v>-2.6383879269084476</v>
      </c>
      <c r="K85" s="46">
        <v>-1.5937624273769213</v>
      </c>
      <c r="L85" s="46">
        <v>-0.36194006473301288</v>
      </c>
      <c r="M85" s="46">
        <v>-3.8533082914824157</v>
      </c>
      <c r="N85" s="46">
        <v>0.22210822465642543</v>
      </c>
      <c r="O85" s="46">
        <v>-3.2249496781959208</v>
      </c>
      <c r="P85" s="46">
        <v>-3.8993374525508662</v>
      </c>
      <c r="Q85" s="46">
        <v>-7.5557202895240927</v>
      </c>
      <c r="R85" s="49">
        <v>-4.4140529929418193</v>
      </c>
      <c r="S85" s="46">
        <v>-4.4343016508225812</v>
      </c>
      <c r="T85" s="46">
        <v>-1.3795805684260865</v>
      </c>
      <c r="U85" s="46">
        <v>-16.260713304367201</v>
      </c>
      <c r="V85" s="46">
        <v>8.6194079716890748</v>
      </c>
      <c r="W85" s="46">
        <v>-18.089403314413133</v>
      </c>
    </row>
    <row r="86" spans="1:23" ht="12.75" customHeight="1" x14ac:dyDescent="0.2">
      <c r="A86" s="41" t="s">
        <v>107</v>
      </c>
      <c r="B86" s="46">
        <v>-3.9014759703050794</v>
      </c>
      <c r="C86" s="46">
        <v>-2.1570077494235673</v>
      </c>
      <c r="D86" s="46">
        <v>-8.8499531948931232</v>
      </c>
      <c r="E86" s="46">
        <v>5.2611192476568647</v>
      </c>
      <c r="F86" s="46">
        <v>-8.2317167490962522</v>
      </c>
      <c r="G86" s="46">
        <v>-6.3718726656081914</v>
      </c>
      <c r="H86" s="46">
        <v>-9.2482729485914845</v>
      </c>
      <c r="I86" s="46">
        <v>-5.5063613260648019</v>
      </c>
      <c r="J86" s="46">
        <v>-2.9155404552459019</v>
      </c>
      <c r="K86" s="46">
        <v>-2.0896846547948211</v>
      </c>
      <c r="L86" s="46">
        <v>-0.16023859409725061</v>
      </c>
      <c r="M86" s="46">
        <v>-3.5980832383421868</v>
      </c>
      <c r="N86" s="46">
        <v>0.49073949894931079</v>
      </c>
      <c r="O86" s="46">
        <v>-3.2140137239709876</v>
      </c>
      <c r="P86" s="46">
        <v>-3.9759869695724426</v>
      </c>
      <c r="Q86" s="46">
        <v>-7.9737652445936114</v>
      </c>
      <c r="R86" s="49">
        <v>-4.54228015956385</v>
      </c>
      <c r="S86" s="46">
        <v>-5.0019886452990932</v>
      </c>
      <c r="T86" s="46">
        <v>-0.84101060378444226</v>
      </c>
      <c r="U86" s="46">
        <v>-16.034624012822817</v>
      </c>
      <c r="V86" s="46">
        <v>6.9291690494633906</v>
      </c>
      <c r="W86" s="46">
        <v>-18.185921647202274</v>
      </c>
    </row>
    <row r="87" spans="1:23" ht="12.75" customHeight="1" x14ac:dyDescent="0.2">
      <c r="A87" s="41" t="s">
        <v>108</v>
      </c>
      <c r="B87" s="46">
        <v>-4.905830378832321</v>
      </c>
      <c r="C87" s="46">
        <v>-3.241177904396364</v>
      </c>
      <c r="D87" s="46">
        <v>-7.0300728144746643</v>
      </c>
      <c r="E87" s="46">
        <v>5.9822524321955894</v>
      </c>
      <c r="F87" s="46">
        <v>-9.0490118260107</v>
      </c>
      <c r="G87" s="46">
        <v>-5.7974107942846302</v>
      </c>
      <c r="H87" s="46">
        <v>-8.4521148140970332</v>
      </c>
      <c r="I87" s="46">
        <v>-5.8187934570158468</v>
      </c>
      <c r="J87" s="46">
        <v>-2.3841971033673359</v>
      </c>
      <c r="K87" s="46">
        <v>-2.7535478230630073</v>
      </c>
      <c r="L87" s="46">
        <v>-9.6141679571104532E-2</v>
      </c>
      <c r="M87" s="46">
        <v>-2.3095775141884323</v>
      </c>
      <c r="N87" s="46">
        <v>0.50269978175807584</v>
      </c>
      <c r="O87" s="46">
        <v>-2.7737455197307193</v>
      </c>
      <c r="P87" s="46">
        <v>-3.5710505611896148</v>
      </c>
      <c r="Q87" s="46">
        <v>-7.2795110293306431</v>
      </c>
      <c r="R87" s="49">
        <v>-4.0975077407754963</v>
      </c>
      <c r="S87" s="46">
        <v>-4.7566378587115103</v>
      </c>
      <c r="T87" s="46">
        <v>-0.40131446098174983</v>
      </c>
      <c r="U87" s="46">
        <v>-15.058583948851856</v>
      </c>
      <c r="V87" s="46">
        <v>6.04793227548579</v>
      </c>
      <c r="W87" s="46">
        <v>-15.070012005531364</v>
      </c>
    </row>
    <row r="88" spans="1:23" ht="12.75" customHeight="1" x14ac:dyDescent="0.2">
      <c r="A88" s="42" t="s">
        <v>109</v>
      </c>
      <c r="B88" s="46">
        <v>-5.2242177291021541</v>
      </c>
      <c r="C88" s="46">
        <v>-1.2196112873172238</v>
      </c>
      <c r="D88" s="46">
        <v>-4.7670228143797289</v>
      </c>
      <c r="E88" s="46">
        <v>6.4716722208122412</v>
      </c>
      <c r="F88" s="46">
        <v>-9.9841901681411276</v>
      </c>
      <c r="G88" s="46">
        <v>-4.566298528449253</v>
      </c>
      <c r="H88" s="46">
        <v>-6.6258524104019116</v>
      </c>
      <c r="I88" s="46">
        <v>-5.5845474632881693</v>
      </c>
      <c r="J88" s="46">
        <v>-2.0334765070745275</v>
      </c>
      <c r="K88" s="46">
        <v>-3.4160470534224552</v>
      </c>
      <c r="L88" s="46">
        <v>0.16777446527684869</v>
      </c>
      <c r="M88" s="46">
        <v>-1.332237432899086</v>
      </c>
      <c r="N88" s="46">
        <v>0.2573434002510977</v>
      </c>
      <c r="O88" s="46">
        <v>-2.221343659136521</v>
      </c>
      <c r="P88" s="46">
        <v>-2.9001468513869866</v>
      </c>
      <c r="Q88" s="46">
        <v>-5.5817401913861975</v>
      </c>
      <c r="R88" s="49">
        <v>-3.2759169015248335</v>
      </c>
      <c r="S88" s="46">
        <v>-3.8371992992592419</v>
      </c>
      <c r="T88" s="46">
        <v>0.21100107313554162</v>
      </c>
      <c r="U88" s="46">
        <v>-12.129826428435575</v>
      </c>
      <c r="V88" s="46">
        <v>0.86312555278493797</v>
      </c>
      <c r="W88" s="46">
        <v>-10.342932806323113</v>
      </c>
    </row>
    <row r="89" spans="1:23" ht="12.75" customHeight="1" x14ac:dyDescent="0.2">
      <c r="A89" s="43" t="s">
        <v>110</v>
      </c>
      <c r="B89" s="47">
        <v>3.0456242267197231</v>
      </c>
      <c r="C89" s="47">
        <v>2.6898098487037725</v>
      </c>
      <c r="D89" s="47">
        <v>-2.4634359238563497</v>
      </c>
      <c r="E89" s="47">
        <v>5.9147476431707258</v>
      </c>
      <c r="F89" s="47">
        <v>-10.663499231165819</v>
      </c>
      <c r="G89" s="47">
        <v>-3.2217581702699949</v>
      </c>
      <c r="H89" s="47">
        <v>-4.5271209355008724</v>
      </c>
      <c r="I89" s="47">
        <v>-4.503614262708167</v>
      </c>
      <c r="J89" s="47">
        <v>-0.77096435043448874</v>
      </c>
      <c r="K89" s="47">
        <v>-3.8373918239945182</v>
      </c>
      <c r="L89" s="47">
        <v>7.2941697848771803E-2</v>
      </c>
      <c r="M89" s="47">
        <v>-1.0542746319717633</v>
      </c>
      <c r="N89" s="47">
        <v>8.7542254715833323E-2</v>
      </c>
      <c r="O89" s="47">
        <v>-1.7301540281049133</v>
      </c>
      <c r="P89" s="47">
        <v>-1.7114751571472131</v>
      </c>
      <c r="Q89" s="47">
        <v>-3.3282386387008978</v>
      </c>
      <c r="R89" s="50">
        <v>-1.9359794089280347</v>
      </c>
      <c r="S89" s="47">
        <v>-2.5927345099056698</v>
      </c>
      <c r="T89" s="47">
        <v>-0.13995195040077402</v>
      </c>
      <c r="U89" s="47">
        <v>-8.6880120539037264</v>
      </c>
      <c r="V89" s="47">
        <v>-1.3445655674971246</v>
      </c>
      <c r="W89" s="47">
        <v>-2.3482186157457785</v>
      </c>
    </row>
    <row r="90" spans="1:23" ht="12.75" customHeight="1" x14ac:dyDescent="0.2">
      <c r="A90" s="43" t="s">
        <v>111</v>
      </c>
      <c r="B90" s="47">
        <v>9.0622426452300342</v>
      </c>
      <c r="C90" s="47">
        <v>5.4606186970371562</v>
      </c>
      <c r="D90" s="47">
        <v>-1.3103817830773412</v>
      </c>
      <c r="E90" s="47">
        <v>3.1693444599594889</v>
      </c>
      <c r="F90" s="47">
        <v>-11.469041497820665</v>
      </c>
      <c r="G90" s="47">
        <v>-2.8183483507340013</v>
      </c>
      <c r="H90" s="47">
        <v>-2.4554284006254479</v>
      </c>
      <c r="I90" s="47">
        <v>-3.6083899933700314</v>
      </c>
      <c r="J90" s="47">
        <v>-0.20774020913435498</v>
      </c>
      <c r="K90" s="47">
        <v>-3.4439299152542513</v>
      </c>
      <c r="L90" s="47">
        <v>0.23401150791197978</v>
      </c>
      <c r="M90" s="47">
        <v>-0.42551102579074795</v>
      </c>
      <c r="N90" s="47">
        <v>-0.17456173089893667</v>
      </c>
      <c r="O90" s="47">
        <v>-1.1263656836812075</v>
      </c>
      <c r="P90" s="47">
        <v>-0.81604277610985987</v>
      </c>
      <c r="Q90" s="47">
        <v>-1.6777237002507883</v>
      </c>
      <c r="R90" s="50">
        <v>-0.93383776727270495</v>
      </c>
      <c r="S90" s="47">
        <v>-1.109340133788006</v>
      </c>
      <c r="T90" s="47">
        <v>-0.50717632339288832</v>
      </c>
      <c r="U90" s="47">
        <v>-7.8778743720755333</v>
      </c>
      <c r="V90" s="47">
        <v>-1.4644067580378284</v>
      </c>
      <c r="W90" s="47">
        <v>0.24372882717995648</v>
      </c>
    </row>
    <row r="91" spans="1:23" ht="12.75" customHeight="1" x14ac:dyDescent="0.2">
      <c r="A91" s="43" t="s">
        <v>112</v>
      </c>
      <c r="B91" s="47">
        <v>12.773322472510662</v>
      </c>
      <c r="C91" s="47">
        <v>6.1044827157144876</v>
      </c>
      <c r="D91" s="47">
        <v>0.1775638136767288</v>
      </c>
      <c r="E91" s="47">
        <v>1.7627405509143435</v>
      </c>
      <c r="F91" s="47">
        <v>-11.394742541795043</v>
      </c>
      <c r="G91" s="47">
        <v>-2.0180062975827306</v>
      </c>
      <c r="H91" s="47">
        <v>-1.9222561669762772E-2</v>
      </c>
      <c r="I91" s="47">
        <v>-1.4987114476719965</v>
      </c>
      <c r="J91" s="47">
        <v>-0.3124047385161477</v>
      </c>
      <c r="K91" s="47">
        <v>-2.5628245507616443</v>
      </c>
      <c r="L91" s="47">
        <v>0.82317082764231664</v>
      </c>
      <c r="M91" s="47">
        <v>-7.6947351400791231E-2</v>
      </c>
      <c r="N91" s="47">
        <v>-0.26171519881976746</v>
      </c>
      <c r="O91" s="47">
        <v>-0.34432494980967121</v>
      </c>
      <c r="P91" s="47">
        <v>0.11781745562395862</v>
      </c>
      <c r="Q91" s="47">
        <v>2.7862081803320393E-2</v>
      </c>
      <c r="R91" s="50">
        <v>0.10709964983639519</v>
      </c>
      <c r="S91" s="47">
        <v>0.38824270081656564</v>
      </c>
      <c r="T91" s="47">
        <v>-0.69130254447584694</v>
      </c>
      <c r="U91" s="47">
        <v>-5.402425644453313</v>
      </c>
      <c r="V91" s="47">
        <v>0.67163358194193279</v>
      </c>
      <c r="W91" s="47">
        <v>4.0868730575859713</v>
      </c>
    </row>
    <row r="92" spans="1:23" ht="12.75" customHeight="1" x14ac:dyDescent="0.2">
      <c r="A92" s="44" t="s">
        <v>113</v>
      </c>
      <c r="B92" s="47">
        <v>14.152386201365875</v>
      </c>
      <c r="C92" s="47">
        <v>4.9230769292215815</v>
      </c>
      <c r="D92" s="47">
        <v>2.3095418879385265</v>
      </c>
      <c r="E92" s="47">
        <v>0.92332314075165289</v>
      </c>
      <c r="F92" s="47">
        <v>-9.2457128983696961</v>
      </c>
      <c r="G92" s="47">
        <v>-0.5007299824833944</v>
      </c>
      <c r="H92" s="47">
        <v>2.313770153396022</v>
      </c>
      <c r="I92" s="47">
        <v>0.97508673828150538</v>
      </c>
      <c r="J92" s="47">
        <v>1.3969725616201911</v>
      </c>
      <c r="K92" s="47">
        <v>-1.1463297607611111</v>
      </c>
      <c r="L92" s="47">
        <v>1.3274991319392582</v>
      </c>
      <c r="M92" s="47">
        <v>0.67914933909516417</v>
      </c>
      <c r="N92" s="47">
        <v>8.2105914658070489E-2</v>
      </c>
      <c r="O92" s="47">
        <v>0.76566324994353785</v>
      </c>
      <c r="P92" s="47">
        <v>1.2542109377431609</v>
      </c>
      <c r="Q92" s="47">
        <v>1.7609057225710378</v>
      </c>
      <c r="R92" s="50">
        <v>1.3228690554850653</v>
      </c>
      <c r="S92" s="47">
        <v>1.9779619958760319</v>
      </c>
      <c r="T92" s="47">
        <v>-0.67068708922134457</v>
      </c>
      <c r="U92" s="47">
        <v>-2.5573555715094454</v>
      </c>
      <c r="V92" s="47">
        <v>4.9087933820288088</v>
      </c>
      <c r="W92" s="47">
        <v>6.7169407145707405</v>
      </c>
    </row>
    <row r="93" spans="1:23" ht="12.75" customHeight="1" x14ac:dyDescent="0.2">
      <c r="A93" s="41" t="s">
        <v>114</v>
      </c>
      <c r="B93" s="46">
        <v>6.6172924440622172</v>
      </c>
      <c r="C93" s="46">
        <v>2.5213225196759392</v>
      </c>
      <c r="D93" s="46">
        <v>3.2460397875867297</v>
      </c>
      <c r="E93" s="46">
        <v>0.34558305545115964</v>
      </c>
      <c r="F93" s="46">
        <v>-7.5850932304603491</v>
      </c>
      <c r="G93" s="46">
        <v>0.29019887748711337</v>
      </c>
      <c r="H93" s="46">
        <v>4.2130142793451064</v>
      </c>
      <c r="I93" s="46">
        <v>1.9963251075973298</v>
      </c>
      <c r="J93" s="46">
        <v>1.0309436126121119</v>
      </c>
      <c r="K93" s="46">
        <v>8.5545418628507619E-2</v>
      </c>
      <c r="L93" s="46">
        <v>2.1644586189990767</v>
      </c>
      <c r="M93" s="46">
        <v>1.8634652417907516</v>
      </c>
      <c r="N93" s="46">
        <v>0.35275123721525414</v>
      </c>
      <c r="O93" s="46">
        <v>1.7322847282326359</v>
      </c>
      <c r="P93" s="46">
        <v>1.6077849010427414</v>
      </c>
      <c r="Q93" s="46">
        <v>2.4808532433449715</v>
      </c>
      <c r="R93" s="49">
        <v>1.7251529215717376</v>
      </c>
      <c r="S93" s="46">
        <v>3.0188500471812985</v>
      </c>
      <c r="T93" s="46">
        <v>-4.3891685675523373E-2</v>
      </c>
      <c r="U93" s="46">
        <v>-0.47549457577490406</v>
      </c>
      <c r="V93" s="46">
        <v>5.7418694367634915</v>
      </c>
      <c r="W93" s="46">
        <v>5.8423714324803422</v>
      </c>
    </row>
    <row r="94" spans="1:23" ht="12.75" customHeight="1" x14ac:dyDescent="0.2">
      <c r="A94" s="41" t="s">
        <v>115</v>
      </c>
      <c r="B94" s="46">
        <v>2.5159007317871129</v>
      </c>
      <c r="C94" s="46">
        <v>1.1637718656806184</v>
      </c>
      <c r="D94" s="46">
        <v>3.6958403077625546</v>
      </c>
      <c r="E94" s="46">
        <v>1.5351825674862152</v>
      </c>
      <c r="F94" s="46">
        <v>-5.4634287589954926</v>
      </c>
      <c r="G94" s="46">
        <v>1.1644694685994716</v>
      </c>
      <c r="H94" s="46">
        <v>4.5149549793727317</v>
      </c>
      <c r="I94" s="46">
        <v>2.4086806791197457</v>
      </c>
      <c r="J94" s="46">
        <v>1.5652617509457345</v>
      </c>
      <c r="K94" s="46">
        <v>0.79648589766609934</v>
      </c>
      <c r="L94" s="46">
        <v>2.7138423142442969</v>
      </c>
      <c r="M94" s="46">
        <v>2.4919242026290034</v>
      </c>
      <c r="N94" s="46">
        <v>0.46556762924152562</v>
      </c>
      <c r="O94" s="46">
        <v>2.1643981368771215</v>
      </c>
      <c r="P94" s="46">
        <v>1.8059525833799217</v>
      </c>
      <c r="Q94" s="46">
        <v>2.7606368060291375</v>
      </c>
      <c r="R94" s="49">
        <v>1.9325834967620414</v>
      </c>
      <c r="S94" s="46">
        <v>3.1641058791232357</v>
      </c>
      <c r="T94" s="46">
        <v>0.50566371542879462</v>
      </c>
      <c r="U94" s="46">
        <v>2.494325196133329</v>
      </c>
      <c r="V94" s="46">
        <v>4.4816919247123721</v>
      </c>
      <c r="W94" s="46">
        <v>7.5579687003624052</v>
      </c>
    </row>
    <row r="95" spans="1:23" ht="12.75" customHeight="1" x14ac:dyDescent="0.2">
      <c r="A95" s="41" t="s">
        <v>116</v>
      </c>
      <c r="B95" s="46">
        <v>1.3723939253061701</v>
      </c>
      <c r="C95" s="46">
        <v>0.43452509214976232</v>
      </c>
      <c r="D95" s="46">
        <v>3.3546352398297952</v>
      </c>
      <c r="E95" s="46">
        <v>2.1257768575457137</v>
      </c>
      <c r="F95" s="46">
        <v>-3.2209872444020071</v>
      </c>
      <c r="G95" s="46">
        <v>1.527384986308955</v>
      </c>
      <c r="H95" s="46">
        <v>3.8350603960620511</v>
      </c>
      <c r="I95" s="46">
        <v>2.6112384750359929</v>
      </c>
      <c r="J95" s="46">
        <v>2.2340887320250635</v>
      </c>
      <c r="K95" s="46">
        <v>1.4208573316613293</v>
      </c>
      <c r="L95" s="46">
        <v>3.0006581942146449</v>
      </c>
      <c r="M95" s="46">
        <v>3.0315929720720947</v>
      </c>
      <c r="N95" s="46">
        <v>0.4023427949465086</v>
      </c>
      <c r="O95" s="46">
        <v>2.312074405501785</v>
      </c>
      <c r="P95" s="46">
        <v>1.9521895304170034</v>
      </c>
      <c r="Q95" s="46">
        <v>2.6023532925748771</v>
      </c>
      <c r="R95" s="49">
        <v>2.0379308761413251</v>
      </c>
      <c r="S95" s="46">
        <v>2.8658523447875117</v>
      </c>
      <c r="T95" s="46">
        <v>1.1000037460832113</v>
      </c>
      <c r="U95" s="46">
        <v>5.1477681790371044</v>
      </c>
      <c r="V95" s="46">
        <v>3.1989002834123426</v>
      </c>
      <c r="W95" s="46">
        <v>9.0633797074257885</v>
      </c>
    </row>
    <row r="96" spans="1:23" ht="12.75" customHeight="1" x14ac:dyDescent="0.2">
      <c r="A96" s="42" t="s">
        <v>117</v>
      </c>
      <c r="B96" s="46">
        <v>1.3070558043480007</v>
      </c>
      <c r="C96" s="46">
        <v>0.38921230989883426</v>
      </c>
      <c r="D96" s="46">
        <v>1.3927955249572799</v>
      </c>
      <c r="E96" s="46">
        <v>3.664187605862379</v>
      </c>
      <c r="F96" s="46">
        <v>-2.9918300740387815</v>
      </c>
      <c r="G96" s="46">
        <v>0.71698112496743072</v>
      </c>
      <c r="H96" s="46">
        <v>2.6328168709961686</v>
      </c>
      <c r="I96" s="46">
        <v>2.1452809394409744</v>
      </c>
      <c r="J96" s="46">
        <v>1.826650696209775</v>
      </c>
      <c r="K96" s="46">
        <v>1.0021817780710096</v>
      </c>
      <c r="L96" s="46">
        <v>3.3152705685793649</v>
      </c>
      <c r="M96" s="46">
        <v>3.4942565518137014</v>
      </c>
      <c r="N96" s="46">
        <v>9.750488437789695E-2</v>
      </c>
      <c r="O96" s="46">
        <v>2.0871437149869276</v>
      </c>
      <c r="P96" s="46">
        <v>1.7561230414371964</v>
      </c>
      <c r="Q96" s="46">
        <v>1.9546758855123469</v>
      </c>
      <c r="R96" s="49">
        <v>1.7836667548655205</v>
      </c>
      <c r="S96" s="46">
        <v>2.3659023264337442</v>
      </c>
      <c r="T96" s="46">
        <v>0.78689042021580224</v>
      </c>
      <c r="U96" s="46">
        <v>5.2317583519556399</v>
      </c>
      <c r="V96" s="46">
        <v>4.0530836800943826</v>
      </c>
      <c r="W96" s="46">
        <v>7.7427789280267501</v>
      </c>
    </row>
    <row r="97" spans="1:23" ht="12.75" customHeight="1" x14ac:dyDescent="0.2">
      <c r="A97" s="43" t="s">
        <v>118</v>
      </c>
      <c r="B97" s="47">
        <v>2.3776460454217441</v>
      </c>
      <c r="C97" s="47">
        <v>-1.7150640506599757</v>
      </c>
      <c r="D97" s="47">
        <v>0.1423275660136003</v>
      </c>
      <c r="E97" s="47">
        <v>4.5453357936513283</v>
      </c>
      <c r="F97" s="47">
        <v>-2.1140107373309291</v>
      </c>
      <c r="G97" s="47">
        <v>5.8765332950683202E-3</v>
      </c>
      <c r="H97" s="47">
        <v>1.2662445969786829</v>
      </c>
      <c r="I97" s="47">
        <v>1.9366258393427316</v>
      </c>
      <c r="J97" s="47">
        <v>3.0344590067592714</v>
      </c>
      <c r="K97" s="47">
        <v>1.1073063617707879</v>
      </c>
      <c r="L97" s="47">
        <v>3.4168991207652155</v>
      </c>
      <c r="M97" s="47">
        <v>3.3974253630997708</v>
      </c>
      <c r="N97" s="47">
        <v>-0.16129930829771322</v>
      </c>
      <c r="O97" s="47">
        <v>1.8255971452600939</v>
      </c>
      <c r="P97" s="47">
        <v>1.5313737235975289</v>
      </c>
      <c r="Q97" s="47">
        <v>1.5419394837174139</v>
      </c>
      <c r="R97" s="50">
        <v>1.5339297596707713</v>
      </c>
      <c r="S97" s="47">
        <v>2.0322997977663348</v>
      </c>
      <c r="T97" s="47">
        <v>0.43582876191663456</v>
      </c>
      <c r="U97" s="47">
        <v>5.1815679263656822</v>
      </c>
      <c r="V97" s="47">
        <v>2.3572539952437577</v>
      </c>
      <c r="W97" s="47">
        <v>5.130249802760245</v>
      </c>
    </row>
    <row r="98" spans="1:23" ht="12.75" customHeight="1" x14ac:dyDescent="0.2">
      <c r="A98" s="43" t="s">
        <v>119</v>
      </c>
      <c r="B98" s="47">
        <v>2.4060103032355729</v>
      </c>
      <c r="C98" s="47">
        <v>-6.3640888402530678</v>
      </c>
      <c r="D98" s="47">
        <v>6.4753090300184724E-3</v>
      </c>
      <c r="E98" s="47">
        <v>4.2531998059618159</v>
      </c>
      <c r="F98" s="47">
        <v>-0.78615613278174568</v>
      </c>
      <c r="G98" s="47">
        <v>-0.40481644070510248</v>
      </c>
      <c r="H98" s="47">
        <v>1.01904173387386</v>
      </c>
      <c r="I98" s="47">
        <v>1.9438429440850502</v>
      </c>
      <c r="J98" s="47">
        <v>3.3075288932122415</v>
      </c>
      <c r="K98" s="47">
        <v>0.54901513635288168</v>
      </c>
      <c r="L98" s="47">
        <v>3.3774568374908664</v>
      </c>
      <c r="M98" s="47">
        <v>3.2381894568001224</v>
      </c>
      <c r="N98" s="47">
        <v>-0.36476819065210941</v>
      </c>
      <c r="O98" s="47">
        <v>1.6507868152699556</v>
      </c>
      <c r="P98" s="47">
        <v>1.3445026399892646</v>
      </c>
      <c r="Q98" s="47">
        <v>1.8784403027654273</v>
      </c>
      <c r="R98" s="50">
        <v>1.4211711169042518</v>
      </c>
      <c r="S98" s="47">
        <v>2.1059342002540671</v>
      </c>
      <c r="T98" s="47">
        <v>-7.8822476850315404E-3</v>
      </c>
      <c r="U98" s="47">
        <v>6.0800766940003914</v>
      </c>
      <c r="V98" s="47">
        <v>3.1800654590947719</v>
      </c>
      <c r="W98" s="47">
        <v>4.951241632292791</v>
      </c>
    </row>
    <row r="99" spans="1:23" ht="12.75" customHeight="1" x14ac:dyDescent="0.2">
      <c r="A99" s="43" t="s">
        <v>120</v>
      </c>
      <c r="B99" s="47">
        <v>1.4770137235076142</v>
      </c>
      <c r="C99" s="47">
        <v>-7.8525133257446917</v>
      </c>
      <c r="D99" s="47">
        <v>-0.91213601509102515</v>
      </c>
      <c r="E99" s="47">
        <v>4.3096978594360902</v>
      </c>
      <c r="F99" s="47">
        <v>0.67342248238626556</v>
      </c>
      <c r="G99" s="47">
        <v>-0.85051726406054629</v>
      </c>
      <c r="H99" s="47">
        <v>1.1149396562532221</v>
      </c>
      <c r="I99" s="47">
        <v>0.92918586178822871</v>
      </c>
      <c r="J99" s="47">
        <v>3.8632707404254951</v>
      </c>
      <c r="K99" s="47">
        <v>0.37440023225090435</v>
      </c>
      <c r="L99" s="47">
        <v>3.0442391699117</v>
      </c>
      <c r="M99" s="47">
        <v>2.7978372046078448</v>
      </c>
      <c r="N99" s="47">
        <v>-0.54800471718662314</v>
      </c>
      <c r="O99" s="47">
        <v>1.4271918849706466</v>
      </c>
      <c r="P99" s="47">
        <v>1.0196447836119171</v>
      </c>
      <c r="Q99" s="47">
        <v>2.1563143275862506</v>
      </c>
      <c r="R99" s="50">
        <v>1.1815308333378072</v>
      </c>
      <c r="S99" s="47">
        <v>2.2709059395112252</v>
      </c>
      <c r="T99" s="47">
        <v>-0.69595180552733948</v>
      </c>
      <c r="U99" s="47">
        <v>4.9729326552905517</v>
      </c>
      <c r="V99" s="47">
        <v>1.5652868942295894</v>
      </c>
      <c r="W99" s="47">
        <v>2.2504629412804844</v>
      </c>
    </row>
    <row r="100" spans="1:23" ht="12.75" customHeight="1" x14ac:dyDescent="0.2">
      <c r="A100" s="44" t="s">
        <v>121</v>
      </c>
      <c r="B100" s="47">
        <v>0.41503695474462976</v>
      </c>
      <c r="C100" s="47">
        <v>-9.1494949417391567</v>
      </c>
      <c r="D100" s="47">
        <v>-0.42580427497418416</v>
      </c>
      <c r="E100" s="47">
        <v>2.5776834219499722</v>
      </c>
      <c r="F100" s="47">
        <v>1.9150772372096503</v>
      </c>
      <c r="G100" s="47">
        <v>-0.67003754361224521</v>
      </c>
      <c r="H100" s="47">
        <v>1.6337461657285335</v>
      </c>
      <c r="I100" s="47">
        <v>5.9320483012692549E-2</v>
      </c>
      <c r="J100" s="47">
        <v>4.4606076093428593</v>
      </c>
      <c r="K100" s="47">
        <v>1.0758005535167037</v>
      </c>
      <c r="L100" s="47">
        <v>2.4328442465609834</v>
      </c>
      <c r="M100" s="47">
        <v>2.7633382017546504</v>
      </c>
      <c r="N100" s="47">
        <v>-0.42481952657762445</v>
      </c>
      <c r="O100" s="47">
        <v>1.5121017735094222</v>
      </c>
      <c r="P100" s="47">
        <v>0.97888092415980843</v>
      </c>
      <c r="Q100" s="47">
        <v>2.6851199971495765</v>
      </c>
      <c r="R100" s="50">
        <v>1.2207778311196238</v>
      </c>
      <c r="S100" s="47">
        <v>2.5953417052557715</v>
      </c>
      <c r="T100" s="47">
        <v>-0.48619289369846719</v>
      </c>
      <c r="U100" s="47">
        <v>4.026067460927063</v>
      </c>
      <c r="V100" s="47">
        <v>-2.5614210432760909</v>
      </c>
      <c r="W100" s="47">
        <v>1.3325660945818996</v>
      </c>
    </row>
    <row r="101" spans="1:23" ht="12.75" customHeight="1" x14ac:dyDescent="0.2">
      <c r="A101" s="41" t="s">
        <v>122</v>
      </c>
      <c r="B101" s="46">
        <v>2.2005891439980996</v>
      </c>
      <c r="C101" s="46">
        <v>-6.2683422118322234</v>
      </c>
      <c r="D101" s="46">
        <v>-0.50337684424014428</v>
      </c>
      <c r="E101" s="46">
        <v>0.18297530035675802</v>
      </c>
      <c r="F101" s="46">
        <v>2.861666753574621</v>
      </c>
      <c r="G101" s="46">
        <v>-0.44863321456551919</v>
      </c>
      <c r="H101" s="46">
        <v>2.0264224944537945</v>
      </c>
      <c r="I101" s="46">
        <v>-1.473161334969264</v>
      </c>
      <c r="J101" s="46">
        <v>4.2612484077722446</v>
      </c>
      <c r="K101" s="46">
        <v>0.80315472557388468</v>
      </c>
      <c r="L101" s="46">
        <v>1.9823501117009146</v>
      </c>
      <c r="M101" s="46">
        <v>1.8214907466074015</v>
      </c>
      <c r="N101" s="46">
        <v>-0.41893122227542046</v>
      </c>
      <c r="O101" s="46">
        <v>1.1680454851902056</v>
      </c>
      <c r="P101" s="46">
        <v>0.86194954736720231</v>
      </c>
      <c r="Q101" s="46">
        <v>2.5348652077806122</v>
      </c>
      <c r="R101" s="49">
        <v>1.1015745525855714</v>
      </c>
      <c r="S101" s="46">
        <v>2.1067603068494201</v>
      </c>
      <c r="T101" s="46">
        <v>-0.3668097028122097</v>
      </c>
      <c r="U101" s="46">
        <v>4.7335920930724029</v>
      </c>
      <c r="V101" s="46">
        <v>-2.791494772861669</v>
      </c>
      <c r="W101" s="46">
        <v>3.4758825661534543</v>
      </c>
    </row>
    <row r="102" spans="1:23" ht="12.75" customHeight="1" x14ac:dyDescent="0.2">
      <c r="A102" s="41" t="s">
        <v>123</v>
      </c>
      <c r="B102" s="46">
        <v>3.3775462789157107</v>
      </c>
      <c r="C102" s="46">
        <v>-0.49402660244177721</v>
      </c>
      <c r="D102" s="46">
        <v>-6.0817910054868367</v>
      </c>
      <c r="E102" s="46">
        <v>-0.65660083493621624</v>
      </c>
      <c r="F102" s="46">
        <v>3.6400143995596324E-2</v>
      </c>
      <c r="G102" s="46">
        <v>-3.4815329727989952</v>
      </c>
      <c r="H102" s="46">
        <v>-1.5419440266041917</v>
      </c>
      <c r="I102" s="46">
        <v>-7.5842266035125121</v>
      </c>
      <c r="J102" s="46">
        <v>3.0455752918998602</v>
      </c>
      <c r="K102" s="46">
        <v>2.2492643421217595</v>
      </c>
      <c r="L102" s="46">
        <v>1.4103791694008105</v>
      </c>
      <c r="M102" s="46">
        <v>-3.3852189881121597</v>
      </c>
      <c r="N102" s="46">
        <v>-2.5165696355940792</v>
      </c>
      <c r="O102" s="46">
        <v>-1.606924319502856</v>
      </c>
      <c r="P102" s="46">
        <v>-1.7776558546618304</v>
      </c>
      <c r="Q102" s="46">
        <v>-1.4816250094064953</v>
      </c>
      <c r="R102" s="49">
        <v>-1.7267930048800673</v>
      </c>
      <c r="S102" s="46">
        <v>-1.2757842714649303</v>
      </c>
      <c r="T102" s="46">
        <v>-2.1792870794302699</v>
      </c>
      <c r="U102" s="46">
        <v>-0.93186330446328736</v>
      </c>
      <c r="V102" s="46">
        <v>-2.9420211292038978</v>
      </c>
      <c r="W102" s="46">
        <v>-1.0503724428237993</v>
      </c>
    </row>
    <row r="103" spans="1:23" ht="12.75" customHeight="1" x14ac:dyDescent="0.2">
      <c r="A103" s="41" t="s">
        <v>124</v>
      </c>
      <c r="B103" s="46">
        <v>3.6514963797624977</v>
      </c>
      <c r="C103" s="46">
        <v>1.4265418172917821</v>
      </c>
      <c r="D103" s="46">
        <v>-5.7192950887527179</v>
      </c>
      <c r="E103" s="46">
        <v>-0.33788354543764498</v>
      </c>
      <c r="F103" s="46">
        <v>-1.6968396133267616</v>
      </c>
      <c r="G103" s="46">
        <v>-3.2880030259423765</v>
      </c>
      <c r="H103" s="46">
        <v>-1.9424753533385908</v>
      </c>
      <c r="I103" s="46">
        <v>-11.273020848602055</v>
      </c>
      <c r="J103" s="46">
        <v>2.0944203980741261</v>
      </c>
      <c r="K103" s="46">
        <v>3.1712083786682221</v>
      </c>
      <c r="L103" s="46">
        <v>1.3013348328406948</v>
      </c>
      <c r="M103" s="46">
        <v>-6.60149142752815</v>
      </c>
      <c r="N103" s="46">
        <v>-3.6671948609091953</v>
      </c>
      <c r="O103" s="46">
        <v>-2.9389746568113662</v>
      </c>
      <c r="P103" s="46">
        <v>-2.701352885096675</v>
      </c>
      <c r="Q103" s="46">
        <v>-3.2785701766542941</v>
      </c>
      <c r="R103" s="49">
        <v>-2.774833912706276</v>
      </c>
      <c r="S103" s="46">
        <v>-3.2147419388620757</v>
      </c>
      <c r="T103" s="46">
        <v>-3.0028348492160739</v>
      </c>
      <c r="U103" s="46">
        <v>-4.5528323729397524</v>
      </c>
      <c r="V103" s="46">
        <v>-2.4312273228458747</v>
      </c>
      <c r="W103" s="46">
        <v>-8.480724407777906</v>
      </c>
    </row>
    <row r="104" spans="1:23" ht="12.75" customHeight="1" x14ac:dyDescent="0.2">
      <c r="A104" s="42" t="s">
        <v>125</v>
      </c>
      <c r="B104" s="46">
        <v>4.174578543835139</v>
      </c>
      <c r="C104" s="46">
        <v>0.8587823126013916</v>
      </c>
      <c r="D104" s="46">
        <v>-4.6665147284067228</v>
      </c>
      <c r="E104" s="46">
        <v>-1.0096300003988201</v>
      </c>
      <c r="F104" s="46">
        <v>-2.0857212492551014</v>
      </c>
      <c r="G104" s="46">
        <v>-2.970910736190624</v>
      </c>
      <c r="H104" s="46">
        <v>-1.4511482212649973</v>
      </c>
      <c r="I104" s="46">
        <v>-12.699009715692478</v>
      </c>
      <c r="J104" s="46">
        <v>2.0751475789589691</v>
      </c>
      <c r="K104" s="46">
        <v>3.2581491529663831</v>
      </c>
      <c r="L104" s="46">
        <v>1.7405226964058329</v>
      </c>
      <c r="M104" s="46">
        <v>-9.2646102999724427</v>
      </c>
      <c r="N104" s="46">
        <v>-4.5277468283772997</v>
      </c>
      <c r="O104" s="46">
        <v>-3.7381071767237706</v>
      </c>
      <c r="P104" s="46">
        <v>-3.1840815043197912</v>
      </c>
      <c r="Q104" s="46">
        <v>-3.8473645973943427</v>
      </c>
      <c r="R104" s="49">
        <v>-3.276758794735346</v>
      </c>
      <c r="S104" s="46">
        <v>-4.564192289927993</v>
      </c>
      <c r="T104" s="46">
        <v>-3.6889828136250968</v>
      </c>
      <c r="U104" s="46">
        <v>-1.7469613647261184</v>
      </c>
      <c r="V104" s="46">
        <v>-2.2909058596021659</v>
      </c>
      <c r="W104" s="46">
        <v>-9.4766390360470858</v>
      </c>
    </row>
    <row r="105" spans="1:23" ht="12.75" customHeight="1" x14ac:dyDescent="0.2">
      <c r="A105" s="43" t="s">
        <v>126</v>
      </c>
      <c r="B105" s="47">
        <v>4.4007042203817459</v>
      </c>
      <c r="C105" s="47">
        <v>-0.51151155338110543</v>
      </c>
      <c r="D105" s="47">
        <v>-3.0668802896694602</v>
      </c>
      <c r="E105" s="47">
        <v>0.62161620540412965</v>
      </c>
      <c r="F105" s="47">
        <v>-1.308562782035283</v>
      </c>
      <c r="G105" s="47">
        <v>-1.8977619494479181</v>
      </c>
      <c r="H105" s="47">
        <v>-0.7056526197404045</v>
      </c>
      <c r="I105" s="47">
        <v>-11.70309295894123</v>
      </c>
      <c r="J105" s="47">
        <v>2.6037345150404789</v>
      </c>
      <c r="K105" s="47">
        <v>4.1006955696189173</v>
      </c>
      <c r="L105" s="47">
        <v>1.9136625143489461</v>
      </c>
      <c r="M105" s="47">
        <v>-10.199059378358577</v>
      </c>
      <c r="N105" s="47">
        <v>-5.4236306687004632</v>
      </c>
      <c r="O105" s="47">
        <v>-3.8405090927268404</v>
      </c>
      <c r="P105" s="47">
        <v>-2.8861184019589259</v>
      </c>
      <c r="Q105" s="47">
        <v>-3.3628602388271922</v>
      </c>
      <c r="R105" s="50">
        <v>-2.9551640993688233</v>
      </c>
      <c r="S105" s="47">
        <v>-4.9553735079157608</v>
      </c>
      <c r="T105" s="47">
        <v>-4.4027881891118614</v>
      </c>
      <c r="U105" s="47">
        <v>0.73323910223037636</v>
      </c>
      <c r="V105" s="47">
        <v>-1.3444601027467584</v>
      </c>
      <c r="W105" s="47">
        <v>-9.0831785235650173</v>
      </c>
    </row>
    <row r="106" spans="1:23" ht="12.75" customHeight="1" x14ac:dyDescent="0.2">
      <c r="A106" s="43" t="s">
        <v>127</v>
      </c>
      <c r="B106" s="47">
        <v>2.9592743398687116</v>
      </c>
      <c r="C106" s="47">
        <v>-0.47161746715841391</v>
      </c>
      <c r="D106" s="47">
        <v>7.5753038180615073</v>
      </c>
      <c r="E106" s="47">
        <v>1.1589934499022236</v>
      </c>
      <c r="F106" s="47">
        <v>4.1371691690198942</v>
      </c>
      <c r="G106" s="47">
        <v>4.9770992424384763</v>
      </c>
      <c r="H106" s="47">
        <v>6.8706718344219153</v>
      </c>
      <c r="I106" s="47">
        <v>-0.68629767751338111</v>
      </c>
      <c r="J106" s="47">
        <v>6.7350523787178762</v>
      </c>
      <c r="K106" s="47">
        <v>2.5439593496363599</v>
      </c>
      <c r="L106" s="47">
        <v>2.2727094286168592</v>
      </c>
      <c r="M106" s="47">
        <v>-2.1817973362815657</v>
      </c>
      <c r="N106" s="47">
        <v>-1.7752156526151697</v>
      </c>
      <c r="O106" s="47">
        <v>1.1332114772956592</v>
      </c>
      <c r="P106" s="47">
        <v>2.2288980696042238</v>
      </c>
      <c r="Q106" s="47">
        <v>3.4318923083658026</v>
      </c>
      <c r="R106" s="50">
        <v>2.3928773603970166</v>
      </c>
      <c r="S106" s="47">
        <v>-1.1939110002656683E-2</v>
      </c>
      <c r="T106" s="47">
        <v>-0.81283734426584875</v>
      </c>
      <c r="U106" s="47">
        <v>11.517706221318802</v>
      </c>
      <c r="V106" s="47">
        <v>2.3412250400821399</v>
      </c>
      <c r="W106" s="47">
        <v>-1.7772213510701351</v>
      </c>
    </row>
    <row r="107" spans="1:23" ht="12.75" customHeight="1" x14ac:dyDescent="0.2">
      <c r="A107" s="43" t="s">
        <v>128</v>
      </c>
      <c r="B107" s="47">
        <v>0.59552613305005053</v>
      </c>
      <c r="C107" s="47">
        <v>-4.4941268550469093E-2</v>
      </c>
      <c r="D107" s="47">
        <v>7.4202455732664374</v>
      </c>
      <c r="E107" s="47">
        <v>-0.45681967112372046</v>
      </c>
      <c r="F107" s="47">
        <v>7.387515150659385</v>
      </c>
      <c r="G107" s="47">
        <v>5.3000192802062029</v>
      </c>
      <c r="H107" s="47">
        <v>7.2814561848601356</v>
      </c>
      <c r="I107" s="47">
        <v>7.5384321290978606</v>
      </c>
      <c r="J107" s="47">
        <v>10.283378383817944</v>
      </c>
      <c r="K107" s="47">
        <v>0.69534885380218014</v>
      </c>
      <c r="L107" s="47">
        <v>2.2836543050838154</v>
      </c>
      <c r="M107" s="47">
        <v>4.236494375372124</v>
      </c>
      <c r="N107" s="47">
        <v>0.61814565834978907</v>
      </c>
      <c r="O107" s="47">
        <v>3.7897363281287788</v>
      </c>
      <c r="P107" s="47">
        <v>4.0569086807872523</v>
      </c>
      <c r="Q107" s="47">
        <v>6.1137506563522459</v>
      </c>
      <c r="R107" s="50">
        <v>4.3364146981303753</v>
      </c>
      <c r="S107" s="47">
        <v>2.4994187522214828</v>
      </c>
      <c r="T107" s="47">
        <v>1.6356986341681923</v>
      </c>
      <c r="U107" s="47">
        <v>19.174926596935183</v>
      </c>
      <c r="V107" s="47">
        <v>3.8050261927071949</v>
      </c>
      <c r="W107" s="47">
        <v>10.256735402508799</v>
      </c>
    </row>
    <row r="108" spans="1:23" ht="12.75" customHeight="1" x14ac:dyDescent="0.2">
      <c r="A108" s="44" t="s">
        <v>129</v>
      </c>
      <c r="B108" s="47">
        <v>0.27788901827090484</v>
      </c>
      <c r="C108" s="47">
        <v>2.9318483439773058</v>
      </c>
      <c r="D108" s="47">
        <v>4.4773095924192985</v>
      </c>
      <c r="E108" s="47">
        <v>0.9658184125403535</v>
      </c>
      <c r="F108" s="47">
        <v>10.01082749893698</v>
      </c>
      <c r="G108" s="47">
        <v>4.7798192163892805</v>
      </c>
      <c r="H108" s="47">
        <v>5.0090633498858006</v>
      </c>
      <c r="I108" s="47">
        <v>12.882188162698638</v>
      </c>
      <c r="J108" s="47">
        <v>12.588407029451453</v>
      </c>
      <c r="K108" s="47">
        <v>1.0618449266797114E-2</v>
      </c>
      <c r="L108" s="47">
        <v>2.0556016173762126</v>
      </c>
      <c r="M108" s="47">
        <v>9.0641620700693046</v>
      </c>
      <c r="N108" s="47">
        <v>2.2827785895878527</v>
      </c>
      <c r="O108" s="47">
        <v>5.2239137204638908</v>
      </c>
      <c r="P108" s="47">
        <v>4.7980063757550262</v>
      </c>
      <c r="Q108" s="47">
        <v>6.2292649193967931</v>
      </c>
      <c r="R108" s="50">
        <v>4.9888497007542387</v>
      </c>
      <c r="S108" s="47">
        <v>3.6904611570612644</v>
      </c>
      <c r="T108" s="47">
        <v>3.4552166916319793</v>
      </c>
      <c r="U108" s="47">
        <v>16.493483164804612</v>
      </c>
      <c r="V108" s="47">
        <v>5.8675473072262063</v>
      </c>
      <c r="W108" s="47">
        <v>12.028849300935441</v>
      </c>
    </row>
    <row r="109" spans="1:23" ht="12.75" customHeight="1" x14ac:dyDescent="0.2">
      <c r="A109" s="41" t="s">
        <v>130</v>
      </c>
      <c r="B109" s="46">
        <v>-3.5736624299609332</v>
      </c>
      <c r="C109" s="46">
        <v>3.0582411147374478</v>
      </c>
      <c r="D109" s="46">
        <v>1.9793550482662292</v>
      </c>
      <c r="E109" s="46">
        <v>2.6837333099157368</v>
      </c>
      <c r="F109" s="46">
        <v>10.633254854515361</v>
      </c>
      <c r="G109" s="46">
        <v>3.5073765452590555</v>
      </c>
      <c r="H109" s="46">
        <v>3.1309637307244564</v>
      </c>
      <c r="I109" s="46">
        <v>15.223073957451149</v>
      </c>
      <c r="J109" s="46">
        <v>12.464551811317603</v>
      </c>
      <c r="K109" s="46">
        <v>-1.0810582379975786</v>
      </c>
      <c r="L109" s="46">
        <v>1.9218661090325329</v>
      </c>
      <c r="M109" s="46">
        <v>13.57912270245043</v>
      </c>
      <c r="N109" s="46">
        <v>4.2251593096392481</v>
      </c>
      <c r="O109" s="46">
        <v>6.3176007051769956</v>
      </c>
      <c r="P109" s="46">
        <v>5.0985716403197046</v>
      </c>
      <c r="Q109" s="46">
        <v>5.6234297992280302</v>
      </c>
      <c r="R109" s="49">
        <v>5.1579818469215555</v>
      </c>
      <c r="S109" s="46">
        <v>4.6698594465418797</v>
      </c>
      <c r="T109" s="46">
        <v>5.1705693599544134</v>
      </c>
      <c r="U109" s="46">
        <v>10.209310864385589</v>
      </c>
      <c r="V109" s="46">
        <v>7.6656501039040759</v>
      </c>
      <c r="W109" s="46">
        <v>6.9614486024220934</v>
      </c>
    </row>
    <row r="110" spans="1:23" ht="12.75" customHeight="1" x14ac:dyDescent="0.2">
      <c r="A110" s="41" t="s">
        <v>131</v>
      </c>
      <c r="B110" s="46">
        <v>-3.821402875811919</v>
      </c>
      <c r="C110" s="46">
        <v>0.60386537532601814</v>
      </c>
      <c r="D110" s="46">
        <v>-2.852518529767234</v>
      </c>
      <c r="E110" s="46">
        <v>4.658394620996642</v>
      </c>
      <c r="F110" s="46">
        <v>9.7441999612124075</v>
      </c>
      <c r="G110" s="46">
        <v>0.40954219284166093</v>
      </c>
      <c r="H110" s="46">
        <v>-0.73231338550998615</v>
      </c>
      <c r="I110" s="46">
        <v>11.721031815159666</v>
      </c>
      <c r="J110" s="46">
        <v>9.5619842562308932</v>
      </c>
      <c r="K110" s="46">
        <v>-1.1625685763831495</v>
      </c>
      <c r="L110" s="46">
        <v>1.8412394805499277</v>
      </c>
      <c r="M110" s="46">
        <v>12.817766547493648</v>
      </c>
      <c r="N110" s="46">
        <v>3.0115370310556999</v>
      </c>
      <c r="O110" s="46">
        <v>4.7960583735879858</v>
      </c>
      <c r="P110" s="46">
        <v>3.3045715939892029</v>
      </c>
      <c r="Q110" s="46">
        <v>2.4723824692614471</v>
      </c>
      <c r="R110" s="49">
        <v>3.1642486453730356</v>
      </c>
      <c r="S110" s="46">
        <v>3.6834465479813172</v>
      </c>
      <c r="T110" s="46">
        <v>3.6165108400207036</v>
      </c>
      <c r="U110" s="46">
        <v>3.7663513316735342</v>
      </c>
      <c r="V110" s="46">
        <v>2.4713365003822929</v>
      </c>
      <c r="W110" s="46">
        <v>2.1150372815995633</v>
      </c>
    </row>
    <row r="111" spans="1:23" ht="12.75" customHeight="1" x14ac:dyDescent="0.2">
      <c r="A111" s="41" t="s">
        <v>132</v>
      </c>
      <c r="B111" s="46">
        <v>-1.3298696871480553</v>
      </c>
      <c r="C111" s="46">
        <v>-0.85778444198639781</v>
      </c>
      <c r="D111" s="46">
        <v>-2.145782048301681</v>
      </c>
      <c r="E111" s="46">
        <v>8.1234140971518709</v>
      </c>
      <c r="F111" s="46">
        <v>8.7706389249481163</v>
      </c>
      <c r="G111" s="46">
        <v>0.81180674258762853</v>
      </c>
      <c r="H111" s="46">
        <v>-0.74970621856856878</v>
      </c>
      <c r="I111" s="46">
        <v>10.082788864752047</v>
      </c>
      <c r="J111" s="46">
        <v>7.6155856539558142</v>
      </c>
      <c r="K111" s="46">
        <v>-0.12080569705864574</v>
      </c>
      <c r="L111" s="46">
        <v>2.1796459332773299</v>
      </c>
      <c r="M111" s="46">
        <v>11.640401933638046</v>
      </c>
      <c r="N111" s="46">
        <v>2.3688835498151262</v>
      </c>
      <c r="O111" s="46">
        <v>4.3582229174700338</v>
      </c>
      <c r="P111" s="46">
        <v>3.1745494352584114</v>
      </c>
      <c r="Q111" s="46">
        <v>1.7948610060068315</v>
      </c>
      <c r="R111" s="49">
        <v>2.9606411284217371</v>
      </c>
      <c r="S111" s="46">
        <v>3.6823240398689672</v>
      </c>
      <c r="T111" s="46">
        <v>2.5270047649424976</v>
      </c>
      <c r="U111" s="46">
        <v>0.80950708245663971</v>
      </c>
      <c r="V111" s="46">
        <v>3.5263872904683913</v>
      </c>
      <c r="W111" s="46">
        <v>0.36778186752037811</v>
      </c>
    </row>
    <row r="112" spans="1:23" ht="12.75" customHeight="1" x14ac:dyDescent="0.2">
      <c r="A112" s="45" t="s">
        <v>133</v>
      </c>
      <c r="B112" s="48">
        <v>-1.7436555681390242</v>
      </c>
      <c r="C112" s="48">
        <v>-1.705215271944871</v>
      </c>
      <c r="D112" s="48">
        <v>-0.33640947615052319</v>
      </c>
      <c r="E112" s="48">
        <v>10.125101426031824</v>
      </c>
      <c r="F112" s="48">
        <v>6.8879140944560158</v>
      </c>
      <c r="G112" s="48">
        <v>1.619034431689137</v>
      </c>
      <c r="H112" s="48">
        <v>0.77481169264423944</v>
      </c>
      <c r="I112" s="48">
        <v>8.4100406375552836</v>
      </c>
      <c r="J112" s="48">
        <v>5.4255170325773872</v>
      </c>
      <c r="K112" s="48">
        <v>0.43108461767042972</v>
      </c>
      <c r="L112" s="48">
        <v>2.504585944446891</v>
      </c>
      <c r="M112" s="48">
        <v>11.079673565978009</v>
      </c>
      <c r="N112" s="48">
        <v>1.5310807457069142</v>
      </c>
      <c r="O112" s="48">
        <v>4.1586633874587831</v>
      </c>
      <c r="P112" s="48">
        <v>3.0418911792812642</v>
      </c>
      <c r="Q112" s="48">
        <v>2.0741500551185288</v>
      </c>
      <c r="R112" s="51">
        <v>2.9005306141921983</v>
      </c>
      <c r="S112" s="48">
        <v>4.2814251671307701</v>
      </c>
      <c r="T112" s="48">
        <v>1.5271658888625472</v>
      </c>
      <c r="U112" s="48">
        <v>0.89186163719443545</v>
      </c>
      <c r="V112" s="48">
        <v>5.5443490570618703</v>
      </c>
      <c r="W112" s="48">
        <v>0.80807078203795069</v>
      </c>
    </row>
  </sheetData>
  <sheetProtection selectLockedCells="1" selectUnlockedCells="1"/>
  <mergeCells count="11">
    <mergeCell ref="R3:R4"/>
    <mergeCell ref="A3:A4"/>
    <mergeCell ref="C3:G3"/>
    <mergeCell ref="H3:O3"/>
    <mergeCell ref="P3:P4"/>
    <mergeCell ref="Q3:Q4"/>
    <mergeCell ref="S3:S4"/>
    <mergeCell ref="T3:T4"/>
    <mergeCell ref="U3:U4"/>
    <mergeCell ref="V3:V4"/>
    <mergeCell ref="W3:W4"/>
  </mergeCells>
  <pageMargins left="0.2" right="0.20972222222222223" top="0.98402777777777772" bottom="0.55000000000000004" header="0.51180555555555551" footer="0.51180555555555551"/>
  <pageSetup paperSize="9"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112"/>
  <sheetViews>
    <sheetView topLeftCell="A82" workbookViewId="0">
      <selection activeCell="A112" sqref="A112"/>
    </sheetView>
  </sheetViews>
  <sheetFormatPr defaultRowHeight="12.75" customHeight="1" x14ac:dyDescent="0.2"/>
  <cols>
    <col min="1" max="1" width="7.28515625" customWidth="1"/>
    <col min="2" max="2" width="7.7109375" customWidth="1"/>
    <col min="3" max="3" width="10.42578125" customWidth="1"/>
    <col min="7" max="7" width="7.140625" customWidth="1"/>
    <col min="15" max="15" width="7.28515625" customWidth="1"/>
    <col min="16" max="16" width="6.42578125" customWidth="1"/>
    <col min="17" max="17" width="8.5703125" customWidth="1"/>
    <col min="18" max="18" width="6.28515625" customWidth="1"/>
    <col min="19" max="19" width="10.5703125" style="2" customWidth="1"/>
    <col min="20" max="20" width="9.42578125" customWidth="1"/>
    <col min="21" max="21" width="10.5703125" customWidth="1"/>
    <col min="22" max="22" width="9.85546875" customWidth="1"/>
    <col min="23" max="23" width="9.7109375" customWidth="1"/>
    <col min="24" max="24" width="7" customWidth="1"/>
  </cols>
  <sheetData>
    <row r="1" spans="1:23" ht="15" customHeight="1" x14ac:dyDescent="0.2">
      <c r="A1" s="3" t="s">
        <v>139</v>
      </c>
      <c r="B1" s="4"/>
      <c r="C1" s="4"/>
      <c r="D1" s="4"/>
      <c r="E1" s="4"/>
      <c r="F1" s="4"/>
      <c r="G1" s="17"/>
      <c r="H1" s="18"/>
      <c r="I1" s="18"/>
      <c r="J1" s="18"/>
      <c r="K1" s="18"/>
      <c r="L1" s="18"/>
      <c r="M1" s="18"/>
      <c r="N1" s="18"/>
      <c r="O1" s="18"/>
      <c r="P1" s="18"/>
      <c r="Q1" s="18"/>
      <c r="R1" s="18"/>
      <c r="S1" s="19"/>
      <c r="T1" s="17"/>
      <c r="U1" s="18"/>
      <c r="V1" s="18"/>
      <c r="W1" s="20"/>
    </row>
    <row r="2" spans="1:23" ht="15" customHeight="1" x14ac:dyDescent="0.2">
      <c r="A2" s="24" t="s">
        <v>138</v>
      </c>
      <c r="B2" s="25"/>
      <c r="C2" s="25"/>
      <c r="D2" s="25"/>
      <c r="E2" s="26"/>
      <c r="F2" s="8"/>
      <c r="G2" s="8"/>
      <c r="H2" s="8"/>
      <c r="I2" s="8"/>
      <c r="J2" s="8"/>
      <c r="K2" s="8"/>
      <c r="L2" s="8"/>
      <c r="M2" s="8"/>
      <c r="N2" s="8"/>
      <c r="O2" s="8"/>
      <c r="P2" s="8"/>
      <c r="Q2" s="8"/>
      <c r="R2" s="8"/>
      <c r="S2" s="8"/>
      <c r="T2" s="8"/>
      <c r="U2" s="8"/>
      <c r="V2" s="8"/>
      <c r="W2" s="27"/>
    </row>
    <row r="3" spans="1:23" ht="15" customHeight="1" x14ac:dyDescent="0.2">
      <c r="A3" s="99" t="s">
        <v>2</v>
      </c>
      <c r="B3" s="13" t="s">
        <v>3</v>
      </c>
      <c r="C3" s="100" t="s">
        <v>4</v>
      </c>
      <c r="D3" s="100"/>
      <c r="E3" s="100"/>
      <c r="F3" s="100"/>
      <c r="G3" s="100"/>
      <c r="H3" s="101" t="s">
        <v>5</v>
      </c>
      <c r="I3" s="101"/>
      <c r="J3" s="101"/>
      <c r="K3" s="101"/>
      <c r="L3" s="101"/>
      <c r="M3" s="101"/>
      <c r="N3" s="101"/>
      <c r="O3" s="101"/>
      <c r="P3" s="98" t="s">
        <v>6</v>
      </c>
      <c r="Q3" s="98" t="s">
        <v>7</v>
      </c>
      <c r="R3" s="98" t="s">
        <v>8</v>
      </c>
      <c r="S3" s="98" t="s">
        <v>9</v>
      </c>
      <c r="T3" s="98" t="s">
        <v>10</v>
      </c>
      <c r="U3" s="98" t="s">
        <v>11</v>
      </c>
      <c r="V3" s="98" t="s">
        <v>12</v>
      </c>
      <c r="W3" s="98" t="s">
        <v>13</v>
      </c>
    </row>
    <row r="4" spans="1:23" ht="12.75" customHeight="1" x14ac:dyDescent="0.2">
      <c r="A4" s="99"/>
      <c r="B4" s="14" t="s">
        <v>14</v>
      </c>
      <c r="C4" s="15" t="s">
        <v>15</v>
      </c>
      <c r="D4" s="15" t="s">
        <v>16</v>
      </c>
      <c r="E4" s="15" t="s">
        <v>17</v>
      </c>
      <c r="F4" s="15" t="s">
        <v>18</v>
      </c>
      <c r="G4" s="16" t="s">
        <v>14</v>
      </c>
      <c r="H4" s="15" t="s">
        <v>19</v>
      </c>
      <c r="I4" s="15" t="s">
        <v>20</v>
      </c>
      <c r="J4" s="15" t="s">
        <v>21</v>
      </c>
      <c r="K4" s="15" t="s">
        <v>22</v>
      </c>
      <c r="L4" s="15" t="s">
        <v>23</v>
      </c>
      <c r="M4" s="15" t="s">
        <v>24</v>
      </c>
      <c r="N4" s="15" t="s">
        <v>25</v>
      </c>
      <c r="O4" s="16" t="s">
        <v>14</v>
      </c>
      <c r="P4" s="98"/>
      <c r="Q4" s="98"/>
      <c r="R4" s="98"/>
      <c r="S4" s="98"/>
      <c r="T4" s="98"/>
      <c r="U4" s="98"/>
      <c r="V4" s="98"/>
      <c r="W4" s="98"/>
    </row>
    <row r="5" spans="1:23" ht="15" customHeight="1" x14ac:dyDescent="0.2">
      <c r="A5" s="41" t="s">
        <v>26</v>
      </c>
      <c r="B5" s="46">
        <v>2.59738258757225</v>
      </c>
      <c r="C5" s="46">
        <v>2.1531192280110689</v>
      </c>
      <c r="D5" s="46">
        <v>-7.5763159235899158</v>
      </c>
      <c r="E5" s="46">
        <v>2.4359979941239729</v>
      </c>
      <c r="F5" s="46">
        <v>-6.6822537237084862</v>
      </c>
      <c r="G5" s="46">
        <v>-6.0088730241882216</v>
      </c>
      <c r="H5" s="46">
        <v>-4.8100773804804593</v>
      </c>
      <c r="I5" s="46">
        <v>4.896385412074733</v>
      </c>
      <c r="J5" s="46">
        <v>7.4943741651234852</v>
      </c>
      <c r="K5" s="46">
        <v>3.5650247049780592</v>
      </c>
      <c r="L5" s="46">
        <v>3.0606287789689102</v>
      </c>
      <c r="M5" s="46">
        <v>-0.31632806445656136</v>
      </c>
      <c r="N5" s="46">
        <v>4.7495140716542483</v>
      </c>
      <c r="O5" s="46">
        <v>2.7167605584003329</v>
      </c>
      <c r="P5" s="46">
        <v>0.29716928522078856</v>
      </c>
      <c r="Q5" s="46">
        <v>-6.5510195074921063</v>
      </c>
      <c r="R5" s="49">
        <v>-0.57987260708952659</v>
      </c>
      <c r="S5" s="46">
        <v>-1.2461874393698391</v>
      </c>
      <c r="T5" s="46">
        <v>-3.2578247207298183</v>
      </c>
      <c r="U5" s="46">
        <v>-12.661424247172025</v>
      </c>
      <c r="V5" s="46">
        <v>4.7117725296753843</v>
      </c>
      <c r="W5" s="46">
        <v>-16.198830514996253</v>
      </c>
    </row>
    <row r="6" spans="1:23" ht="15" customHeight="1" x14ac:dyDescent="0.2">
      <c r="A6" s="41" t="s">
        <v>27</v>
      </c>
      <c r="B6" s="46">
        <v>2.3784582132274412</v>
      </c>
      <c r="C6" s="46">
        <v>4.4080419778779412</v>
      </c>
      <c r="D6" s="46">
        <v>-6.5377754786542503</v>
      </c>
      <c r="E6" s="46">
        <v>2.6745987382909897</v>
      </c>
      <c r="F6" s="46">
        <v>-3.3435661754926072</v>
      </c>
      <c r="G6" s="46">
        <v>-4.4814899656309031</v>
      </c>
      <c r="H6" s="46">
        <v>-2.4896167224370491</v>
      </c>
      <c r="I6" s="46">
        <v>5.8134736215274652</v>
      </c>
      <c r="J6" s="46">
        <v>7.0513592703233874</v>
      </c>
      <c r="K6" s="46">
        <v>3.3813831907146819</v>
      </c>
      <c r="L6" s="46">
        <v>2.992342933256098</v>
      </c>
      <c r="M6" s="46">
        <v>-0.35969905569388505</v>
      </c>
      <c r="N6" s="46">
        <v>4.7845273851152559</v>
      </c>
      <c r="O6" s="46">
        <v>3.2035128818340031</v>
      </c>
      <c r="P6" s="46">
        <v>1.0257868663225311</v>
      </c>
      <c r="Q6" s="46">
        <v>-4.083582784441619</v>
      </c>
      <c r="R6" s="49">
        <v>0.39045752796107447</v>
      </c>
      <c r="S6" s="46">
        <v>0.2951440007186612</v>
      </c>
      <c r="T6" s="46">
        <v>-1.7376030647063168</v>
      </c>
      <c r="U6" s="46">
        <v>-8.3840880270217522</v>
      </c>
      <c r="V6" s="46">
        <v>4.6139077003874318</v>
      </c>
      <c r="W6" s="46">
        <v>-11.234244386863434</v>
      </c>
    </row>
    <row r="7" spans="1:23" ht="15" customHeight="1" x14ac:dyDescent="0.2">
      <c r="A7" s="41" t="s">
        <v>28</v>
      </c>
      <c r="B7" s="46">
        <v>1.3488044882207895</v>
      </c>
      <c r="C7" s="46">
        <v>3.4546501422927811</v>
      </c>
      <c r="D7" s="46">
        <v>0.30840312050963714</v>
      </c>
      <c r="E7" s="46">
        <v>2.7773153369115011</v>
      </c>
      <c r="F7" s="46">
        <v>0.85630933023919109</v>
      </c>
      <c r="G7" s="46">
        <v>0.80218292906792943</v>
      </c>
      <c r="H7" s="46">
        <v>0.91463376713234457</v>
      </c>
      <c r="I7" s="46">
        <v>6.5444611495580673</v>
      </c>
      <c r="J7" s="46">
        <v>6.3554134599941303</v>
      </c>
      <c r="K7" s="46">
        <v>3.1781424336145614</v>
      </c>
      <c r="L7" s="46">
        <v>2.9023150193326464</v>
      </c>
      <c r="M7" s="46">
        <v>0.19979181035267857</v>
      </c>
      <c r="N7" s="46">
        <v>4.6724045039478357</v>
      </c>
      <c r="O7" s="46">
        <v>3.2053099464258494</v>
      </c>
      <c r="P7" s="46">
        <v>2.4293859891174163</v>
      </c>
      <c r="Q7" s="46">
        <v>0.49693720667489671</v>
      </c>
      <c r="R7" s="49">
        <v>2.1864052614168683</v>
      </c>
      <c r="S7" s="46">
        <v>2.0122612234552362</v>
      </c>
      <c r="T7" s="46">
        <v>-0.21337810625433606</v>
      </c>
      <c r="U7" s="46">
        <v>-2.6291075218777049</v>
      </c>
      <c r="V7" s="46">
        <v>1.582064305495301</v>
      </c>
      <c r="W7" s="46">
        <v>-2.5997259893240643</v>
      </c>
    </row>
    <row r="8" spans="1:23" ht="15" customHeight="1" x14ac:dyDescent="0.2">
      <c r="A8" s="42" t="s">
        <v>29</v>
      </c>
      <c r="B8" s="46">
        <v>2.9531711432991603</v>
      </c>
      <c r="C8" s="46">
        <v>2.4380535972620798</v>
      </c>
      <c r="D8" s="46">
        <v>8.0220770339956005E-2</v>
      </c>
      <c r="E8" s="46">
        <v>3.1172069815671444</v>
      </c>
      <c r="F8" s="46">
        <v>2.2140377281418377</v>
      </c>
      <c r="G8" s="46">
        <v>0.97461658775286342</v>
      </c>
      <c r="H8" s="46">
        <v>1.8133720442087498</v>
      </c>
      <c r="I8" s="46">
        <v>5.6181011394610181</v>
      </c>
      <c r="J8" s="46">
        <v>5.963619617775584</v>
      </c>
      <c r="K8" s="46">
        <v>0.88067666021671709</v>
      </c>
      <c r="L8" s="46">
        <v>2.3860974413917324</v>
      </c>
      <c r="M8" s="46">
        <v>-2.7876507073687495E-2</v>
      </c>
      <c r="N8" s="46">
        <v>4.3126067219197983</v>
      </c>
      <c r="O8" s="46">
        <v>2.2991376601751545</v>
      </c>
      <c r="P8" s="46">
        <v>1.9790592278060348</v>
      </c>
      <c r="Q8" s="46">
        <v>3.6831528402823333</v>
      </c>
      <c r="R8" s="49">
        <v>2.2088640505145696</v>
      </c>
      <c r="S8" s="46">
        <v>3.2365808056054712</v>
      </c>
      <c r="T8" s="46">
        <v>-1.8257395592624404</v>
      </c>
      <c r="U8" s="46">
        <v>1.1955211401679211</v>
      </c>
      <c r="V8" s="46">
        <v>-0.41986446824197055</v>
      </c>
      <c r="W8" s="46">
        <v>5.5943151590062801</v>
      </c>
    </row>
    <row r="9" spans="1:23" ht="15" customHeight="1" x14ac:dyDescent="0.2">
      <c r="A9" s="43" t="s">
        <v>30</v>
      </c>
      <c r="B9" s="47">
        <v>6.9742313819043611</v>
      </c>
      <c r="C9" s="47">
        <v>-0.9221604839475539</v>
      </c>
      <c r="D9" s="47">
        <v>2.740074965661754</v>
      </c>
      <c r="E9" s="47">
        <v>5.6853813286171562</v>
      </c>
      <c r="F9" s="47">
        <v>3.175941918870584</v>
      </c>
      <c r="G9" s="47">
        <v>3.2818394603406409</v>
      </c>
      <c r="H9" s="47">
        <v>4.5593338097726033</v>
      </c>
      <c r="I9" s="47">
        <v>1.0356738275026256</v>
      </c>
      <c r="J9" s="47">
        <v>4.6679441587601067</v>
      </c>
      <c r="K9" s="47">
        <v>1.6906493680513224</v>
      </c>
      <c r="L9" s="47">
        <v>1.3625565248031934</v>
      </c>
      <c r="M9" s="47">
        <v>0.8685430713351705</v>
      </c>
      <c r="N9" s="47">
        <v>0.71014643476461359</v>
      </c>
      <c r="O9" s="47">
        <v>1.9143999324735317</v>
      </c>
      <c r="P9" s="47">
        <v>2.5711533439667811</v>
      </c>
      <c r="Q9" s="47">
        <v>8.9793273926379804</v>
      </c>
      <c r="R9" s="50">
        <v>3.4005716505270955</v>
      </c>
      <c r="S9" s="47">
        <v>7.8942946078405019</v>
      </c>
      <c r="T9" s="47">
        <v>1.2330078092755992</v>
      </c>
      <c r="U9" s="47">
        <v>11.260825831972898</v>
      </c>
      <c r="V9" s="47">
        <v>-0.48635071676547126</v>
      </c>
      <c r="W9" s="47">
        <v>27.543701276186571</v>
      </c>
    </row>
    <row r="10" spans="1:23" ht="15" customHeight="1" x14ac:dyDescent="0.2">
      <c r="A10" s="43" t="s">
        <v>31</v>
      </c>
      <c r="B10" s="47">
        <v>5.6902889032932169</v>
      </c>
      <c r="C10" s="47">
        <v>1.3539014766696278</v>
      </c>
      <c r="D10" s="47">
        <v>6.0717987317910671</v>
      </c>
      <c r="E10" s="47">
        <v>5.4900102525944794</v>
      </c>
      <c r="F10" s="47">
        <v>5.0277323355550019</v>
      </c>
      <c r="G10" s="47">
        <v>5.7163943991749289</v>
      </c>
      <c r="H10" s="47">
        <v>5.0098591539135873</v>
      </c>
      <c r="I10" s="47">
        <v>4.7900925858230803</v>
      </c>
      <c r="J10" s="47">
        <v>5.2856442787376112</v>
      </c>
      <c r="K10" s="47">
        <v>1.4262947331166176</v>
      </c>
      <c r="L10" s="47">
        <v>1.3793238529684171</v>
      </c>
      <c r="M10" s="47">
        <v>1.5726179526986517</v>
      </c>
      <c r="N10" s="47">
        <v>5.1499846482983003E-2</v>
      </c>
      <c r="O10" s="47">
        <v>2.0838944579058882</v>
      </c>
      <c r="P10" s="47">
        <v>3.210475200790297</v>
      </c>
      <c r="Q10" s="47">
        <v>10.081525439712991</v>
      </c>
      <c r="R10" s="50">
        <v>4.0885557219612956</v>
      </c>
      <c r="S10" s="47">
        <v>6.9250832609147217</v>
      </c>
      <c r="T10" s="47">
        <v>0.20040912786885023</v>
      </c>
      <c r="U10" s="47">
        <v>10.967842796719495</v>
      </c>
      <c r="V10" s="47">
        <v>7.2770073831989412</v>
      </c>
      <c r="W10" s="47">
        <v>25.517581968709145</v>
      </c>
    </row>
    <row r="11" spans="1:23" ht="15" customHeight="1" x14ac:dyDescent="0.2">
      <c r="A11" s="43" t="s">
        <v>32</v>
      </c>
      <c r="B11" s="47">
        <v>4.2623342241764783</v>
      </c>
      <c r="C11" s="47">
        <v>4.6655026432005142</v>
      </c>
      <c r="D11" s="47">
        <v>1.9741639625980634</v>
      </c>
      <c r="E11" s="47">
        <v>5.920596084521268</v>
      </c>
      <c r="F11" s="47">
        <v>6.4025536999544386</v>
      </c>
      <c r="G11" s="47">
        <v>3.6875037770204289</v>
      </c>
      <c r="H11" s="47">
        <v>4.381425385120763</v>
      </c>
      <c r="I11" s="47">
        <v>4.6453314527992173</v>
      </c>
      <c r="J11" s="47">
        <v>4.3897263168276357</v>
      </c>
      <c r="K11" s="47">
        <v>1.2896407422694711</v>
      </c>
      <c r="L11" s="47">
        <v>1.4564931796598346</v>
      </c>
      <c r="M11" s="47">
        <v>1.9456594567939911</v>
      </c>
      <c r="N11" s="47">
        <v>-0.26792896028298152</v>
      </c>
      <c r="O11" s="47">
        <v>1.8017883146707936</v>
      </c>
      <c r="P11" s="47">
        <v>2.3996666814371181</v>
      </c>
      <c r="Q11" s="47">
        <v>9.2965445021275137</v>
      </c>
      <c r="R11" s="50">
        <v>3.2771201429293129</v>
      </c>
      <c r="S11" s="47">
        <v>5.2290472301302238</v>
      </c>
      <c r="T11" s="47">
        <v>-1.8620737494433715</v>
      </c>
      <c r="U11" s="47">
        <v>10.103975705366919</v>
      </c>
      <c r="V11" s="47">
        <v>10.834638576964162</v>
      </c>
      <c r="W11" s="47">
        <v>21.777785123084659</v>
      </c>
    </row>
    <row r="12" spans="1:23" ht="15" customHeight="1" x14ac:dyDescent="0.2">
      <c r="A12" s="44" t="s">
        <v>33</v>
      </c>
      <c r="B12" s="47">
        <v>0.81302797988191955</v>
      </c>
      <c r="C12" s="47">
        <v>4.9977820493864122</v>
      </c>
      <c r="D12" s="47">
        <v>2.4934078176470642</v>
      </c>
      <c r="E12" s="47">
        <v>5.9046728000416993</v>
      </c>
      <c r="F12" s="47">
        <v>7.6055431936771445</v>
      </c>
      <c r="G12" s="47">
        <v>4.3749924601661938</v>
      </c>
      <c r="H12" s="47">
        <v>3.8542984789401435</v>
      </c>
      <c r="I12" s="47">
        <v>6.1355717453278613</v>
      </c>
      <c r="J12" s="47">
        <v>5.2386030391897709</v>
      </c>
      <c r="K12" s="47">
        <v>3.3286012526096753</v>
      </c>
      <c r="L12" s="47">
        <v>2.5060090803880719</v>
      </c>
      <c r="M12" s="47">
        <v>2.8164642898705905</v>
      </c>
      <c r="N12" s="47">
        <v>-4.2202996413054361E-2</v>
      </c>
      <c r="O12" s="47">
        <v>2.5342338048156776</v>
      </c>
      <c r="P12" s="47">
        <v>2.9107214962898365</v>
      </c>
      <c r="Q12" s="47">
        <v>6.761354644722295</v>
      </c>
      <c r="R12" s="50">
        <v>3.3948459853159418</v>
      </c>
      <c r="S12" s="47">
        <v>3.0329738792639338</v>
      </c>
      <c r="T12" s="47">
        <v>1.2464328671492941</v>
      </c>
      <c r="U12" s="47">
        <v>8.418114381097741</v>
      </c>
      <c r="V12" s="47">
        <v>11.019288717273001</v>
      </c>
      <c r="W12" s="47">
        <v>14.595076905645389</v>
      </c>
    </row>
    <row r="13" spans="1:23" ht="15" customHeight="1" x14ac:dyDescent="0.2">
      <c r="A13" s="41" t="s">
        <v>34</v>
      </c>
      <c r="B13" s="46">
        <v>-1.4151550853225836</v>
      </c>
      <c r="C13" s="46">
        <v>7.6899983646930181</v>
      </c>
      <c r="D13" s="46">
        <v>-4.2485567313638946</v>
      </c>
      <c r="E13" s="46">
        <v>3.8103133636439024</v>
      </c>
      <c r="F13" s="46">
        <v>6.1758732518344406</v>
      </c>
      <c r="G13" s="46">
        <v>6.5532785554256456E-2</v>
      </c>
      <c r="H13" s="46">
        <v>0.50054069214688912</v>
      </c>
      <c r="I13" s="46">
        <v>2.8083139906080357</v>
      </c>
      <c r="J13" s="46">
        <v>4.490521661714042</v>
      </c>
      <c r="K13" s="46">
        <v>-2.0810138433060454</v>
      </c>
      <c r="L13" s="46">
        <v>2.946249610831253</v>
      </c>
      <c r="M13" s="46">
        <v>1.0150162272045016</v>
      </c>
      <c r="N13" s="46">
        <v>1.5255225189174881</v>
      </c>
      <c r="O13" s="46">
        <v>1.3982354877651426</v>
      </c>
      <c r="P13" s="46">
        <v>0.90580425368507189</v>
      </c>
      <c r="Q13" s="46">
        <v>1.5405870558431678</v>
      </c>
      <c r="R13" s="49">
        <v>1.0075748304918974</v>
      </c>
      <c r="S13" s="46">
        <v>-0.50145754958562661</v>
      </c>
      <c r="T13" s="46">
        <v>1.2216064901621415</v>
      </c>
      <c r="U13" s="46">
        <v>3.4890502020443526</v>
      </c>
      <c r="V13" s="46">
        <v>10.420472172070539</v>
      </c>
      <c r="W13" s="46">
        <v>7.8553828353663757</v>
      </c>
    </row>
    <row r="14" spans="1:23" ht="15" customHeight="1" x14ac:dyDescent="0.2">
      <c r="A14" s="41" t="s">
        <v>35</v>
      </c>
      <c r="B14" s="46">
        <v>5.7511957900235888</v>
      </c>
      <c r="C14" s="46">
        <v>6.3097152114562238</v>
      </c>
      <c r="D14" s="46">
        <v>-3.8581769582517467</v>
      </c>
      <c r="E14" s="46">
        <v>3.107573652182527</v>
      </c>
      <c r="F14" s="46">
        <v>5.4711275282999461</v>
      </c>
      <c r="G14" s="46">
        <v>-0.11612473119460009</v>
      </c>
      <c r="H14" s="46">
        <v>0.50824777802949139</v>
      </c>
      <c r="I14" s="46">
        <v>2.1567055019394488</v>
      </c>
      <c r="J14" s="46">
        <v>2.7471144916764612</v>
      </c>
      <c r="K14" s="46">
        <v>-1.8127813857365727</v>
      </c>
      <c r="L14" s="46">
        <v>2.9994095885114369</v>
      </c>
      <c r="M14" s="46">
        <v>1.5679701160846049</v>
      </c>
      <c r="N14" s="46">
        <v>2.195903790171938</v>
      </c>
      <c r="O14" s="46">
        <v>1.6341944932424912</v>
      </c>
      <c r="P14" s="46">
        <v>1.4334139623289222</v>
      </c>
      <c r="Q14" s="46">
        <v>-3.4039077349834468E-2</v>
      </c>
      <c r="R14" s="49">
        <v>1.2644260363537052</v>
      </c>
      <c r="S14" s="46">
        <v>-0.79345564094953636</v>
      </c>
      <c r="T14" s="46">
        <v>1.745979009858134</v>
      </c>
      <c r="U14" s="46">
        <v>2.7926351577647557</v>
      </c>
      <c r="V14" s="46">
        <v>7.2883838996550487</v>
      </c>
      <c r="W14" s="46">
        <v>2.4253553475272804</v>
      </c>
    </row>
    <row r="15" spans="1:23" ht="15" customHeight="1" x14ac:dyDescent="0.2">
      <c r="A15" s="41" t="s">
        <v>36</v>
      </c>
      <c r="B15" s="46">
        <v>5.5718568049151207</v>
      </c>
      <c r="C15" s="46">
        <v>4.6942191671677902</v>
      </c>
      <c r="D15" s="46">
        <v>-4.2111822776391472</v>
      </c>
      <c r="E15" s="46">
        <v>2.2380252215431939</v>
      </c>
      <c r="F15" s="46">
        <v>3.5137341127478683</v>
      </c>
      <c r="G15" s="46">
        <v>-1.0399145736073923</v>
      </c>
      <c r="H15" s="46">
        <v>-0.47478147676690563</v>
      </c>
      <c r="I15" s="46">
        <v>2.1528190670135006</v>
      </c>
      <c r="J15" s="46">
        <v>5.9035127983832147</v>
      </c>
      <c r="K15" s="46">
        <v>-1.6173180457222047</v>
      </c>
      <c r="L15" s="46">
        <v>2.8397642052335748</v>
      </c>
      <c r="M15" s="46">
        <v>1.583811495850096</v>
      </c>
      <c r="N15" s="46">
        <v>2.6522280790044261</v>
      </c>
      <c r="O15" s="46">
        <v>1.6905143270131706</v>
      </c>
      <c r="P15" s="46">
        <v>1.2081870791838645</v>
      </c>
      <c r="Q15" s="46">
        <v>-0.92675464716768241</v>
      </c>
      <c r="R15" s="49">
        <v>0.94803208470652933</v>
      </c>
      <c r="S15" s="46">
        <v>-0.5143774907266363</v>
      </c>
      <c r="T15" s="46">
        <v>2.9618162906061229</v>
      </c>
      <c r="U15" s="46">
        <v>1.405987477064663</v>
      </c>
      <c r="V15" s="46">
        <v>4.5491207944051926</v>
      </c>
      <c r="W15" s="46">
        <v>0.75780435334740215</v>
      </c>
    </row>
    <row r="16" spans="1:23" ht="15" customHeight="1" x14ac:dyDescent="0.2">
      <c r="A16" s="42" t="s">
        <v>37</v>
      </c>
      <c r="B16" s="46">
        <v>3.4088880956628653</v>
      </c>
      <c r="C16" s="46">
        <v>3.6165577342045951</v>
      </c>
      <c r="D16" s="46">
        <v>-4.8411443098679179</v>
      </c>
      <c r="E16" s="46">
        <v>1.242716678805289</v>
      </c>
      <c r="F16" s="46">
        <v>1.5963241826576047</v>
      </c>
      <c r="G16" s="46">
        <v>-2.0900043512756983</v>
      </c>
      <c r="H16" s="46">
        <v>-1.8705086656333192</v>
      </c>
      <c r="I16" s="46">
        <v>0.6845542528919113</v>
      </c>
      <c r="J16" s="46">
        <v>7.9436115462073964</v>
      </c>
      <c r="K16" s="46">
        <v>-1.4840003760931086</v>
      </c>
      <c r="L16" s="46">
        <v>2.5708671949228323</v>
      </c>
      <c r="M16" s="46">
        <v>1.0980734442195939</v>
      </c>
      <c r="N16" s="46">
        <v>2.8931568701232369</v>
      </c>
      <c r="O16" s="46">
        <v>1.4214815228865474</v>
      </c>
      <c r="P16" s="46">
        <v>0.62466738319695292</v>
      </c>
      <c r="Q16" s="46">
        <v>-1.740725041006852</v>
      </c>
      <c r="R16" s="49">
        <v>0.3380979019523167</v>
      </c>
      <c r="S16" s="46">
        <v>-0.72001365514836602</v>
      </c>
      <c r="T16" s="46">
        <v>3.2217667269631933</v>
      </c>
      <c r="U16" s="46">
        <v>-0.16384079036082522</v>
      </c>
      <c r="V16" s="46">
        <v>4.9082053203446385</v>
      </c>
      <c r="W16" s="46">
        <v>-5.6661236631327938E-2</v>
      </c>
    </row>
    <row r="17" spans="1:23" ht="15" customHeight="1" x14ac:dyDescent="0.2">
      <c r="A17" s="43" t="s">
        <v>38</v>
      </c>
      <c r="B17" s="47">
        <v>12.578927136802731</v>
      </c>
      <c r="C17" s="47">
        <v>-1.1264851583806301</v>
      </c>
      <c r="D17" s="47">
        <v>-4.245261284776336</v>
      </c>
      <c r="E17" s="47">
        <v>-1.9859866954693661</v>
      </c>
      <c r="F17" s="47">
        <v>-5.7431480185053179</v>
      </c>
      <c r="G17" s="47">
        <v>-4.2358400300553933</v>
      </c>
      <c r="H17" s="47">
        <v>-2.5499348295844104</v>
      </c>
      <c r="I17" s="47">
        <v>-2.0251627689631402</v>
      </c>
      <c r="J17" s="47">
        <v>18.72505878690982</v>
      </c>
      <c r="K17" s="47">
        <v>0.65817222298274469</v>
      </c>
      <c r="L17" s="47">
        <v>3.754218020214295</v>
      </c>
      <c r="M17" s="47">
        <v>1.6154497888857478</v>
      </c>
      <c r="N17" s="47">
        <v>3.9647067710733452</v>
      </c>
      <c r="O17" s="47">
        <v>2.76467526347286</v>
      </c>
      <c r="P17" s="47">
        <v>1.6079458095326515</v>
      </c>
      <c r="Q17" s="47">
        <v>-5.3923561667004405</v>
      </c>
      <c r="R17" s="50">
        <v>0.76766739525260252</v>
      </c>
      <c r="S17" s="47">
        <v>-0.93637712423374486</v>
      </c>
      <c r="T17" s="47">
        <v>0.70735368034440249</v>
      </c>
      <c r="U17" s="47">
        <v>-8.3985948168616815</v>
      </c>
      <c r="V17" s="47">
        <v>-9.5961128421551134E-2</v>
      </c>
      <c r="W17" s="47">
        <v>-17.863333154328309</v>
      </c>
    </row>
    <row r="18" spans="1:23" ht="15" customHeight="1" x14ac:dyDescent="0.2">
      <c r="A18" s="43" t="s">
        <v>39</v>
      </c>
      <c r="B18" s="47">
        <v>6.775412384050794</v>
      </c>
      <c r="C18" s="47">
        <v>-4.3318150715688901</v>
      </c>
      <c r="D18" s="47">
        <v>-4.1598918789105603</v>
      </c>
      <c r="E18" s="47">
        <v>-0.38254309126647401</v>
      </c>
      <c r="F18" s="47">
        <v>-6.1879373184511755</v>
      </c>
      <c r="G18" s="47">
        <v>-4.330785741300625</v>
      </c>
      <c r="H18" s="47">
        <v>-3.3427131654806042</v>
      </c>
      <c r="I18" s="47">
        <v>-5.4352502207756226</v>
      </c>
      <c r="J18" s="47">
        <v>20.449740410056737</v>
      </c>
      <c r="K18" s="47">
        <v>0.56803864562564588</v>
      </c>
      <c r="L18" s="47">
        <v>3.1733308859453579</v>
      </c>
      <c r="M18" s="47">
        <v>1.0083757744717259</v>
      </c>
      <c r="N18" s="47">
        <v>3.7565953428920995</v>
      </c>
      <c r="O18" s="47">
        <v>2.2091711479992782</v>
      </c>
      <c r="P18" s="47">
        <v>0.83384057923332477</v>
      </c>
      <c r="Q18" s="47">
        <v>-4.7024558069232008</v>
      </c>
      <c r="R18" s="50">
        <v>0.16849136379908369</v>
      </c>
      <c r="S18" s="47">
        <v>-0.77064096038264029</v>
      </c>
      <c r="T18" s="47">
        <v>0.85067732552301933</v>
      </c>
      <c r="U18" s="47">
        <v>-9.4331223989893793</v>
      </c>
      <c r="V18" s="47">
        <v>-0.59546495395851329</v>
      </c>
      <c r="W18" s="47">
        <v>-16.3777637869727</v>
      </c>
    </row>
    <row r="19" spans="1:23" ht="15" customHeight="1" x14ac:dyDescent="0.2">
      <c r="A19" s="43" t="s">
        <v>40</v>
      </c>
      <c r="B19" s="47">
        <v>5.6947515169501139</v>
      </c>
      <c r="C19" s="47">
        <v>-4.942842253163338</v>
      </c>
      <c r="D19" s="47">
        <v>-3.7749914225978176</v>
      </c>
      <c r="E19" s="47">
        <v>9.1342427135265858E-2</v>
      </c>
      <c r="F19" s="47">
        <v>-5.9031244265941645</v>
      </c>
      <c r="G19" s="47">
        <v>-4.0448211631132551</v>
      </c>
      <c r="H19" s="47">
        <v>-3.7143076608309622</v>
      </c>
      <c r="I19" s="47">
        <v>-5.9280892407237111</v>
      </c>
      <c r="J19" s="47">
        <v>15.631991820654134</v>
      </c>
      <c r="K19" s="47">
        <v>0.4564164336314791</v>
      </c>
      <c r="L19" s="47">
        <v>2.8131413033661179</v>
      </c>
      <c r="M19" s="47">
        <v>0.91953268079720818</v>
      </c>
      <c r="N19" s="47">
        <v>3.5283532391486627</v>
      </c>
      <c r="O19" s="47">
        <v>1.7520330095759373</v>
      </c>
      <c r="P19" s="47">
        <v>0.51257947093585887</v>
      </c>
      <c r="Q19" s="47">
        <v>-4.6001483046402614</v>
      </c>
      <c r="R19" s="50">
        <v>-0.10309516247538619</v>
      </c>
      <c r="S19" s="47">
        <v>-0.54923826310978585</v>
      </c>
      <c r="T19" s="47">
        <v>0.93175457739254064</v>
      </c>
      <c r="U19" s="47">
        <v>-10.079993642169406</v>
      </c>
      <c r="V19" s="47">
        <v>0.77507722811105406</v>
      </c>
      <c r="W19" s="47">
        <v>-17.237025179448107</v>
      </c>
    </row>
    <row r="20" spans="1:23" ht="15" customHeight="1" x14ac:dyDescent="0.2">
      <c r="A20" s="44" t="s">
        <v>41</v>
      </c>
      <c r="B20" s="47">
        <v>6.5252377468910217</v>
      </c>
      <c r="C20" s="47">
        <v>-4.3623626811018728</v>
      </c>
      <c r="D20" s="47">
        <v>-1.8626010286559302</v>
      </c>
      <c r="E20" s="47">
        <v>0.54360135900326512</v>
      </c>
      <c r="F20" s="47">
        <v>-4.8877884477244731</v>
      </c>
      <c r="G20" s="47">
        <v>-2.6079155029859025</v>
      </c>
      <c r="H20" s="47">
        <v>-2.2198793416506546</v>
      </c>
      <c r="I20" s="47">
        <v>-4.0063934598053681</v>
      </c>
      <c r="J20" s="47">
        <v>13.009188361409073</v>
      </c>
      <c r="K20" s="47">
        <v>0.28942086738996675</v>
      </c>
      <c r="L20" s="47">
        <v>2.3224270850654039</v>
      </c>
      <c r="M20" s="47">
        <v>1.1955992065943777</v>
      </c>
      <c r="N20" s="47">
        <v>3.284925781040271</v>
      </c>
      <c r="O20" s="47">
        <v>1.8203151895443304</v>
      </c>
      <c r="P20" s="47">
        <v>0.96111842582367046</v>
      </c>
      <c r="Q20" s="47">
        <v>-3.1444209039549587</v>
      </c>
      <c r="R20" s="50">
        <v>0.46793756667951047</v>
      </c>
      <c r="S20" s="47">
        <v>0.37825757070713006</v>
      </c>
      <c r="T20" s="47">
        <v>1.6882063055398744</v>
      </c>
      <c r="U20" s="47">
        <v>-8.8753023735919321</v>
      </c>
      <c r="V20" s="47">
        <v>5.7062895860952256</v>
      </c>
      <c r="W20" s="47">
        <v>-15.094145488218969</v>
      </c>
    </row>
    <row r="21" spans="1:23" ht="15" customHeight="1" x14ac:dyDescent="0.2">
      <c r="A21" s="41" t="s">
        <v>42</v>
      </c>
      <c r="B21" s="46">
        <v>6.1636689565214953</v>
      </c>
      <c r="C21" s="46">
        <v>-0.63188191103219493</v>
      </c>
      <c r="D21" s="46">
        <v>6.5645107934317659</v>
      </c>
      <c r="E21" s="46">
        <v>5.8044279126652443</v>
      </c>
      <c r="F21" s="46">
        <v>1.1392600973251454</v>
      </c>
      <c r="G21" s="46">
        <v>4.5789646766045466</v>
      </c>
      <c r="H21" s="46">
        <v>4.0658974207806731</v>
      </c>
      <c r="I21" s="46">
        <v>6.4419864716359854</v>
      </c>
      <c r="J21" s="46">
        <v>11.27255299485601</v>
      </c>
      <c r="K21" s="46">
        <v>2.4013177761975202</v>
      </c>
      <c r="L21" s="46">
        <v>0.62063006121748643</v>
      </c>
      <c r="M21" s="46">
        <v>4.855949389487102</v>
      </c>
      <c r="N21" s="46">
        <v>1.3704424827600148</v>
      </c>
      <c r="O21" s="46">
        <v>3.1388949406588429</v>
      </c>
      <c r="P21" s="46">
        <v>3.5805154466785227</v>
      </c>
      <c r="Q21" s="46">
        <v>10.312572888750848</v>
      </c>
      <c r="R21" s="49">
        <v>4.4007049454817704</v>
      </c>
      <c r="S21" s="46">
        <v>3.0144375929813449</v>
      </c>
      <c r="T21" s="46">
        <v>3.5545749492021939</v>
      </c>
      <c r="U21" s="46">
        <v>-0.30620337929014863</v>
      </c>
      <c r="V21" s="46">
        <v>20.690058784198872</v>
      </c>
      <c r="W21" s="46">
        <v>4.0809781108944287</v>
      </c>
    </row>
    <row r="22" spans="1:23" ht="15" customHeight="1" x14ac:dyDescent="0.2">
      <c r="A22" s="41" t="s">
        <v>43</v>
      </c>
      <c r="B22" s="46">
        <v>4.798145675207599</v>
      </c>
      <c r="C22" s="46">
        <v>2.8141887157043355</v>
      </c>
      <c r="D22" s="46">
        <v>5.8901939954839166</v>
      </c>
      <c r="E22" s="46">
        <v>4.640501368154526</v>
      </c>
      <c r="F22" s="46">
        <v>1.1364435915660831</v>
      </c>
      <c r="G22" s="46">
        <v>4.2423179548833678</v>
      </c>
      <c r="H22" s="46">
        <v>2.6632800836494441</v>
      </c>
      <c r="I22" s="46">
        <v>8.2262567952478438</v>
      </c>
      <c r="J22" s="46">
        <v>12.941261826638573</v>
      </c>
      <c r="K22" s="46">
        <v>2.2366494641510526</v>
      </c>
      <c r="L22" s="46">
        <v>1.5288211887233949</v>
      </c>
      <c r="M22" s="46">
        <v>4.2303352969985886</v>
      </c>
      <c r="N22" s="46">
        <v>1.3354223573748714</v>
      </c>
      <c r="O22" s="46">
        <v>3.2275106453172997</v>
      </c>
      <c r="P22" s="46">
        <v>3.5164140153085333</v>
      </c>
      <c r="Q22" s="46">
        <v>8.7731455380868351</v>
      </c>
      <c r="R22" s="49">
        <v>4.1853756165164624</v>
      </c>
      <c r="S22" s="46">
        <v>3.6334908996877635</v>
      </c>
      <c r="T22" s="46">
        <v>2.4157016254699126</v>
      </c>
      <c r="U22" s="46">
        <v>1.8453445790915568</v>
      </c>
      <c r="V22" s="46">
        <v>15.526551766726971</v>
      </c>
      <c r="W22" s="46">
        <v>5.7638748560602249</v>
      </c>
    </row>
    <row r="23" spans="1:23" ht="15" customHeight="1" x14ac:dyDescent="0.2">
      <c r="A23" s="41" t="s">
        <v>44</v>
      </c>
      <c r="B23" s="46">
        <v>3.7357393556756158</v>
      </c>
      <c r="C23" s="46">
        <v>5.7609044285767741</v>
      </c>
      <c r="D23" s="46">
        <v>5.8161721473400929</v>
      </c>
      <c r="E23" s="46">
        <v>4.0302912869915941</v>
      </c>
      <c r="F23" s="46">
        <v>1.3810955611028852</v>
      </c>
      <c r="G23" s="46">
        <v>4.3135040405749558</v>
      </c>
      <c r="H23" s="46">
        <v>3.419946741001989</v>
      </c>
      <c r="I23" s="46">
        <v>7.3083691525155592</v>
      </c>
      <c r="J23" s="46">
        <v>16.375047710818368</v>
      </c>
      <c r="K23" s="46">
        <v>2.1622854703577499</v>
      </c>
      <c r="L23" s="46">
        <v>2.6787080229810023</v>
      </c>
      <c r="M23" s="46">
        <v>3.8138800852068</v>
      </c>
      <c r="N23" s="46">
        <v>1.4370075227518653</v>
      </c>
      <c r="O23" s="46">
        <v>3.6015137494576299</v>
      </c>
      <c r="P23" s="46">
        <v>3.7557056698779956</v>
      </c>
      <c r="Q23" s="46">
        <v>8.0580187304581496</v>
      </c>
      <c r="R23" s="49">
        <v>4.3159440622841716</v>
      </c>
      <c r="S23" s="46">
        <v>4.014098778173425</v>
      </c>
      <c r="T23" s="46">
        <v>0.7878855380199834</v>
      </c>
      <c r="U23" s="46">
        <v>3.4926996663312337</v>
      </c>
      <c r="V23" s="46">
        <v>16.631832580426241</v>
      </c>
      <c r="W23" s="46">
        <v>9.9842633999609909</v>
      </c>
    </row>
    <row r="24" spans="1:23" ht="15" customHeight="1" x14ac:dyDescent="0.2">
      <c r="A24" s="42" t="s">
        <v>45</v>
      </c>
      <c r="B24" s="46">
        <v>2.7234059312352121</v>
      </c>
      <c r="C24" s="46">
        <v>9.0879157062891522</v>
      </c>
      <c r="D24" s="46">
        <v>5.6895836955210388</v>
      </c>
      <c r="E24" s="46">
        <v>4.1585684605588868</v>
      </c>
      <c r="F24" s="46">
        <v>1.4031798274919627</v>
      </c>
      <c r="G24" s="46">
        <v>4.4118362753294171</v>
      </c>
      <c r="H24" s="46">
        <v>4.4945032419544173</v>
      </c>
      <c r="I24" s="46">
        <v>5.7261453579809274</v>
      </c>
      <c r="J24" s="46">
        <v>16.58228680386631</v>
      </c>
      <c r="K24" s="46">
        <v>2.2067277926826279</v>
      </c>
      <c r="L24" s="46">
        <v>4.0243546804991315</v>
      </c>
      <c r="M24" s="46">
        <v>3.2624885597556386</v>
      </c>
      <c r="N24" s="46">
        <v>1.6633442196490877</v>
      </c>
      <c r="O24" s="46">
        <v>3.8467521455338272</v>
      </c>
      <c r="P24" s="46">
        <v>3.9283915642496225</v>
      </c>
      <c r="Q24" s="46">
        <v>7.3569939195986755</v>
      </c>
      <c r="R24" s="49">
        <v>4.3879494436487976</v>
      </c>
      <c r="S24" s="46">
        <v>4.0326324095993682</v>
      </c>
      <c r="T24" s="46">
        <v>-0.15126703488873572</v>
      </c>
      <c r="U24" s="46">
        <v>4.8131915912941192</v>
      </c>
      <c r="V24" s="46">
        <v>12.860549342006976</v>
      </c>
      <c r="W24" s="46">
        <v>10.798586695140644</v>
      </c>
    </row>
    <row r="25" spans="1:23" ht="15" customHeight="1" x14ac:dyDescent="0.2">
      <c r="A25" s="43" t="s">
        <v>46</v>
      </c>
      <c r="B25" s="47">
        <v>2.887674701612708</v>
      </c>
      <c r="C25" s="47">
        <v>8.9421581418376519</v>
      </c>
      <c r="D25" s="47">
        <v>4.8139448808432794</v>
      </c>
      <c r="E25" s="47">
        <v>0.94180185374639347</v>
      </c>
      <c r="F25" s="47">
        <v>3.5159983779012416</v>
      </c>
      <c r="G25" s="47">
        <v>4.1115371231299491</v>
      </c>
      <c r="H25" s="47">
        <v>5.2128328033893112</v>
      </c>
      <c r="I25" s="47">
        <v>0.50104803622890159</v>
      </c>
      <c r="J25" s="47">
        <v>10.513597715443534</v>
      </c>
      <c r="K25" s="47">
        <v>7.5321896125091214E-2</v>
      </c>
      <c r="L25" s="47">
        <v>4.7145018413023321</v>
      </c>
      <c r="M25" s="47">
        <v>-1.6048102538603559</v>
      </c>
      <c r="N25" s="47">
        <v>3.0847714048963581</v>
      </c>
      <c r="O25" s="47">
        <v>2.42432405567925</v>
      </c>
      <c r="P25" s="47">
        <v>2.8669348901498193</v>
      </c>
      <c r="Q25" s="47">
        <v>7.2159887528755018</v>
      </c>
      <c r="R25" s="50">
        <v>3.4750903064691085</v>
      </c>
      <c r="S25" s="47">
        <v>4.0243366544221226</v>
      </c>
      <c r="T25" s="47">
        <v>1.0824449637487632</v>
      </c>
      <c r="U25" s="47">
        <v>10.244422195203938</v>
      </c>
      <c r="V25" s="47">
        <v>11.186123414152283</v>
      </c>
      <c r="W25" s="47">
        <v>24.28318539206844</v>
      </c>
    </row>
    <row r="26" spans="1:23" ht="12.75" customHeight="1" x14ac:dyDescent="0.2">
      <c r="A26" s="43" t="s">
        <v>47</v>
      </c>
      <c r="B26" s="47">
        <v>2.960601351199843</v>
      </c>
      <c r="C26" s="47">
        <v>8.7737024410897249</v>
      </c>
      <c r="D26" s="47">
        <v>2.6508071454125481</v>
      </c>
      <c r="E26" s="47">
        <v>-0.5318854200082157</v>
      </c>
      <c r="F26" s="47">
        <v>1.606054492119946</v>
      </c>
      <c r="G26" s="47">
        <v>2.1940351625309829</v>
      </c>
      <c r="H26" s="47">
        <v>5.0519209592496006</v>
      </c>
      <c r="I26" s="47">
        <v>1.1960278468725605E-2</v>
      </c>
      <c r="J26" s="47">
        <v>8.8672352564507015</v>
      </c>
      <c r="K26" s="47">
        <v>0.43633450045763578</v>
      </c>
      <c r="L26" s="47">
        <v>4.5021517652914511</v>
      </c>
      <c r="M26" s="47">
        <v>-0.32279849722817167</v>
      </c>
      <c r="N26" s="47">
        <v>3.4408927557652902</v>
      </c>
      <c r="O26" s="47">
        <v>2.8074567366706216</v>
      </c>
      <c r="P26" s="47">
        <v>2.6772951295097602</v>
      </c>
      <c r="Q26" s="47">
        <v>4.1922543287795877</v>
      </c>
      <c r="R26" s="50">
        <v>2.8903607340124093</v>
      </c>
      <c r="S26" s="47">
        <v>3.5510356270433086</v>
      </c>
      <c r="T26" s="47">
        <v>1.6672068919723282</v>
      </c>
      <c r="U26" s="47">
        <v>5.9634649978580478</v>
      </c>
      <c r="V26" s="47">
        <v>12.564448180073761</v>
      </c>
      <c r="W26" s="47">
        <v>18.221270325746698</v>
      </c>
    </row>
    <row r="27" spans="1:23" ht="12.75" customHeight="1" x14ac:dyDescent="0.2">
      <c r="A27" s="43" t="s">
        <v>48</v>
      </c>
      <c r="B27" s="47">
        <v>3.9075181717793228</v>
      </c>
      <c r="C27" s="47">
        <v>7.4533159664135873</v>
      </c>
      <c r="D27" s="47">
        <v>1.6463241339005785</v>
      </c>
      <c r="E27" s="47">
        <v>-4.92294058063184</v>
      </c>
      <c r="F27" s="47">
        <v>-0.62751456154902518</v>
      </c>
      <c r="G27" s="47">
        <v>0.49585314800353331</v>
      </c>
      <c r="H27" s="47">
        <v>3.6580951066016443</v>
      </c>
      <c r="I27" s="47">
        <v>-2.4089378267944106E-2</v>
      </c>
      <c r="J27" s="47">
        <v>7.039379351995767</v>
      </c>
      <c r="K27" s="47">
        <v>0.78294853239746498</v>
      </c>
      <c r="L27" s="47">
        <v>3.9319407277948137</v>
      </c>
      <c r="M27" s="47">
        <v>-0.41388855008421821</v>
      </c>
      <c r="N27" s="47">
        <v>3.5957605023497097</v>
      </c>
      <c r="O27" s="47">
        <v>2.4364364834903673</v>
      </c>
      <c r="P27" s="47">
        <v>2.0370880782281331</v>
      </c>
      <c r="Q27" s="47">
        <v>2.1413783010620913</v>
      </c>
      <c r="R27" s="50">
        <v>2.051972070239394</v>
      </c>
      <c r="S27" s="47">
        <v>1.7029099145558391</v>
      </c>
      <c r="T27" s="47">
        <v>2.2766211293792971</v>
      </c>
      <c r="U27" s="47">
        <v>4.3252220314365486</v>
      </c>
      <c r="V27" s="47">
        <v>9.056323914547626</v>
      </c>
      <c r="W27" s="47">
        <v>9.385496804256066</v>
      </c>
    </row>
    <row r="28" spans="1:23" ht="12.75" customHeight="1" x14ac:dyDescent="0.2">
      <c r="A28" s="44" t="s">
        <v>49</v>
      </c>
      <c r="B28" s="47">
        <v>5.2003402727372805</v>
      </c>
      <c r="C28" s="47">
        <v>5.4015917381528888</v>
      </c>
      <c r="D28" s="47">
        <v>0.71338827996181298</v>
      </c>
      <c r="E28" s="47">
        <v>-7.6743275597530802</v>
      </c>
      <c r="F28" s="47">
        <v>-1.6444091517198722</v>
      </c>
      <c r="G28" s="47">
        <v>-0.64239997988806419</v>
      </c>
      <c r="H28" s="47">
        <v>1.8433726183793242</v>
      </c>
      <c r="I28" s="47">
        <v>0.2288476631964409</v>
      </c>
      <c r="J28" s="47">
        <v>6.5044228116178049</v>
      </c>
      <c r="K28" s="47">
        <v>1.1508669910976099</v>
      </c>
      <c r="L28" s="47">
        <v>3.1684343972254503</v>
      </c>
      <c r="M28" s="47">
        <v>-0.36830331249061432</v>
      </c>
      <c r="N28" s="47">
        <v>3.5524332808685388</v>
      </c>
      <c r="O28" s="47">
        <v>2.0637140919325114</v>
      </c>
      <c r="P28" s="47">
        <v>1.5130955471415852</v>
      </c>
      <c r="Q28" s="47">
        <v>0.63253938232625817</v>
      </c>
      <c r="R28" s="50">
        <v>1.3898964044581685</v>
      </c>
      <c r="S28" s="47">
        <v>0.7713065655318152</v>
      </c>
      <c r="T28" s="47">
        <v>2.6159231137506955</v>
      </c>
      <c r="U28" s="47">
        <v>1.3044755130336538</v>
      </c>
      <c r="V28" s="47">
        <v>9.2305269093463149</v>
      </c>
      <c r="W28" s="47">
        <v>3.3314028453793387</v>
      </c>
    </row>
    <row r="29" spans="1:23" ht="12.75" customHeight="1" x14ac:dyDescent="0.2">
      <c r="A29" s="41" t="s">
        <v>50</v>
      </c>
      <c r="B29" s="46">
        <v>4.7146925595061617</v>
      </c>
      <c r="C29" s="46">
        <v>13.887836724431635</v>
      </c>
      <c r="D29" s="46">
        <v>-2.3006946540547468</v>
      </c>
      <c r="E29" s="46">
        <v>-9.8469113865533693</v>
      </c>
      <c r="F29" s="46">
        <v>-2.4666941644655105</v>
      </c>
      <c r="G29" s="46">
        <v>-2.3258082070154673</v>
      </c>
      <c r="H29" s="46">
        <v>-4.2340839204242027</v>
      </c>
      <c r="I29" s="46">
        <v>4.6041095147167699</v>
      </c>
      <c r="J29" s="46">
        <v>7.0110702426114724</v>
      </c>
      <c r="K29" s="46">
        <v>4.3802523020547435</v>
      </c>
      <c r="L29" s="46">
        <v>3.0156846067854737</v>
      </c>
      <c r="M29" s="46">
        <v>4.3673655550648283</v>
      </c>
      <c r="N29" s="46">
        <v>3.1870616227611892</v>
      </c>
      <c r="O29" s="46">
        <v>2.9367365358137221</v>
      </c>
      <c r="P29" s="46">
        <v>1.6490899595831943</v>
      </c>
      <c r="Q29" s="46">
        <v>-6.2353545639535657</v>
      </c>
      <c r="R29" s="49">
        <v>0.47691912735048358</v>
      </c>
      <c r="S29" s="46">
        <v>0.23811658945740444</v>
      </c>
      <c r="T29" s="46">
        <v>4.2692785412955958</v>
      </c>
      <c r="U29" s="46">
        <v>-7.9268596104995144</v>
      </c>
      <c r="V29" s="46">
        <v>-4.575331293262586</v>
      </c>
      <c r="W29" s="46">
        <v>-18.584693503951179</v>
      </c>
    </row>
    <row r="30" spans="1:23" ht="12.75" customHeight="1" x14ac:dyDescent="0.2">
      <c r="A30" s="41" t="s">
        <v>51</v>
      </c>
      <c r="B30" s="46">
        <v>6.0211845615078863</v>
      </c>
      <c r="C30" s="46">
        <v>17.360749017462251</v>
      </c>
      <c r="D30" s="46">
        <v>-0.75388586634312915</v>
      </c>
      <c r="E30" s="46">
        <v>-4.8597468642676889</v>
      </c>
      <c r="F30" s="46">
        <v>0.18379077597507898</v>
      </c>
      <c r="G30" s="46">
        <v>4.9482866191952191E-2</v>
      </c>
      <c r="H30" s="46">
        <v>-3.6453097573447057</v>
      </c>
      <c r="I30" s="46">
        <v>4.4982119523838238</v>
      </c>
      <c r="J30" s="46">
        <v>5.6061690818097754</v>
      </c>
      <c r="K30" s="46">
        <v>4.4017582039386216</v>
      </c>
      <c r="L30" s="46">
        <v>3.1398229746645301</v>
      </c>
      <c r="M30" s="46">
        <v>3.6910129243283851</v>
      </c>
      <c r="N30" s="46">
        <v>2.9814173465959382</v>
      </c>
      <c r="O30" s="46">
        <v>2.7080475514804192</v>
      </c>
      <c r="P30" s="46">
        <v>2.2023894377965147</v>
      </c>
      <c r="Q30" s="46">
        <v>-3.2615836795575559</v>
      </c>
      <c r="R30" s="49">
        <v>1.3986643736044746</v>
      </c>
      <c r="S30" s="46">
        <v>0.46904184025713391</v>
      </c>
      <c r="T30" s="46">
        <v>4.1949053965500749</v>
      </c>
      <c r="U30" s="46">
        <v>-6.0937021883481268</v>
      </c>
      <c r="V30" s="46">
        <v>-8.0083418293363735</v>
      </c>
      <c r="W30" s="46">
        <v>-17.548053892895354</v>
      </c>
    </row>
    <row r="31" spans="1:23" ht="12.75" customHeight="1" x14ac:dyDescent="0.2">
      <c r="A31" s="41" t="s">
        <v>52</v>
      </c>
      <c r="B31" s="46">
        <v>7.8399221378116613</v>
      </c>
      <c r="C31" s="46">
        <v>16.816650498311336</v>
      </c>
      <c r="D31" s="46">
        <v>0.54017639553791685</v>
      </c>
      <c r="E31" s="46">
        <v>0.66183821153271705</v>
      </c>
      <c r="F31" s="46">
        <v>2.5149163994600654</v>
      </c>
      <c r="G31" s="46">
        <v>1.9974850181636139</v>
      </c>
      <c r="H31" s="46">
        <v>-2.8317744398894007</v>
      </c>
      <c r="I31" s="46">
        <v>4.6489935505570346</v>
      </c>
      <c r="J31" s="46">
        <v>5.8537297149667822</v>
      </c>
      <c r="K31" s="46">
        <v>4.2640924565803928</v>
      </c>
      <c r="L31" s="46">
        <v>3.4493635163749037</v>
      </c>
      <c r="M31" s="46">
        <v>4.0410406613937244</v>
      </c>
      <c r="N31" s="46">
        <v>2.790555017205909</v>
      </c>
      <c r="O31" s="46">
        <v>2.9450712680876068</v>
      </c>
      <c r="P31" s="46">
        <v>2.9875903654352332</v>
      </c>
      <c r="Q31" s="46">
        <v>-1.3941055249801826</v>
      </c>
      <c r="R31" s="49">
        <v>2.3418382658947579</v>
      </c>
      <c r="S31" s="46">
        <v>1.2129208076499864</v>
      </c>
      <c r="T31" s="46">
        <v>4.1897673394374557</v>
      </c>
      <c r="U31" s="46">
        <v>-4.2140585229026195</v>
      </c>
      <c r="V31" s="46">
        <v>1.7584399916693805</v>
      </c>
      <c r="W31" s="46">
        <v>-14.626502923878004</v>
      </c>
    </row>
    <row r="32" spans="1:23" ht="12.75" customHeight="1" x14ac:dyDescent="0.2">
      <c r="A32" s="42" t="s">
        <v>53</v>
      </c>
      <c r="B32" s="46">
        <v>8.0201708678012906</v>
      </c>
      <c r="C32" s="46">
        <v>15.233577723151148</v>
      </c>
      <c r="D32" s="46">
        <v>2.0930049230680758</v>
      </c>
      <c r="E32" s="46">
        <v>4.2640958714023736</v>
      </c>
      <c r="F32" s="46">
        <v>4.7948178721102241</v>
      </c>
      <c r="G32" s="46">
        <v>3.8032193885014332</v>
      </c>
      <c r="H32" s="46">
        <v>-2.3623087962809874</v>
      </c>
      <c r="I32" s="46">
        <v>3.9530715465926125</v>
      </c>
      <c r="J32" s="46">
        <v>6.2583173127014557</v>
      </c>
      <c r="K32" s="46">
        <v>3.7921073440091435</v>
      </c>
      <c r="L32" s="46">
        <v>3.8561437713831692</v>
      </c>
      <c r="M32" s="46">
        <v>4.4827419331892715</v>
      </c>
      <c r="N32" s="46">
        <v>2.7026286917037901</v>
      </c>
      <c r="O32" s="46">
        <v>3.122349532551949</v>
      </c>
      <c r="P32" s="46">
        <v>3.5795107078714805</v>
      </c>
      <c r="Q32" s="46">
        <v>3.6076943786067517E-2</v>
      </c>
      <c r="R32" s="49">
        <v>3.0534618568362815</v>
      </c>
      <c r="S32" s="46">
        <v>1.3188470606151137</v>
      </c>
      <c r="T32" s="46">
        <v>3.8163235971064635</v>
      </c>
      <c r="U32" s="46">
        <v>-1.4437748049127008</v>
      </c>
      <c r="V32" s="46">
        <v>6.4768219559220741</v>
      </c>
      <c r="W32" s="46">
        <v>-13.307268998102828</v>
      </c>
    </row>
    <row r="33" spans="1:23" ht="12.75" customHeight="1" x14ac:dyDescent="0.2">
      <c r="A33" s="43" t="s">
        <v>54</v>
      </c>
      <c r="B33" s="47">
        <v>15.371845601736167</v>
      </c>
      <c r="C33" s="47">
        <v>2.8691760610352279</v>
      </c>
      <c r="D33" s="47">
        <v>-2.619989373176157</v>
      </c>
      <c r="E33" s="47">
        <v>9.8913221348259093</v>
      </c>
      <c r="F33" s="47">
        <v>-0.77248561704733598</v>
      </c>
      <c r="G33" s="47">
        <v>6.9242304197514315E-2</v>
      </c>
      <c r="H33" s="47">
        <v>0.42245287050906022</v>
      </c>
      <c r="I33" s="47">
        <v>-5.4621700625630432</v>
      </c>
      <c r="J33" s="47">
        <v>2.9947569677675867</v>
      </c>
      <c r="K33" s="47">
        <v>-2.5420765924696664</v>
      </c>
      <c r="L33" s="47">
        <v>6.8106614587515102</v>
      </c>
      <c r="M33" s="47">
        <v>2.3524303839382421</v>
      </c>
      <c r="N33" s="47">
        <v>2.145460409163169</v>
      </c>
      <c r="O33" s="47">
        <v>1.8306205590303604</v>
      </c>
      <c r="P33" s="47">
        <v>2.4474925732561381</v>
      </c>
      <c r="Q33" s="47">
        <v>3.930985902086559</v>
      </c>
      <c r="R33" s="50">
        <v>2.6670283923609928</v>
      </c>
      <c r="S33" s="47">
        <v>-1.7298106398855317E-2</v>
      </c>
      <c r="T33" s="47">
        <v>-0.75047811455489777</v>
      </c>
      <c r="U33" s="47">
        <v>3.1221299148292081</v>
      </c>
      <c r="V33" s="47">
        <v>14.664597368104904</v>
      </c>
      <c r="W33" s="47">
        <v>-4.6419319307424267</v>
      </c>
    </row>
    <row r="34" spans="1:23" ht="12.75" customHeight="1" x14ac:dyDescent="0.2">
      <c r="A34" s="43" t="s">
        <v>55</v>
      </c>
      <c r="B34" s="47">
        <v>14.39739109385858</v>
      </c>
      <c r="C34" s="47">
        <v>0.33252990657719472</v>
      </c>
      <c r="D34" s="47">
        <v>-0.13054395100491334</v>
      </c>
      <c r="E34" s="47">
        <v>4.8636135925853807</v>
      </c>
      <c r="F34" s="47">
        <v>-6.7193342974567249</v>
      </c>
      <c r="G34" s="47">
        <v>-1.0090480860663442</v>
      </c>
      <c r="H34" s="47">
        <v>-0.67853871711605063</v>
      </c>
      <c r="I34" s="47">
        <v>-4.095763609339464</v>
      </c>
      <c r="J34" s="47">
        <v>3.9019777710229242</v>
      </c>
      <c r="K34" s="47">
        <v>-3.1676878550074838</v>
      </c>
      <c r="L34" s="47">
        <v>5.9701413370179202</v>
      </c>
      <c r="M34" s="47">
        <v>0.88035825336088003</v>
      </c>
      <c r="N34" s="47">
        <v>2.5735888038659338</v>
      </c>
      <c r="O34" s="47">
        <v>1.3539400976974703</v>
      </c>
      <c r="P34" s="47">
        <v>1.7394490056381828</v>
      </c>
      <c r="Q34" s="47">
        <v>1.4891483781378945</v>
      </c>
      <c r="R34" s="50">
        <v>1.7041719197244287</v>
      </c>
      <c r="S34" s="47">
        <v>-1.0410337069097886</v>
      </c>
      <c r="T34" s="47">
        <v>-0.24314396134753613</v>
      </c>
      <c r="U34" s="47">
        <v>-1.9714769844034086</v>
      </c>
      <c r="V34" s="47">
        <v>21.174834828241874</v>
      </c>
      <c r="W34" s="47">
        <v>-4.3696180434522951</v>
      </c>
    </row>
    <row r="35" spans="1:23" ht="12.75" customHeight="1" x14ac:dyDescent="0.2">
      <c r="A35" s="43" t="s">
        <v>56</v>
      </c>
      <c r="B35" s="47">
        <v>10.096920257310726</v>
      </c>
      <c r="C35" s="47">
        <v>1.1014343195799414</v>
      </c>
      <c r="D35" s="47">
        <v>2.6890500954938279</v>
      </c>
      <c r="E35" s="47">
        <v>4.305231171970747</v>
      </c>
      <c r="F35" s="47">
        <v>-8.5808306854236456</v>
      </c>
      <c r="G35" s="47">
        <v>2.4055116401600074E-2</v>
      </c>
      <c r="H35" s="47">
        <v>-1.5503129547019823</v>
      </c>
      <c r="I35" s="47">
        <v>-3.3766560065058848</v>
      </c>
      <c r="J35" s="47">
        <v>3.1922451314731148</v>
      </c>
      <c r="K35" s="47">
        <v>-3.4300273939432246</v>
      </c>
      <c r="L35" s="47">
        <v>4.8513125542479774</v>
      </c>
      <c r="M35" s="47">
        <v>0.55110049974467223</v>
      </c>
      <c r="N35" s="47">
        <v>2.8869927523874406</v>
      </c>
      <c r="O35" s="47">
        <v>1.0496453220000479</v>
      </c>
      <c r="P35" s="47">
        <v>1.4639116541494301</v>
      </c>
      <c r="Q35" s="47">
        <v>0.55845037337756143</v>
      </c>
      <c r="R35" s="50">
        <v>1.3313601386458318</v>
      </c>
      <c r="S35" s="47">
        <v>-0.9369146013513574</v>
      </c>
      <c r="T35" s="47">
        <v>0.51453198151802937</v>
      </c>
      <c r="U35" s="47">
        <v>-3.672893108738684</v>
      </c>
      <c r="V35" s="47">
        <v>13.144349076400296</v>
      </c>
      <c r="W35" s="47">
        <v>-4.1331244872024993</v>
      </c>
    </row>
    <row r="36" spans="1:23" ht="12.75" customHeight="1" x14ac:dyDescent="0.2">
      <c r="A36" s="44" t="s">
        <v>57</v>
      </c>
      <c r="B36" s="47">
        <v>8.3063421990176458</v>
      </c>
      <c r="C36" s="47">
        <v>4.5827637086671702</v>
      </c>
      <c r="D36" s="47">
        <v>2.6593694710495219</v>
      </c>
      <c r="E36" s="47">
        <v>3.7173800847507765</v>
      </c>
      <c r="F36" s="47">
        <v>-8.9432166961237023</v>
      </c>
      <c r="G36" s="47">
        <v>0.10361961572986633</v>
      </c>
      <c r="H36" s="47">
        <v>-0.39207965998565575</v>
      </c>
      <c r="I36" s="47">
        <v>-2.2434970347089966</v>
      </c>
      <c r="J36" s="47">
        <v>2.2605274120200525</v>
      </c>
      <c r="K36" s="47">
        <v>-3.2188205573851936</v>
      </c>
      <c r="L36" s="47">
        <v>3.8726976013102155</v>
      </c>
      <c r="M36" s="47">
        <v>-5.0518720896763902E-2</v>
      </c>
      <c r="N36" s="47">
        <v>3.2129907264881963</v>
      </c>
      <c r="O36" s="47">
        <v>0.9913197740495816</v>
      </c>
      <c r="P36" s="47">
        <v>1.2267035905738854</v>
      </c>
      <c r="Q36" s="47">
        <v>0.6417766857756968</v>
      </c>
      <c r="R36" s="50">
        <v>1.140828998770882</v>
      </c>
      <c r="S36" s="47">
        <v>-0.54599277769955545</v>
      </c>
      <c r="T36" s="47">
        <v>1.596562571916893</v>
      </c>
      <c r="U36" s="47">
        <v>-3.9845123668534876</v>
      </c>
      <c r="V36" s="47">
        <v>11.015939410796038</v>
      </c>
      <c r="W36" s="47">
        <v>-0.48349720717723033</v>
      </c>
    </row>
    <row r="37" spans="1:23" ht="12.75" customHeight="1" x14ac:dyDescent="0.2">
      <c r="A37" s="41" t="s">
        <v>58</v>
      </c>
      <c r="B37" s="46">
        <v>1.2538892011804137E-2</v>
      </c>
      <c r="C37" s="46">
        <v>2.2354026278258443</v>
      </c>
      <c r="D37" s="46">
        <v>14.192942093738914</v>
      </c>
      <c r="E37" s="46">
        <v>0.23574140159765555</v>
      </c>
      <c r="F37" s="46">
        <v>0.73554383104685872</v>
      </c>
      <c r="G37" s="46">
        <v>7.3770551586570976</v>
      </c>
      <c r="H37" s="46">
        <v>7.9771031708510742</v>
      </c>
      <c r="I37" s="46">
        <v>10.047659258635711</v>
      </c>
      <c r="J37" s="46">
        <v>1.1493772415164472</v>
      </c>
      <c r="K37" s="46">
        <v>1.4136427944054786</v>
      </c>
      <c r="L37" s="46">
        <v>0.69427299625981487</v>
      </c>
      <c r="M37" s="46">
        <v>-1.3367981243779914</v>
      </c>
      <c r="N37" s="46">
        <v>7.5503944954662394</v>
      </c>
      <c r="O37" s="46">
        <v>3.3206069309567487</v>
      </c>
      <c r="P37" s="46">
        <v>4.0721791765963244</v>
      </c>
      <c r="Q37" s="46">
        <v>2.7878912147467849</v>
      </c>
      <c r="R37" s="49">
        <v>3.8780823624582128</v>
      </c>
      <c r="S37" s="46">
        <v>0.90651493320113019</v>
      </c>
      <c r="T37" s="46">
        <v>3.6496552389728709</v>
      </c>
      <c r="U37" s="46">
        <v>0.91036596765299294</v>
      </c>
      <c r="V37" s="46">
        <v>18.246149040041693</v>
      </c>
      <c r="W37" s="46">
        <v>10.280750737462707</v>
      </c>
    </row>
    <row r="38" spans="1:23" ht="12.75" customHeight="1" x14ac:dyDescent="0.2">
      <c r="A38" s="41" t="s">
        <v>59</v>
      </c>
      <c r="B38" s="46">
        <v>1.0063273400816808</v>
      </c>
      <c r="C38" s="46">
        <v>3.1280217638246954</v>
      </c>
      <c r="D38" s="46">
        <v>10.786638511455626</v>
      </c>
      <c r="E38" s="46">
        <v>4.7098751595329169</v>
      </c>
      <c r="F38" s="46">
        <v>6.7933487937968051</v>
      </c>
      <c r="G38" s="46">
        <v>8.1718523804914298</v>
      </c>
      <c r="H38" s="46">
        <v>8.7077317178869009</v>
      </c>
      <c r="I38" s="46">
        <v>8.1443886710402147</v>
      </c>
      <c r="J38" s="46">
        <v>1.8817397545357162</v>
      </c>
      <c r="K38" s="46">
        <v>7.7981414381037562</v>
      </c>
      <c r="L38" s="46">
        <v>2.3933446052675444</v>
      </c>
      <c r="M38" s="46">
        <v>1.2174231506468569</v>
      </c>
      <c r="N38" s="46">
        <v>5.24332356444841</v>
      </c>
      <c r="O38" s="46">
        <v>4.4546935309563551</v>
      </c>
      <c r="P38" s="46">
        <v>5.1562607501514979</v>
      </c>
      <c r="Q38" s="46">
        <v>4.835882200723618</v>
      </c>
      <c r="R38" s="49">
        <v>5.1076360528355513</v>
      </c>
      <c r="S38" s="46">
        <v>2.0098463860694915</v>
      </c>
      <c r="T38" s="46">
        <v>5.0768981978592365</v>
      </c>
      <c r="U38" s="46">
        <v>6.2780846287483483</v>
      </c>
      <c r="V38" s="46">
        <v>15.446899246173551</v>
      </c>
      <c r="W38" s="46">
        <v>11.298132943603711</v>
      </c>
    </row>
    <row r="39" spans="1:23" ht="12.75" customHeight="1" x14ac:dyDescent="0.2">
      <c r="A39" s="41" t="s">
        <v>60</v>
      </c>
      <c r="B39" s="46">
        <v>2.0938149444299503</v>
      </c>
      <c r="C39" s="46">
        <v>2.6372518420390234</v>
      </c>
      <c r="D39" s="46">
        <v>9.1003762005041686</v>
      </c>
      <c r="E39" s="46">
        <v>5.5314296164977073</v>
      </c>
      <c r="F39" s="46">
        <v>10.994552588830796</v>
      </c>
      <c r="G39" s="46">
        <v>8.4099198505093185</v>
      </c>
      <c r="H39" s="46">
        <v>9.8779786616902001</v>
      </c>
      <c r="I39" s="46">
        <v>6.1724797522809238</v>
      </c>
      <c r="J39" s="46">
        <v>2.9532988658794501</v>
      </c>
      <c r="K39" s="46">
        <v>4.6395506434883327</v>
      </c>
      <c r="L39" s="46">
        <v>4.4358593251798473</v>
      </c>
      <c r="M39" s="46">
        <v>2.3083147775611046</v>
      </c>
      <c r="N39" s="46">
        <v>4.5621815216457584</v>
      </c>
      <c r="O39" s="46">
        <v>4.7156370958235883</v>
      </c>
      <c r="P39" s="46">
        <v>5.5227672480862244</v>
      </c>
      <c r="Q39" s="46">
        <v>6.100360618521683</v>
      </c>
      <c r="R39" s="49">
        <v>5.6060153107921451</v>
      </c>
      <c r="S39" s="46">
        <v>2.9806838620440645</v>
      </c>
      <c r="T39" s="46">
        <v>4.8179080709321642</v>
      </c>
      <c r="U39" s="46">
        <v>8.9222472721130366</v>
      </c>
      <c r="V39" s="46">
        <v>14.805984619030511</v>
      </c>
      <c r="W39" s="46">
        <v>11.889732172786548</v>
      </c>
    </row>
    <row r="40" spans="1:23" ht="12.75" customHeight="1" x14ac:dyDescent="0.2">
      <c r="A40" s="42" t="s">
        <v>61</v>
      </c>
      <c r="B40" s="46">
        <v>1.9951235827591951</v>
      </c>
      <c r="C40" s="46">
        <v>-0.46934308345207842</v>
      </c>
      <c r="D40" s="46">
        <v>9.0828206396860178</v>
      </c>
      <c r="E40" s="46">
        <v>6.0013931659649522</v>
      </c>
      <c r="F40" s="46">
        <v>10.744950303970601</v>
      </c>
      <c r="G40" s="46">
        <v>8.2148895629893914</v>
      </c>
      <c r="H40" s="46">
        <v>9.2710435800086763</v>
      </c>
      <c r="I40" s="46">
        <v>5.4484958792547333</v>
      </c>
      <c r="J40" s="46">
        <v>4.3051648292965927</v>
      </c>
      <c r="K40" s="46">
        <v>3.8375760161949879</v>
      </c>
      <c r="L40" s="46">
        <v>5.4893950532835412</v>
      </c>
      <c r="M40" s="46">
        <v>3.6577785863637358</v>
      </c>
      <c r="N40" s="46">
        <v>4.1110602934459228</v>
      </c>
      <c r="O40" s="46">
        <v>5.0095557306962801</v>
      </c>
      <c r="P40" s="46">
        <v>5.6566943860290486</v>
      </c>
      <c r="Q40" s="46">
        <v>6.3742889477087283</v>
      </c>
      <c r="R40" s="49">
        <v>5.7599646368600155</v>
      </c>
      <c r="S40" s="46">
        <v>3.9234940878446256</v>
      </c>
      <c r="T40" s="46">
        <v>3.8760372110371977</v>
      </c>
      <c r="U40" s="46">
        <v>8.4869633982647805</v>
      </c>
      <c r="V40" s="46">
        <v>14.473779705747546</v>
      </c>
      <c r="W40" s="46">
        <v>10.364045249957687</v>
      </c>
    </row>
    <row r="41" spans="1:23" ht="12.75" customHeight="1" x14ac:dyDescent="0.2">
      <c r="A41" s="43" t="s">
        <v>62</v>
      </c>
      <c r="B41" s="47">
        <v>3.1765902417904668</v>
      </c>
      <c r="C41" s="47">
        <v>1.9277656115163078</v>
      </c>
      <c r="D41" s="47">
        <v>4.5151637163081348</v>
      </c>
      <c r="E41" s="47">
        <v>6.5562255354754573</v>
      </c>
      <c r="F41" s="47">
        <v>2.156084380280876</v>
      </c>
      <c r="G41" s="47">
        <v>4.2022637761861326</v>
      </c>
      <c r="H41" s="47">
        <v>3.3992100949445714</v>
      </c>
      <c r="I41" s="47">
        <v>5.2772895538866882</v>
      </c>
      <c r="J41" s="47">
        <v>7.5955555885253379</v>
      </c>
      <c r="K41" s="47">
        <v>9.8694246773766601</v>
      </c>
      <c r="L41" s="47">
        <v>6.5707376853420651</v>
      </c>
      <c r="M41" s="47">
        <v>6.3180127260833663</v>
      </c>
      <c r="N41" s="47">
        <v>-0.65484673772726598</v>
      </c>
      <c r="O41" s="47">
        <v>4.5343182134338855</v>
      </c>
      <c r="P41" s="47">
        <v>4.2267029525792754</v>
      </c>
      <c r="Q41" s="47">
        <v>3.9266916940817076</v>
      </c>
      <c r="R41" s="50">
        <v>4.1843252858064561</v>
      </c>
      <c r="S41" s="47">
        <v>5.3182517597940349</v>
      </c>
      <c r="T41" s="47">
        <v>3.7090065405236627</v>
      </c>
      <c r="U41" s="47">
        <v>1.3644992005986678</v>
      </c>
      <c r="V41" s="47">
        <v>9.88507857176144</v>
      </c>
      <c r="W41" s="47">
        <v>8.9231805186336999</v>
      </c>
    </row>
    <row r="42" spans="1:23" ht="12.75" customHeight="1" x14ac:dyDescent="0.2">
      <c r="A42" s="43" t="s">
        <v>63</v>
      </c>
      <c r="B42" s="47">
        <v>2.7760311223245626</v>
      </c>
      <c r="C42" s="47">
        <v>6.9491684929116504</v>
      </c>
      <c r="D42" s="47">
        <v>5.3589768359833867</v>
      </c>
      <c r="E42" s="47">
        <v>4.4240394078501222</v>
      </c>
      <c r="F42" s="47">
        <v>1.4683165052804759</v>
      </c>
      <c r="G42" s="47">
        <v>4.7396764075847253</v>
      </c>
      <c r="H42" s="47">
        <v>4.1677369973162515</v>
      </c>
      <c r="I42" s="47">
        <v>5.070634862407486</v>
      </c>
      <c r="J42" s="47">
        <v>7.5951802945774416</v>
      </c>
      <c r="K42" s="47">
        <v>6.0031926036371974</v>
      </c>
      <c r="L42" s="47">
        <v>5.3826742614460077</v>
      </c>
      <c r="M42" s="47">
        <v>5.7937872732938489</v>
      </c>
      <c r="N42" s="47">
        <v>0.89006734515655328</v>
      </c>
      <c r="O42" s="47">
        <v>4.377311621798885</v>
      </c>
      <c r="P42" s="47">
        <v>4.2734754785132001</v>
      </c>
      <c r="Q42" s="47">
        <v>4.6700526775918183</v>
      </c>
      <c r="R42" s="50">
        <v>4.3330605730476313</v>
      </c>
      <c r="S42" s="47">
        <v>5.0513936120052172</v>
      </c>
      <c r="T42" s="47">
        <v>2.1036143055226386</v>
      </c>
      <c r="U42" s="47">
        <v>2.227044211905449</v>
      </c>
      <c r="V42" s="47">
        <v>10.539215686548298</v>
      </c>
      <c r="W42" s="47">
        <v>8.6100287568298572</v>
      </c>
    </row>
    <row r="43" spans="1:23" ht="12.75" customHeight="1" x14ac:dyDescent="0.2">
      <c r="A43" s="43" t="s">
        <v>64</v>
      </c>
      <c r="B43" s="47">
        <v>1.2759247414812158</v>
      </c>
      <c r="C43" s="47">
        <v>6.8780364858997967</v>
      </c>
      <c r="D43" s="47">
        <v>3.0117548037401187</v>
      </c>
      <c r="E43" s="47">
        <v>3.6495163442118006</v>
      </c>
      <c r="F43" s="47">
        <v>-1.6064852807759267</v>
      </c>
      <c r="G43" s="47">
        <v>2.6200393780059894</v>
      </c>
      <c r="H43" s="47">
        <v>3.2435718196456298</v>
      </c>
      <c r="I43" s="47">
        <v>4.0759617429002359</v>
      </c>
      <c r="J43" s="47">
        <v>6.851710855033688</v>
      </c>
      <c r="K43" s="47">
        <v>6.8909458245645983</v>
      </c>
      <c r="L43" s="47">
        <v>4.3679946756035815</v>
      </c>
      <c r="M43" s="47">
        <v>5.5704126269005672</v>
      </c>
      <c r="N43" s="47">
        <v>1.1208306798100809</v>
      </c>
      <c r="O43" s="47">
        <v>4.0884281157157476</v>
      </c>
      <c r="P43" s="47">
        <v>3.4293454426148395</v>
      </c>
      <c r="Q43" s="47">
        <v>4.3341887679126057</v>
      </c>
      <c r="R43" s="50">
        <v>3.5644255192886387</v>
      </c>
      <c r="S43" s="47">
        <v>4.8225038354009042</v>
      </c>
      <c r="T43" s="47">
        <v>1.9714826645947259</v>
      </c>
      <c r="U43" s="47">
        <v>1.7493236302573489</v>
      </c>
      <c r="V43" s="47">
        <v>10.672798679976815</v>
      </c>
      <c r="W43" s="47">
        <v>8.2946826737741794</v>
      </c>
    </row>
    <row r="44" spans="1:23" ht="12.75" customHeight="1" x14ac:dyDescent="0.2">
      <c r="A44" s="44" t="s">
        <v>65</v>
      </c>
      <c r="B44" s="47">
        <v>1.1200661911785481</v>
      </c>
      <c r="C44" s="47">
        <v>6.8071160730148073</v>
      </c>
      <c r="D44" s="47">
        <v>2.242706912461867</v>
      </c>
      <c r="E44" s="47">
        <v>3.1456236114386416</v>
      </c>
      <c r="F44" s="47">
        <v>-2.0996100138811924</v>
      </c>
      <c r="G44" s="47">
        <v>1.9943905441191179</v>
      </c>
      <c r="H44" s="47">
        <v>3.1126785386333511</v>
      </c>
      <c r="I44" s="47">
        <v>3.6045944268544794</v>
      </c>
      <c r="J44" s="47">
        <v>5.7895959917676931</v>
      </c>
      <c r="K44" s="47">
        <v>5.8094095743002283</v>
      </c>
      <c r="L44" s="47">
        <v>4.1732668988145205</v>
      </c>
      <c r="M44" s="47">
        <v>4.8575298588368732</v>
      </c>
      <c r="N44" s="47">
        <v>1.035950382170614</v>
      </c>
      <c r="O44" s="47">
        <v>3.6606340658715375</v>
      </c>
      <c r="P44" s="47">
        <v>3.0140054988277321</v>
      </c>
      <c r="Q44" s="47">
        <v>4.2592691880642519</v>
      </c>
      <c r="R44" s="50">
        <v>3.2021352477749954</v>
      </c>
      <c r="S44" s="47">
        <v>4.4218778274249582</v>
      </c>
      <c r="T44" s="47">
        <v>2.0109422190971227</v>
      </c>
      <c r="U44" s="47">
        <v>1.9563009563427602</v>
      </c>
      <c r="V44" s="47">
        <v>9.644189743207443</v>
      </c>
      <c r="W44" s="47">
        <v>7.4613461084241939</v>
      </c>
    </row>
    <row r="45" spans="1:23" ht="12.75" customHeight="1" x14ac:dyDescent="0.2">
      <c r="A45" s="41" t="s">
        <v>66</v>
      </c>
      <c r="B45" s="46">
        <v>0.5022536275240741</v>
      </c>
      <c r="C45" s="46">
        <v>13.69151658546366</v>
      </c>
      <c r="D45" s="46">
        <v>2.5093703278906698</v>
      </c>
      <c r="E45" s="46">
        <v>2.6544547799785656</v>
      </c>
      <c r="F45" s="46">
        <v>0.48142299315276915</v>
      </c>
      <c r="G45" s="46">
        <v>3.30728097600681</v>
      </c>
      <c r="H45" s="46">
        <v>5.7199189281666118</v>
      </c>
      <c r="I45" s="46">
        <v>3.9551082427949247</v>
      </c>
      <c r="J45" s="46">
        <v>1.0731781071790181</v>
      </c>
      <c r="K45" s="46">
        <v>10.423077703360661</v>
      </c>
      <c r="L45" s="46">
        <v>3.3088461731366925</v>
      </c>
      <c r="M45" s="46">
        <v>4.389499985341061</v>
      </c>
      <c r="N45" s="46">
        <v>3.5377015247777699</v>
      </c>
      <c r="O45" s="46">
        <v>4.6084140598846579</v>
      </c>
      <c r="P45" s="46">
        <v>3.7670730738261105</v>
      </c>
      <c r="Q45" s="46">
        <v>7.1758517053551296</v>
      </c>
      <c r="R45" s="49">
        <v>4.2790967215308395</v>
      </c>
      <c r="S45" s="46">
        <v>4.9277333888062547</v>
      </c>
      <c r="T45" s="46">
        <v>2.9663250591623225</v>
      </c>
      <c r="U45" s="46">
        <v>8.7979694561366664</v>
      </c>
      <c r="V45" s="46">
        <v>8.4901653398634416</v>
      </c>
      <c r="W45" s="46">
        <v>14.79108000067253</v>
      </c>
    </row>
    <row r="46" spans="1:23" ht="12.75" customHeight="1" x14ac:dyDescent="0.2">
      <c r="A46" s="41" t="s">
        <v>67</v>
      </c>
      <c r="B46" s="46">
        <v>8.3165138996443844E-2</v>
      </c>
      <c r="C46" s="46">
        <v>7.1297127536902094</v>
      </c>
      <c r="D46" s="46">
        <v>-0.37659402095199246</v>
      </c>
      <c r="E46" s="46">
        <v>2.6705906630001719</v>
      </c>
      <c r="F46" s="46">
        <v>-1.5282509263783162</v>
      </c>
      <c r="G46" s="46">
        <v>0.60079068779619327</v>
      </c>
      <c r="H46" s="46">
        <v>3.8531682941934875</v>
      </c>
      <c r="I46" s="46">
        <v>2.3144650354756546</v>
      </c>
      <c r="J46" s="46">
        <v>-0.21641607471126756</v>
      </c>
      <c r="K46" s="46">
        <v>11.653397303244507</v>
      </c>
      <c r="L46" s="46">
        <v>3.940230747143536</v>
      </c>
      <c r="M46" s="46">
        <v>3.8344498713459352</v>
      </c>
      <c r="N46" s="46">
        <v>3.5487124052764329</v>
      </c>
      <c r="O46" s="46">
        <v>4.244576586128801</v>
      </c>
      <c r="P46" s="46">
        <v>2.7665652745193281</v>
      </c>
      <c r="Q46" s="46">
        <v>6.0247323218353355</v>
      </c>
      <c r="R46" s="49">
        <v>3.2563925647736358</v>
      </c>
      <c r="S46" s="46">
        <v>5.3662550813576848</v>
      </c>
      <c r="T46" s="46">
        <v>2.6707726767229545</v>
      </c>
      <c r="U46" s="46">
        <v>6.1148596907657726</v>
      </c>
      <c r="V46" s="46">
        <v>3.0885727391943174</v>
      </c>
      <c r="W46" s="46">
        <v>13.907561170080452</v>
      </c>
    </row>
    <row r="47" spans="1:23" ht="12.75" customHeight="1" x14ac:dyDescent="0.2">
      <c r="A47" s="41" t="s">
        <v>68</v>
      </c>
      <c r="B47" s="46">
        <v>3.4333702654135045</v>
      </c>
      <c r="C47" s="46">
        <v>6.4899501829887685</v>
      </c>
      <c r="D47" s="46">
        <v>0.34395889302922811</v>
      </c>
      <c r="E47" s="46">
        <v>3.740049694665748</v>
      </c>
      <c r="F47" s="46">
        <v>-0.45698516898022845</v>
      </c>
      <c r="G47" s="46">
        <v>1.2793554398893958</v>
      </c>
      <c r="H47" s="46">
        <v>4.2079108552166788</v>
      </c>
      <c r="I47" s="46">
        <v>2.3446790934853912</v>
      </c>
      <c r="J47" s="46">
        <v>0.78653611324175365</v>
      </c>
      <c r="K47" s="46">
        <v>9.9777069208289113</v>
      </c>
      <c r="L47" s="46">
        <v>4.5468832406756921</v>
      </c>
      <c r="M47" s="46">
        <v>3.6589874955096358</v>
      </c>
      <c r="N47" s="46">
        <v>3.6325934302494201</v>
      </c>
      <c r="O47" s="46">
        <v>4.2844969904711538</v>
      </c>
      <c r="P47" s="46">
        <v>3.2616620609098534</v>
      </c>
      <c r="Q47" s="46">
        <v>6.0310883297631346</v>
      </c>
      <c r="R47" s="49">
        <v>3.6788456242131673</v>
      </c>
      <c r="S47" s="46">
        <v>5.340401626783553</v>
      </c>
      <c r="T47" s="46">
        <v>2.6355712210142768</v>
      </c>
      <c r="U47" s="46">
        <v>5.9898644463532547</v>
      </c>
      <c r="V47" s="46">
        <v>4.7566345655766673</v>
      </c>
      <c r="W47" s="46">
        <v>16.168982734091909</v>
      </c>
    </row>
    <row r="48" spans="1:23" ht="12.75" customHeight="1" x14ac:dyDescent="0.2">
      <c r="A48" s="42" t="s">
        <v>69</v>
      </c>
      <c r="B48" s="46">
        <v>4.6394227504080954</v>
      </c>
      <c r="C48" s="46">
        <v>6.5245609885104194</v>
      </c>
      <c r="D48" s="46">
        <v>1.2335997076672767</v>
      </c>
      <c r="E48" s="46">
        <v>4.1373952585739282</v>
      </c>
      <c r="F48" s="46">
        <v>0.26322047179367924</v>
      </c>
      <c r="G48" s="46">
        <v>2.0064547883913209</v>
      </c>
      <c r="H48" s="46">
        <v>4.9778230807109969</v>
      </c>
      <c r="I48" s="46">
        <v>2.4829707784983501</v>
      </c>
      <c r="J48" s="46">
        <v>0.76408487070587228</v>
      </c>
      <c r="K48" s="46">
        <v>8.1691747547756535</v>
      </c>
      <c r="L48" s="46">
        <v>4.689833873206628</v>
      </c>
      <c r="M48" s="46">
        <v>3.7781613312384721</v>
      </c>
      <c r="N48" s="46">
        <v>3.9060876344292783</v>
      </c>
      <c r="O48" s="46">
        <v>4.3312451010973252</v>
      </c>
      <c r="P48" s="46">
        <v>3.6862153886005</v>
      </c>
      <c r="Q48" s="46">
        <v>5.512485005529566</v>
      </c>
      <c r="R48" s="49">
        <v>3.9619886987139585</v>
      </c>
      <c r="S48" s="46">
        <v>5.2846993303024004</v>
      </c>
      <c r="T48" s="46">
        <v>3.5607988063195872</v>
      </c>
      <c r="U48" s="46">
        <v>6.6607883242125299</v>
      </c>
      <c r="V48" s="46">
        <v>4.837427893390589</v>
      </c>
      <c r="W48" s="46">
        <v>17.762584542043779</v>
      </c>
    </row>
    <row r="49" spans="1:23" ht="12.75" customHeight="1" x14ac:dyDescent="0.2">
      <c r="A49" s="43" t="s">
        <v>70</v>
      </c>
      <c r="B49" s="47">
        <v>3.8592198331104388</v>
      </c>
      <c r="C49" s="47">
        <v>4.7200368045651642</v>
      </c>
      <c r="D49" s="47">
        <v>3.0912516961133507</v>
      </c>
      <c r="E49" s="47">
        <v>6.113653584208012</v>
      </c>
      <c r="F49" s="47">
        <v>5.8222497258365813</v>
      </c>
      <c r="G49" s="47">
        <v>4.1308315190716094</v>
      </c>
      <c r="H49" s="47">
        <v>6.8568552319646869</v>
      </c>
      <c r="I49" s="47">
        <v>3.1371608327580569</v>
      </c>
      <c r="J49" s="47">
        <v>5.6805198117706235</v>
      </c>
      <c r="K49" s="47">
        <v>11.582294181021835</v>
      </c>
      <c r="L49" s="47">
        <v>7.1435523619375774</v>
      </c>
      <c r="M49" s="47">
        <v>4.8420126297942012</v>
      </c>
      <c r="N49" s="47">
        <v>2.9927270194313182</v>
      </c>
      <c r="O49" s="47">
        <v>5.6776694841338848</v>
      </c>
      <c r="P49" s="47">
        <v>5.1097336982786734</v>
      </c>
      <c r="Q49" s="47">
        <v>5.6882945062575407</v>
      </c>
      <c r="R49" s="50">
        <v>5.1946907316953395</v>
      </c>
      <c r="S49" s="47">
        <v>6.356377325361251</v>
      </c>
      <c r="T49" s="47">
        <v>4.3397424224531411</v>
      </c>
      <c r="U49" s="47">
        <v>7.200097140270878</v>
      </c>
      <c r="V49" s="47">
        <v>5.5332546911183833</v>
      </c>
      <c r="W49" s="47">
        <v>19.354105183940874</v>
      </c>
    </row>
    <row r="50" spans="1:23" ht="12.75" customHeight="1" x14ac:dyDescent="0.2">
      <c r="A50" s="43" t="s">
        <v>71</v>
      </c>
      <c r="B50" s="47">
        <v>2.2297495452144656</v>
      </c>
      <c r="C50" s="47">
        <v>5.4071176005513255</v>
      </c>
      <c r="D50" s="47">
        <v>5.8932558347475794</v>
      </c>
      <c r="E50" s="47">
        <v>7.2085875841377378</v>
      </c>
      <c r="F50" s="47">
        <v>9.0377511187171411</v>
      </c>
      <c r="G50" s="47">
        <v>6.4920249054073897</v>
      </c>
      <c r="H50" s="47">
        <v>8.2581926244838399</v>
      </c>
      <c r="I50" s="47">
        <v>4.015351665361</v>
      </c>
      <c r="J50" s="47">
        <v>6.2814339888890736</v>
      </c>
      <c r="K50" s="47">
        <v>11.852182632310559</v>
      </c>
      <c r="L50" s="47">
        <v>7.064169933463571</v>
      </c>
      <c r="M50" s="47">
        <v>4.3814773376563254</v>
      </c>
      <c r="N50" s="47">
        <v>2.6834557789388258</v>
      </c>
      <c r="O50" s="47">
        <v>5.8365036052053565</v>
      </c>
      <c r="P50" s="47">
        <v>5.7621687802080324</v>
      </c>
      <c r="Q50" s="47">
        <v>6.535124508621748</v>
      </c>
      <c r="R50" s="50">
        <v>5.8761763126268463</v>
      </c>
      <c r="S50" s="47">
        <v>6.2633349108873082</v>
      </c>
      <c r="T50" s="47">
        <v>5.4834049777046312</v>
      </c>
      <c r="U50" s="47">
        <v>9.8407303264181234</v>
      </c>
      <c r="V50" s="47">
        <v>9.2157191932443983</v>
      </c>
      <c r="W50" s="47">
        <v>18.448711364949499</v>
      </c>
    </row>
    <row r="51" spans="1:23" ht="12.75" customHeight="1" x14ac:dyDescent="0.2">
      <c r="A51" s="43" t="s">
        <v>72</v>
      </c>
      <c r="B51" s="47">
        <v>3.0291773227568042</v>
      </c>
      <c r="C51" s="47">
        <v>4.1540141170185674</v>
      </c>
      <c r="D51" s="47">
        <v>6.4819466351824229</v>
      </c>
      <c r="E51" s="47">
        <v>6.3905102235439326</v>
      </c>
      <c r="F51" s="47">
        <v>9.5260754043952502</v>
      </c>
      <c r="G51" s="47">
        <v>6.6548579752280457</v>
      </c>
      <c r="H51" s="47">
        <v>8.4611963828759471</v>
      </c>
      <c r="I51" s="47">
        <v>4.2825828902340657</v>
      </c>
      <c r="J51" s="47">
        <v>5.4479414139510629</v>
      </c>
      <c r="K51" s="47">
        <v>12.513051071950221</v>
      </c>
      <c r="L51" s="47">
        <v>6.5698586946494109</v>
      </c>
      <c r="M51" s="47">
        <v>3.8394450227974053</v>
      </c>
      <c r="N51" s="47">
        <v>2.4830344411586269</v>
      </c>
      <c r="O51" s="47">
        <v>5.6782116146369299</v>
      </c>
      <c r="P51" s="47">
        <v>5.7590946678447663</v>
      </c>
      <c r="Q51" s="47">
        <v>6.5359757903002302</v>
      </c>
      <c r="R51" s="50">
        <v>5.8741361375457934</v>
      </c>
      <c r="S51" s="47">
        <v>6.1021826714133143</v>
      </c>
      <c r="T51" s="47">
        <v>5.2764275894957136</v>
      </c>
      <c r="U51" s="47">
        <v>11.363691462474112</v>
      </c>
      <c r="V51" s="47">
        <v>6.2001532278923799</v>
      </c>
      <c r="W51" s="47">
        <v>18.788651141891812</v>
      </c>
    </row>
    <row r="52" spans="1:23" ht="12.75" customHeight="1" x14ac:dyDescent="0.2">
      <c r="A52" s="44" t="s">
        <v>73</v>
      </c>
      <c r="B52" s="47">
        <v>3.247001028388552</v>
      </c>
      <c r="C52" s="47">
        <v>2.8904181715148747</v>
      </c>
      <c r="D52" s="47">
        <v>6.1413093703862165</v>
      </c>
      <c r="E52" s="47">
        <v>6.1248790846215817</v>
      </c>
      <c r="F52" s="47">
        <v>9.1969945727462097</v>
      </c>
      <c r="G52" s="47">
        <v>6.2066641286877999</v>
      </c>
      <c r="H52" s="47">
        <v>8.259074904215268</v>
      </c>
      <c r="I52" s="47">
        <v>5.0747823611275944</v>
      </c>
      <c r="J52" s="47">
        <v>6.4211253622654896</v>
      </c>
      <c r="K52" s="47">
        <v>15.109197763680715</v>
      </c>
      <c r="L52" s="47">
        <v>6.0021981595107965</v>
      </c>
      <c r="M52" s="47">
        <v>3.5664984020748358</v>
      </c>
      <c r="N52" s="47">
        <v>2.1581954264248582</v>
      </c>
      <c r="O52" s="47">
        <v>5.8265112478218306</v>
      </c>
      <c r="P52" s="47">
        <v>5.7992074847409203</v>
      </c>
      <c r="Q52" s="47">
        <v>7.609928709103686</v>
      </c>
      <c r="R52" s="50">
        <v>6.0698706048774254</v>
      </c>
      <c r="S52" s="47">
        <v>6.3762706998136576</v>
      </c>
      <c r="T52" s="47">
        <v>4.0691466623427708</v>
      </c>
      <c r="U52" s="47">
        <v>11.952407874579452</v>
      </c>
      <c r="V52" s="47">
        <v>6.176101676837531</v>
      </c>
      <c r="W52" s="47">
        <v>19.557598675810727</v>
      </c>
    </row>
    <row r="53" spans="1:23" ht="12.75" customHeight="1" x14ac:dyDescent="0.2">
      <c r="A53" s="41" t="s">
        <v>74</v>
      </c>
      <c r="B53" s="46">
        <v>4.7611195683823659</v>
      </c>
      <c r="C53" s="46">
        <v>3.8681409750827678</v>
      </c>
      <c r="D53" s="46">
        <v>9.5016901900287323</v>
      </c>
      <c r="E53" s="46">
        <v>3.0305926239571068</v>
      </c>
      <c r="F53" s="46">
        <v>4.9968626917181291</v>
      </c>
      <c r="G53" s="46">
        <v>7.1428331592216177</v>
      </c>
      <c r="H53" s="46">
        <v>7.7480528405584836</v>
      </c>
      <c r="I53" s="46">
        <v>8.7777225081503865</v>
      </c>
      <c r="J53" s="46">
        <v>9.262853593654242</v>
      </c>
      <c r="K53" s="46">
        <v>16.968090068320318</v>
      </c>
      <c r="L53" s="46">
        <v>2.7555689138841322</v>
      </c>
      <c r="M53" s="46">
        <v>3.7136741816349517</v>
      </c>
      <c r="N53" s="46">
        <v>-0.38082084653691117</v>
      </c>
      <c r="O53" s="46">
        <v>5.2876438117830826</v>
      </c>
      <c r="P53" s="46">
        <v>5.7989333179604197</v>
      </c>
      <c r="Q53" s="46">
        <v>8.2251749326536441</v>
      </c>
      <c r="R53" s="49">
        <v>6.1574044651235615</v>
      </c>
      <c r="S53" s="46">
        <v>7.1584828795473232</v>
      </c>
      <c r="T53" s="46">
        <v>2.9732279283872121</v>
      </c>
      <c r="U53" s="46">
        <v>12.027658403612707</v>
      </c>
      <c r="V53" s="46">
        <v>-1.7556707783347947</v>
      </c>
      <c r="W53" s="46">
        <v>15.469727136831256</v>
      </c>
    </row>
    <row r="54" spans="1:23" ht="12.75" customHeight="1" x14ac:dyDescent="0.2">
      <c r="A54" s="41" t="s">
        <v>75</v>
      </c>
      <c r="B54" s="46">
        <v>7.8598261475663733</v>
      </c>
      <c r="C54" s="46">
        <v>4.5134662020888561</v>
      </c>
      <c r="D54" s="46">
        <v>7.8854255394959827</v>
      </c>
      <c r="E54" s="46">
        <v>1.9543675614262845</v>
      </c>
      <c r="F54" s="46">
        <v>4.3828933161611516</v>
      </c>
      <c r="G54" s="46">
        <v>6.1478579044814241</v>
      </c>
      <c r="H54" s="46">
        <v>7.5842852120538762</v>
      </c>
      <c r="I54" s="46">
        <v>9.7426543386145212</v>
      </c>
      <c r="J54" s="46">
        <v>9.5873619431371182</v>
      </c>
      <c r="K54" s="46">
        <v>16.402971929786879</v>
      </c>
      <c r="L54" s="46">
        <v>2.1338976648655139</v>
      </c>
      <c r="M54" s="46">
        <v>4.6117331740607614</v>
      </c>
      <c r="N54" s="46">
        <v>6.9884196427238976E-2</v>
      </c>
      <c r="O54" s="46">
        <v>5.5385315640958277</v>
      </c>
      <c r="P54" s="46">
        <v>5.8692326908764247</v>
      </c>
      <c r="Q54" s="46">
        <v>8.4407515319021797</v>
      </c>
      <c r="R54" s="49">
        <v>6.2486887583521389</v>
      </c>
      <c r="S54" s="46">
        <v>7.09569476324452</v>
      </c>
      <c r="T54" s="46">
        <v>1.689376203628612</v>
      </c>
      <c r="U54" s="46">
        <v>12.857926683788934</v>
      </c>
      <c r="V54" s="46">
        <v>2.2275365695336724</v>
      </c>
      <c r="W54" s="46">
        <v>19.595118871927998</v>
      </c>
    </row>
    <row r="55" spans="1:23" ht="12.75" customHeight="1" x14ac:dyDescent="0.2">
      <c r="A55" s="41" t="s">
        <v>76</v>
      </c>
      <c r="B55" s="46">
        <v>6.91661607271985</v>
      </c>
      <c r="C55" s="46">
        <v>5.5769410796028263</v>
      </c>
      <c r="D55" s="46">
        <v>7.5192072440291691</v>
      </c>
      <c r="E55" s="46">
        <v>2.5143504154244489</v>
      </c>
      <c r="F55" s="46">
        <v>5.3856390173695479</v>
      </c>
      <c r="G55" s="46">
        <v>6.3677688482559169</v>
      </c>
      <c r="H55" s="46">
        <v>8.1594466067144378</v>
      </c>
      <c r="I55" s="46">
        <v>10.202536590200339</v>
      </c>
      <c r="J55" s="46">
        <v>10.010057870374611</v>
      </c>
      <c r="K55" s="46">
        <v>15.413141104831807</v>
      </c>
      <c r="L55" s="46">
        <v>1.9113268431226071</v>
      </c>
      <c r="M55" s="46">
        <v>5.1337144158000392</v>
      </c>
      <c r="N55" s="46">
        <v>0.35830667810701211</v>
      </c>
      <c r="O55" s="46">
        <v>5.7673130831297659</v>
      </c>
      <c r="P55" s="46">
        <v>6.0121958212477455</v>
      </c>
      <c r="Q55" s="46">
        <v>9.3270544329157268</v>
      </c>
      <c r="R55" s="49">
        <v>6.5007958573956248</v>
      </c>
      <c r="S55" s="46">
        <v>7.5262244361086639</v>
      </c>
      <c r="T55" s="46">
        <v>2.4473806473333193</v>
      </c>
      <c r="U55" s="46">
        <v>14.671811557233916</v>
      </c>
      <c r="V55" s="46">
        <v>2.6233853101486737</v>
      </c>
      <c r="W55" s="46">
        <v>20.279240338633908</v>
      </c>
    </row>
    <row r="56" spans="1:23" ht="12.75" customHeight="1" x14ac:dyDescent="0.2">
      <c r="A56" s="42" t="s">
        <v>77</v>
      </c>
      <c r="B56" s="46">
        <v>5.7709671914129013</v>
      </c>
      <c r="C56" s="46">
        <v>4.1136580650761756</v>
      </c>
      <c r="D56" s="46">
        <v>4.1495493120091265</v>
      </c>
      <c r="E56" s="46">
        <v>2.5805066433241208</v>
      </c>
      <c r="F56" s="46">
        <v>4.9072638050776662</v>
      </c>
      <c r="G56" s="46">
        <v>4.0996114425434937</v>
      </c>
      <c r="H56" s="46">
        <v>5.3292400899339398</v>
      </c>
      <c r="I56" s="46">
        <v>7.5779969258237712</v>
      </c>
      <c r="J56" s="46">
        <v>9.7684250135690931</v>
      </c>
      <c r="K56" s="46">
        <v>13.235658725261157</v>
      </c>
      <c r="L56" s="46">
        <v>1.385103271786825</v>
      </c>
      <c r="M56" s="46">
        <v>4.7378226267646539</v>
      </c>
      <c r="N56" s="46">
        <v>0.64034894669273701</v>
      </c>
      <c r="O56" s="46">
        <v>4.8240191427407764</v>
      </c>
      <c r="P56" s="46">
        <v>4.6766070332009857</v>
      </c>
      <c r="Q56" s="46">
        <v>7.5112764995392434</v>
      </c>
      <c r="R56" s="49">
        <v>5.0941954569815984</v>
      </c>
      <c r="S56" s="46">
        <v>6.4642651738794132</v>
      </c>
      <c r="T56" s="46">
        <v>2.045040107365903</v>
      </c>
      <c r="U56" s="46">
        <v>12.286957922739482</v>
      </c>
      <c r="V56" s="46">
        <v>0.40925097345805295</v>
      </c>
      <c r="W56" s="46">
        <v>17.025710292918951</v>
      </c>
    </row>
    <row r="57" spans="1:23" ht="12.75" customHeight="1" x14ac:dyDescent="0.2">
      <c r="A57" s="43" t="s">
        <v>78</v>
      </c>
      <c r="B57" s="47">
        <v>-1.4023590650124262</v>
      </c>
      <c r="C57" s="47">
        <v>-5.6193024000451119</v>
      </c>
      <c r="D57" s="47">
        <v>-16.236371165901875</v>
      </c>
      <c r="E57" s="47">
        <v>-2.3540301358688676</v>
      </c>
      <c r="F57" s="47">
        <v>-0.59501804167125805</v>
      </c>
      <c r="G57" s="47">
        <v>-10.795938657173688</v>
      </c>
      <c r="H57" s="47">
        <v>-7.4538732625929249</v>
      </c>
      <c r="I57" s="47">
        <v>-7.032199697166341</v>
      </c>
      <c r="J57" s="47">
        <v>2.437171026224294</v>
      </c>
      <c r="K57" s="47">
        <v>8.5589925299939029</v>
      </c>
      <c r="L57" s="47">
        <v>1.7194023834063099</v>
      </c>
      <c r="M57" s="47">
        <v>3.2121228288879644</v>
      </c>
      <c r="N57" s="47">
        <v>3.1360615963957672</v>
      </c>
      <c r="O57" s="47">
        <v>0.98407844248540322</v>
      </c>
      <c r="P57" s="47">
        <v>-2.2823596315752703</v>
      </c>
      <c r="Q57" s="47">
        <v>-3.1831841000103389</v>
      </c>
      <c r="R57" s="50">
        <v>-2.4260544035468068</v>
      </c>
      <c r="S57" s="47">
        <v>2.2763148812094514</v>
      </c>
      <c r="T57" s="47">
        <v>3.1803739253661201</v>
      </c>
      <c r="U57" s="47">
        <v>-9.4902112352661447</v>
      </c>
      <c r="V57" s="47">
        <v>-14.115164579454042</v>
      </c>
      <c r="W57" s="47">
        <v>-12.965948235271341</v>
      </c>
    </row>
    <row r="58" spans="1:23" ht="12.75" customHeight="1" x14ac:dyDescent="0.2">
      <c r="A58" s="43" t="s">
        <v>79</v>
      </c>
      <c r="B58" s="47">
        <v>-3.483214821574887</v>
      </c>
      <c r="C58" s="47">
        <v>-5.0878586031323341</v>
      </c>
      <c r="D58" s="47">
        <v>-14.80929491936136</v>
      </c>
      <c r="E58" s="47">
        <v>-0.51843977244454553</v>
      </c>
      <c r="F58" s="47">
        <v>2.1877740850679173</v>
      </c>
      <c r="G58" s="47">
        <v>-9.3326987131446373</v>
      </c>
      <c r="H58" s="47">
        <v>-6.5153096272658306</v>
      </c>
      <c r="I58" s="47">
        <v>-7.8459275260743588</v>
      </c>
      <c r="J58" s="47">
        <v>1.732606423129579</v>
      </c>
      <c r="K58" s="47">
        <v>8.1458005800297819</v>
      </c>
      <c r="L58" s="47">
        <v>1.9375546109907438</v>
      </c>
      <c r="M58" s="47">
        <v>2.4105785682515979</v>
      </c>
      <c r="N58" s="47">
        <v>3.0748145790267412</v>
      </c>
      <c r="O58" s="47">
        <v>0.83283566128262709</v>
      </c>
      <c r="P58" s="47">
        <v>-2.1519716705402536</v>
      </c>
      <c r="Q58" s="47">
        <v>-3.1663452864731378</v>
      </c>
      <c r="R58" s="50">
        <v>-2.3120239681279853</v>
      </c>
      <c r="S58" s="47">
        <v>3.1336243738531167</v>
      </c>
      <c r="T58" s="47">
        <v>2.6663564575416077</v>
      </c>
      <c r="U58" s="47">
        <v>-8.8644656759597318</v>
      </c>
      <c r="V58" s="47">
        <v>-11.855792298798928</v>
      </c>
      <c r="W58" s="47">
        <v>-12.772617017249043</v>
      </c>
    </row>
    <row r="59" spans="1:23" ht="12.75" customHeight="1" x14ac:dyDescent="0.2">
      <c r="A59" s="43" t="s">
        <v>80</v>
      </c>
      <c r="B59" s="47">
        <v>-4.7911475207106369</v>
      </c>
      <c r="C59" s="47">
        <v>-4.5599970849665716</v>
      </c>
      <c r="D59" s="47">
        <v>-13.24822401586292</v>
      </c>
      <c r="E59" s="47">
        <v>-0.19553532959857289</v>
      </c>
      <c r="F59" s="47">
        <v>3.934201752120603</v>
      </c>
      <c r="G59" s="47">
        <v>-8.0600137977875903</v>
      </c>
      <c r="H59" s="47">
        <v>-5.5045664619565615</v>
      </c>
      <c r="I59" s="47">
        <v>-7.0073371069160455</v>
      </c>
      <c r="J59" s="47">
        <v>0.86227844351736138</v>
      </c>
      <c r="K59" s="47">
        <v>7.9977991913328106</v>
      </c>
      <c r="L59" s="47">
        <v>2.1365536344631009</v>
      </c>
      <c r="M59" s="47">
        <v>2.4885581725435868</v>
      </c>
      <c r="N59" s="47">
        <v>3.1526828681350372</v>
      </c>
      <c r="O59" s="47">
        <v>1.0311423383634999</v>
      </c>
      <c r="P59" s="47">
        <v>-1.7830087028249619</v>
      </c>
      <c r="Q59" s="47">
        <v>-2.6242489200223096</v>
      </c>
      <c r="R59" s="50">
        <v>-1.9144521279003679</v>
      </c>
      <c r="S59" s="47">
        <v>3.5929461621948322</v>
      </c>
      <c r="T59" s="47">
        <v>1.8583844016295759</v>
      </c>
      <c r="U59" s="47">
        <v>-7.0304931639998074</v>
      </c>
      <c r="V59" s="47">
        <v>-10.985560344646428</v>
      </c>
      <c r="W59" s="47">
        <v>-12.325356925254994</v>
      </c>
    </row>
    <row r="60" spans="1:23" ht="12.75" customHeight="1" x14ac:dyDescent="0.2">
      <c r="A60" s="44" t="s">
        <v>81</v>
      </c>
      <c r="B60" s="47">
        <v>-3.7286799176415419</v>
      </c>
      <c r="C60" s="47">
        <v>-2.1205443563974691</v>
      </c>
      <c r="D60" s="47">
        <v>-9.263956251525995</v>
      </c>
      <c r="E60" s="47">
        <v>0.74335947954073944</v>
      </c>
      <c r="F60" s="47">
        <v>7.0211760559317771</v>
      </c>
      <c r="G60" s="47">
        <v>-4.7022888050250895</v>
      </c>
      <c r="H60" s="47">
        <v>-2.3348354169599017</v>
      </c>
      <c r="I60" s="47">
        <v>-4.3692769135068694</v>
      </c>
      <c r="J60" s="47">
        <v>1.1892841699023826E-2</v>
      </c>
      <c r="K60" s="47">
        <v>8.8490132842842684</v>
      </c>
      <c r="L60" s="47">
        <v>2.99320992476384</v>
      </c>
      <c r="M60" s="47">
        <v>3.0045493102432319</v>
      </c>
      <c r="N60" s="47">
        <v>3.4219273292758867</v>
      </c>
      <c r="O60" s="47">
        <v>2.0668237898809894</v>
      </c>
      <c r="P60" s="47">
        <v>-9.6854448937511162E-2</v>
      </c>
      <c r="Q60" s="47">
        <v>-0.28317253821416033</v>
      </c>
      <c r="R60" s="50">
        <v>-0.12581199386585418</v>
      </c>
      <c r="S60" s="47">
        <v>4.4563964540562662</v>
      </c>
      <c r="T60" s="47">
        <v>2.9451678198673781</v>
      </c>
      <c r="U60" s="47">
        <v>-2.1338747947597381</v>
      </c>
      <c r="V60" s="47">
        <v>-9.2470664643676805</v>
      </c>
      <c r="W60" s="47">
        <v>-7.6019674950687506</v>
      </c>
    </row>
    <row r="61" spans="1:23" ht="12.75" customHeight="1" x14ac:dyDescent="0.2">
      <c r="A61" s="41" t="s">
        <v>82</v>
      </c>
      <c r="B61" s="46">
        <v>6.8695442615936742</v>
      </c>
      <c r="C61" s="46">
        <v>15.388192389884182</v>
      </c>
      <c r="D61" s="46">
        <v>15.920096449807364</v>
      </c>
      <c r="E61" s="46">
        <v>8.4569866685164641</v>
      </c>
      <c r="F61" s="46">
        <v>19.555894079427439</v>
      </c>
      <c r="G61" s="46">
        <v>15.308194183266522</v>
      </c>
      <c r="H61" s="46">
        <v>15.929601718066454</v>
      </c>
      <c r="I61" s="46">
        <v>13.065297916538077</v>
      </c>
      <c r="J61" s="46">
        <v>2.9697904186910762</v>
      </c>
      <c r="K61" s="46">
        <v>8.2234336888571402</v>
      </c>
      <c r="L61" s="46">
        <v>4.8071120990380134</v>
      </c>
      <c r="M61" s="46">
        <v>2.6538833381389848</v>
      </c>
      <c r="N61" s="46">
        <v>2.4686467221199271</v>
      </c>
      <c r="O61" s="46">
        <v>6.2131094387604113</v>
      </c>
      <c r="P61" s="46">
        <v>8.4673875716723366</v>
      </c>
      <c r="Q61" s="46">
        <v>13.522193161364736</v>
      </c>
      <c r="R61" s="49">
        <v>9.209092843109957</v>
      </c>
      <c r="S61" s="46">
        <v>7.4613765675128674</v>
      </c>
      <c r="T61" s="46">
        <v>2.9667325044015813</v>
      </c>
      <c r="U61" s="46">
        <v>29.000563582346793</v>
      </c>
      <c r="V61" s="46">
        <v>15.484698709653276</v>
      </c>
      <c r="W61" s="46">
        <v>38.951876612555814</v>
      </c>
    </row>
    <row r="62" spans="1:23" ht="12.75" customHeight="1" x14ac:dyDescent="0.2">
      <c r="A62" s="41" t="s">
        <v>83</v>
      </c>
      <c r="B62" s="46">
        <v>8.44849956334639</v>
      </c>
      <c r="C62" s="46">
        <v>15.518190580052771</v>
      </c>
      <c r="D62" s="46">
        <v>13.87810708483177</v>
      </c>
      <c r="E62" s="46">
        <v>7.8727444474088415</v>
      </c>
      <c r="F62" s="46">
        <v>18.739419705619852</v>
      </c>
      <c r="G62" s="46">
        <v>14.092432612898653</v>
      </c>
      <c r="H62" s="46">
        <v>13.912814585435251</v>
      </c>
      <c r="I62" s="46">
        <v>13.175407380695203</v>
      </c>
      <c r="J62" s="46">
        <v>3.9874631198707267</v>
      </c>
      <c r="K62" s="46">
        <v>8.0716984851912486</v>
      </c>
      <c r="L62" s="46">
        <v>5.0943284647141374</v>
      </c>
      <c r="M62" s="46">
        <v>3.0057551536946558</v>
      </c>
      <c r="N62" s="46">
        <v>2.4609378363113832</v>
      </c>
      <c r="O62" s="46">
        <v>6.1181031976930367</v>
      </c>
      <c r="P62" s="46">
        <v>8.2415259369903904</v>
      </c>
      <c r="Q62" s="46">
        <v>12.410029402769007</v>
      </c>
      <c r="R62" s="49">
        <v>8.8552855234599548</v>
      </c>
      <c r="S62" s="46">
        <v>6.4078022812453561</v>
      </c>
      <c r="T62" s="46">
        <v>4.0586621068976036</v>
      </c>
      <c r="U62" s="46">
        <v>25.821293521253665</v>
      </c>
      <c r="V62" s="46">
        <v>10.843988047061238</v>
      </c>
      <c r="W62" s="46">
        <v>37.477450555734833</v>
      </c>
    </row>
    <row r="63" spans="1:23" ht="12.75" customHeight="1" x14ac:dyDescent="0.2">
      <c r="A63" s="41" t="s">
        <v>84</v>
      </c>
      <c r="B63" s="46">
        <v>7.5278074153606545</v>
      </c>
      <c r="C63" s="46">
        <v>15.141926045517828</v>
      </c>
      <c r="D63" s="46">
        <v>11.3743648338972</v>
      </c>
      <c r="E63" s="46">
        <v>7.258314719300718</v>
      </c>
      <c r="F63" s="46">
        <v>15.26180646191888</v>
      </c>
      <c r="G63" s="46">
        <v>11.985401321161703</v>
      </c>
      <c r="H63" s="46">
        <v>12.443807021478182</v>
      </c>
      <c r="I63" s="46">
        <v>12.46615553011261</v>
      </c>
      <c r="J63" s="46">
        <v>4.7956424252297847</v>
      </c>
      <c r="K63" s="46">
        <v>8.6526725315398068</v>
      </c>
      <c r="L63" s="46">
        <v>5.0573478088965951</v>
      </c>
      <c r="M63" s="46">
        <v>3.045108126813556</v>
      </c>
      <c r="N63" s="46">
        <v>2.3766394478702768</v>
      </c>
      <c r="O63" s="46">
        <v>5.9827837999776312</v>
      </c>
      <c r="P63" s="46">
        <v>7.5931703787549765</v>
      </c>
      <c r="Q63" s="46">
        <v>11.578190775515317</v>
      </c>
      <c r="R63" s="49">
        <v>8.1762579141511083</v>
      </c>
      <c r="S63" s="46">
        <v>6.0168339896524259</v>
      </c>
      <c r="T63" s="46">
        <v>4.3207543539366622</v>
      </c>
      <c r="U63" s="46">
        <v>21.822161993398502</v>
      </c>
      <c r="V63" s="46">
        <v>11.093972056629209</v>
      </c>
      <c r="W63" s="46">
        <v>37.398499721467736</v>
      </c>
    </row>
    <row r="64" spans="1:23" ht="12.75" customHeight="1" x14ac:dyDescent="0.2">
      <c r="A64" s="42" t="s">
        <v>85</v>
      </c>
      <c r="B64" s="46">
        <v>6.6969425247719094</v>
      </c>
      <c r="C64" s="46">
        <v>14.887903535559555</v>
      </c>
      <c r="D64" s="46">
        <v>9.1900349527270322</v>
      </c>
      <c r="E64" s="46">
        <v>6.2757053527968232</v>
      </c>
      <c r="F64" s="46">
        <v>13.100999858391438</v>
      </c>
      <c r="G64" s="46">
        <v>10.203071298678722</v>
      </c>
      <c r="H64" s="46">
        <v>11.149464177631208</v>
      </c>
      <c r="I64" s="46">
        <v>11.189298818951098</v>
      </c>
      <c r="J64" s="46">
        <v>5.3505145786597375</v>
      </c>
      <c r="K64" s="46">
        <v>9.3220386802023611</v>
      </c>
      <c r="L64" s="46">
        <v>4.8871198165330476</v>
      </c>
      <c r="M64" s="46">
        <v>3.2620959355202706</v>
      </c>
      <c r="N64" s="46">
        <v>2.2250061998835724</v>
      </c>
      <c r="O64" s="46">
        <v>5.8036528599362702</v>
      </c>
      <c r="P64" s="46">
        <v>6.9761866665572825</v>
      </c>
      <c r="Q64" s="46">
        <v>10.783465064993258</v>
      </c>
      <c r="R64" s="49">
        <v>7.5282258217929998</v>
      </c>
      <c r="S64" s="46">
        <v>6.2293721234176758</v>
      </c>
      <c r="T64" s="46">
        <v>3.9206646429051251</v>
      </c>
      <c r="U64" s="46">
        <v>17.853921357437976</v>
      </c>
      <c r="V64" s="46">
        <v>11.721721514559412</v>
      </c>
      <c r="W64" s="46">
        <v>33.639024641777723</v>
      </c>
    </row>
    <row r="65" spans="1:23" ht="12.75" customHeight="1" x14ac:dyDescent="0.2">
      <c r="A65" s="43" t="s">
        <v>86</v>
      </c>
      <c r="B65" s="47">
        <v>5.371223690010507</v>
      </c>
      <c r="C65" s="47">
        <v>4.2813719135710304</v>
      </c>
      <c r="D65" s="47">
        <v>4.9094838241101835</v>
      </c>
      <c r="E65" s="47">
        <v>4.5535517564073258</v>
      </c>
      <c r="F65" s="47">
        <v>8.6143113175080046</v>
      </c>
      <c r="G65" s="47">
        <v>5.7494156529168672</v>
      </c>
      <c r="H65" s="47">
        <v>4.4527410615269991</v>
      </c>
      <c r="I65" s="47">
        <v>6.6497370154118496</v>
      </c>
      <c r="J65" s="47">
        <v>6.1489538943266364</v>
      </c>
      <c r="K65" s="47">
        <v>8.1224788504694612</v>
      </c>
      <c r="L65" s="47">
        <v>3.7203795804053641</v>
      </c>
      <c r="M65" s="47">
        <v>5.5551353053639785</v>
      </c>
      <c r="N65" s="47">
        <v>2.371275432455322</v>
      </c>
      <c r="O65" s="47">
        <v>4.7059033761680302</v>
      </c>
      <c r="P65" s="47">
        <v>4.9071656907600847</v>
      </c>
      <c r="Q65" s="47">
        <v>6.8424147041533878</v>
      </c>
      <c r="R65" s="50">
        <v>5.1951170161795179</v>
      </c>
      <c r="S65" s="47">
        <v>6.4089811507058503</v>
      </c>
      <c r="T65" s="47">
        <v>2.5849413357408979</v>
      </c>
      <c r="U65" s="47">
        <v>8.2280434707053374</v>
      </c>
      <c r="V65" s="47">
        <v>4.2359933528968163</v>
      </c>
      <c r="W65" s="47">
        <v>11.679721007586918</v>
      </c>
    </row>
    <row r="66" spans="1:23" ht="12.75" customHeight="1" x14ac:dyDescent="0.2">
      <c r="A66" s="43" t="s">
        <v>87</v>
      </c>
      <c r="B66" s="47">
        <v>3.0328290602138042</v>
      </c>
      <c r="C66" s="47">
        <v>3.9192408570630777</v>
      </c>
      <c r="D66" s="47">
        <v>4.635521959732114</v>
      </c>
      <c r="E66" s="47">
        <v>5.3112086055027374</v>
      </c>
      <c r="F66" s="47">
        <v>7.9433037235701054</v>
      </c>
      <c r="G66" s="47">
        <v>5.4229954041033812</v>
      </c>
      <c r="H66" s="47">
        <v>4.3150034972527784</v>
      </c>
      <c r="I66" s="47">
        <v>5.629363411077315</v>
      </c>
      <c r="J66" s="47">
        <v>6.6512939054024223</v>
      </c>
      <c r="K66" s="47">
        <v>7.9032096269443297</v>
      </c>
      <c r="L66" s="47">
        <v>2.6449355845568734</v>
      </c>
      <c r="M66" s="47">
        <v>5.8287068285017396</v>
      </c>
      <c r="N66" s="47">
        <v>2.2685874212752033</v>
      </c>
      <c r="O66" s="47">
        <v>4.5248374518501722</v>
      </c>
      <c r="P66" s="47">
        <v>4.6036463000530325</v>
      </c>
      <c r="Q66" s="47">
        <v>6.8952682474357596</v>
      </c>
      <c r="R66" s="50">
        <v>4.9427770569204776</v>
      </c>
      <c r="S66" s="47">
        <v>6.5193080787274482</v>
      </c>
      <c r="T66" s="47">
        <v>2.941553814831499</v>
      </c>
      <c r="U66" s="47">
        <v>8.1790373737204334</v>
      </c>
      <c r="V66" s="47">
        <v>5.4420526817385184</v>
      </c>
      <c r="W66" s="47">
        <v>12.936936975647884</v>
      </c>
    </row>
    <row r="67" spans="1:23" ht="12.75" customHeight="1" x14ac:dyDescent="0.2">
      <c r="A67" s="43" t="s">
        <v>88</v>
      </c>
      <c r="B67" s="47">
        <v>4.4737926500976188</v>
      </c>
      <c r="C67" s="47">
        <v>3.511014740794427</v>
      </c>
      <c r="D67" s="47">
        <v>3.640559711551683</v>
      </c>
      <c r="E67" s="47">
        <v>5.5580793132821826</v>
      </c>
      <c r="F67" s="47">
        <v>8.4511074129668415</v>
      </c>
      <c r="G67" s="47">
        <v>4.9077324616782603</v>
      </c>
      <c r="H67" s="47">
        <v>2.9642139653821342</v>
      </c>
      <c r="I67" s="47">
        <v>4.8290726828903008</v>
      </c>
      <c r="J67" s="47">
        <v>6.4820809138588675</v>
      </c>
      <c r="K67" s="47">
        <v>7.185971305491301</v>
      </c>
      <c r="L67" s="47">
        <v>2.1391394852165568</v>
      </c>
      <c r="M67" s="47">
        <v>5.3788331852510973</v>
      </c>
      <c r="N67" s="47">
        <v>2.0838840029579808</v>
      </c>
      <c r="O67" s="47">
        <v>3.9387469076638482</v>
      </c>
      <c r="P67" s="47">
        <v>4.1896550420757572</v>
      </c>
      <c r="Q67" s="47">
        <v>5.9971013894879688</v>
      </c>
      <c r="R67" s="50">
        <v>4.4586549637050998</v>
      </c>
      <c r="S67" s="47">
        <v>5.6380295216424736</v>
      </c>
      <c r="T67" s="47">
        <v>2.5432614479614424</v>
      </c>
      <c r="U67" s="47">
        <v>7.3125457688493878</v>
      </c>
      <c r="V67" s="47">
        <v>5.0761411276453616</v>
      </c>
      <c r="W67" s="47">
        <v>10.312294041297431</v>
      </c>
    </row>
    <row r="68" spans="1:23" ht="12.75" customHeight="1" x14ac:dyDescent="0.2">
      <c r="A68" s="44" t="s">
        <v>89</v>
      </c>
      <c r="B68" s="47">
        <v>5.6386464047467388</v>
      </c>
      <c r="C68" s="47">
        <v>3.4701950857307207</v>
      </c>
      <c r="D68" s="47">
        <v>2.2471842134344167</v>
      </c>
      <c r="E68" s="47">
        <v>5.6062595375167223</v>
      </c>
      <c r="F68" s="47">
        <v>8.2473529180316252</v>
      </c>
      <c r="G68" s="47">
        <v>4.1143251610869402</v>
      </c>
      <c r="H68" s="47">
        <v>2.3410189823251049</v>
      </c>
      <c r="I68" s="47">
        <v>4.2785542701445189</v>
      </c>
      <c r="J68" s="47">
        <v>6.4927059863476799</v>
      </c>
      <c r="K68" s="47">
        <v>6.2081127286783611</v>
      </c>
      <c r="L68" s="47">
        <v>1.9313461188723569</v>
      </c>
      <c r="M68" s="47">
        <v>4.6226711864626679</v>
      </c>
      <c r="N68" s="47">
        <v>1.9016630757994424</v>
      </c>
      <c r="O68" s="47">
        <v>3.4578224232662214</v>
      </c>
      <c r="P68" s="47">
        <v>3.7431422520820545</v>
      </c>
      <c r="Q68" s="47">
        <v>5.2846706637376784</v>
      </c>
      <c r="R68" s="50">
        <v>3.9744230654153112</v>
      </c>
      <c r="S68" s="47">
        <v>4.8184595498843574</v>
      </c>
      <c r="T68" s="47">
        <v>2.2042962408155287</v>
      </c>
      <c r="U68" s="47">
        <v>6.8340464206406493</v>
      </c>
      <c r="V68" s="47">
        <v>4.8119463674624718</v>
      </c>
      <c r="W68" s="47">
        <v>9.3932634953357805</v>
      </c>
    </row>
    <row r="69" spans="1:23" ht="12.75" customHeight="1" x14ac:dyDescent="0.2">
      <c r="A69" s="41" t="s">
        <v>90</v>
      </c>
      <c r="B69" s="46">
        <v>-11.22830098597375</v>
      </c>
      <c r="C69" s="46">
        <v>3.0425304269320774</v>
      </c>
      <c r="D69" s="46">
        <v>-1.566544468227471</v>
      </c>
      <c r="E69" s="46">
        <v>6.7272972116758201</v>
      </c>
      <c r="F69" s="46">
        <v>8.7104410603531015</v>
      </c>
      <c r="G69" s="46">
        <v>2.3875983333456974</v>
      </c>
      <c r="H69" s="46">
        <v>0.59822554476454126</v>
      </c>
      <c r="I69" s="46">
        <v>3.7504850182834559E-3</v>
      </c>
      <c r="J69" s="46">
        <v>6.7579424616766248</v>
      </c>
      <c r="K69" s="46">
        <v>3.342764295268652</v>
      </c>
      <c r="L69" s="46">
        <v>2.7275412959872458</v>
      </c>
      <c r="M69" s="46">
        <v>3.0223660660002372</v>
      </c>
      <c r="N69" s="46">
        <v>1.3657214090027514</v>
      </c>
      <c r="O69" s="46">
        <v>2.1710170924261529</v>
      </c>
      <c r="P69" s="46">
        <v>1.4756560609643588</v>
      </c>
      <c r="Q69" s="46">
        <v>3.0202697978464199</v>
      </c>
      <c r="R69" s="49">
        <v>1.7072054682854443</v>
      </c>
      <c r="S69" s="46">
        <v>2.9806941082360039</v>
      </c>
      <c r="T69" s="46">
        <v>2.0866490333257159</v>
      </c>
      <c r="U69" s="46">
        <v>3.1419710691560576</v>
      </c>
      <c r="V69" s="46">
        <v>5.3399715516730728</v>
      </c>
      <c r="W69" s="46">
        <v>6.5762151459782148</v>
      </c>
    </row>
    <row r="70" spans="1:23" ht="12.75" customHeight="1" x14ac:dyDescent="0.2">
      <c r="A70" s="41" t="s">
        <v>91</v>
      </c>
      <c r="B70" s="46">
        <v>-5.7847953748058956</v>
      </c>
      <c r="C70" s="46">
        <v>0.24036050716660373</v>
      </c>
      <c r="D70" s="46">
        <v>-3.8452506770559114</v>
      </c>
      <c r="E70" s="46">
        <v>2.8171306945910857</v>
      </c>
      <c r="F70" s="46">
        <v>5.1472612465783607</v>
      </c>
      <c r="G70" s="46">
        <v>-0.50521624130442921</v>
      </c>
      <c r="H70" s="46">
        <v>0.79719893599041747</v>
      </c>
      <c r="I70" s="46">
        <v>8.8167350811874101E-2</v>
      </c>
      <c r="J70" s="46">
        <v>5.7351584306692738</v>
      </c>
      <c r="K70" s="46">
        <v>2.6911225177332687</v>
      </c>
      <c r="L70" s="46">
        <v>4.2392369057413282</v>
      </c>
      <c r="M70" s="46">
        <v>2.7409454440431524</v>
      </c>
      <c r="N70" s="46">
        <v>1.6403357682826192</v>
      </c>
      <c r="O70" s="46">
        <v>2.2904622761804605</v>
      </c>
      <c r="P70" s="46">
        <v>1.1070435690200053</v>
      </c>
      <c r="Q70" s="46">
        <v>2.6633838575711444</v>
      </c>
      <c r="R70" s="49">
        <v>1.3403598303080244</v>
      </c>
      <c r="S70" s="46">
        <v>2.5958780980653406</v>
      </c>
      <c r="T70" s="46">
        <v>2.103100984088413</v>
      </c>
      <c r="U70" s="46">
        <v>2.1049310111042718</v>
      </c>
      <c r="V70" s="46">
        <v>1.8748440568127078</v>
      </c>
      <c r="W70" s="46">
        <v>4.417969783824871</v>
      </c>
    </row>
    <row r="71" spans="1:23" ht="12.75" customHeight="1" x14ac:dyDescent="0.2">
      <c r="A71" s="41" t="s">
        <v>92</v>
      </c>
      <c r="B71" s="46">
        <v>-2.4173434442215536</v>
      </c>
      <c r="C71" s="46">
        <v>-1.1054951342700958</v>
      </c>
      <c r="D71" s="46">
        <v>-2.9532778583113761</v>
      </c>
      <c r="E71" s="46">
        <v>2.601598831896057</v>
      </c>
      <c r="F71" s="46">
        <v>4.3439431855192501</v>
      </c>
      <c r="G71" s="46">
        <v>-0.4896068361805006</v>
      </c>
      <c r="H71" s="46">
        <v>1.8623722447767665</v>
      </c>
      <c r="I71" s="46">
        <v>1.8607553951258682</v>
      </c>
      <c r="J71" s="46">
        <v>6.3811691559380046</v>
      </c>
      <c r="K71" s="46">
        <v>1.7947550916970201</v>
      </c>
      <c r="L71" s="46">
        <v>4.8876486995169222</v>
      </c>
      <c r="M71" s="46">
        <v>2.9075350714264259</v>
      </c>
      <c r="N71" s="46">
        <v>1.4458919925995017</v>
      </c>
      <c r="O71" s="46">
        <v>2.6285300031363645</v>
      </c>
      <c r="P71" s="46">
        <v>1.5192564477855885</v>
      </c>
      <c r="Q71" s="46">
        <v>2.9332246100916892</v>
      </c>
      <c r="R71" s="49">
        <v>1.7313148104487253</v>
      </c>
      <c r="S71" s="46">
        <v>3.0461364233818289</v>
      </c>
      <c r="T71" s="46">
        <v>2.0483112062798181</v>
      </c>
      <c r="U71" s="46">
        <v>0.83736450722284861</v>
      </c>
      <c r="V71" s="46">
        <v>-0.11393341430995241</v>
      </c>
      <c r="W71" s="46">
        <v>0.88062581018035768</v>
      </c>
    </row>
    <row r="72" spans="1:23" ht="12.75" customHeight="1" x14ac:dyDescent="0.2">
      <c r="A72" s="42" t="s">
        <v>93</v>
      </c>
      <c r="B72" s="46">
        <v>-3.0822422699682273</v>
      </c>
      <c r="C72" s="46">
        <v>-1.9401231827926413</v>
      </c>
      <c r="D72" s="46">
        <v>-2.3786901439033059</v>
      </c>
      <c r="E72" s="46">
        <v>0.68232896743838367</v>
      </c>
      <c r="F72" s="46">
        <v>3.1839825037963676</v>
      </c>
      <c r="G72" s="46">
        <v>-0.72282437593357285</v>
      </c>
      <c r="H72" s="46">
        <v>2.3644932867128654</v>
      </c>
      <c r="I72" s="46">
        <v>2.0421969529022199</v>
      </c>
      <c r="J72" s="46">
        <v>6.9996934271312261</v>
      </c>
      <c r="K72" s="46">
        <v>1.5491216357363058</v>
      </c>
      <c r="L72" s="46">
        <v>5.0889588509239969</v>
      </c>
      <c r="M72" s="46">
        <v>3.6050212945227589</v>
      </c>
      <c r="N72" s="46">
        <v>1.344683425039217</v>
      </c>
      <c r="O72" s="46">
        <v>2.9029099546126425</v>
      </c>
      <c r="P72" s="46">
        <v>1.611923904689383</v>
      </c>
      <c r="Q72" s="46">
        <v>3.6752901836484275</v>
      </c>
      <c r="R72" s="49">
        <v>1.9211759930168659</v>
      </c>
      <c r="S72" s="46">
        <v>3.4994506869418407</v>
      </c>
      <c r="T72" s="46">
        <v>2.2770054602974543</v>
      </c>
      <c r="U72" s="46">
        <v>0.77877703109698881</v>
      </c>
      <c r="V72" s="46">
        <v>0.70764163070056174</v>
      </c>
      <c r="W72" s="46">
        <v>1.1308517342727642</v>
      </c>
    </row>
    <row r="73" spans="1:23" ht="12.75" customHeight="1" x14ac:dyDescent="0.2">
      <c r="A73" s="43" t="s">
        <v>94</v>
      </c>
      <c r="B73" s="47">
        <v>21.512166848122227</v>
      </c>
      <c r="C73" s="47">
        <v>-8.4210025157881336</v>
      </c>
      <c r="D73" s="47">
        <v>1.462115135588693E-2</v>
      </c>
      <c r="E73" s="47">
        <v>-2.95932675642957</v>
      </c>
      <c r="F73" s="47">
        <v>1.230631691402384</v>
      </c>
      <c r="G73" s="47">
        <v>-1.4271730285627227</v>
      </c>
      <c r="H73" s="47">
        <v>3.6636028659761788</v>
      </c>
      <c r="I73" s="47">
        <v>0.7300908127614969</v>
      </c>
      <c r="J73" s="47">
        <v>5.2784670709545178</v>
      </c>
      <c r="K73" s="47">
        <v>0.54780806906586932</v>
      </c>
      <c r="L73" s="47">
        <v>7.2120467000443611</v>
      </c>
      <c r="M73" s="47">
        <v>1.8741459391527382</v>
      </c>
      <c r="N73" s="47">
        <v>1.5749498659499706</v>
      </c>
      <c r="O73" s="47">
        <v>2.7827825673148121</v>
      </c>
      <c r="P73" s="47">
        <v>2.6658740317208274</v>
      </c>
      <c r="Q73" s="47">
        <v>3.0201068673967768</v>
      </c>
      <c r="R73" s="50">
        <v>2.7210970755419117</v>
      </c>
      <c r="S73" s="47">
        <v>3.8390255540599272</v>
      </c>
      <c r="T73" s="47">
        <v>-0.12370200199204318</v>
      </c>
      <c r="U73" s="47">
        <v>2.9544851193094912</v>
      </c>
      <c r="V73" s="47">
        <v>-4.9594571208592786</v>
      </c>
      <c r="W73" s="47">
        <v>6.8205062364496083</v>
      </c>
    </row>
    <row r="74" spans="1:23" ht="12.75" customHeight="1" x14ac:dyDescent="0.2">
      <c r="A74" s="43" t="s">
        <v>95</v>
      </c>
      <c r="B74" s="47">
        <v>15.593874044333432</v>
      </c>
      <c r="C74" s="47">
        <v>-5.9193154099861811</v>
      </c>
      <c r="D74" s="47">
        <v>3.0460266452943197</v>
      </c>
      <c r="E74" s="47">
        <v>-0.43782795873675839</v>
      </c>
      <c r="F74" s="47">
        <v>4.600211811558963</v>
      </c>
      <c r="G74" s="47">
        <v>1.5396120669533664</v>
      </c>
      <c r="H74" s="47">
        <v>3.8624649116125731</v>
      </c>
      <c r="I74" s="47">
        <v>3.4884330744778369</v>
      </c>
      <c r="J74" s="47">
        <v>5.4794682163705755</v>
      </c>
      <c r="K74" s="47">
        <v>2.0862986272795814</v>
      </c>
      <c r="L74" s="47">
        <v>6.0139186548348267</v>
      </c>
      <c r="M74" s="47">
        <v>1.6926691960835072</v>
      </c>
      <c r="N74" s="47">
        <v>1.4648961858799048</v>
      </c>
      <c r="O74" s="47">
        <v>2.9413862321363782</v>
      </c>
      <c r="P74" s="47">
        <v>3.2615779700085445</v>
      </c>
      <c r="Q74" s="47">
        <v>4.0446748643361508</v>
      </c>
      <c r="R74" s="50">
        <v>3.3808547565427727</v>
      </c>
      <c r="S74" s="47">
        <v>3.9782012855269056</v>
      </c>
      <c r="T74" s="47">
        <v>0.53587810795756585</v>
      </c>
      <c r="U74" s="47">
        <v>5.7545389860109264</v>
      </c>
      <c r="V74" s="47">
        <v>0.69501405139147376</v>
      </c>
      <c r="W74" s="47">
        <v>6.7169259351121058</v>
      </c>
    </row>
    <row r="75" spans="1:23" ht="12.75" customHeight="1" x14ac:dyDescent="0.2">
      <c r="A75" s="43" t="s">
        <v>96</v>
      </c>
      <c r="B75" s="47">
        <v>9.3159710579264079</v>
      </c>
      <c r="C75" s="47">
        <v>-4.1754917855238887</v>
      </c>
      <c r="D75" s="47">
        <v>3.2088599027587428</v>
      </c>
      <c r="E75" s="47">
        <v>-0.33943443397709272</v>
      </c>
      <c r="F75" s="47">
        <v>4.9238908031797868</v>
      </c>
      <c r="G75" s="47">
        <v>2.0032045392114783</v>
      </c>
      <c r="H75" s="47">
        <v>3.5211798389474858</v>
      </c>
      <c r="I75" s="47">
        <v>2.8582504128634501</v>
      </c>
      <c r="J75" s="47">
        <v>3.9628034981025406</v>
      </c>
      <c r="K75" s="47">
        <v>2.4400216301120325</v>
      </c>
      <c r="L75" s="47">
        <v>5.3990799570891701</v>
      </c>
      <c r="M75" s="47">
        <v>1.7617735398915535</v>
      </c>
      <c r="N75" s="47">
        <v>2.0237998582546268</v>
      </c>
      <c r="O75" s="47">
        <v>2.8729384353168186</v>
      </c>
      <c r="P75" s="47">
        <v>2.9895736558137598</v>
      </c>
      <c r="Q75" s="47">
        <v>4.1644314460735243</v>
      </c>
      <c r="R75" s="50">
        <v>3.1669457181639826</v>
      </c>
      <c r="S75" s="47">
        <v>3.8060424194042097</v>
      </c>
      <c r="T75" s="47">
        <v>1.1891098187311488</v>
      </c>
      <c r="U75" s="47">
        <v>6.3042144823202584</v>
      </c>
      <c r="V75" s="47">
        <v>1.3280268425106989</v>
      </c>
      <c r="W75" s="47">
        <v>8.2349083872092379</v>
      </c>
    </row>
    <row r="76" spans="1:23" ht="12.75" customHeight="1" x14ac:dyDescent="0.2">
      <c r="A76" s="44" t="s">
        <v>97</v>
      </c>
      <c r="B76" s="47">
        <v>8.3614439772708096</v>
      </c>
      <c r="C76" s="47">
        <v>-3.1865127694625239</v>
      </c>
      <c r="D76" s="47">
        <v>3.0133010456619536</v>
      </c>
      <c r="E76" s="47">
        <v>1.6012690534047636</v>
      </c>
      <c r="F76" s="47">
        <v>4.4956020150330733</v>
      </c>
      <c r="G76" s="47">
        <v>2.1662184504769311</v>
      </c>
      <c r="H76" s="47">
        <v>3.4243415130927879</v>
      </c>
      <c r="I76" s="47">
        <v>2.6280569883816884</v>
      </c>
      <c r="J76" s="47">
        <v>4.0067092807647864</v>
      </c>
      <c r="K76" s="47">
        <v>1.8039890621704524</v>
      </c>
      <c r="L76" s="47">
        <v>5.1213688881458053</v>
      </c>
      <c r="M76" s="47">
        <v>1.6019648979728407</v>
      </c>
      <c r="N76" s="47">
        <v>2.2113138696501666</v>
      </c>
      <c r="O76" s="47">
        <v>2.7538277648799125</v>
      </c>
      <c r="P76" s="47">
        <v>2.8757584649368839</v>
      </c>
      <c r="Q76" s="47">
        <v>3.7382321397749552</v>
      </c>
      <c r="R76" s="50">
        <v>3.0048226644273202</v>
      </c>
      <c r="S76" s="47">
        <v>3.4710436757439789</v>
      </c>
      <c r="T76" s="47">
        <v>1.5101213222500132</v>
      </c>
      <c r="U76" s="47">
        <v>5.8272010909185212</v>
      </c>
      <c r="V76" s="47">
        <v>1.8302950825009434</v>
      </c>
      <c r="W76" s="47">
        <v>6.6696792999877408</v>
      </c>
    </row>
    <row r="77" spans="1:23" ht="12.75" customHeight="1" x14ac:dyDescent="0.2">
      <c r="A77" s="41" t="s">
        <v>98</v>
      </c>
      <c r="B77" s="46">
        <v>6.8945345457963381</v>
      </c>
      <c r="C77" s="46">
        <v>6.3838978403081059</v>
      </c>
      <c r="D77" s="46">
        <v>0.60549053551208765</v>
      </c>
      <c r="E77" s="46">
        <v>5.251596923574442</v>
      </c>
      <c r="F77" s="46">
        <v>8.185512332675394</v>
      </c>
      <c r="G77" s="46">
        <v>3.8863859891997921</v>
      </c>
      <c r="H77" s="46">
        <v>4.3567926449704197</v>
      </c>
      <c r="I77" s="46">
        <v>5.0133002792500214</v>
      </c>
      <c r="J77" s="46">
        <v>6.7040916182488752</v>
      </c>
      <c r="K77" s="46">
        <v>1.5647918430269803</v>
      </c>
      <c r="L77" s="46">
        <v>1.5572438103843123</v>
      </c>
      <c r="M77" s="46">
        <v>3.8741658495273779</v>
      </c>
      <c r="N77" s="46">
        <v>0.24334491689652626</v>
      </c>
      <c r="O77" s="46">
        <v>2.8073428283471813</v>
      </c>
      <c r="P77" s="46">
        <v>3.3815405741623339</v>
      </c>
      <c r="Q77" s="46">
        <v>3.9426445045295022</v>
      </c>
      <c r="R77" s="49">
        <v>3.4693740078006075</v>
      </c>
      <c r="S77" s="46">
        <v>3.5702896384560034</v>
      </c>
      <c r="T77" s="46">
        <v>2.0366053215820301</v>
      </c>
      <c r="U77" s="46">
        <v>4.1618137688555379</v>
      </c>
      <c r="V77" s="46">
        <v>2.4083909813229054</v>
      </c>
      <c r="W77" s="46">
        <v>-6.5507141732312757E-2</v>
      </c>
    </row>
    <row r="78" spans="1:23" ht="12.75" customHeight="1" x14ac:dyDescent="0.2">
      <c r="A78" s="41" t="s">
        <v>99</v>
      </c>
      <c r="B78" s="46">
        <v>3.5627931869801399</v>
      </c>
      <c r="C78" s="46">
        <v>7.1342842670301332</v>
      </c>
      <c r="D78" s="46">
        <v>-3.7468993071298806</v>
      </c>
      <c r="E78" s="46">
        <v>0.82282565344957703</v>
      </c>
      <c r="F78" s="46">
        <v>2.4520644287124638</v>
      </c>
      <c r="G78" s="46">
        <v>3.0620181404161784E-2</v>
      </c>
      <c r="H78" s="46">
        <v>1.3288436003261239</v>
      </c>
      <c r="I78" s="46">
        <v>1.3880405788953221</v>
      </c>
      <c r="J78" s="46">
        <v>6.0843949401010899</v>
      </c>
      <c r="K78" s="46">
        <v>-0.10752778982339173</v>
      </c>
      <c r="L78" s="46">
        <v>1.0744155591661642</v>
      </c>
      <c r="M78" s="46">
        <v>3.5350402835391925</v>
      </c>
      <c r="N78" s="46">
        <v>0.39498789037044624</v>
      </c>
      <c r="O78" s="46">
        <v>1.7175743318078585</v>
      </c>
      <c r="P78" s="46">
        <v>1.4504631732438655</v>
      </c>
      <c r="Q78" s="46">
        <v>1.5917086066147501</v>
      </c>
      <c r="R78" s="49">
        <v>1.4765925627050036</v>
      </c>
      <c r="S78" s="46">
        <v>2.5420314587126791</v>
      </c>
      <c r="T78" s="46">
        <v>1.627872125642349</v>
      </c>
      <c r="U78" s="46">
        <v>-1.3183633963308572</v>
      </c>
      <c r="V78" s="46">
        <v>0.5580608811476262</v>
      </c>
      <c r="W78" s="46">
        <v>-2.2069790184063409</v>
      </c>
    </row>
    <row r="79" spans="1:23" ht="12.75" customHeight="1" x14ac:dyDescent="0.2">
      <c r="A79" s="41" t="s">
        <v>100</v>
      </c>
      <c r="B79" s="46">
        <v>2.7951228590470167</v>
      </c>
      <c r="C79" s="46">
        <v>8.3346211906125021</v>
      </c>
      <c r="D79" s="46">
        <v>-4.2338785200462752</v>
      </c>
      <c r="E79" s="46">
        <v>-1.4696566157749502</v>
      </c>
      <c r="F79" s="46">
        <v>-1.5657537228812246</v>
      </c>
      <c r="G79" s="46">
        <v>-1.2331897654168422</v>
      </c>
      <c r="H79" s="46">
        <v>0.65241745877171464</v>
      </c>
      <c r="I79" s="46">
        <v>1.3629162953626262</v>
      </c>
      <c r="J79" s="46">
        <v>6.2187291487160845</v>
      </c>
      <c r="K79" s="46">
        <v>-0.7193071114508065</v>
      </c>
      <c r="L79" s="46">
        <v>0.77619386610907615</v>
      </c>
      <c r="M79" s="46">
        <v>2.7209591674990152</v>
      </c>
      <c r="N79" s="46">
        <v>0.21001647417422387</v>
      </c>
      <c r="O79" s="46">
        <v>1.2645023072481942</v>
      </c>
      <c r="P79" s="46">
        <v>0.74073979675628454</v>
      </c>
      <c r="Q79" s="46">
        <v>0.79033696012771326</v>
      </c>
      <c r="R79" s="49">
        <v>0.75186648676917045</v>
      </c>
      <c r="S79" s="46">
        <v>2.0526291241624861</v>
      </c>
      <c r="T79" s="46">
        <v>1.426375001307556</v>
      </c>
      <c r="U79" s="46">
        <v>-3.4532082167259004</v>
      </c>
      <c r="V79" s="46">
        <v>1.8146268811317423</v>
      </c>
      <c r="W79" s="46">
        <v>-1.219905528179166</v>
      </c>
    </row>
    <row r="80" spans="1:23" ht="12.75" customHeight="1" x14ac:dyDescent="0.2">
      <c r="A80" s="42" t="s">
        <v>101</v>
      </c>
      <c r="B80" s="46">
        <v>2.7907944662988626</v>
      </c>
      <c r="C80" s="46">
        <v>9.0517014068983492</v>
      </c>
      <c r="D80" s="46">
        <v>-4.6870329635150032</v>
      </c>
      <c r="E80" s="46">
        <v>-1.943588491432735</v>
      </c>
      <c r="F80" s="46">
        <v>-2.1407853526771548</v>
      </c>
      <c r="G80" s="46">
        <v>-1.5081837788947783</v>
      </c>
      <c r="H80" s="46">
        <v>0.55578445931876441</v>
      </c>
      <c r="I80" s="46">
        <v>1.4909965278776305</v>
      </c>
      <c r="J80" s="46">
        <v>5.2619215570352873</v>
      </c>
      <c r="K80" s="46">
        <v>-0.56499039556433539</v>
      </c>
      <c r="L80" s="46">
        <v>0.73449074473932452</v>
      </c>
      <c r="M80" s="46">
        <v>1.8669029021920469</v>
      </c>
      <c r="N80" s="46">
        <v>9.7428674531907511E-2</v>
      </c>
      <c r="O80" s="46">
        <v>0.98540344986510764</v>
      </c>
      <c r="P80" s="46">
        <v>0.46100367157970723</v>
      </c>
      <c r="Q80" s="46">
        <v>0.75540682141310711</v>
      </c>
      <c r="R80" s="49">
        <v>0.50395575418931138</v>
      </c>
      <c r="S80" s="46">
        <v>2.2503192809327999</v>
      </c>
      <c r="T80" s="46">
        <v>0.81308475783952172</v>
      </c>
      <c r="U80" s="46">
        <v>-4.2240686681686785</v>
      </c>
      <c r="V80" s="46">
        <v>-1.5696804123873087</v>
      </c>
      <c r="W80" s="46">
        <v>-2.2718956166982718</v>
      </c>
    </row>
    <row r="81" spans="1:23" ht="12.75" customHeight="1" x14ac:dyDescent="0.2">
      <c r="A81" s="43" t="s">
        <v>102</v>
      </c>
      <c r="B81" s="47">
        <v>7.138270733951102</v>
      </c>
      <c r="C81" s="47">
        <v>12.89823035966695</v>
      </c>
      <c r="D81" s="47">
        <v>-6.2347728898968446</v>
      </c>
      <c r="E81" s="47">
        <v>-5.0261363035460356</v>
      </c>
      <c r="F81" s="47">
        <v>-9.7038260527978153</v>
      </c>
      <c r="G81" s="47">
        <v>-4.1435220122382539</v>
      </c>
      <c r="H81" s="47">
        <v>-4.0264818314556976</v>
      </c>
      <c r="I81" s="47">
        <v>-2.2668184573467753</v>
      </c>
      <c r="J81" s="47">
        <v>2.9174401477219503</v>
      </c>
      <c r="K81" s="47">
        <v>-0.75719060722363452</v>
      </c>
      <c r="L81" s="47">
        <v>-0.14486067732395469</v>
      </c>
      <c r="M81" s="47">
        <v>-1.9260267485749272</v>
      </c>
      <c r="N81" s="47">
        <v>0.46197234627214367</v>
      </c>
      <c r="O81" s="47">
        <v>-1.2092104156204764</v>
      </c>
      <c r="P81" s="47">
        <v>-1.4725741797870229</v>
      </c>
      <c r="Q81" s="47">
        <v>-2.590917298084261</v>
      </c>
      <c r="R81" s="50">
        <v>-1.6194287188131651</v>
      </c>
      <c r="S81" s="47">
        <v>-0.62956666089641899</v>
      </c>
      <c r="T81" s="47">
        <v>-0.379904224498262</v>
      </c>
      <c r="U81" s="47">
        <v>-9.435289251270051</v>
      </c>
      <c r="V81" s="47">
        <v>4.1351110868786289</v>
      </c>
      <c r="W81" s="47">
        <v>-5.3147353677663656</v>
      </c>
    </row>
    <row r="82" spans="1:23" ht="12.75" customHeight="1" x14ac:dyDescent="0.2">
      <c r="A82" s="43" t="s">
        <v>103</v>
      </c>
      <c r="B82" s="47">
        <v>5.8669346397524524</v>
      </c>
      <c r="C82" s="47">
        <v>10.706624353114336</v>
      </c>
      <c r="D82" s="47">
        <v>-6.3224258278478001</v>
      </c>
      <c r="E82" s="47">
        <v>-2.9745468047782997</v>
      </c>
      <c r="F82" s="47">
        <v>-10.21116306496781</v>
      </c>
      <c r="G82" s="47">
        <v>-4.4544166740961844</v>
      </c>
      <c r="H82" s="47">
        <v>-4.8098696791681883</v>
      </c>
      <c r="I82" s="47">
        <v>-2.7198808332451585</v>
      </c>
      <c r="J82" s="47">
        <v>1.0293232006353792</v>
      </c>
      <c r="K82" s="47">
        <v>-0.94320589641154751</v>
      </c>
      <c r="L82" s="47">
        <v>-0.25794240062155804</v>
      </c>
      <c r="M82" s="47">
        <v>-2.4492485882540271</v>
      </c>
      <c r="N82" s="47">
        <v>0.11270282408406551</v>
      </c>
      <c r="O82" s="47">
        <v>-1.7158502061668024</v>
      </c>
      <c r="P82" s="47">
        <v>-1.9763002883165903</v>
      </c>
      <c r="Q82" s="47">
        <v>-3.5221027068590427</v>
      </c>
      <c r="R82" s="50">
        <v>-2.1807486415360122</v>
      </c>
      <c r="S82" s="47">
        <v>-1.4038414935420684</v>
      </c>
      <c r="T82" s="47">
        <v>-1.0182004945987755</v>
      </c>
      <c r="U82" s="47">
        <v>-10.823390310135695</v>
      </c>
      <c r="V82" s="47">
        <v>6.6598875896304088</v>
      </c>
      <c r="W82" s="47">
        <v>-8.2396240429270193</v>
      </c>
    </row>
    <row r="83" spans="1:23" ht="12.75" customHeight="1" x14ac:dyDescent="0.2">
      <c r="A83" s="43" t="s">
        <v>104</v>
      </c>
      <c r="B83" s="47">
        <v>4.0373337662365838</v>
      </c>
      <c r="C83" s="47">
        <v>8.6903048650292636</v>
      </c>
      <c r="D83" s="47">
        <v>-7.5675238856954703</v>
      </c>
      <c r="E83" s="47">
        <v>-1.1064752549919454</v>
      </c>
      <c r="F83" s="47">
        <v>-9.1008256842537545</v>
      </c>
      <c r="G83" s="47">
        <v>-4.90085892361658</v>
      </c>
      <c r="H83" s="47">
        <v>-6.049507531869402</v>
      </c>
      <c r="I83" s="47">
        <v>-3.4813206470745928</v>
      </c>
      <c r="J83" s="47">
        <v>-1.2604848891828446E-2</v>
      </c>
      <c r="K83" s="47">
        <v>-1.1161232866247706</v>
      </c>
      <c r="L83" s="47">
        <v>-0.2540530852700118</v>
      </c>
      <c r="M83" s="47">
        <v>-3.3718066193192398</v>
      </c>
      <c r="N83" s="47">
        <v>0.19578018797341556</v>
      </c>
      <c r="O83" s="47">
        <v>-2.2843491979720576</v>
      </c>
      <c r="P83" s="47">
        <v>-2.5976193006900683</v>
      </c>
      <c r="Q83" s="47">
        <v>-4.7207944740796819</v>
      </c>
      <c r="R83" s="50">
        <v>-2.8842239071586451</v>
      </c>
      <c r="S83" s="47">
        <v>-2.251289943585677</v>
      </c>
      <c r="T83" s="47">
        <v>-1.2764612544849951</v>
      </c>
      <c r="U83" s="47">
        <v>-12.191694891848615</v>
      </c>
      <c r="V83" s="47">
        <v>5.0095670768852685</v>
      </c>
      <c r="W83" s="47">
        <v>-12.326719595102054</v>
      </c>
    </row>
    <row r="84" spans="1:23" ht="12.75" customHeight="1" x14ac:dyDescent="0.2">
      <c r="A84" s="44" t="s">
        <v>105</v>
      </c>
      <c r="B84" s="47">
        <v>3.3143314281953051</v>
      </c>
      <c r="C84" s="47">
        <v>5.6965210265429445</v>
      </c>
      <c r="D84" s="47">
        <v>-8.4842712663631641</v>
      </c>
      <c r="E84" s="47">
        <v>-0.39265763861137115</v>
      </c>
      <c r="F84" s="47">
        <v>-9.0045154476824703</v>
      </c>
      <c r="G84" s="47">
        <v>-5.7615033432030893</v>
      </c>
      <c r="H84" s="47">
        <v>-7.3035435179414465</v>
      </c>
      <c r="I84" s="47">
        <v>-4.3243456925794233</v>
      </c>
      <c r="J84" s="47">
        <v>-0.94478383024592105</v>
      </c>
      <c r="K84" s="47">
        <v>-1.2081084473511527</v>
      </c>
      <c r="L84" s="47">
        <v>-0.3814300420906358</v>
      </c>
      <c r="M84" s="47">
        <v>-3.720141542365718</v>
      </c>
      <c r="N84" s="47">
        <v>0.24228462209501256</v>
      </c>
      <c r="O84" s="47">
        <v>-2.7337615354385836</v>
      </c>
      <c r="P84" s="47">
        <v>-3.1500780182921684</v>
      </c>
      <c r="Q84" s="47">
        <v>-5.9863387071296454</v>
      </c>
      <c r="R84" s="50">
        <v>-3.54576340552053</v>
      </c>
      <c r="S84" s="47">
        <v>-3.2164927280543654</v>
      </c>
      <c r="T84" s="47">
        <v>-1.4365682016391212</v>
      </c>
      <c r="U84" s="47">
        <v>-13.946500214058123</v>
      </c>
      <c r="V84" s="47">
        <v>6.8195639403210162</v>
      </c>
      <c r="W84" s="47">
        <v>-14.190636857253336</v>
      </c>
    </row>
    <row r="85" spans="1:23" ht="12.75" customHeight="1" x14ac:dyDescent="0.2">
      <c r="A85" s="41" t="s">
        <v>106</v>
      </c>
      <c r="B85" s="46">
        <v>-7.6374937867502162</v>
      </c>
      <c r="C85" s="46">
        <v>-7.2182149306641685</v>
      </c>
      <c r="D85" s="46">
        <v>-9.4804924020097108</v>
      </c>
      <c r="E85" s="46">
        <v>6.3212340891822594</v>
      </c>
      <c r="F85" s="46">
        <v>-9.2442434802751059</v>
      </c>
      <c r="G85" s="46">
        <v>-7.4284442538572133</v>
      </c>
      <c r="H85" s="46">
        <v>-10.397579206976637</v>
      </c>
      <c r="I85" s="46">
        <v>-6.0578083579388542</v>
      </c>
      <c r="J85" s="46">
        <v>-4.0508992210764987</v>
      </c>
      <c r="K85" s="46">
        <v>-2.3128681720735345</v>
      </c>
      <c r="L85" s="46">
        <v>-6.6605083998549919E-2</v>
      </c>
      <c r="M85" s="46">
        <v>-2.4466313260736117</v>
      </c>
      <c r="N85" s="46">
        <v>0.3792996844196983</v>
      </c>
      <c r="O85" s="46">
        <v>-3.2126736513909293</v>
      </c>
      <c r="P85" s="46">
        <v>-4.5026210824823609</v>
      </c>
      <c r="Q85" s="46">
        <v>-9.0305519394781157</v>
      </c>
      <c r="R85" s="49">
        <v>-5.1381498581303253</v>
      </c>
      <c r="S85" s="46">
        <v>-5.6142894250745918</v>
      </c>
      <c r="T85" s="46">
        <v>-0.1385937398149073</v>
      </c>
      <c r="U85" s="46">
        <v>-18.741120670387723</v>
      </c>
      <c r="V85" s="46">
        <v>12.134809028839054</v>
      </c>
      <c r="W85" s="46">
        <v>-21.692234398041144</v>
      </c>
    </row>
    <row r="86" spans="1:23" ht="12.75" customHeight="1" x14ac:dyDescent="0.2">
      <c r="A86" s="41" t="s">
        <v>107</v>
      </c>
      <c r="B86" s="46">
        <v>-6.5321719783036691</v>
      </c>
      <c r="C86" s="46">
        <v>-5.5678853367476355</v>
      </c>
      <c r="D86" s="46">
        <v>-6.9562652591275036</v>
      </c>
      <c r="E86" s="46">
        <v>8.3205850632943168</v>
      </c>
      <c r="F86" s="46">
        <v>-8.7503629596306869</v>
      </c>
      <c r="G86" s="46">
        <v>-5.6665509805532643</v>
      </c>
      <c r="H86" s="46">
        <v>-8.7823364015294345</v>
      </c>
      <c r="I86" s="46">
        <v>-5.1515218224709391</v>
      </c>
      <c r="J86" s="46">
        <v>-3.0090939926167182</v>
      </c>
      <c r="K86" s="46">
        <v>-2.72257547375091</v>
      </c>
      <c r="L86" s="46">
        <v>0.18606172642146035</v>
      </c>
      <c r="M86" s="46">
        <v>-2.1658102989048245</v>
      </c>
      <c r="N86" s="46">
        <v>0.61120882316219038</v>
      </c>
      <c r="O86" s="46">
        <v>-2.6808729456247349</v>
      </c>
      <c r="P86" s="46">
        <v>-3.6316945787331578</v>
      </c>
      <c r="Q86" s="46">
        <v>-7.5609918757353682</v>
      </c>
      <c r="R86" s="49">
        <v>-4.1823438222070468</v>
      </c>
      <c r="S86" s="46">
        <v>-5.0519491075321721</v>
      </c>
      <c r="T86" s="46">
        <v>0.20292444587686198</v>
      </c>
      <c r="U86" s="46">
        <v>-14.850643096799033</v>
      </c>
      <c r="V86" s="46">
        <v>6.8903563253357447</v>
      </c>
      <c r="W86" s="46">
        <v>-16.283498355923541</v>
      </c>
    </row>
    <row r="87" spans="1:23" ht="12.75" customHeight="1" x14ac:dyDescent="0.2">
      <c r="A87" s="41" t="s">
        <v>108</v>
      </c>
      <c r="B87" s="46">
        <v>-5.922975133315167</v>
      </c>
      <c r="C87" s="46">
        <v>-3.4803102074829617</v>
      </c>
      <c r="D87" s="46">
        <v>-5.518567752808357</v>
      </c>
      <c r="E87" s="46">
        <v>7.4518462060626067</v>
      </c>
      <c r="F87" s="46">
        <v>-9.170796139953751</v>
      </c>
      <c r="G87" s="46">
        <v>-4.9050797165557825</v>
      </c>
      <c r="H87" s="46">
        <v>-7.5437240993502357</v>
      </c>
      <c r="I87" s="46">
        <v>-5.4778694158276187</v>
      </c>
      <c r="J87" s="46">
        <v>-1.9671863038411397</v>
      </c>
      <c r="K87" s="46">
        <v>-3.194363226843322</v>
      </c>
      <c r="L87" s="46">
        <v>0.12803748841763163</v>
      </c>
      <c r="M87" s="46">
        <v>-1.4459542700548056</v>
      </c>
      <c r="N87" s="46">
        <v>0.54288671137441291</v>
      </c>
      <c r="O87" s="46">
        <v>-2.3278280726979794</v>
      </c>
      <c r="P87" s="46">
        <v>-3.1478287074081956</v>
      </c>
      <c r="Q87" s="46">
        <v>-6.4226250316492317</v>
      </c>
      <c r="R87" s="49">
        <v>-3.6067396535448437</v>
      </c>
      <c r="S87" s="46">
        <v>-4.3263859843195585</v>
      </c>
      <c r="T87" s="46">
        <v>0.12099192469738895</v>
      </c>
      <c r="U87" s="46">
        <v>-13.472422095882608</v>
      </c>
      <c r="V87" s="46">
        <v>4.0884391699390399</v>
      </c>
      <c r="W87" s="46">
        <v>-13.274077936154605</v>
      </c>
    </row>
    <row r="88" spans="1:23" ht="12.75" customHeight="1" x14ac:dyDescent="0.2">
      <c r="A88" s="42" t="s">
        <v>109</v>
      </c>
      <c r="B88" s="46">
        <v>-5.2242177291021541</v>
      </c>
      <c r="C88" s="46">
        <v>-1.2196112873172238</v>
      </c>
      <c r="D88" s="46">
        <v>-4.7670228143797289</v>
      </c>
      <c r="E88" s="46">
        <v>6.4716722208122412</v>
      </c>
      <c r="F88" s="46">
        <v>-9.9841901681411276</v>
      </c>
      <c r="G88" s="46">
        <v>-4.566298528449253</v>
      </c>
      <c r="H88" s="46">
        <v>-6.6258524104019116</v>
      </c>
      <c r="I88" s="46">
        <v>-5.5845474632881693</v>
      </c>
      <c r="J88" s="46">
        <v>-2.0334765070745275</v>
      </c>
      <c r="K88" s="46">
        <v>-3.4160470534224552</v>
      </c>
      <c r="L88" s="46">
        <v>0.16777446527684869</v>
      </c>
      <c r="M88" s="46">
        <v>-1.332237432899086</v>
      </c>
      <c r="N88" s="46">
        <v>0.2573434002510977</v>
      </c>
      <c r="O88" s="46">
        <v>-2.221343659136521</v>
      </c>
      <c r="P88" s="46">
        <v>-2.9001468513869866</v>
      </c>
      <c r="Q88" s="46">
        <v>-5.5817401913861975</v>
      </c>
      <c r="R88" s="49">
        <v>-3.2759169015248335</v>
      </c>
      <c r="S88" s="46">
        <v>-3.8371992992592419</v>
      </c>
      <c r="T88" s="46">
        <v>0.21100107313554162</v>
      </c>
      <c r="U88" s="46">
        <v>-12.129826428435575</v>
      </c>
      <c r="V88" s="46">
        <v>0.86312555278493797</v>
      </c>
      <c r="W88" s="46">
        <v>-10.342932806323113</v>
      </c>
    </row>
    <row r="89" spans="1:23" ht="12.75" customHeight="1" x14ac:dyDescent="0.2">
      <c r="A89" s="43" t="s">
        <v>110</v>
      </c>
      <c r="B89" s="47">
        <v>20.391302924368148</v>
      </c>
      <c r="C89" s="47">
        <v>9.2707080491856821</v>
      </c>
      <c r="D89" s="47">
        <v>8.386337152888057E-2</v>
      </c>
      <c r="E89" s="47">
        <v>4.184749512574526</v>
      </c>
      <c r="F89" s="47">
        <v>-12.00829923697767</v>
      </c>
      <c r="G89" s="47">
        <v>-1.9379386272411203</v>
      </c>
      <c r="H89" s="47">
        <v>-1.8002829692438715</v>
      </c>
      <c r="I89" s="47">
        <v>-1.4689781631318399</v>
      </c>
      <c r="J89" s="47">
        <v>1.052191923216772</v>
      </c>
      <c r="K89" s="47">
        <v>-4.0026966030062949</v>
      </c>
      <c r="L89" s="47">
        <v>-0.4447408389570362</v>
      </c>
      <c r="M89" s="47">
        <v>-1.3310926952361801</v>
      </c>
      <c r="N89" s="47">
        <v>-0.30734212697532959</v>
      </c>
      <c r="O89" s="47">
        <v>-1.2237054264967462</v>
      </c>
      <c r="P89" s="47">
        <v>0.29927223344954346</v>
      </c>
      <c r="Q89" s="47">
        <v>0.15556025062619661</v>
      </c>
      <c r="R89" s="50">
        <v>0.28180060433478094</v>
      </c>
      <c r="S89" s="47">
        <v>-0.54552515576545835</v>
      </c>
      <c r="T89" s="47">
        <v>-1.5821916408366943</v>
      </c>
      <c r="U89" s="47">
        <v>-5.283016858819412</v>
      </c>
      <c r="V89" s="47">
        <v>1.5368603663960867</v>
      </c>
      <c r="W89" s="47">
        <v>11.360900596260915</v>
      </c>
    </row>
    <row r="90" spans="1:23" ht="12.75" customHeight="1" x14ac:dyDescent="0.2">
      <c r="A90" s="43" t="s">
        <v>111</v>
      </c>
      <c r="B90" s="47">
        <v>18.32818959376057</v>
      </c>
      <c r="C90" s="47">
        <v>8.0918475602310238</v>
      </c>
      <c r="D90" s="47">
        <v>0.10065988029235307</v>
      </c>
      <c r="E90" s="47">
        <v>1.7225750550018404</v>
      </c>
      <c r="F90" s="47">
        <v>-11.719934216927086</v>
      </c>
      <c r="G90" s="47">
        <v>-2.1141316388067821</v>
      </c>
      <c r="H90" s="47">
        <v>-0.24578782760859008</v>
      </c>
      <c r="I90" s="47">
        <v>-1.0031450405364128</v>
      </c>
      <c r="J90" s="47">
        <v>0.68684152025508816</v>
      </c>
      <c r="K90" s="47">
        <v>-2.7598918655447058</v>
      </c>
      <c r="L90" s="47">
        <v>0.31843245103284623</v>
      </c>
      <c r="M90" s="47">
        <v>-0.34309834228747338</v>
      </c>
      <c r="N90" s="47">
        <v>-0.25623510025361007</v>
      </c>
      <c r="O90" s="47">
        <v>-0.46503201377157133</v>
      </c>
      <c r="P90" s="47">
        <v>0.56254880801605012</v>
      </c>
      <c r="Q90" s="47">
        <v>0.35143922700326957</v>
      </c>
      <c r="R90" s="50">
        <v>0.53595319787835827</v>
      </c>
      <c r="S90" s="47">
        <v>0.49933622934017485</v>
      </c>
      <c r="T90" s="47">
        <v>-1.2491255461722806</v>
      </c>
      <c r="U90" s="47">
        <v>-6.4775703658314088</v>
      </c>
      <c r="V90" s="47">
        <v>1.8177076875826037</v>
      </c>
      <c r="W90" s="47">
        <v>4.7750147247167307</v>
      </c>
    </row>
    <row r="91" spans="1:23" ht="12.75" customHeight="1" x14ac:dyDescent="0.2">
      <c r="A91" s="43" t="s">
        <v>112</v>
      </c>
      <c r="B91" s="47">
        <v>16.014202516919141</v>
      </c>
      <c r="C91" s="47">
        <v>6.2395869470899701</v>
      </c>
      <c r="D91" s="47">
        <v>1.0418499389025504</v>
      </c>
      <c r="E91" s="47">
        <v>1.1427686357595945</v>
      </c>
      <c r="F91" s="47">
        <v>-11.003650884549486</v>
      </c>
      <c r="G91" s="47">
        <v>-1.5077260622712085</v>
      </c>
      <c r="H91" s="47">
        <v>1.3516374001095066</v>
      </c>
      <c r="I91" s="47">
        <v>5.0043418558809449E-2</v>
      </c>
      <c r="J91" s="47">
        <v>0.36138848042881477</v>
      </c>
      <c r="K91" s="47">
        <v>-2.0338709710000624</v>
      </c>
      <c r="L91" s="47">
        <v>1.003160606759157</v>
      </c>
      <c r="M91" s="47">
        <v>0.24049248532000966</v>
      </c>
      <c r="N91" s="47">
        <v>-0.15004904251665341</v>
      </c>
      <c r="O91" s="47">
        <v>0.1923508863495238</v>
      </c>
      <c r="P91" s="47">
        <v>0.87651527462599965</v>
      </c>
      <c r="Q91" s="47">
        <v>1.1038767616962319</v>
      </c>
      <c r="R91" s="50">
        <v>0.90827899029972681</v>
      </c>
      <c r="S91" s="47">
        <v>1.3797035081374975</v>
      </c>
      <c r="T91" s="47">
        <v>-1.0887389074436871</v>
      </c>
      <c r="U91" s="47">
        <v>-4.6290230071980965</v>
      </c>
      <c r="V91" s="47">
        <v>3.7070268467822354</v>
      </c>
      <c r="W91" s="47">
        <v>5.7119194414436025</v>
      </c>
    </row>
    <row r="92" spans="1:23" ht="12.75" customHeight="1" x14ac:dyDescent="0.2">
      <c r="A92" s="44" t="s">
        <v>113</v>
      </c>
      <c r="B92" s="47">
        <v>14.152386201365875</v>
      </c>
      <c r="C92" s="47">
        <v>4.9230769292215815</v>
      </c>
      <c r="D92" s="47">
        <v>2.3095418879385265</v>
      </c>
      <c r="E92" s="47">
        <v>0.92332314075165289</v>
      </c>
      <c r="F92" s="47">
        <v>-9.2457128983696961</v>
      </c>
      <c r="G92" s="47">
        <v>-0.5007299824833944</v>
      </c>
      <c r="H92" s="47">
        <v>2.313770153396022</v>
      </c>
      <c r="I92" s="47">
        <v>0.97508673828150538</v>
      </c>
      <c r="J92" s="47">
        <v>1.3969725616201911</v>
      </c>
      <c r="K92" s="47">
        <v>-1.1463297607611111</v>
      </c>
      <c r="L92" s="47">
        <v>1.3274991319392582</v>
      </c>
      <c r="M92" s="47">
        <v>0.67914933909516417</v>
      </c>
      <c r="N92" s="47">
        <v>8.2105914658070489E-2</v>
      </c>
      <c r="O92" s="47">
        <v>0.76566324994353785</v>
      </c>
      <c r="P92" s="47">
        <v>1.2542109377431609</v>
      </c>
      <c r="Q92" s="47">
        <v>1.7609057225710378</v>
      </c>
      <c r="R92" s="50">
        <v>1.3228690554850653</v>
      </c>
      <c r="S92" s="47">
        <v>1.9779619958760319</v>
      </c>
      <c r="T92" s="47">
        <v>-0.67068708922134457</v>
      </c>
      <c r="U92" s="47">
        <v>-2.5573555715094454</v>
      </c>
      <c r="V92" s="47">
        <v>4.9087933820288088</v>
      </c>
      <c r="W92" s="47">
        <v>6.7169407145707405</v>
      </c>
    </row>
    <row r="93" spans="1:23" ht="12.75" customHeight="1" x14ac:dyDescent="0.2">
      <c r="A93" s="41" t="s">
        <v>114</v>
      </c>
      <c r="B93" s="46">
        <v>-2.6800457804511346</v>
      </c>
      <c r="C93" s="46">
        <v>-0.88748103994918948</v>
      </c>
      <c r="D93" s="46">
        <v>4.0706334597707894</v>
      </c>
      <c r="E93" s="46">
        <v>1.7911765770519006</v>
      </c>
      <c r="F93" s="46">
        <v>-5.3380485137020433</v>
      </c>
      <c r="G93" s="46">
        <v>1.3545141219782897</v>
      </c>
      <c r="H93" s="46">
        <v>6.0734414823637284</v>
      </c>
      <c r="I93" s="46">
        <v>2.7244137699611759</v>
      </c>
      <c r="J93" s="46">
        <v>-0.42126765622341189</v>
      </c>
      <c r="K93" s="46">
        <v>0.90371660046721924</v>
      </c>
      <c r="L93" s="46">
        <v>2.9005985041889115</v>
      </c>
      <c r="M93" s="46">
        <v>3.5275133732732611</v>
      </c>
      <c r="N93" s="46">
        <v>0.78949035417592572</v>
      </c>
      <c r="O93" s="46">
        <v>2.7101320194210521</v>
      </c>
      <c r="P93" s="46">
        <v>1.7238481913810721</v>
      </c>
      <c r="Q93" s="46">
        <v>3.0963189331185914</v>
      </c>
      <c r="R93" s="49">
        <v>1.9055619604199103</v>
      </c>
      <c r="S93" s="46">
        <v>3.6795440500026366</v>
      </c>
      <c r="T93" s="46">
        <v>1.0182959941448688</v>
      </c>
      <c r="U93" s="46">
        <v>3.3019082482953932</v>
      </c>
      <c r="V93" s="46">
        <v>5.0263398067100118</v>
      </c>
      <c r="W93" s="46">
        <v>7.4148738886891108</v>
      </c>
    </row>
    <row r="94" spans="1:23" ht="12.75" customHeight="1" x14ac:dyDescent="0.2">
      <c r="A94" s="41" t="s">
        <v>115</v>
      </c>
      <c r="B94" s="46">
        <v>-1.0506387914460347</v>
      </c>
      <c r="C94" s="46">
        <v>0.21395908291474974</v>
      </c>
      <c r="D94" s="46">
        <v>2.9579085170645891</v>
      </c>
      <c r="E94" s="46">
        <v>2.922226622437063</v>
      </c>
      <c r="F94" s="46">
        <v>-4.1604363765190611</v>
      </c>
      <c r="G94" s="46">
        <v>1.2734269228443118</v>
      </c>
      <c r="H94" s="46">
        <v>4.2609216227685875</v>
      </c>
      <c r="I94" s="46">
        <v>1.8904193772531386</v>
      </c>
      <c r="J94" s="46">
        <v>1.032100876225428</v>
      </c>
      <c r="K94" s="46">
        <v>1.1189860324284817</v>
      </c>
      <c r="L94" s="46">
        <v>3.09053722888597</v>
      </c>
      <c r="M94" s="46">
        <v>3.3312920822536896</v>
      </c>
      <c r="N94" s="46">
        <v>0.51176571481461597</v>
      </c>
      <c r="O94" s="46">
        <v>2.3570098423040475</v>
      </c>
      <c r="P94" s="46">
        <v>1.6687703260828801</v>
      </c>
      <c r="Q94" s="46">
        <v>2.3822191957367567</v>
      </c>
      <c r="R94" s="49">
        <v>1.7606563098341965</v>
      </c>
      <c r="S94" s="46">
        <v>2.9095422449806341</v>
      </c>
      <c r="T94" s="46">
        <v>1.1398642626727851</v>
      </c>
      <c r="U94" s="46">
        <v>3.6052200408038138</v>
      </c>
      <c r="V94" s="46">
        <v>1.0410638857228038</v>
      </c>
      <c r="W94" s="46">
        <v>6.5519249305850291</v>
      </c>
    </row>
    <row r="95" spans="1:23" ht="12.75" customHeight="1" x14ac:dyDescent="0.2">
      <c r="A95" s="41" t="s">
        <v>116</v>
      </c>
      <c r="B95" s="46">
        <v>0.5844827846623879</v>
      </c>
      <c r="C95" s="46">
        <v>0.16313478863236863</v>
      </c>
      <c r="D95" s="46">
        <v>2.4388764018795195</v>
      </c>
      <c r="E95" s="46">
        <v>2.7437606013132276</v>
      </c>
      <c r="F95" s="46">
        <v>-3.0777160992358055</v>
      </c>
      <c r="G95" s="46">
        <v>1.1805451877634043</v>
      </c>
      <c r="H95" s="46">
        <v>3.4020853841649767</v>
      </c>
      <c r="I95" s="46">
        <v>2.2274261687892816</v>
      </c>
      <c r="J95" s="46">
        <v>1.4894719116853361</v>
      </c>
      <c r="K95" s="46">
        <v>1.3986634504287165</v>
      </c>
      <c r="L95" s="46">
        <v>3.2363699498042964</v>
      </c>
      <c r="M95" s="46">
        <v>3.3950947649276753</v>
      </c>
      <c r="N95" s="46">
        <v>0.27568544282206009</v>
      </c>
      <c r="O95" s="46">
        <v>2.260698405619177</v>
      </c>
      <c r="P95" s="46">
        <v>1.8053734507360586</v>
      </c>
      <c r="Q95" s="46">
        <v>2.2365849045409947</v>
      </c>
      <c r="R95" s="49">
        <v>1.8613602337378854</v>
      </c>
      <c r="S95" s="46">
        <v>2.5797403891345771</v>
      </c>
      <c r="T95" s="46">
        <v>1.2904022475083599</v>
      </c>
      <c r="U95" s="46">
        <v>5.5544194574609573</v>
      </c>
      <c r="V95" s="46">
        <v>1.5420203572739544</v>
      </c>
      <c r="W95" s="46">
        <v>8.8779192161849032</v>
      </c>
    </row>
    <row r="96" spans="1:23" ht="12.75" customHeight="1" x14ac:dyDescent="0.2">
      <c r="A96" s="42" t="s">
        <v>117</v>
      </c>
      <c r="B96" s="46">
        <v>1.3070558043480007</v>
      </c>
      <c r="C96" s="46">
        <v>0.38921230989883426</v>
      </c>
      <c r="D96" s="46">
        <v>1.3927955249572799</v>
      </c>
      <c r="E96" s="46">
        <v>3.664187605862379</v>
      </c>
      <c r="F96" s="46">
        <v>-2.9918300740387815</v>
      </c>
      <c r="G96" s="46">
        <v>0.71698112496743072</v>
      </c>
      <c r="H96" s="46">
        <v>2.6328168709961686</v>
      </c>
      <c r="I96" s="46">
        <v>2.1452809394409744</v>
      </c>
      <c r="J96" s="46">
        <v>1.826650696209775</v>
      </c>
      <c r="K96" s="46">
        <v>1.0021817780710096</v>
      </c>
      <c r="L96" s="46">
        <v>3.3152705685793649</v>
      </c>
      <c r="M96" s="46">
        <v>3.4942565518137014</v>
      </c>
      <c r="N96" s="46">
        <v>9.750488437789695E-2</v>
      </c>
      <c r="O96" s="46">
        <v>2.0871437149869276</v>
      </c>
      <c r="P96" s="46">
        <v>1.7561230414371964</v>
      </c>
      <c r="Q96" s="46">
        <v>1.9546758855123469</v>
      </c>
      <c r="R96" s="49">
        <v>1.7836667548655205</v>
      </c>
      <c r="S96" s="46">
        <v>2.3659023264337442</v>
      </c>
      <c r="T96" s="46">
        <v>0.78689042021580224</v>
      </c>
      <c r="U96" s="46">
        <v>5.2317583519556399</v>
      </c>
      <c r="V96" s="46">
        <v>4.0530836800943826</v>
      </c>
      <c r="W96" s="46">
        <v>7.7427789280267501</v>
      </c>
    </row>
    <row r="97" spans="1:23" ht="12.75" customHeight="1" x14ac:dyDescent="0.2">
      <c r="A97" s="43" t="s">
        <v>118</v>
      </c>
      <c r="B97" s="47">
        <v>0.63682145245034238</v>
      </c>
      <c r="C97" s="47">
        <v>-9.7707341718411005</v>
      </c>
      <c r="D97" s="47">
        <v>-1.3128318132465289</v>
      </c>
      <c r="E97" s="47">
        <v>5.2259218192006518</v>
      </c>
      <c r="F97" s="47">
        <v>-1.8335314133333225</v>
      </c>
      <c r="G97" s="47">
        <v>-1.6083523905389807</v>
      </c>
      <c r="H97" s="47">
        <v>0.25707176835199075</v>
      </c>
      <c r="I97" s="47">
        <v>1.8509587113526349</v>
      </c>
      <c r="J97" s="47">
        <v>4.5142130360366073</v>
      </c>
      <c r="K97" s="47">
        <v>1.3299834083285722</v>
      </c>
      <c r="L97" s="47">
        <v>3.3165467136448745</v>
      </c>
      <c r="M97" s="47">
        <v>3.1333378052133654</v>
      </c>
      <c r="N97" s="47">
        <v>-0.26137275301709728</v>
      </c>
      <c r="O97" s="47">
        <v>1.632812185503929</v>
      </c>
      <c r="P97" s="47">
        <v>0.82170560733305642</v>
      </c>
      <c r="Q97" s="47">
        <v>1.3876189624300483</v>
      </c>
      <c r="R97" s="50">
        <v>0.89885239397800021</v>
      </c>
      <c r="S97" s="47">
        <v>2.283018389459901</v>
      </c>
      <c r="T97" s="47">
        <v>-0.43334917197581646</v>
      </c>
      <c r="U97" s="47">
        <v>3.1606611814545049</v>
      </c>
      <c r="V97" s="47">
        <v>-2.0672991281980635</v>
      </c>
      <c r="W97" s="47">
        <v>-2.7830287971029155</v>
      </c>
    </row>
    <row r="98" spans="1:23" ht="12.75" customHeight="1" x14ac:dyDescent="0.2">
      <c r="A98" s="43" t="s">
        <v>119</v>
      </c>
      <c r="B98" s="47">
        <v>0.75715181663056352</v>
      </c>
      <c r="C98" s="47">
        <v>-13.64163486700447</v>
      </c>
      <c r="D98" s="47">
        <v>3.7408412040940142E-2</v>
      </c>
      <c r="E98" s="47">
        <v>4.0954386400954057</v>
      </c>
      <c r="F98" s="47">
        <v>0.32623881093072349</v>
      </c>
      <c r="G98" s="47">
        <v>-1.0366662145338768</v>
      </c>
      <c r="H98" s="47">
        <v>0.87765334096354675</v>
      </c>
      <c r="I98" s="47">
        <v>1.4836666617279004</v>
      </c>
      <c r="J98" s="47">
        <v>4.0515439282603261</v>
      </c>
      <c r="K98" s="47">
        <v>0.20517291719313047</v>
      </c>
      <c r="L98" s="47">
        <v>3.2210234150334749</v>
      </c>
      <c r="M98" s="47">
        <v>2.8212356523626303</v>
      </c>
      <c r="N98" s="47">
        <v>-0.41681028976946477</v>
      </c>
      <c r="O98" s="47">
        <v>1.4702823859938485</v>
      </c>
      <c r="P98" s="47">
        <v>0.84669737538112244</v>
      </c>
      <c r="Q98" s="47">
        <v>2.2172172393732925</v>
      </c>
      <c r="R98" s="50">
        <v>1.0341955564511895</v>
      </c>
      <c r="S98" s="47">
        <v>2.3662326338382389</v>
      </c>
      <c r="T98" s="47">
        <v>-0.47296779033129122</v>
      </c>
      <c r="U98" s="47">
        <v>5.3819544047357448</v>
      </c>
      <c r="V98" s="47">
        <v>-0.68610054380913166</v>
      </c>
      <c r="W98" s="47">
        <v>0.96807638057045953</v>
      </c>
    </row>
    <row r="99" spans="1:23" ht="12.75" customHeight="1" x14ac:dyDescent="0.2">
      <c r="A99" s="43" t="s">
        <v>120</v>
      </c>
      <c r="B99" s="47">
        <v>0.7920403728555403</v>
      </c>
      <c r="C99" s="47">
        <v>-10.881744104566204</v>
      </c>
      <c r="D99" s="47">
        <v>-0.66559915739294873</v>
      </c>
      <c r="E99" s="47">
        <v>3.6239506079038808</v>
      </c>
      <c r="F99" s="47">
        <v>1.8663529500017928</v>
      </c>
      <c r="G99" s="47">
        <v>-0.92166367881537647</v>
      </c>
      <c r="H99" s="47">
        <v>1.3352168662441599</v>
      </c>
      <c r="I99" s="47">
        <v>0.60153193489218548</v>
      </c>
      <c r="J99" s="47">
        <v>4.249932053607397</v>
      </c>
      <c r="K99" s="47">
        <v>0.54910970536661274</v>
      </c>
      <c r="L99" s="47">
        <v>2.8784372751676557</v>
      </c>
      <c r="M99" s="47">
        <v>2.4680535031008421</v>
      </c>
      <c r="N99" s="47">
        <v>-0.58475627743722614</v>
      </c>
      <c r="O99" s="47">
        <v>1.3741928662760916</v>
      </c>
      <c r="P99" s="47">
        <v>0.82646157352914695</v>
      </c>
      <c r="Q99" s="47">
        <v>2.5010976548126562</v>
      </c>
      <c r="R99" s="50">
        <v>1.0591309502172352</v>
      </c>
      <c r="S99" s="47">
        <v>2.4464847845980575</v>
      </c>
      <c r="T99" s="47">
        <v>-0.70849457726156473</v>
      </c>
      <c r="U99" s="47">
        <v>5.1933179259436191</v>
      </c>
      <c r="V99" s="47">
        <v>-1.6847261677736536</v>
      </c>
      <c r="W99" s="47">
        <v>1.48939895603446</v>
      </c>
    </row>
    <row r="100" spans="1:23" ht="12.75" customHeight="1" x14ac:dyDescent="0.2">
      <c r="A100" s="44" t="s">
        <v>121</v>
      </c>
      <c r="B100" s="47">
        <v>0.41503695474462976</v>
      </c>
      <c r="C100" s="47">
        <v>-9.1494949417391567</v>
      </c>
      <c r="D100" s="47">
        <v>-0.42580427497418416</v>
      </c>
      <c r="E100" s="47">
        <v>2.5776834219499722</v>
      </c>
      <c r="F100" s="47">
        <v>1.9150772372096503</v>
      </c>
      <c r="G100" s="47">
        <v>-0.67003754361224521</v>
      </c>
      <c r="H100" s="47">
        <v>1.6337461657285335</v>
      </c>
      <c r="I100" s="47">
        <v>5.9320483012692549E-2</v>
      </c>
      <c r="J100" s="47">
        <v>4.4606076093428593</v>
      </c>
      <c r="K100" s="47">
        <v>1.0758005535167037</v>
      </c>
      <c r="L100" s="47">
        <v>2.4328442465609834</v>
      </c>
      <c r="M100" s="47">
        <v>2.7633382017546504</v>
      </c>
      <c r="N100" s="47">
        <v>-0.42481952657762445</v>
      </c>
      <c r="O100" s="47">
        <v>1.5121017735094222</v>
      </c>
      <c r="P100" s="47">
        <v>0.97888092415980843</v>
      </c>
      <c r="Q100" s="47">
        <v>2.6851199971495765</v>
      </c>
      <c r="R100" s="50">
        <v>1.2207778311196238</v>
      </c>
      <c r="S100" s="47">
        <v>2.5953417052557715</v>
      </c>
      <c r="T100" s="47">
        <v>-0.48619289369846719</v>
      </c>
      <c r="U100" s="47">
        <v>4.026067460927063</v>
      </c>
      <c r="V100" s="47">
        <v>-2.5614210432760909</v>
      </c>
      <c r="W100" s="47">
        <v>1.3325660945818996</v>
      </c>
    </row>
    <row r="101" spans="1:23" ht="12.75" customHeight="1" x14ac:dyDescent="0.2">
      <c r="A101" s="41" t="s">
        <v>122</v>
      </c>
      <c r="B101" s="46">
        <v>6.4493410354472758</v>
      </c>
      <c r="C101" s="46">
        <v>3.3936985826495292</v>
      </c>
      <c r="D101" s="46">
        <v>-1.6569251836415</v>
      </c>
      <c r="E101" s="46">
        <v>-4.0908847131942654</v>
      </c>
      <c r="F101" s="46">
        <v>2.0069858043236799</v>
      </c>
      <c r="G101" s="46">
        <v>-0.68875567017923078</v>
      </c>
      <c r="H101" s="46">
        <v>1.89154719464113</v>
      </c>
      <c r="I101" s="46">
        <v>-4.4892440864679699</v>
      </c>
      <c r="J101" s="46">
        <v>3.7072405424383392</v>
      </c>
      <c r="K101" s="46">
        <v>0.22581470218328015</v>
      </c>
      <c r="L101" s="46">
        <v>1.4944575342691335</v>
      </c>
      <c r="M101" s="46">
        <v>-0.71069628357259829</v>
      </c>
      <c r="N101" s="46">
        <v>-0.23713468427206674</v>
      </c>
      <c r="O101" s="46">
        <v>0.23266938598838216</v>
      </c>
      <c r="P101" s="46">
        <v>0.35003433876861223</v>
      </c>
      <c r="Q101" s="46">
        <v>0.79488686863371516</v>
      </c>
      <c r="R101" s="49">
        <v>0.41927275723312452</v>
      </c>
      <c r="S101" s="46">
        <v>0.31781685632767953</v>
      </c>
      <c r="T101" s="46">
        <v>6.4041300619521735E-2</v>
      </c>
      <c r="U101" s="46">
        <v>6.1039114951941809</v>
      </c>
      <c r="V101" s="46">
        <v>-3.0561405240999373</v>
      </c>
      <c r="W101" s="46">
        <v>6.1665907761289551</v>
      </c>
    </row>
    <row r="102" spans="1:23" ht="12.75" customHeight="1" x14ac:dyDescent="0.2">
      <c r="A102" s="41" t="s">
        <v>123</v>
      </c>
      <c r="B102" s="46">
        <v>5.7762773793363698</v>
      </c>
      <c r="C102" s="46">
        <v>4.904021175991935</v>
      </c>
      <c r="D102" s="46">
        <v>-11.690907698687081</v>
      </c>
      <c r="E102" s="46">
        <v>-2.3003311387932324</v>
      </c>
      <c r="F102" s="46">
        <v>-3.4904663658504864</v>
      </c>
      <c r="G102" s="46">
        <v>-6.8494750468003236</v>
      </c>
      <c r="H102" s="46">
        <v>-5.6517926301212214</v>
      </c>
      <c r="I102" s="46">
        <v>-14.221577737090364</v>
      </c>
      <c r="J102" s="46">
        <v>1.210616471978132</v>
      </c>
      <c r="K102" s="46">
        <v>2.5780130984765615</v>
      </c>
      <c r="L102" s="46">
        <v>1.1586676994324252</v>
      </c>
      <c r="M102" s="46">
        <v>-9.6039045985420231</v>
      </c>
      <c r="N102" s="46">
        <v>-4.6111584060539057</v>
      </c>
      <c r="O102" s="46">
        <v>-4.8341086818796004</v>
      </c>
      <c r="P102" s="46">
        <v>-4.6942700534245656</v>
      </c>
      <c r="Q102" s="46">
        <v>-6.2191995296994262</v>
      </c>
      <c r="R102" s="49">
        <v>-4.8968597402915037</v>
      </c>
      <c r="S102" s="46">
        <v>-5.4699059942424526</v>
      </c>
      <c r="T102" s="46">
        <v>-3.9162419897119993</v>
      </c>
      <c r="U102" s="46">
        <v>-4.8070846634575055</v>
      </c>
      <c r="V102" s="46">
        <v>-1.4694863326542129</v>
      </c>
      <c r="W102" s="46">
        <v>-4.047979292694448</v>
      </c>
    </row>
    <row r="103" spans="1:23" ht="12.75" customHeight="1" x14ac:dyDescent="0.2">
      <c r="A103" s="41" t="s">
        <v>124</v>
      </c>
      <c r="B103" s="46">
        <v>4.6878979873310467</v>
      </c>
      <c r="C103" s="46">
        <v>3.5621192896645448</v>
      </c>
      <c r="D103" s="46">
        <v>-7.7221739886904839</v>
      </c>
      <c r="E103" s="46">
        <v>-0.30273563061465891</v>
      </c>
      <c r="F103" s="46">
        <v>-2.9504786350746159</v>
      </c>
      <c r="G103" s="46">
        <v>-4.4285006228990902</v>
      </c>
      <c r="H103" s="46">
        <v>-3.4604437052848991</v>
      </c>
      <c r="I103" s="46">
        <v>-14.585431636739166</v>
      </c>
      <c r="J103" s="46">
        <v>1.0689842559707508</v>
      </c>
      <c r="K103" s="46">
        <v>3.364474980416654</v>
      </c>
      <c r="L103" s="46">
        <v>1.3589115426539733</v>
      </c>
      <c r="M103" s="46">
        <v>-10.0749094609892</v>
      </c>
      <c r="N103" s="46">
        <v>-4.9068061642111189</v>
      </c>
      <c r="O103" s="46">
        <v>-4.5802511862784057</v>
      </c>
      <c r="P103" s="46">
        <v>-4.0689805063741762</v>
      </c>
      <c r="Q103" s="46">
        <v>-5.473156002720259</v>
      </c>
      <c r="R103" s="49">
        <v>-4.259567492903682</v>
      </c>
      <c r="S103" s="46">
        <v>-5.3577073865311515</v>
      </c>
      <c r="T103" s="46">
        <v>-4.092098006313039</v>
      </c>
      <c r="U103" s="46">
        <v>-6.2465198831342494</v>
      </c>
      <c r="V103" s="46">
        <v>-1.4931942611856708</v>
      </c>
      <c r="W103" s="46">
        <v>-11.646576662068519</v>
      </c>
    </row>
    <row r="104" spans="1:23" ht="12.75" customHeight="1" x14ac:dyDescent="0.2">
      <c r="A104" s="42" t="s">
        <v>125</v>
      </c>
      <c r="B104" s="46">
        <v>4.174578543835139</v>
      </c>
      <c r="C104" s="46">
        <v>0.8587823126013916</v>
      </c>
      <c r="D104" s="46">
        <v>-4.6665147284067228</v>
      </c>
      <c r="E104" s="46">
        <v>-1.0096300003988201</v>
      </c>
      <c r="F104" s="46">
        <v>-2.0857212492551014</v>
      </c>
      <c r="G104" s="46">
        <v>-2.970910736190624</v>
      </c>
      <c r="H104" s="46">
        <v>-1.4511482212649973</v>
      </c>
      <c r="I104" s="46">
        <v>-12.699009715692478</v>
      </c>
      <c r="J104" s="46">
        <v>2.0751475789589691</v>
      </c>
      <c r="K104" s="46">
        <v>3.2581491529663831</v>
      </c>
      <c r="L104" s="46">
        <v>1.7405226964058329</v>
      </c>
      <c r="M104" s="46">
        <v>-9.2646102999724427</v>
      </c>
      <c r="N104" s="46">
        <v>-4.5277468283772997</v>
      </c>
      <c r="O104" s="46">
        <v>-3.7381071767237706</v>
      </c>
      <c r="P104" s="46">
        <v>-3.1840815043197912</v>
      </c>
      <c r="Q104" s="46">
        <v>-3.8473645973943427</v>
      </c>
      <c r="R104" s="49">
        <v>-3.276758794735346</v>
      </c>
      <c r="S104" s="46">
        <v>-4.564192289927993</v>
      </c>
      <c r="T104" s="46">
        <v>-3.6889828136250968</v>
      </c>
      <c r="U104" s="46">
        <v>-1.7469613647261184</v>
      </c>
      <c r="V104" s="46">
        <v>-2.2909058596021659</v>
      </c>
      <c r="W104" s="46">
        <v>-9.4766390360470858</v>
      </c>
    </row>
    <row r="105" spans="1:23" ht="12.75" customHeight="1" x14ac:dyDescent="0.2">
      <c r="A105" s="43" t="s">
        <v>126</v>
      </c>
      <c r="B105" s="47">
        <v>7.0184206985596909</v>
      </c>
      <c r="C105" s="47">
        <v>-2.3945029806143325</v>
      </c>
      <c r="D105" s="47">
        <v>5.326422146895271</v>
      </c>
      <c r="E105" s="47">
        <v>2.3134105931127857</v>
      </c>
      <c r="F105" s="47">
        <v>5.1639447247765258</v>
      </c>
      <c r="G105" s="47">
        <v>3.8696662967590667</v>
      </c>
      <c r="H105" s="47">
        <v>4.9299392690102195</v>
      </c>
      <c r="I105" s="47">
        <v>0.1252400143390453</v>
      </c>
      <c r="J105" s="47">
        <v>5.7937870060301266</v>
      </c>
      <c r="K105" s="47">
        <v>3.6541010515446004</v>
      </c>
      <c r="L105" s="47">
        <v>2.1907812917562497</v>
      </c>
      <c r="M105" s="47">
        <v>-4.5491348564108858</v>
      </c>
      <c r="N105" s="47">
        <v>-3.8428995702987079</v>
      </c>
      <c r="O105" s="47">
        <v>-0.19658057783942251</v>
      </c>
      <c r="P105" s="47">
        <v>1.5490259641582238</v>
      </c>
      <c r="Q105" s="47">
        <v>2.7608163904803584</v>
      </c>
      <c r="R105" s="50">
        <v>1.7142642193792135</v>
      </c>
      <c r="S105" s="47">
        <v>-1.3048221803414917</v>
      </c>
      <c r="T105" s="47">
        <v>-2.8981392522025362</v>
      </c>
      <c r="U105" s="47">
        <v>15.744726206294079</v>
      </c>
      <c r="V105" s="47">
        <v>1.0416253661746921</v>
      </c>
      <c r="W105" s="47">
        <v>6.8803406394284838</v>
      </c>
    </row>
    <row r="106" spans="1:23" ht="12.75" customHeight="1" x14ac:dyDescent="0.2">
      <c r="A106" s="43" t="s">
        <v>127</v>
      </c>
      <c r="B106" s="47">
        <v>3.6754871074374584</v>
      </c>
      <c r="C106" s="47">
        <v>1.9075564830460356</v>
      </c>
      <c r="D106" s="47">
        <v>14.375890830353132</v>
      </c>
      <c r="E106" s="47">
        <v>1.9891519400194069</v>
      </c>
      <c r="F106" s="47">
        <v>9.5808467222463722</v>
      </c>
      <c r="G106" s="47">
        <v>9.8808457878474254</v>
      </c>
      <c r="H106" s="47">
        <v>11.970149478572644</v>
      </c>
      <c r="I106" s="47">
        <v>12.083211775928637</v>
      </c>
      <c r="J106" s="47">
        <v>10.799561919660693</v>
      </c>
      <c r="K106" s="47">
        <v>1.156665745969776</v>
      </c>
      <c r="L106" s="47">
        <v>2.2286131255631059</v>
      </c>
      <c r="M106" s="47">
        <v>5.6558490625741697</v>
      </c>
      <c r="N106" s="47">
        <v>1.0253875443265725</v>
      </c>
      <c r="O106" s="47">
        <v>5.2913399390008609</v>
      </c>
      <c r="P106" s="47">
        <v>6.4473058526946403</v>
      </c>
      <c r="Q106" s="47">
        <v>9.1250051730422665</v>
      </c>
      <c r="R106" s="50">
        <v>6.8121431787793396</v>
      </c>
      <c r="S106" s="47">
        <v>4.1079504244198262</v>
      </c>
      <c r="T106" s="47">
        <v>2.0296096231200877</v>
      </c>
      <c r="U106" s="47">
        <v>23.215523210774936</v>
      </c>
      <c r="V106" s="47">
        <v>8.0898683995351384</v>
      </c>
      <c r="W106" s="47">
        <v>12.906187639331179</v>
      </c>
    </row>
    <row r="107" spans="1:23" ht="12.75" customHeight="1" x14ac:dyDescent="0.2">
      <c r="A107" s="43" t="s">
        <v>128</v>
      </c>
      <c r="B107" s="47">
        <v>0.39606857812062302</v>
      </c>
      <c r="C107" s="47">
        <v>2.2426555900781464</v>
      </c>
      <c r="D107" s="47">
        <v>8.4805410282553275</v>
      </c>
      <c r="E107" s="47">
        <v>0.43673819172334039</v>
      </c>
      <c r="F107" s="47">
        <v>9.8222493845754766</v>
      </c>
      <c r="G107" s="47">
        <v>6.7078268268177421</v>
      </c>
      <c r="H107" s="47">
        <v>8.3717141146818506</v>
      </c>
      <c r="I107" s="47">
        <v>13.25927002158458</v>
      </c>
      <c r="J107" s="47">
        <v>12.256288313504893</v>
      </c>
      <c r="K107" s="47">
        <v>-7.2384636905087341E-2</v>
      </c>
      <c r="L107" s="47">
        <v>2.0870143643088479</v>
      </c>
      <c r="M107" s="47">
        <v>8.6263854472312893</v>
      </c>
      <c r="N107" s="47">
        <v>2.0209564144545444</v>
      </c>
      <c r="O107" s="47">
        <v>5.6261585974862083</v>
      </c>
      <c r="P107" s="47">
        <v>5.6652512085726858</v>
      </c>
      <c r="Q107" s="47">
        <v>8.0689602352152825</v>
      </c>
      <c r="R107" s="50">
        <v>5.9913054993228076</v>
      </c>
      <c r="S107" s="47">
        <v>4.3045740101463226</v>
      </c>
      <c r="T107" s="47">
        <v>3.1276037816825308</v>
      </c>
      <c r="U107" s="47">
        <v>21.71364972918397</v>
      </c>
      <c r="V107" s="47">
        <v>6.7047008746179859</v>
      </c>
      <c r="W107" s="47">
        <v>15.423986790023857</v>
      </c>
    </row>
    <row r="108" spans="1:23" ht="12.75" customHeight="1" x14ac:dyDescent="0.2">
      <c r="A108" s="44" t="s">
        <v>129</v>
      </c>
      <c r="B108" s="47">
        <v>0.27788901827090484</v>
      </c>
      <c r="C108" s="47">
        <v>2.9318483439773058</v>
      </c>
      <c r="D108" s="47">
        <v>4.4773095924192985</v>
      </c>
      <c r="E108" s="47">
        <v>0.9658184125403535</v>
      </c>
      <c r="F108" s="47">
        <v>10.01082749893698</v>
      </c>
      <c r="G108" s="47">
        <v>4.7798192163892805</v>
      </c>
      <c r="H108" s="47">
        <v>5.0090633498858006</v>
      </c>
      <c r="I108" s="47">
        <v>12.882188162698638</v>
      </c>
      <c r="J108" s="47">
        <v>12.588407029451453</v>
      </c>
      <c r="K108" s="47">
        <v>1.0618449266797114E-2</v>
      </c>
      <c r="L108" s="47">
        <v>2.0556016173762126</v>
      </c>
      <c r="M108" s="47">
        <v>9.0641620700693046</v>
      </c>
      <c r="N108" s="47">
        <v>2.2827785895878527</v>
      </c>
      <c r="O108" s="47">
        <v>5.2239137204638908</v>
      </c>
      <c r="P108" s="47">
        <v>4.7980063757550262</v>
      </c>
      <c r="Q108" s="47">
        <v>6.2292649193967931</v>
      </c>
      <c r="R108" s="50">
        <v>4.9888497007542387</v>
      </c>
      <c r="S108" s="47">
        <v>3.6904611570612644</v>
      </c>
      <c r="T108" s="47">
        <v>3.4552166916319793</v>
      </c>
      <c r="U108" s="47">
        <v>16.493483164804612</v>
      </c>
      <c r="V108" s="47">
        <v>5.8675473072262063</v>
      </c>
      <c r="W108" s="47">
        <v>12.028849300935441</v>
      </c>
    </row>
    <row r="109" spans="1:23" ht="12.75" customHeight="1" x14ac:dyDescent="0.2">
      <c r="A109" s="41" t="s">
        <v>130</v>
      </c>
      <c r="B109" s="46">
        <v>-5.1695720712398918</v>
      </c>
      <c r="C109" s="46">
        <v>-1.9888038535932351</v>
      </c>
      <c r="D109" s="46">
        <v>-4.6796830440256842</v>
      </c>
      <c r="E109" s="46">
        <v>9.0520951277412784</v>
      </c>
      <c r="F109" s="46">
        <v>7.835264577538581</v>
      </c>
      <c r="G109" s="46">
        <v>-1.183551226387547</v>
      </c>
      <c r="H109" s="46">
        <v>-2.4576792568749117</v>
      </c>
      <c r="I109" s="46">
        <v>8.9062829286975731</v>
      </c>
      <c r="J109" s="46">
        <v>5.6784710534346639</v>
      </c>
      <c r="K109" s="46">
        <v>-0.92657713291611765</v>
      </c>
      <c r="L109" s="46">
        <v>1.6542830596528946</v>
      </c>
      <c r="M109" s="46">
        <v>12.528716845118272</v>
      </c>
      <c r="N109" s="46">
        <v>3.6232406438890363</v>
      </c>
      <c r="O109" s="46">
        <v>4.1150409684772793</v>
      </c>
      <c r="P109" s="46">
        <v>2.767117296230337</v>
      </c>
      <c r="Q109" s="46">
        <v>0.49919975914041181</v>
      </c>
      <c r="R109" s="49">
        <v>2.4269890216780388</v>
      </c>
      <c r="S109" s="46">
        <v>2.5041697688019671</v>
      </c>
      <c r="T109" s="46">
        <v>3.9146939887616305</v>
      </c>
      <c r="U109" s="46">
        <v>-6.4085334785118242</v>
      </c>
      <c r="V109" s="46">
        <v>8.7374108299755449</v>
      </c>
      <c r="W109" s="46">
        <v>-10.562063590973414</v>
      </c>
    </row>
    <row r="110" spans="1:23" ht="12.75" customHeight="1" x14ac:dyDescent="0.2">
      <c r="A110" s="41" t="s">
        <v>131</v>
      </c>
      <c r="B110" s="46">
        <v>-3.1891090584000303</v>
      </c>
      <c r="C110" s="46">
        <v>-2.8710042574950245</v>
      </c>
      <c r="D110" s="46">
        <v>-2.0715348398194888</v>
      </c>
      <c r="E110" s="46">
        <v>9.2648899548245502</v>
      </c>
      <c r="F110" s="46">
        <v>9.0841373181868903</v>
      </c>
      <c r="G110" s="46">
        <v>0.48357003565004941</v>
      </c>
      <c r="H110" s="46">
        <v>-0.54372572215196646</v>
      </c>
      <c r="I110" s="46">
        <v>9.8947676891616645</v>
      </c>
      <c r="J110" s="46">
        <v>4.9812018381826251</v>
      </c>
      <c r="K110" s="46">
        <v>-1.2517453710035542</v>
      </c>
      <c r="L110" s="46">
        <v>1.7963724984381813</v>
      </c>
      <c r="M110" s="46">
        <v>13.343133131316831</v>
      </c>
      <c r="N110" s="46">
        <v>2.4901461776878797</v>
      </c>
      <c r="O110" s="46">
        <v>4.4290423827900716</v>
      </c>
      <c r="P110" s="46">
        <v>3.3755716281908654</v>
      </c>
      <c r="Q110" s="46">
        <v>1.299806276443416</v>
      </c>
      <c r="R110" s="49">
        <v>3.0578411127109462</v>
      </c>
      <c r="S110" s="46">
        <v>4.0772247742514534</v>
      </c>
      <c r="T110" s="46">
        <v>2.382627061809317</v>
      </c>
      <c r="U110" s="46">
        <v>-2.5196224866243733</v>
      </c>
      <c r="V110" s="46">
        <v>1.2960204597662672</v>
      </c>
      <c r="W110" s="46">
        <v>-5.9288182969026382</v>
      </c>
    </row>
    <row r="111" spans="1:23" ht="12.75" customHeight="1" x14ac:dyDescent="0.2">
      <c r="A111" s="41" t="s">
        <v>132</v>
      </c>
      <c r="B111" s="46">
        <v>-1.5258294006474382</v>
      </c>
      <c r="C111" s="46">
        <v>-2.7702191812029375</v>
      </c>
      <c r="D111" s="46">
        <v>-0.76286587590156385</v>
      </c>
      <c r="E111" s="46">
        <v>9.9007620927575868</v>
      </c>
      <c r="F111" s="46">
        <v>8.2006794385327311</v>
      </c>
      <c r="G111" s="46">
        <v>1.282442035129594</v>
      </c>
      <c r="H111" s="46">
        <v>0.34064102347561853</v>
      </c>
      <c r="I111" s="46">
        <v>9.515675392662537</v>
      </c>
      <c r="J111" s="46">
        <v>5.6403570346170273</v>
      </c>
      <c r="K111" s="46">
        <v>-0.24986719501844945</v>
      </c>
      <c r="L111" s="46">
        <v>2.25181112807602</v>
      </c>
      <c r="M111" s="46">
        <v>12.102084179531868</v>
      </c>
      <c r="N111" s="46">
        <v>2.1407923162492626</v>
      </c>
      <c r="O111" s="46">
        <v>4.4468496931950652</v>
      </c>
      <c r="P111" s="46">
        <v>3.4612350805462544</v>
      </c>
      <c r="Q111" s="46">
        <v>1.970958815837931</v>
      </c>
      <c r="R111" s="49">
        <v>3.2349000160542429</v>
      </c>
      <c r="S111" s="46">
        <v>4.2682410756238465</v>
      </c>
      <c r="T111" s="46">
        <v>1.8942349133817871</v>
      </c>
      <c r="U111" s="46">
        <v>3.9331190369229496E-2</v>
      </c>
      <c r="V111" s="46">
        <v>3.5937495584871471</v>
      </c>
      <c r="W111" s="46">
        <v>-0.4718649960935184</v>
      </c>
    </row>
    <row r="112" spans="1:23" ht="12.75" customHeight="1" x14ac:dyDescent="0.2">
      <c r="A112" s="45" t="s">
        <v>133</v>
      </c>
      <c r="B112" s="48">
        <v>-1.7436555681390242</v>
      </c>
      <c r="C112" s="48">
        <v>-1.705215271944871</v>
      </c>
      <c r="D112" s="48">
        <v>-0.33640947615052319</v>
      </c>
      <c r="E112" s="48">
        <v>10.125101426031824</v>
      </c>
      <c r="F112" s="48">
        <v>6.8879140944560158</v>
      </c>
      <c r="G112" s="48">
        <v>1.619034431689137</v>
      </c>
      <c r="H112" s="48">
        <v>0.77481169264423944</v>
      </c>
      <c r="I112" s="48">
        <v>8.4100406375552836</v>
      </c>
      <c r="J112" s="48">
        <v>5.4255170325773872</v>
      </c>
      <c r="K112" s="48">
        <v>0.43108461767042972</v>
      </c>
      <c r="L112" s="48">
        <v>2.504585944446891</v>
      </c>
      <c r="M112" s="48">
        <v>11.079673565978009</v>
      </c>
      <c r="N112" s="48">
        <v>1.5310807457069142</v>
      </c>
      <c r="O112" s="48">
        <v>4.1586633874587831</v>
      </c>
      <c r="P112" s="48">
        <v>3.0418911792812642</v>
      </c>
      <c r="Q112" s="48">
        <v>2.0741500551185288</v>
      </c>
      <c r="R112" s="51">
        <v>2.9005306141921983</v>
      </c>
      <c r="S112" s="48">
        <v>4.2814251671307701</v>
      </c>
      <c r="T112" s="48">
        <v>1.5271658888625472</v>
      </c>
      <c r="U112" s="48">
        <v>0.89186163719443545</v>
      </c>
      <c r="V112" s="48">
        <v>5.5443490570618703</v>
      </c>
      <c r="W112" s="48">
        <v>0.80807078203795069</v>
      </c>
    </row>
  </sheetData>
  <sheetProtection selectLockedCells="1" selectUnlockedCells="1"/>
  <mergeCells count="11">
    <mergeCell ref="R3:R4"/>
    <mergeCell ref="A3:A4"/>
    <mergeCell ref="C3:G3"/>
    <mergeCell ref="H3:O3"/>
    <mergeCell ref="P3:P4"/>
    <mergeCell ref="Q3:Q4"/>
    <mergeCell ref="S3:S4"/>
    <mergeCell ref="T3:T4"/>
    <mergeCell ref="U3:U4"/>
    <mergeCell ref="V3:V4"/>
    <mergeCell ref="W3:W4"/>
  </mergeCells>
  <pageMargins left="0.2" right="0.20972222222222223" top="0.98402777777777772" bottom="0.55972222222222223" header="0.51180555555555551" footer="0.51180555555555551"/>
  <pageSetup paperSize="9"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37"/>
  <sheetViews>
    <sheetView showGridLines="0" workbookViewId="0">
      <selection activeCell="C4" sqref="C4"/>
    </sheetView>
  </sheetViews>
  <sheetFormatPr defaultRowHeight="12.75" customHeight="1" x14ac:dyDescent="0.2"/>
  <cols>
    <col min="1" max="1" width="7.28515625" customWidth="1"/>
    <col min="2" max="2" width="7.7109375" customWidth="1"/>
    <col min="3" max="3" width="10.42578125" customWidth="1"/>
    <col min="7" max="7" width="7.140625" customWidth="1"/>
    <col min="15" max="15" width="7.28515625" customWidth="1"/>
    <col min="16" max="16" width="6.42578125" customWidth="1"/>
    <col min="17" max="17" width="8.5703125" customWidth="1"/>
    <col min="18" max="18" width="6.28515625" customWidth="1"/>
    <col min="19" max="19" width="10.5703125" style="2" customWidth="1"/>
    <col min="20" max="20" width="9.42578125" customWidth="1"/>
    <col min="21" max="21" width="10.5703125" customWidth="1"/>
    <col min="22" max="22" width="9.85546875" customWidth="1"/>
    <col min="23" max="23" width="9.7109375" customWidth="1"/>
    <col min="24" max="24" width="7" customWidth="1"/>
  </cols>
  <sheetData>
    <row r="1" spans="1:26" ht="15" customHeight="1" thickBot="1" x14ac:dyDescent="0.25">
      <c r="A1" s="3" t="s">
        <v>139</v>
      </c>
      <c r="B1" s="4"/>
      <c r="C1" s="4"/>
      <c r="D1" s="4"/>
      <c r="E1" s="4"/>
      <c r="F1" s="4"/>
      <c r="G1" s="17"/>
      <c r="H1" s="18"/>
      <c r="I1" s="18"/>
      <c r="J1" s="18"/>
      <c r="K1" s="18"/>
      <c r="L1" s="18"/>
      <c r="M1" s="18"/>
      <c r="N1" s="18"/>
      <c r="O1" s="18"/>
      <c r="P1" s="18"/>
      <c r="Q1" s="18"/>
      <c r="R1" s="18"/>
      <c r="S1" s="19"/>
      <c r="T1" s="17"/>
      <c r="U1" s="18"/>
      <c r="V1" s="18"/>
      <c r="W1" s="20"/>
    </row>
    <row r="2" spans="1:26" ht="15" customHeight="1" thickBot="1" x14ac:dyDescent="0.25">
      <c r="A2" s="24" t="s">
        <v>138</v>
      </c>
      <c r="B2" s="25"/>
      <c r="C2" s="25"/>
      <c r="D2" s="25"/>
      <c r="E2" s="26"/>
      <c r="F2" s="8"/>
      <c r="G2" s="8"/>
      <c r="H2" s="8"/>
      <c r="I2" s="8"/>
      <c r="J2" s="8"/>
      <c r="K2" s="8"/>
      <c r="L2" s="8"/>
      <c r="M2" s="8"/>
      <c r="N2" s="8"/>
      <c r="O2" s="8"/>
      <c r="P2" s="8"/>
      <c r="Q2" s="8"/>
      <c r="R2" s="8"/>
      <c r="S2" s="8"/>
      <c r="T2" s="8"/>
      <c r="U2" s="8"/>
      <c r="V2" s="8"/>
      <c r="W2" s="27"/>
    </row>
    <row r="3" spans="1:26" ht="15" customHeight="1" thickBot="1" x14ac:dyDescent="0.25">
      <c r="A3" s="99" t="s">
        <v>2</v>
      </c>
      <c r="B3" s="13" t="s">
        <v>3</v>
      </c>
      <c r="C3" s="100" t="s">
        <v>4</v>
      </c>
      <c r="D3" s="100"/>
      <c r="E3" s="100"/>
      <c r="F3" s="100"/>
      <c r="G3" s="100"/>
      <c r="H3" s="101" t="s">
        <v>5</v>
      </c>
      <c r="I3" s="101"/>
      <c r="J3" s="101"/>
      <c r="K3" s="101"/>
      <c r="L3" s="101"/>
      <c r="M3" s="101"/>
      <c r="N3" s="101"/>
      <c r="O3" s="101"/>
      <c r="P3" s="98" t="s">
        <v>6</v>
      </c>
      <c r="Q3" s="98" t="s">
        <v>7</v>
      </c>
      <c r="R3" s="98" t="s">
        <v>8</v>
      </c>
      <c r="S3" s="98" t="s">
        <v>9</v>
      </c>
      <c r="T3" s="98" t="s">
        <v>10</v>
      </c>
      <c r="U3" s="98" t="s">
        <v>11</v>
      </c>
      <c r="V3" s="98" t="s">
        <v>12</v>
      </c>
      <c r="W3" s="98" t="s">
        <v>13</v>
      </c>
      <c r="X3" s="98" t="s">
        <v>206</v>
      </c>
      <c r="Y3" s="98" t="s">
        <v>207</v>
      </c>
      <c r="Z3" s="98" t="s">
        <v>215</v>
      </c>
    </row>
    <row r="4" spans="1:26" ht="12.75" customHeight="1" x14ac:dyDescent="0.2">
      <c r="A4" s="99"/>
      <c r="B4" s="14" t="s">
        <v>14</v>
      </c>
      <c r="C4" s="15" t="s">
        <v>15</v>
      </c>
      <c r="D4" s="15" t="s">
        <v>16</v>
      </c>
      <c r="E4" s="15" t="s">
        <v>17</v>
      </c>
      <c r="F4" s="15" t="s">
        <v>18</v>
      </c>
      <c r="G4" s="16" t="s">
        <v>14</v>
      </c>
      <c r="H4" s="15" t="s">
        <v>19</v>
      </c>
      <c r="I4" s="15" t="s">
        <v>20</v>
      </c>
      <c r="J4" s="15" t="s">
        <v>21</v>
      </c>
      <c r="K4" s="15" t="s">
        <v>22</v>
      </c>
      <c r="L4" s="15" t="s">
        <v>23</v>
      </c>
      <c r="M4" s="15" t="s">
        <v>24</v>
      </c>
      <c r="N4" s="15" t="s">
        <v>25</v>
      </c>
      <c r="O4" s="16" t="s">
        <v>14</v>
      </c>
      <c r="P4" s="98"/>
      <c r="Q4" s="98"/>
      <c r="R4" s="98"/>
      <c r="S4" s="98"/>
      <c r="T4" s="98"/>
      <c r="U4" s="98"/>
      <c r="V4" s="98"/>
      <c r="W4" s="98"/>
      <c r="X4" s="98"/>
      <c r="Y4" s="98"/>
      <c r="Z4" s="98"/>
    </row>
    <row r="5" spans="1:26" ht="15" customHeight="1" x14ac:dyDescent="0.2">
      <c r="A5" s="42" t="s">
        <v>29</v>
      </c>
      <c r="B5" s="46">
        <v>2.9531711432991603</v>
      </c>
      <c r="C5" s="46">
        <v>2.4380535972620798</v>
      </c>
      <c r="D5" s="46">
        <v>8.0220770339956005E-2</v>
      </c>
      <c r="E5" s="46">
        <v>3.1172069815671444</v>
      </c>
      <c r="F5" s="46">
        <v>2.2140377281418377</v>
      </c>
      <c r="G5" s="46">
        <v>0.97461658775286342</v>
      </c>
      <c r="H5" s="46">
        <v>1.8133720442087498</v>
      </c>
      <c r="I5" s="46">
        <v>5.6181011394610181</v>
      </c>
      <c r="J5" s="46">
        <v>5.963619617775584</v>
      </c>
      <c r="K5" s="46">
        <v>0.88067666021671709</v>
      </c>
      <c r="L5" s="46">
        <v>2.3860974413917324</v>
      </c>
      <c r="M5" s="46">
        <v>-2.7876507073687495E-2</v>
      </c>
      <c r="N5" s="46">
        <v>4.3126067219197983</v>
      </c>
      <c r="O5" s="46">
        <v>2.2991376601751545</v>
      </c>
      <c r="P5" s="46">
        <v>1.9790592278060348</v>
      </c>
      <c r="Q5" s="46">
        <v>3.6831528402823333</v>
      </c>
      <c r="R5" s="49">
        <v>2.2088640505145696</v>
      </c>
      <c r="S5" s="46">
        <v>3.2365808056054712</v>
      </c>
      <c r="T5" s="46">
        <v>-1.8257395592624404</v>
      </c>
      <c r="U5" s="46">
        <v>1.1955211401679211</v>
      </c>
      <c r="V5" s="46">
        <v>-0.41986446824197055</v>
      </c>
      <c r="W5" s="46">
        <v>5.5943151590062801</v>
      </c>
      <c r="X5" s="46">
        <f>AVERAGE(R5:R31)</f>
        <v>2.1998178893702356</v>
      </c>
      <c r="Y5" s="46">
        <f>MEDIAN(R5:R31)</f>
        <v>2.2088640505145696</v>
      </c>
      <c r="Z5" s="46">
        <f>_xlfn.STDEV.S(R5:R31)</f>
        <v>2.766815302438129</v>
      </c>
    </row>
    <row r="6" spans="1:26" ht="15" customHeight="1" x14ac:dyDescent="0.2">
      <c r="A6" s="44" t="s">
        <v>33</v>
      </c>
      <c r="B6" s="47">
        <v>0.81302797988191955</v>
      </c>
      <c r="C6" s="47">
        <v>4.9977820493864122</v>
      </c>
      <c r="D6" s="47">
        <v>2.4934078176470642</v>
      </c>
      <c r="E6" s="47">
        <v>5.9046728000416993</v>
      </c>
      <c r="F6" s="47">
        <v>7.6055431936771445</v>
      </c>
      <c r="G6" s="47">
        <v>4.3749924601661938</v>
      </c>
      <c r="H6" s="47">
        <v>3.8542984789401435</v>
      </c>
      <c r="I6" s="47">
        <v>6.1355717453278613</v>
      </c>
      <c r="J6" s="47">
        <v>5.2386030391897709</v>
      </c>
      <c r="K6" s="47">
        <v>3.3286012526096753</v>
      </c>
      <c r="L6" s="47">
        <v>2.5060090803880719</v>
      </c>
      <c r="M6" s="47">
        <v>2.8164642898705905</v>
      </c>
      <c r="N6" s="47">
        <v>-4.2202996413054361E-2</v>
      </c>
      <c r="O6" s="47">
        <v>2.5342338048156776</v>
      </c>
      <c r="P6" s="47">
        <v>2.9107214962898365</v>
      </c>
      <c r="Q6" s="47">
        <v>6.761354644722295</v>
      </c>
      <c r="R6" s="50">
        <v>3.3948459853159418</v>
      </c>
      <c r="S6" s="47">
        <v>3.0329738792639338</v>
      </c>
      <c r="T6" s="47">
        <v>1.2464328671492941</v>
      </c>
      <c r="U6" s="47">
        <v>8.418114381097741</v>
      </c>
      <c r="V6" s="47">
        <v>11.019288717273001</v>
      </c>
      <c r="W6" s="47">
        <v>14.595076905645389</v>
      </c>
    </row>
    <row r="7" spans="1:26" ht="15" customHeight="1" x14ac:dyDescent="0.2">
      <c r="A7" s="42" t="s">
        <v>37</v>
      </c>
      <c r="B7" s="46">
        <v>3.4088880956628653</v>
      </c>
      <c r="C7" s="46">
        <v>3.6165577342045951</v>
      </c>
      <c r="D7" s="46">
        <v>-4.8411443098679179</v>
      </c>
      <c r="E7" s="46">
        <v>1.242716678805289</v>
      </c>
      <c r="F7" s="46">
        <v>1.5963241826576047</v>
      </c>
      <c r="G7" s="46">
        <v>-2.0900043512756983</v>
      </c>
      <c r="H7" s="46">
        <v>-1.8705086656333192</v>
      </c>
      <c r="I7" s="46">
        <v>0.6845542528919113</v>
      </c>
      <c r="J7" s="46">
        <v>7.9436115462073964</v>
      </c>
      <c r="K7" s="46">
        <v>-1.4840003760931086</v>
      </c>
      <c r="L7" s="46">
        <v>2.5708671949228323</v>
      </c>
      <c r="M7" s="46">
        <v>1.0980734442195939</v>
      </c>
      <c r="N7" s="46">
        <v>2.8931568701232369</v>
      </c>
      <c r="O7" s="46">
        <v>1.4214815228865474</v>
      </c>
      <c r="P7" s="46">
        <v>0.62466738319695292</v>
      </c>
      <c r="Q7" s="46">
        <v>-1.740725041006852</v>
      </c>
      <c r="R7" s="49">
        <v>0.3380979019523167</v>
      </c>
      <c r="S7" s="46">
        <v>-0.72001365514836602</v>
      </c>
      <c r="T7" s="46">
        <v>3.2217667269631933</v>
      </c>
      <c r="U7" s="46">
        <v>-0.16384079036082522</v>
      </c>
      <c r="V7" s="46">
        <v>4.9082053203446385</v>
      </c>
      <c r="W7" s="46">
        <v>-5.6661236631327938E-2</v>
      </c>
    </row>
    <row r="8" spans="1:26" ht="15" customHeight="1" x14ac:dyDescent="0.2">
      <c r="A8" s="44" t="s">
        <v>41</v>
      </c>
      <c r="B8" s="47">
        <v>6.5252377468910217</v>
      </c>
      <c r="C8" s="47">
        <v>-4.3623626811018728</v>
      </c>
      <c r="D8" s="47">
        <v>-1.8626010286559302</v>
      </c>
      <c r="E8" s="47">
        <v>0.54360135900326512</v>
      </c>
      <c r="F8" s="47">
        <v>-4.8877884477244731</v>
      </c>
      <c r="G8" s="47">
        <v>-2.6079155029859025</v>
      </c>
      <c r="H8" s="47">
        <v>-2.2198793416506546</v>
      </c>
      <c r="I8" s="47">
        <v>-4.0063934598053681</v>
      </c>
      <c r="J8" s="47">
        <v>13.009188361409073</v>
      </c>
      <c r="K8" s="47">
        <v>0.28942086738996675</v>
      </c>
      <c r="L8" s="47">
        <v>2.3224270850654039</v>
      </c>
      <c r="M8" s="47">
        <v>1.1955992065943777</v>
      </c>
      <c r="N8" s="47">
        <v>3.284925781040271</v>
      </c>
      <c r="O8" s="47">
        <v>1.8203151895443304</v>
      </c>
      <c r="P8" s="47">
        <v>0.96111842582367046</v>
      </c>
      <c r="Q8" s="47">
        <v>-3.1444209039549587</v>
      </c>
      <c r="R8" s="50">
        <v>0.46793756667951047</v>
      </c>
      <c r="S8" s="47">
        <v>0.37825757070713006</v>
      </c>
      <c r="T8" s="47">
        <v>1.6882063055398744</v>
      </c>
      <c r="U8" s="47">
        <v>-8.8753023735919321</v>
      </c>
      <c r="V8" s="47">
        <v>5.7062895860952256</v>
      </c>
      <c r="W8" s="47">
        <v>-15.094145488218969</v>
      </c>
    </row>
    <row r="9" spans="1:26" ht="15" customHeight="1" x14ac:dyDescent="0.2">
      <c r="A9" s="42" t="s">
        <v>45</v>
      </c>
      <c r="B9" s="46">
        <v>2.7234059312352121</v>
      </c>
      <c r="C9" s="46">
        <v>9.0879157062891522</v>
      </c>
      <c r="D9" s="46">
        <v>5.6895836955210388</v>
      </c>
      <c r="E9" s="46">
        <v>4.1585684605588868</v>
      </c>
      <c r="F9" s="46">
        <v>1.4031798274919627</v>
      </c>
      <c r="G9" s="46">
        <v>4.4118362753294171</v>
      </c>
      <c r="H9" s="46">
        <v>4.4945032419544173</v>
      </c>
      <c r="I9" s="46">
        <v>5.7261453579809274</v>
      </c>
      <c r="J9" s="46">
        <v>16.58228680386631</v>
      </c>
      <c r="K9" s="46">
        <v>2.2067277926826279</v>
      </c>
      <c r="L9" s="46">
        <v>4.0243546804991315</v>
      </c>
      <c r="M9" s="46">
        <v>3.2624885597556386</v>
      </c>
      <c r="N9" s="46">
        <v>1.6633442196490877</v>
      </c>
      <c r="O9" s="46">
        <v>3.8467521455338272</v>
      </c>
      <c r="P9" s="46">
        <v>3.9283915642496225</v>
      </c>
      <c r="Q9" s="46">
        <v>7.3569939195986755</v>
      </c>
      <c r="R9" s="49">
        <v>4.3879494436487976</v>
      </c>
      <c r="S9" s="46">
        <v>4.0326324095993682</v>
      </c>
      <c r="T9" s="46">
        <v>-0.15126703488873572</v>
      </c>
      <c r="U9" s="46">
        <v>4.8131915912941192</v>
      </c>
      <c r="V9" s="46">
        <v>12.860549342006976</v>
      </c>
      <c r="W9" s="46">
        <v>10.798586695140644</v>
      </c>
    </row>
    <row r="10" spans="1:26" ht="12.75" customHeight="1" x14ac:dyDescent="0.2">
      <c r="A10" s="44" t="s">
        <v>49</v>
      </c>
      <c r="B10" s="47">
        <v>5.2003402727372805</v>
      </c>
      <c r="C10" s="47">
        <v>5.4015917381528888</v>
      </c>
      <c r="D10" s="47">
        <v>0.71338827996181298</v>
      </c>
      <c r="E10" s="47">
        <v>-7.6743275597530802</v>
      </c>
      <c r="F10" s="47">
        <v>-1.6444091517198722</v>
      </c>
      <c r="G10" s="47">
        <v>-0.64239997988806419</v>
      </c>
      <c r="H10" s="47">
        <v>1.8433726183793242</v>
      </c>
      <c r="I10" s="47">
        <v>0.2288476631964409</v>
      </c>
      <c r="J10" s="47">
        <v>6.5044228116178049</v>
      </c>
      <c r="K10" s="47">
        <v>1.1508669910976099</v>
      </c>
      <c r="L10" s="47">
        <v>3.1684343972254503</v>
      </c>
      <c r="M10" s="47">
        <v>-0.36830331249061432</v>
      </c>
      <c r="N10" s="47">
        <v>3.5524332808685388</v>
      </c>
      <c r="O10" s="47">
        <v>2.0637140919325114</v>
      </c>
      <c r="P10" s="47">
        <v>1.5130955471415852</v>
      </c>
      <c r="Q10" s="47">
        <v>0.63253938232625817</v>
      </c>
      <c r="R10" s="50">
        <v>1.3898964044581685</v>
      </c>
      <c r="S10" s="47">
        <v>0.7713065655318152</v>
      </c>
      <c r="T10" s="47">
        <v>2.6159231137506955</v>
      </c>
      <c r="U10" s="47">
        <v>1.3044755130336538</v>
      </c>
      <c r="V10" s="47">
        <v>9.2305269093463149</v>
      </c>
      <c r="W10" s="47">
        <v>3.3314028453793387</v>
      </c>
    </row>
    <row r="11" spans="1:26" ht="12.75" customHeight="1" x14ac:dyDescent="0.2">
      <c r="A11" s="42" t="s">
        <v>53</v>
      </c>
      <c r="B11" s="46">
        <v>8.0201708678012906</v>
      </c>
      <c r="C11" s="46">
        <v>15.233577723151148</v>
      </c>
      <c r="D11" s="46">
        <v>2.0930049230680758</v>
      </c>
      <c r="E11" s="46">
        <v>4.2640958714023736</v>
      </c>
      <c r="F11" s="46">
        <v>4.7948178721102241</v>
      </c>
      <c r="G11" s="46">
        <v>3.8032193885014332</v>
      </c>
      <c r="H11" s="46">
        <v>-2.3623087962809874</v>
      </c>
      <c r="I11" s="46">
        <v>3.9530715465926125</v>
      </c>
      <c r="J11" s="46">
        <v>6.2583173127014557</v>
      </c>
      <c r="K11" s="46">
        <v>3.7921073440091435</v>
      </c>
      <c r="L11" s="46">
        <v>3.8561437713831692</v>
      </c>
      <c r="M11" s="46">
        <v>4.4827419331892715</v>
      </c>
      <c r="N11" s="46">
        <v>2.7026286917037901</v>
      </c>
      <c r="O11" s="46">
        <v>3.122349532551949</v>
      </c>
      <c r="P11" s="46">
        <v>3.5795107078714805</v>
      </c>
      <c r="Q11" s="46">
        <v>3.6076943786067517E-2</v>
      </c>
      <c r="R11" s="49">
        <v>3.0534618568362815</v>
      </c>
      <c r="S11" s="46">
        <v>1.3188470606151137</v>
      </c>
      <c r="T11" s="46">
        <v>3.8163235971064635</v>
      </c>
      <c r="U11" s="46">
        <v>-1.4437748049127008</v>
      </c>
      <c r="V11" s="46">
        <v>6.4768219559220741</v>
      </c>
      <c r="W11" s="46">
        <v>-13.307268998102828</v>
      </c>
    </row>
    <row r="12" spans="1:26" ht="12.75" customHeight="1" x14ac:dyDescent="0.2">
      <c r="A12" s="44" t="s">
        <v>57</v>
      </c>
      <c r="B12" s="47">
        <v>8.3063421990176458</v>
      </c>
      <c r="C12" s="47">
        <v>4.5827637086671702</v>
      </c>
      <c r="D12" s="47">
        <v>2.6593694710495219</v>
      </c>
      <c r="E12" s="47">
        <v>3.7173800847507765</v>
      </c>
      <c r="F12" s="47">
        <v>-8.9432166961237023</v>
      </c>
      <c r="G12" s="47">
        <v>0.10361961572986633</v>
      </c>
      <c r="H12" s="47">
        <v>-0.39207965998565575</v>
      </c>
      <c r="I12" s="47">
        <v>-2.2434970347089966</v>
      </c>
      <c r="J12" s="47">
        <v>2.2605274120200525</v>
      </c>
      <c r="K12" s="47">
        <v>-3.2188205573851936</v>
      </c>
      <c r="L12" s="47">
        <v>3.8726976013102155</v>
      </c>
      <c r="M12" s="47">
        <v>-5.0518720896763902E-2</v>
      </c>
      <c r="N12" s="47">
        <v>3.2129907264881963</v>
      </c>
      <c r="O12" s="47">
        <v>0.9913197740495816</v>
      </c>
      <c r="P12" s="47">
        <v>1.2267035905738854</v>
      </c>
      <c r="Q12" s="47">
        <v>0.6417766857756968</v>
      </c>
      <c r="R12" s="50">
        <v>1.140828998770882</v>
      </c>
      <c r="S12" s="47">
        <v>-0.54599277769955545</v>
      </c>
      <c r="T12" s="47">
        <v>1.596562571916893</v>
      </c>
      <c r="U12" s="47">
        <v>-3.9845123668534876</v>
      </c>
      <c r="V12" s="47">
        <v>11.015939410796038</v>
      </c>
      <c r="W12" s="47">
        <v>-0.48349720717723033</v>
      </c>
    </row>
    <row r="13" spans="1:26" ht="12.75" customHeight="1" x14ac:dyDescent="0.2">
      <c r="A13" s="42" t="s">
        <v>61</v>
      </c>
      <c r="B13" s="46">
        <v>1.9951235827591951</v>
      </c>
      <c r="C13" s="46">
        <v>-0.46934308345207842</v>
      </c>
      <c r="D13" s="46">
        <v>9.0828206396860178</v>
      </c>
      <c r="E13" s="46">
        <v>6.0013931659649522</v>
      </c>
      <c r="F13" s="46">
        <v>10.744950303970601</v>
      </c>
      <c r="G13" s="46">
        <v>8.2148895629893914</v>
      </c>
      <c r="H13" s="46">
        <v>9.2710435800086763</v>
      </c>
      <c r="I13" s="46">
        <v>5.4484958792547333</v>
      </c>
      <c r="J13" s="46">
        <v>4.3051648292965927</v>
      </c>
      <c r="K13" s="46">
        <v>3.8375760161949879</v>
      </c>
      <c r="L13" s="46">
        <v>5.4893950532835412</v>
      </c>
      <c r="M13" s="46">
        <v>3.6577785863637358</v>
      </c>
      <c r="N13" s="46">
        <v>4.1110602934459228</v>
      </c>
      <c r="O13" s="46">
        <v>5.0095557306962801</v>
      </c>
      <c r="P13" s="46">
        <v>5.6566943860290486</v>
      </c>
      <c r="Q13" s="46">
        <v>6.3742889477087283</v>
      </c>
      <c r="R13" s="49">
        <v>5.7599646368600155</v>
      </c>
      <c r="S13" s="46">
        <v>3.9234940878446256</v>
      </c>
      <c r="T13" s="46">
        <v>3.8760372110371977</v>
      </c>
      <c r="U13" s="46">
        <v>8.4869633982647805</v>
      </c>
      <c r="V13" s="46">
        <v>14.473779705747546</v>
      </c>
      <c r="W13" s="46">
        <v>10.364045249957687</v>
      </c>
    </row>
    <row r="14" spans="1:26" ht="12.75" customHeight="1" x14ac:dyDescent="0.2">
      <c r="A14" s="44" t="s">
        <v>65</v>
      </c>
      <c r="B14" s="47">
        <v>1.1200661911785481</v>
      </c>
      <c r="C14" s="47">
        <v>6.8071160730148073</v>
      </c>
      <c r="D14" s="47">
        <v>2.242706912461867</v>
      </c>
      <c r="E14" s="47">
        <v>3.1456236114386416</v>
      </c>
      <c r="F14" s="47">
        <v>-2.0996100138811924</v>
      </c>
      <c r="G14" s="47">
        <v>1.9943905441191179</v>
      </c>
      <c r="H14" s="47">
        <v>3.1126785386333511</v>
      </c>
      <c r="I14" s="47">
        <v>3.6045944268544794</v>
      </c>
      <c r="J14" s="47">
        <v>5.7895959917676931</v>
      </c>
      <c r="K14" s="47">
        <v>5.8094095743002283</v>
      </c>
      <c r="L14" s="47">
        <v>4.1732668988145205</v>
      </c>
      <c r="M14" s="47">
        <v>4.8575298588368732</v>
      </c>
      <c r="N14" s="47">
        <v>1.035950382170614</v>
      </c>
      <c r="O14" s="47">
        <v>3.6606340658715375</v>
      </c>
      <c r="P14" s="47">
        <v>3.0140054988277321</v>
      </c>
      <c r="Q14" s="47">
        <v>4.2592691880642519</v>
      </c>
      <c r="R14" s="50">
        <v>3.2021352477749954</v>
      </c>
      <c r="S14" s="47">
        <v>4.4218778274249582</v>
      </c>
      <c r="T14" s="47">
        <v>2.0109422190971227</v>
      </c>
      <c r="U14" s="47">
        <v>1.9563009563427602</v>
      </c>
      <c r="V14" s="47">
        <v>9.644189743207443</v>
      </c>
      <c r="W14" s="47">
        <v>7.4613461084241939</v>
      </c>
    </row>
    <row r="15" spans="1:26" ht="12.75" customHeight="1" x14ac:dyDescent="0.2">
      <c r="A15" s="42" t="s">
        <v>69</v>
      </c>
      <c r="B15" s="46">
        <v>4.6394227504080954</v>
      </c>
      <c r="C15" s="46">
        <v>6.5245609885104194</v>
      </c>
      <c r="D15" s="46">
        <v>1.2335997076672767</v>
      </c>
      <c r="E15" s="46">
        <v>4.1373952585739282</v>
      </c>
      <c r="F15" s="46">
        <v>0.26322047179367924</v>
      </c>
      <c r="G15" s="46">
        <v>2.0064547883913209</v>
      </c>
      <c r="H15" s="46">
        <v>4.9778230807109969</v>
      </c>
      <c r="I15" s="46">
        <v>2.4829707784983501</v>
      </c>
      <c r="J15" s="46">
        <v>0.76408487070587228</v>
      </c>
      <c r="K15" s="46">
        <v>8.1691747547756535</v>
      </c>
      <c r="L15" s="46">
        <v>4.689833873206628</v>
      </c>
      <c r="M15" s="46">
        <v>3.7781613312384721</v>
      </c>
      <c r="N15" s="46">
        <v>3.9060876344292783</v>
      </c>
      <c r="O15" s="46">
        <v>4.3312451010973252</v>
      </c>
      <c r="P15" s="46">
        <v>3.6862153886005</v>
      </c>
      <c r="Q15" s="46">
        <v>5.512485005529566</v>
      </c>
      <c r="R15" s="49">
        <v>3.9619886987139585</v>
      </c>
      <c r="S15" s="46">
        <v>5.2846993303024004</v>
      </c>
      <c r="T15" s="46">
        <v>3.5607988063195872</v>
      </c>
      <c r="U15" s="46">
        <v>6.6607883242125299</v>
      </c>
      <c r="V15" s="46">
        <v>4.837427893390589</v>
      </c>
      <c r="W15" s="46">
        <v>17.762584542043779</v>
      </c>
    </row>
    <row r="16" spans="1:26" ht="12.75" customHeight="1" x14ac:dyDescent="0.2">
      <c r="A16" s="44" t="s">
        <v>73</v>
      </c>
      <c r="B16" s="47">
        <v>3.247001028388552</v>
      </c>
      <c r="C16" s="47">
        <v>2.8904181715148747</v>
      </c>
      <c r="D16" s="47">
        <v>6.1413093703862165</v>
      </c>
      <c r="E16" s="47">
        <v>6.1248790846215817</v>
      </c>
      <c r="F16" s="47">
        <v>9.1969945727462097</v>
      </c>
      <c r="G16" s="47">
        <v>6.2066641286877999</v>
      </c>
      <c r="H16" s="47">
        <v>8.259074904215268</v>
      </c>
      <c r="I16" s="47">
        <v>5.0747823611275944</v>
      </c>
      <c r="J16" s="47">
        <v>6.4211253622654896</v>
      </c>
      <c r="K16" s="47">
        <v>15.109197763680715</v>
      </c>
      <c r="L16" s="47">
        <v>6.0021981595107965</v>
      </c>
      <c r="M16" s="47">
        <v>3.5664984020748358</v>
      </c>
      <c r="N16" s="47">
        <v>2.1581954264248582</v>
      </c>
      <c r="O16" s="47">
        <v>5.8265112478218306</v>
      </c>
      <c r="P16" s="47">
        <v>5.7992074847409203</v>
      </c>
      <c r="Q16" s="47">
        <v>7.609928709103686</v>
      </c>
      <c r="R16" s="50">
        <v>6.0698706048774254</v>
      </c>
      <c r="S16" s="47">
        <v>6.3762706998136576</v>
      </c>
      <c r="T16" s="47">
        <v>4.0691466623427708</v>
      </c>
      <c r="U16" s="47">
        <v>11.952407874579452</v>
      </c>
      <c r="V16" s="47">
        <v>6.176101676837531</v>
      </c>
      <c r="W16" s="47">
        <v>19.557598675810727</v>
      </c>
    </row>
    <row r="17" spans="1:23" ht="12.75" customHeight="1" x14ac:dyDescent="0.2">
      <c r="A17" s="42" t="s">
        <v>77</v>
      </c>
      <c r="B17" s="46">
        <v>5.7709671914129013</v>
      </c>
      <c r="C17" s="46">
        <v>4.1136580650761756</v>
      </c>
      <c r="D17" s="46">
        <v>4.1495493120091265</v>
      </c>
      <c r="E17" s="46">
        <v>2.5805066433241208</v>
      </c>
      <c r="F17" s="46">
        <v>4.9072638050776662</v>
      </c>
      <c r="G17" s="46">
        <v>4.0996114425434937</v>
      </c>
      <c r="H17" s="46">
        <v>5.3292400899339398</v>
      </c>
      <c r="I17" s="46">
        <v>7.5779969258237712</v>
      </c>
      <c r="J17" s="46">
        <v>9.7684250135690931</v>
      </c>
      <c r="K17" s="46">
        <v>13.235658725261157</v>
      </c>
      <c r="L17" s="46">
        <v>1.385103271786825</v>
      </c>
      <c r="M17" s="46">
        <v>4.7378226267646539</v>
      </c>
      <c r="N17" s="46">
        <v>0.64034894669273701</v>
      </c>
      <c r="O17" s="46">
        <v>4.8240191427407764</v>
      </c>
      <c r="P17" s="46">
        <v>4.6766070332009857</v>
      </c>
      <c r="Q17" s="46">
        <v>7.5112764995392434</v>
      </c>
      <c r="R17" s="49">
        <v>5.0941954569815984</v>
      </c>
      <c r="S17" s="46">
        <v>6.4642651738794132</v>
      </c>
      <c r="T17" s="46">
        <v>2.045040107365903</v>
      </c>
      <c r="U17" s="46">
        <v>12.286957922739482</v>
      </c>
      <c r="V17" s="46">
        <v>0.40925097345805295</v>
      </c>
      <c r="W17" s="46">
        <v>17.025710292918951</v>
      </c>
    </row>
    <row r="18" spans="1:23" ht="12.75" customHeight="1" x14ac:dyDescent="0.2">
      <c r="A18" s="44" t="s">
        <v>81</v>
      </c>
      <c r="B18" s="47">
        <v>-3.7286799176415419</v>
      </c>
      <c r="C18" s="47">
        <v>-2.1205443563974691</v>
      </c>
      <c r="D18" s="47">
        <v>-9.263956251525995</v>
      </c>
      <c r="E18" s="47">
        <v>0.74335947954073944</v>
      </c>
      <c r="F18" s="47">
        <v>7.0211760559317771</v>
      </c>
      <c r="G18" s="47">
        <v>-4.7022888050250895</v>
      </c>
      <c r="H18" s="47">
        <v>-2.3348354169599017</v>
      </c>
      <c r="I18" s="47">
        <v>-4.3692769135068694</v>
      </c>
      <c r="J18" s="47">
        <v>1.1892841699023826E-2</v>
      </c>
      <c r="K18" s="47">
        <v>8.8490132842842684</v>
      </c>
      <c r="L18" s="47">
        <v>2.99320992476384</v>
      </c>
      <c r="M18" s="47">
        <v>3.0045493102432319</v>
      </c>
      <c r="N18" s="47">
        <v>3.4219273292758867</v>
      </c>
      <c r="O18" s="47">
        <v>2.0668237898809894</v>
      </c>
      <c r="P18" s="47">
        <v>-9.6854448937511162E-2</v>
      </c>
      <c r="Q18" s="47">
        <v>-0.28317253821416033</v>
      </c>
      <c r="R18" s="50">
        <v>-0.12581199386585418</v>
      </c>
      <c r="S18" s="47">
        <v>4.4563964540562662</v>
      </c>
      <c r="T18" s="47">
        <v>2.9451678198673781</v>
      </c>
      <c r="U18" s="47">
        <v>-2.1338747947597381</v>
      </c>
      <c r="V18" s="47">
        <v>-9.2470664643676805</v>
      </c>
      <c r="W18" s="47">
        <v>-7.6019674950687506</v>
      </c>
    </row>
    <row r="19" spans="1:23" ht="12.75" customHeight="1" x14ac:dyDescent="0.2">
      <c r="A19" s="42" t="s">
        <v>85</v>
      </c>
      <c r="B19" s="46">
        <v>6.6969425247719094</v>
      </c>
      <c r="C19" s="46">
        <v>14.887903535559555</v>
      </c>
      <c r="D19" s="46">
        <v>9.1900349527270322</v>
      </c>
      <c r="E19" s="46">
        <v>6.2757053527968232</v>
      </c>
      <c r="F19" s="46">
        <v>13.100999858391438</v>
      </c>
      <c r="G19" s="46">
        <v>10.203071298678722</v>
      </c>
      <c r="H19" s="46">
        <v>11.149464177631208</v>
      </c>
      <c r="I19" s="46">
        <v>11.189298818951098</v>
      </c>
      <c r="J19" s="46">
        <v>5.3505145786597375</v>
      </c>
      <c r="K19" s="46">
        <v>9.3220386802023611</v>
      </c>
      <c r="L19" s="46">
        <v>4.8871198165330476</v>
      </c>
      <c r="M19" s="46">
        <v>3.2620959355202706</v>
      </c>
      <c r="N19" s="46">
        <v>2.2250061998835724</v>
      </c>
      <c r="O19" s="46">
        <v>5.8036528599362702</v>
      </c>
      <c r="P19" s="46">
        <v>6.9761866665572825</v>
      </c>
      <c r="Q19" s="46">
        <v>10.783465064993258</v>
      </c>
      <c r="R19" s="49">
        <v>7.5282258217929998</v>
      </c>
      <c r="S19" s="46">
        <v>6.2293721234176758</v>
      </c>
      <c r="T19" s="46">
        <v>3.9206646429051251</v>
      </c>
      <c r="U19" s="46">
        <v>17.853921357437976</v>
      </c>
      <c r="V19" s="46">
        <v>11.721721514559412</v>
      </c>
      <c r="W19" s="46">
        <v>33.639024641777723</v>
      </c>
    </row>
    <row r="20" spans="1:23" ht="12.75" customHeight="1" x14ac:dyDescent="0.2">
      <c r="A20" s="44" t="s">
        <v>89</v>
      </c>
      <c r="B20" s="47">
        <v>5.6386464047467388</v>
      </c>
      <c r="C20" s="47">
        <v>3.4701950857307207</v>
      </c>
      <c r="D20" s="47">
        <v>2.2471842134344167</v>
      </c>
      <c r="E20" s="47">
        <v>5.6062595375167223</v>
      </c>
      <c r="F20" s="47">
        <v>8.2473529180316252</v>
      </c>
      <c r="G20" s="47">
        <v>4.1143251610869402</v>
      </c>
      <c r="H20" s="47">
        <v>2.3410189823251049</v>
      </c>
      <c r="I20" s="47">
        <v>4.2785542701445189</v>
      </c>
      <c r="J20" s="47">
        <v>6.4927059863476799</v>
      </c>
      <c r="K20" s="47">
        <v>6.2081127286783611</v>
      </c>
      <c r="L20" s="47">
        <v>1.9313461188723569</v>
      </c>
      <c r="M20" s="47">
        <v>4.6226711864626679</v>
      </c>
      <c r="N20" s="47">
        <v>1.9016630757994424</v>
      </c>
      <c r="O20" s="47">
        <v>3.4578224232662214</v>
      </c>
      <c r="P20" s="47">
        <v>3.7431422520820545</v>
      </c>
      <c r="Q20" s="47">
        <v>5.2846706637376784</v>
      </c>
      <c r="R20" s="50">
        <v>3.9744230654153112</v>
      </c>
      <c r="S20" s="47">
        <v>4.8184595498843574</v>
      </c>
      <c r="T20" s="47">
        <v>2.2042962408155287</v>
      </c>
      <c r="U20" s="47">
        <v>6.8340464206406493</v>
      </c>
      <c r="V20" s="47">
        <v>4.8119463674624718</v>
      </c>
      <c r="W20" s="47">
        <v>9.3932634953357805</v>
      </c>
    </row>
    <row r="21" spans="1:23" ht="12.75" customHeight="1" x14ac:dyDescent="0.2">
      <c r="A21" s="42" t="s">
        <v>93</v>
      </c>
      <c r="B21" s="46">
        <v>-3.0822422699682273</v>
      </c>
      <c r="C21" s="46">
        <v>-1.9401231827926413</v>
      </c>
      <c r="D21" s="46">
        <v>-2.3786901439033059</v>
      </c>
      <c r="E21" s="46">
        <v>0.68232896743838367</v>
      </c>
      <c r="F21" s="46">
        <v>3.1839825037963676</v>
      </c>
      <c r="G21" s="46">
        <v>-0.72282437593357285</v>
      </c>
      <c r="H21" s="46">
        <v>2.3644932867128654</v>
      </c>
      <c r="I21" s="46">
        <v>2.0421969529022199</v>
      </c>
      <c r="J21" s="46">
        <v>6.9996934271312261</v>
      </c>
      <c r="K21" s="46">
        <v>1.5491216357363058</v>
      </c>
      <c r="L21" s="46">
        <v>5.0889588509239969</v>
      </c>
      <c r="M21" s="46">
        <v>3.6050212945227589</v>
      </c>
      <c r="N21" s="46">
        <v>1.344683425039217</v>
      </c>
      <c r="O21" s="46">
        <v>2.9029099546126425</v>
      </c>
      <c r="P21" s="46">
        <v>1.611923904689383</v>
      </c>
      <c r="Q21" s="46">
        <v>3.6752901836484275</v>
      </c>
      <c r="R21" s="49">
        <v>1.9211759930168659</v>
      </c>
      <c r="S21" s="46">
        <v>3.4994506869418407</v>
      </c>
      <c r="T21" s="46">
        <v>2.2770054602974543</v>
      </c>
      <c r="U21" s="46">
        <v>0.77877703109698881</v>
      </c>
      <c r="V21" s="46">
        <v>0.70764163070056174</v>
      </c>
      <c r="W21" s="46">
        <v>1.1308517342727642</v>
      </c>
    </row>
    <row r="22" spans="1:23" ht="12.75" customHeight="1" x14ac:dyDescent="0.2">
      <c r="A22" s="44" t="s">
        <v>97</v>
      </c>
      <c r="B22" s="47">
        <v>8.3614439772708096</v>
      </c>
      <c r="C22" s="47">
        <v>-3.1865127694625239</v>
      </c>
      <c r="D22" s="47">
        <v>3.0133010456619536</v>
      </c>
      <c r="E22" s="47">
        <v>1.6012690534047636</v>
      </c>
      <c r="F22" s="47">
        <v>4.4956020150330733</v>
      </c>
      <c r="G22" s="47">
        <v>2.1662184504769311</v>
      </c>
      <c r="H22" s="47">
        <v>3.4243415130927879</v>
      </c>
      <c r="I22" s="47">
        <v>2.6280569883816884</v>
      </c>
      <c r="J22" s="47">
        <v>4.0067092807647864</v>
      </c>
      <c r="K22" s="47">
        <v>1.8039890621704524</v>
      </c>
      <c r="L22" s="47">
        <v>5.1213688881458053</v>
      </c>
      <c r="M22" s="47">
        <v>1.6019648979728407</v>
      </c>
      <c r="N22" s="47">
        <v>2.2113138696501666</v>
      </c>
      <c r="O22" s="47">
        <v>2.7538277648799125</v>
      </c>
      <c r="P22" s="47">
        <v>2.8757584649368839</v>
      </c>
      <c r="Q22" s="47">
        <v>3.7382321397749552</v>
      </c>
      <c r="R22" s="50">
        <v>3.0048226644273202</v>
      </c>
      <c r="S22" s="47">
        <v>3.4710436757439789</v>
      </c>
      <c r="T22" s="47">
        <v>1.5101213222500132</v>
      </c>
      <c r="U22" s="47">
        <v>5.8272010909185212</v>
      </c>
      <c r="V22" s="47">
        <v>1.8302950825009434</v>
      </c>
      <c r="W22" s="47">
        <v>6.6696792999877408</v>
      </c>
    </row>
    <row r="23" spans="1:23" ht="12.75" customHeight="1" x14ac:dyDescent="0.2">
      <c r="A23" s="42" t="s">
        <v>101</v>
      </c>
      <c r="B23" s="46">
        <v>2.7907944662988626</v>
      </c>
      <c r="C23" s="46">
        <v>9.0517014068983492</v>
      </c>
      <c r="D23" s="46">
        <v>-4.6870329635150032</v>
      </c>
      <c r="E23" s="46">
        <v>-1.943588491432735</v>
      </c>
      <c r="F23" s="46">
        <v>-2.1407853526771548</v>
      </c>
      <c r="G23" s="46">
        <v>-1.5081837788947783</v>
      </c>
      <c r="H23" s="46">
        <v>0.55578445931876441</v>
      </c>
      <c r="I23" s="46">
        <v>1.4909965278776305</v>
      </c>
      <c r="J23" s="46">
        <v>5.2619215570352873</v>
      </c>
      <c r="K23" s="46">
        <v>-0.56499039556433539</v>
      </c>
      <c r="L23" s="46">
        <v>0.73449074473932452</v>
      </c>
      <c r="M23" s="46">
        <v>1.8669029021920469</v>
      </c>
      <c r="N23" s="46">
        <v>9.7428674531907511E-2</v>
      </c>
      <c r="O23" s="46">
        <v>0.98540344986510764</v>
      </c>
      <c r="P23" s="46">
        <v>0.46100367157970723</v>
      </c>
      <c r="Q23" s="46">
        <v>0.75540682141310711</v>
      </c>
      <c r="R23" s="49">
        <v>0.50395575418931138</v>
      </c>
      <c r="S23" s="46">
        <v>2.2503192809327999</v>
      </c>
      <c r="T23" s="46">
        <v>0.81308475783952172</v>
      </c>
      <c r="U23" s="46">
        <v>-4.2240686681686785</v>
      </c>
      <c r="V23" s="46">
        <v>-1.5696804123873087</v>
      </c>
      <c r="W23" s="46">
        <v>-2.2718956166982718</v>
      </c>
    </row>
    <row r="24" spans="1:23" ht="12.75" customHeight="1" x14ac:dyDescent="0.2">
      <c r="A24" s="44" t="s">
        <v>105</v>
      </c>
      <c r="B24" s="47">
        <v>3.3143314281953051</v>
      </c>
      <c r="C24" s="47">
        <v>5.6965210265429445</v>
      </c>
      <c r="D24" s="47">
        <v>-8.4842712663631641</v>
      </c>
      <c r="E24" s="47">
        <v>-0.39265763861137115</v>
      </c>
      <c r="F24" s="47">
        <v>-9.0045154476824703</v>
      </c>
      <c r="G24" s="47">
        <v>-5.7615033432030893</v>
      </c>
      <c r="H24" s="47">
        <v>-7.3035435179414465</v>
      </c>
      <c r="I24" s="47">
        <v>-4.3243456925794233</v>
      </c>
      <c r="J24" s="47">
        <v>-0.94478383024592105</v>
      </c>
      <c r="K24" s="47">
        <v>-1.2081084473511527</v>
      </c>
      <c r="L24" s="47">
        <v>-0.3814300420906358</v>
      </c>
      <c r="M24" s="47">
        <v>-3.720141542365718</v>
      </c>
      <c r="N24" s="47">
        <v>0.24228462209501256</v>
      </c>
      <c r="O24" s="47">
        <v>-2.7337615354385836</v>
      </c>
      <c r="P24" s="47">
        <v>-3.1500780182921684</v>
      </c>
      <c r="Q24" s="47">
        <v>-5.9863387071296454</v>
      </c>
      <c r="R24" s="50">
        <v>-3.54576340552053</v>
      </c>
      <c r="S24" s="47">
        <v>-3.2164927280543654</v>
      </c>
      <c r="T24" s="47">
        <v>-1.4365682016391212</v>
      </c>
      <c r="U24" s="47">
        <v>-13.946500214058123</v>
      </c>
      <c r="V24" s="47">
        <v>6.8195639403210162</v>
      </c>
      <c r="W24" s="47">
        <v>-14.190636857253336</v>
      </c>
    </row>
    <row r="25" spans="1:23" ht="12.75" customHeight="1" x14ac:dyDescent="0.2">
      <c r="A25" s="42" t="s">
        <v>109</v>
      </c>
      <c r="B25" s="46">
        <v>-5.2242177291021541</v>
      </c>
      <c r="C25" s="46">
        <v>-1.2196112873172238</v>
      </c>
      <c r="D25" s="46">
        <v>-4.7670228143797289</v>
      </c>
      <c r="E25" s="46">
        <v>6.4716722208122412</v>
      </c>
      <c r="F25" s="46">
        <v>-9.9841901681411276</v>
      </c>
      <c r="G25" s="46">
        <v>-4.566298528449253</v>
      </c>
      <c r="H25" s="46">
        <v>-6.6258524104019116</v>
      </c>
      <c r="I25" s="46">
        <v>-5.5845474632881693</v>
      </c>
      <c r="J25" s="46">
        <v>-2.0334765070745275</v>
      </c>
      <c r="K25" s="46">
        <v>-3.4160470534224552</v>
      </c>
      <c r="L25" s="46">
        <v>0.16777446527684869</v>
      </c>
      <c r="M25" s="46">
        <v>-1.332237432899086</v>
      </c>
      <c r="N25" s="46">
        <v>0.2573434002510977</v>
      </c>
      <c r="O25" s="46">
        <v>-2.221343659136521</v>
      </c>
      <c r="P25" s="46">
        <v>-2.9001468513869866</v>
      </c>
      <c r="Q25" s="46">
        <v>-5.5817401913861975</v>
      </c>
      <c r="R25" s="49">
        <v>-3.2759169015248335</v>
      </c>
      <c r="S25" s="46">
        <v>-3.8371992992592419</v>
      </c>
      <c r="T25" s="46">
        <v>0.21100107313554162</v>
      </c>
      <c r="U25" s="46">
        <v>-12.129826428435575</v>
      </c>
      <c r="V25" s="46">
        <v>0.86312555278493797</v>
      </c>
      <c r="W25" s="46">
        <v>-10.342932806323113</v>
      </c>
    </row>
    <row r="26" spans="1:23" ht="12.75" customHeight="1" x14ac:dyDescent="0.2">
      <c r="A26" s="44" t="s">
        <v>113</v>
      </c>
      <c r="B26" s="47">
        <v>14.152386201365875</v>
      </c>
      <c r="C26" s="47">
        <v>4.9230769292215815</v>
      </c>
      <c r="D26" s="47">
        <v>2.3095418879385265</v>
      </c>
      <c r="E26" s="47">
        <v>0.92332314075165289</v>
      </c>
      <c r="F26" s="47">
        <v>-9.2457128983696961</v>
      </c>
      <c r="G26" s="47">
        <v>-0.5007299824833944</v>
      </c>
      <c r="H26" s="47">
        <v>2.313770153396022</v>
      </c>
      <c r="I26" s="47">
        <v>0.97508673828150538</v>
      </c>
      <c r="J26" s="47">
        <v>1.3969725616201911</v>
      </c>
      <c r="K26" s="47">
        <v>-1.1463297607611111</v>
      </c>
      <c r="L26" s="47">
        <v>1.3274991319392582</v>
      </c>
      <c r="M26" s="47">
        <v>0.67914933909516417</v>
      </c>
      <c r="N26" s="47">
        <v>8.2105914658070489E-2</v>
      </c>
      <c r="O26" s="47">
        <v>0.76566324994353785</v>
      </c>
      <c r="P26" s="47">
        <v>1.2542109377431609</v>
      </c>
      <c r="Q26" s="47">
        <v>1.7609057225710378</v>
      </c>
      <c r="R26" s="50">
        <v>1.3228690554850653</v>
      </c>
      <c r="S26" s="47">
        <v>1.9779619958760319</v>
      </c>
      <c r="T26" s="47">
        <v>-0.67068708922134457</v>
      </c>
      <c r="U26" s="47">
        <v>-2.5573555715094454</v>
      </c>
      <c r="V26" s="47">
        <v>4.9087933820288088</v>
      </c>
      <c r="W26" s="47">
        <v>6.7169407145707405</v>
      </c>
    </row>
    <row r="27" spans="1:23" ht="12.75" customHeight="1" x14ac:dyDescent="0.2">
      <c r="A27" s="42" t="s">
        <v>117</v>
      </c>
      <c r="B27" s="46">
        <v>1.3070558043480007</v>
      </c>
      <c r="C27" s="46">
        <v>0.38921230989883426</v>
      </c>
      <c r="D27" s="46">
        <v>1.3927955249572799</v>
      </c>
      <c r="E27" s="46">
        <v>3.664187605862379</v>
      </c>
      <c r="F27" s="46">
        <v>-2.9918300740387815</v>
      </c>
      <c r="G27" s="46">
        <v>0.71698112496743072</v>
      </c>
      <c r="H27" s="46">
        <v>2.6328168709961686</v>
      </c>
      <c r="I27" s="46">
        <v>2.1452809394409744</v>
      </c>
      <c r="J27" s="46">
        <v>1.826650696209775</v>
      </c>
      <c r="K27" s="46">
        <v>1.0021817780710096</v>
      </c>
      <c r="L27" s="46">
        <v>3.3152705685793649</v>
      </c>
      <c r="M27" s="46">
        <v>3.4942565518137014</v>
      </c>
      <c r="N27" s="46">
        <v>9.750488437789695E-2</v>
      </c>
      <c r="O27" s="46">
        <v>2.0871437149869276</v>
      </c>
      <c r="P27" s="46">
        <v>1.7561230414371964</v>
      </c>
      <c r="Q27" s="46">
        <v>1.9546758855123469</v>
      </c>
      <c r="R27" s="49">
        <v>1.7836667548655205</v>
      </c>
      <c r="S27" s="46">
        <v>2.3659023264337442</v>
      </c>
      <c r="T27" s="46">
        <v>0.78689042021580224</v>
      </c>
      <c r="U27" s="46">
        <v>5.2317583519556399</v>
      </c>
      <c r="V27" s="46">
        <v>4.0530836800943826</v>
      </c>
      <c r="W27" s="46">
        <v>7.7427789280267501</v>
      </c>
    </row>
    <row r="28" spans="1:23" ht="12.75" customHeight="1" x14ac:dyDescent="0.2">
      <c r="A28" s="44" t="s">
        <v>121</v>
      </c>
      <c r="B28" s="47">
        <v>0.41503695474462976</v>
      </c>
      <c r="C28" s="47">
        <v>-9.1494949417391567</v>
      </c>
      <c r="D28" s="47">
        <v>-0.42580427497418416</v>
      </c>
      <c r="E28" s="47">
        <v>2.5776834219499722</v>
      </c>
      <c r="F28" s="47">
        <v>1.9150772372096503</v>
      </c>
      <c r="G28" s="47">
        <v>-0.67003754361224521</v>
      </c>
      <c r="H28" s="47">
        <v>1.6337461657285335</v>
      </c>
      <c r="I28" s="47">
        <v>5.9320483012692549E-2</v>
      </c>
      <c r="J28" s="47">
        <v>4.4606076093428593</v>
      </c>
      <c r="K28" s="47">
        <v>1.0758005535167037</v>
      </c>
      <c r="L28" s="47">
        <v>2.4328442465609834</v>
      </c>
      <c r="M28" s="47">
        <v>2.7633382017546504</v>
      </c>
      <c r="N28" s="47">
        <v>-0.42481952657762445</v>
      </c>
      <c r="O28" s="47">
        <v>1.5121017735094222</v>
      </c>
      <c r="P28" s="47">
        <v>0.97888092415980843</v>
      </c>
      <c r="Q28" s="47">
        <v>2.6851199971495765</v>
      </c>
      <c r="R28" s="50">
        <v>1.2207778311196238</v>
      </c>
      <c r="S28" s="47">
        <v>2.5953417052557715</v>
      </c>
      <c r="T28" s="47">
        <v>-0.48619289369846719</v>
      </c>
      <c r="U28" s="47">
        <v>4.026067460927063</v>
      </c>
      <c r="V28" s="47">
        <v>-2.5614210432760909</v>
      </c>
      <c r="W28" s="47">
        <v>1.3325660945818996</v>
      </c>
    </row>
    <row r="29" spans="1:23" ht="12.75" customHeight="1" x14ac:dyDescent="0.2">
      <c r="A29" s="42" t="s">
        <v>125</v>
      </c>
      <c r="B29" s="46">
        <v>4.174578543835139</v>
      </c>
      <c r="C29" s="46">
        <v>0.8587823126013916</v>
      </c>
      <c r="D29" s="46">
        <v>-4.6665147284067228</v>
      </c>
      <c r="E29" s="46">
        <v>-1.0096300003988201</v>
      </c>
      <c r="F29" s="46">
        <v>-2.0857212492551014</v>
      </c>
      <c r="G29" s="46">
        <v>-2.970910736190624</v>
      </c>
      <c r="H29" s="46">
        <v>-1.4511482212649973</v>
      </c>
      <c r="I29" s="46">
        <v>-12.699009715692478</v>
      </c>
      <c r="J29" s="46">
        <v>2.0751475789589691</v>
      </c>
      <c r="K29" s="46">
        <v>3.2581491529663831</v>
      </c>
      <c r="L29" s="46">
        <v>1.7405226964058329</v>
      </c>
      <c r="M29" s="46">
        <v>-9.2646102999724427</v>
      </c>
      <c r="N29" s="46">
        <v>-4.5277468283772997</v>
      </c>
      <c r="O29" s="46">
        <v>-3.7381071767237706</v>
      </c>
      <c r="P29" s="46">
        <v>-3.1840815043197912</v>
      </c>
      <c r="Q29" s="46">
        <v>-3.8473645973943427</v>
      </c>
      <c r="R29" s="49">
        <v>-3.276758794735346</v>
      </c>
      <c r="S29" s="46">
        <v>-4.564192289927993</v>
      </c>
      <c r="T29" s="46">
        <v>-3.6889828136250968</v>
      </c>
      <c r="U29" s="46">
        <v>-1.7469613647261184</v>
      </c>
      <c r="V29" s="46">
        <v>-2.2909058596021659</v>
      </c>
      <c r="W29" s="46">
        <v>-9.4766390360470858</v>
      </c>
    </row>
    <row r="30" spans="1:23" ht="12.75" customHeight="1" x14ac:dyDescent="0.2">
      <c r="A30" s="44" t="s">
        <v>129</v>
      </c>
      <c r="B30" s="47">
        <v>0.27788901827090484</v>
      </c>
      <c r="C30" s="47">
        <v>2.9318483439773058</v>
      </c>
      <c r="D30" s="47">
        <v>4.4773095924192985</v>
      </c>
      <c r="E30" s="47">
        <v>0.9658184125403535</v>
      </c>
      <c r="F30" s="47">
        <v>10.01082749893698</v>
      </c>
      <c r="G30" s="47">
        <v>4.7798192163892805</v>
      </c>
      <c r="H30" s="47">
        <v>5.0090633498858006</v>
      </c>
      <c r="I30" s="47">
        <v>12.882188162698638</v>
      </c>
      <c r="J30" s="47">
        <v>12.588407029451453</v>
      </c>
      <c r="K30" s="47">
        <v>1.0618449266797114E-2</v>
      </c>
      <c r="L30" s="47">
        <v>2.0556016173762126</v>
      </c>
      <c r="M30" s="47">
        <v>9.0641620700693046</v>
      </c>
      <c r="N30" s="47">
        <v>2.2827785895878527</v>
      </c>
      <c r="O30" s="47">
        <v>5.2239137204638908</v>
      </c>
      <c r="P30" s="47">
        <v>4.7980063757550262</v>
      </c>
      <c r="Q30" s="47">
        <v>6.2292649193967931</v>
      </c>
      <c r="R30" s="50">
        <v>4.9888497007542387</v>
      </c>
      <c r="S30" s="47">
        <v>3.6904611570612644</v>
      </c>
      <c r="T30" s="47">
        <v>3.4552166916319793</v>
      </c>
      <c r="U30" s="47">
        <v>16.493483164804612</v>
      </c>
      <c r="V30" s="47">
        <v>5.8675473072262063</v>
      </c>
      <c r="W30" s="47">
        <v>12.028849300935441</v>
      </c>
    </row>
    <row r="31" spans="1:23" ht="12.75" customHeight="1" x14ac:dyDescent="0.2">
      <c r="A31" s="45" t="s">
        <v>133</v>
      </c>
      <c r="B31" s="48">
        <v>-1.7436555681390242</v>
      </c>
      <c r="C31" s="48">
        <v>-1.705215271944871</v>
      </c>
      <c r="D31" s="48">
        <v>-0.33640947615052319</v>
      </c>
      <c r="E31" s="48">
        <v>10.125101426031824</v>
      </c>
      <c r="F31" s="48">
        <v>6.8879140944560158</v>
      </c>
      <c r="G31" s="48">
        <v>1.619034431689137</v>
      </c>
      <c r="H31" s="48">
        <v>0.77481169264423944</v>
      </c>
      <c r="I31" s="48">
        <v>8.4100406375552836</v>
      </c>
      <c r="J31" s="48">
        <v>5.4255170325773872</v>
      </c>
      <c r="K31" s="48">
        <v>0.43108461767042972</v>
      </c>
      <c r="L31" s="48">
        <v>2.504585944446891</v>
      </c>
      <c r="M31" s="48">
        <v>11.079673565978009</v>
      </c>
      <c r="N31" s="48">
        <v>1.5310807457069142</v>
      </c>
      <c r="O31" s="48">
        <v>4.1586633874587831</v>
      </c>
      <c r="P31" s="48">
        <v>3.0418911792812642</v>
      </c>
      <c r="Q31" s="48">
        <v>2.0741500551185288</v>
      </c>
      <c r="R31" s="51">
        <v>2.9005306141921983</v>
      </c>
      <c r="S31" s="48">
        <v>4.2814251671307701</v>
      </c>
      <c r="T31" s="48">
        <v>1.5271658888625472</v>
      </c>
      <c r="U31" s="48">
        <v>0.89186163719443545</v>
      </c>
      <c r="V31" s="48">
        <v>5.5443490570618703</v>
      </c>
      <c r="W31" s="48">
        <v>0.80807078203795069</v>
      </c>
    </row>
    <row r="34" spans="1:28" ht="12.75" customHeight="1" thickBot="1" x14ac:dyDescent="0.25">
      <c r="B34" s="16">
        <v>1996</v>
      </c>
      <c r="C34" s="16">
        <v>1997</v>
      </c>
      <c r="D34" s="16">
        <v>1998</v>
      </c>
      <c r="E34" s="16">
        <v>1999</v>
      </c>
      <c r="F34" s="16">
        <v>2000</v>
      </c>
      <c r="G34" s="16">
        <v>2001</v>
      </c>
      <c r="H34" s="16">
        <v>2002</v>
      </c>
      <c r="I34" s="16">
        <v>2003</v>
      </c>
      <c r="J34" s="16">
        <v>2004</v>
      </c>
      <c r="K34" s="16">
        <v>2005</v>
      </c>
      <c r="L34" s="16">
        <v>2006</v>
      </c>
      <c r="M34" s="16">
        <v>2007</v>
      </c>
      <c r="N34" s="16">
        <v>2008</v>
      </c>
      <c r="O34" s="16">
        <v>2009</v>
      </c>
      <c r="P34" s="16">
        <v>2010</v>
      </c>
      <c r="Q34" s="16">
        <v>2011</v>
      </c>
      <c r="R34" s="16">
        <v>2012</v>
      </c>
      <c r="S34" s="16">
        <v>2013</v>
      </c>
      <c r="T34" s="16">
        <v>2014</v>
      </c>
      <c r="U34" s="16">
        <v>2015</v>
      </c>
      <c r="V34" s="16">
        <v>2016</v>
      </c>
      <c r="W34" s="16">
        <v>2017</v>
      </c>
      <c r="X34" s="16">
        <v>2018</v>
      </c>
      <c r="Y34" s="16">
        <v>2019</v>
      </c>
      <c r="Z34" s="16">
        <v>2020</v>
      </c>
      <c r="AA34" s="16">
        <v>2021</v>
      </c>
      <c r="AB34" s="16">
        <v>2022</v>
      </c>
    </row>
    <row r="35" spans="1:28" ht="12.75" customHeight="1" thickBot="1" x14ac:dyDescent="0.25">
      <c r="A35" s="75" t="s">
        <v>8</v>
      </c>
      <c r="B35" s="49">
        <v>2.2088640505145696</v>
      </c>
      <c r="C35" s="50">
        <v>3.3948459853159418</v>
      </c>
      <c r="D35" s="49">
        <v>0.3380979019523167</v>
      </c>
      <c r="E35" s="50">
        <v>0.46793756667951047</v>
      </c>
      <c r="F35" s="49">
        <v>4.3879494436487976</v>
      </c>
      <c r="G35" s="50">
        <v>1.3898964044581685</v>
      </c>
      <c r="H35" s="49">
        <v>3.0534618568362815</v>
      </c>
      <c r="I35" s="50">
        <v>1.140828998770882</v>
      </c>
      <c r="J35" s="49">
        <v>5.7599646368600155</v>
      </c>
      <c r="K35" s="50">
        <v>3.2021352477749954</v>
      </c>
      <c r="L35" s="49">
        <v>3.9619886987139585</v>
      </c>
      <c r="M35" s="50">
        <v>6.0698706048774254</v>
      </c>
      <c r="N35" s="49">
        <v>5.0941954569815984</v>
      </c>
      <c r="O35" s="50">
        <v>-0.12581199386585418</v>
      </c>
      <c r="P35" s="49">
        <v>7.5282258217929998</v>
      </c>
      <c r="Q35" s="50">
        <v>3.9744230654153112</v>
      </c>
      <c r="R35" s="49">
        <v>1.9211759930168659</v>
      </c>
      <c r="S35" s="50">
        <v>3.0048226644273202</v>
      </c>
      <c r="T35" s="49">
        <v>0.50395575418931138</v>
      </c>
      <c r="U35" s="50">
        <v>-3.54576340552053</v>
      </c>
      <c r="V35" s="49">
        <v>-3.2759169015248335</v>
      </c>
      <c r="W35" s="50">
        <v>1.3228690554850653</v>
      </c>
      <c r="X35" s="49">
        <v>1.7836667548655205</v>
      </c>
      <c r="Y35" s="50">
        <v>1.2207778311196238</v>
      </c>
      <c r="Z35" s="49">
        <v>-3.276758794735346</v>
      </c>
      <c r="AA35" s="50">
        <v>4.9888497007542387</v>
      </c>
      <c r="AB35" s="77">
        <v>2.9005306141921983</v>
      </c>
    </row>
    <row r="36" spans="1:28" ht="12.75" customHeight="1" thickBot="1" x14ac:dyDescent="0.25">
      <c r="A36" s="75" t="s">
        <v>213</v>
      </c>
      <c r="B36" s="49">
        <f>B35+$Z$5</f>
        <v>4.9756793529526986</v>
      </c>
      <c r="C36" s="50">
        <f t="shared" ref="C36:AB36" si="0">C35+$Z$5</f>
        <v>6.1616612877540708</v>
      </c>
      <c r="D36" s="49">
        <f t="shared" si="0"/>
        <v>3.1049132043904457</v>
      </c>
      <c r="E36" s="50">
        <f t="shared" si="0"/>
        <v>3.2347528691176395</v>
      </c>
      <c r="F36" s="49">
        <f t="shared" si="0"/>
        <v>7.1547647460869266</v>
      </c>
      <c r="G36" s="50">
        <f t="shared" si="0"/>
        <v>4.1567117068962975</v>
      </c>
      <c r="H36" s="49">
        <f t="shared" si="0"/>
        <v>5.8202771592744105</v>
      </c>
      <c r="I36" s="50">
        <f t="shared" si="0"/>
        <v>3.907644301209011</v>
      </c>
      <c r="J36" s="49">
        <f t="shared" si="0"/>
        <v>8.5267799392981445</v>
      </c>
      <c r="K36" s="50">
        <f t="shared" si="0"/>
        <v>5.9689505502131244</v>
      </c>
      <c r="L36" s="49">
        <f t="shared" si="0"/>
        <v>6.7288040011520875</v>
      </c>
      <c r="M36" s="50">
        <f t="shared" si="0"/>
        <v>8.8366859073155553</v>
      </c>
      <c r="N36" s="49">
        <f t="shared" si="0"/>
        <v>7.8610107594197274</v>
      </c>
      <c r="O36" s="50">
        <f t="shared" si="0"/>
        <v>2.6410033085722748</v>
      </c>
      <c r="P36" s="49">
        <f t="shared" si="0"/>
        <v>10.29504112423113</v>
      </c>
      <c r="Q36" s="50">
        <f t="shared" si="0"/>
        <v>6.7412383678534402</v>
      </c>
      <c r="R36" s="49">
        <f t="shared" si="0"/>
        <v>4.6879912954549949</v>
      </c>
      <c r="S36" s="50">
        <f t="shared" si="0"/>
        <v>5.7716379668654492</v>
      </c>
      <c r="T36" s="49">
        <f t="shared" si="0"/>
        <v>3.2707710566274404</v>
      </c>
      <c r="U36" s="50">
        <f t="shared" si="0"/>
        <v>-0.77894810308240103</v>
      </c>
      <c r="V36" s="49">
        <f t="shared" si="0"/>
        <v>-0.50910159908670449</v>
      </c>
      <c r="W36" s="50">
        <f t="shared" si="0"/>
        <v>4.0896843579231943</v>
      </c>
      <c r="X36" s="49">
        <f t="shared" si="0"/>
        <v>4.5504820573036495</v>
      </c>
      <c r="Y36" s="50">
        <f t="shared" si="0"/>
        <v>3.9875931335577528</v>
      </c>
      <c r="Z36" s="49">
        <f t="shared" si="0"/>
        <v>-0.50994349229721703</v>
      </c>
      <c r="AA36" s="50">
        <f t="shared" si="0"/>
        <v>7.7556650031923677</v>
      </c>
      <c r="AB36" s="77">
        <f t="shared" si="0"/>
        <v>5.6673459166303273</v>
      </c>
    </row>
    <row r="37" spans="1:28" ht="12.75" customHeight="1" x14ac:dyDescent="0.2">
      <c r="A37" s="75" t="s">
        <v>214</v>
      </c>
      <c r="B37" s="49">
        <f>B35-$Z$5</f>
        <v>-0.55795125192355943</v>
      </c>
      <c r="C37" s="50">
        <f t="shared" ref="C37:AB37" si="1">C35-$Z$5</f>
        <v>0.62803068287781283</v>
      </c>
      <c r="D37" s="49">
        <f t="shared" si="1"/>
        <v>-2.4287174004858123</v>
      </c>
      <c r="E37" s="50">
        <f t="shared" si="1"/>
        <v>-2.2988777357586185</v>
      </c>
      <c r="F37" s="49">
        <f t="shared" si="1"/>
        <v>1.6211341412106686</v>
      </c>
      <c r="G37" s="50">
        <f t="shared" si="1"/>
        <v>-1.3769188979799605</v>
      </c>
      <c r="H37" s="49">
        <f t="shared" si="1"/>
        <v>0.28664655439815245</v>
      </c>
      <c r="I37" s="50">
        <f t="shared" si="1"/>
        <v>-1.6259863036672471</v>
      </c>
      <c r="J37" s="49">
        <f t="shared" si="1"/>
        <v>2.9931493344218865</v>
      </c>
      <c r="K37" s="50">
        <f t="shared" si="1"/>
        <v>0.43531994533686635</v>
      </c>
      <c r="L37" s="49">
        <f t="shared" si="1"/>
        <v>1.1951733962758295</v>
      </c>
      <c r="M37" s="50">
        <f t="shared" si="1"/>
        <v>3.3030553024392963</v>
      </c>
      <c r="N37" s="49">
        <f t="shared" si="1"/>
        <v>2.3273801545434694</v>
      </c>
      <c r="O37" s="50">
        <f t="shared" si="1"/>
        <v>-2.8926272963039832</v>
      </c>
      <c r="P37" s="49">
        <f t="shared" si="1"/>
        <v>4.7614105193548708</v>
      </c>
      <c r="Q37" s="50">
        <f t="shared" si="1"/>
        <v>1.2076077629771822</v>
      </c>
      <c r="R37" s="49">
        <f t="shared" si="1"/>
        <v>-0.84563930942126309</v>
      </c>
      <c r="S37" s="50">
        <f t="shared" si="1"/>
        <v>0.23800736198919115</v>
      </c>
      <c r="T37" s="49">
        <f t="shared" si="1"/>
        <v>-2.2628595482488176</v>
      </c>
      <c r="U37" s="50">
        <f t="shared" si="1"/>
        <v>-6.3125787079586591</v>
      </c>
      <c r="V37" s="49">
        <f t="shared" si="1"/>
        <v>-6.042732203962963</v>
      </c>
      <c r="W37" s="50">
        <f t="shared" si="1"/>
        <v>-1.4439462469530637</v>
      </c>
      <c r="X37" s="49">
        <f t="shared" si="1"/>
        <v>-0.9831485475726085</v>
      </c>
      <c r="Y37" s="50">
        <f t="shared" si="1"/>
        <v>-1.5460374713185052</v>
      </c>
      <c r="Z37" s="49">
        <f t="shared" si="1"/>
        <v>-6.043574097173475</v>
      </c>
      <c r="AA37" s="50">
        <f t="shared" si="1"/>
        <v>2.2220343983161097</v>
      </c>
      <c r="AB37" s="77">
        <f t="shared" si="1"/>
        <v>0.13371531175406925</v>
      </c>
    </row>
  </sheetData>
  <sheetProtection selectLockedCells="1" selectUnlockedCells="1"/>
  <mergeCells count="14">
    <mergeCell ref="R3:R4"/>
    <mergeCell ref="A3:A4"/>
    <mergeCell ref="C3:G3"/>
    <mergeCell ref="H3:O3"/>
    <mergeCell ref="P3:P4"/>
    <mergeCell ref="Q3:Q4"/>
    <mergeCell ref="Z3:Z4"/>
    <mergeCell ref="X3:X4"/>
    <mergeCell ref="Y3:Y4"/>
    <mergeCell ref="S3:S4"/>
    <mergeCell ref="T3:T4"/>
    <mergeCell ref="U3:U4"/>
    <mergeCell ref="V3:V4"/>
    <mergeCell ref="W3:W4"/>
  </mergeCells>
  <pageMargins left="0.2" right="0.20972222222222223" top="0.98402777777777772" bottom="0.55972222222222223" header="0.51180555555555551" footer="0.51180555555555551"/>
  <pageSetup paperSize="9" orientation="landscape"/>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140"/>
  <sheetViews>
    <sheetView topLeftCell="A107" workbookViewId="0">
      <selection activeCell="A3" sqref="A3:B140"/>
    </sheetView>
  </sheetViews>
  <sheetFormatPr defaultRowHeight="12.75" customHeight="1" x14ac:dyDescent="0.2"/>
  <cols>
    <col min="1" max="1" width="7.5703125" customWidth="1"/>
    <col min="2" max="2" width="10" customWidth="1"/>
    <col min="3" max="3" width="10.140625" customWidth="1"/>
    <col min="4" max="4" width="12.85546875" customWidth="1"/>
    <col min="5" max="5" width="9.85546875" customWidth="1"/>
    <col min="6" max="6" width="10" customWidth="1"/>
    <col min="7" max="7" width="8.42578125" customWidth="1"/>
    <col min="9" max="9" width="9.85546875" customWidth="1"/>
    <col min="10" max="10" width="11.140625" customWidth="1"/>
    <col min="11" max="11" width="13.85546875" customWidth="1"/>
    <col min="12" max="12" width="10.5703125" customWidth="1"/>
    <col min="13" max="13" width="11.7109375" customWidth="1"/>
    <col min="14" max="14" width="11.85546875" customWidth="1"/>
    <col min="18" max="18" width="10.140625" customWidth="1"/>
    <col min="19" max="19" width="11.140625" customWidth="1"/>
    <col min="20" max="20" width="9.42578125" customWidth="1"/>
    <col min="21" max="21" width="11.5703125" customWidth="1"/>
    <col min="23" max="23" width="10" customWidth="1"/>
    <col min="24" max="24" width="10.42578125" customWidth="1"/>
    <col min="25" max="25" width="12.28515625" customWidth="1"/>
  </cols>
  <sheetData>
    <row r="1" spans="1:24" ht="15" customHeight="1" x14ac:dyDescent="0.2">
      <c r="A1" s="3" t="s">
        <v>144</v>
      </c>
      <c r="B1" s="4"/>
      <c r="C1" s="4"/>
      <c r="D1" s="4"/>
      <c r="E1" s="4"/>
      <c r="F1" s="4"/>
      <c r="G1" s="17"/>
      <c r="H1" s="18"/>
      <c r="I1" s="18"/>
      <c r="J1" s="18"/>
      <c r="K1" s="18"/>
      <c r="L1" s="18"/>
      <c r="M1" s="18"/>
      <c r="N1" s="18"/>
      <c r="O1" s="18"/>
      <c r="P1" s="18"/>
      <c r="Q1" s="18"/>
      <c r="R1" s="18"/>
      <c r="S1" s="19"/>
      <c r="T1" s="17"/>
      <c r="U1" s="18"/>
      <c r="V1" s="18"/>
      <c r="W1" s="18"/>
      <c r="X1" s="20"/>
    </row>
    <row r="2" spans="1:24" ht="15" customHeight="1" x14ac:dyDescent="0.2">
      <c r="A2" s="28" t="s">
        <v>145</v>
      </c>
      <c r="B2" s="8"/>
      <c r="C2" s="8"/>
      <c r="D2" s="8"/>
      <c r="E2" s="8"/>
      <c r="F2" s="8"/>
      <c r="G2" s="8"/>
      <c r="H2" s="8"/>
      <c r="I2" s="8"/>
      <c r="J2" s="8"/>
      <c r="K2" s="8"/>
      <c r="L2" s="8"/>
      <c r="M2" s="8"/>
      <c r="N2" s="8"/>
      <c r="O2" s="8"/>
      <c r="P2" s="8"/>
      <c r="Q2" s="8"/>
      <c r="R2" s="8"/>
      <c r="S2" s="8"/>
      <c r="T2" s="8"/>
      <c r="U2" s="8"/>
      <c r="V2" s="8"/>
      <c r="W2" s="8"/>
      <c r="X2" s="29"/>
    </row>
    <row r="3" spans="1:24" ht="15" customHeight="1" x14ac:dyDescent="0.2">
      <c r="A3" s="99" t="s">
        <v>2</v>
      </c>
      <c r="B3" s="13" t="s">
        <v>3</v>
      </c>
      <c r="C3" s="100" t="s">
        <v>4</v>
      </c>
      <c r="D3" s="100"/>
      <c r="E3" s="100"/>
      <c r="F3" s="100"/>
      <c r="G3" s="100"/>
      <c r="H3" s="101" t="s">
        <v>5</v>
      </c>
      <c r="I3" s="101"/>
      <c r="J3" s="101"/>
      <c r="K3" s="101"/>
      <c r="L3" s="101"/>
      <c r="M3" s="101"/>
      <c r="N3" s="101"/>
      <c r="O3" s="101"/>
      <c r="P3" s="98" t="s">
        <v>6</v>
      </c>
      <c r="Q3" s="98" t="s">
        <v>7</v>
      </c>
      <c r="R3" s="98" t="s">
        <v>8</v>
      </c>
      <c r="S3" s="98" t="s">
        <v>9</v>
      </c>
      <c r="T3" s="98" t="s">
        <v>10</v>
      </c>
      <c r="U3" s="98" t="s">
        <v>11</v>
      </c>
      <c r="V3" s="98" t="s">
        <v>146</v>
      </c>
      <c r="W3" s="98" t="s">
        <v>12</v>
      </c>
      <c r="X3" s="98" t="s">
        <v>13</v>
      </c>
    </row>
    <row r="4" spans="1:24" ht="15" customHeight="1" x14ac:dyDescent="0.2">
      <c r="A4" s="99"/>
      <c r="B4" s="14" t="s">
        <v>14</v>
      </c>
      <c r="C4" s="15" t="s">
        <v>15</v>
      </c>
      <c r="D4" s="15" t="s">
        <v>16</v>
      </c>
      <c r="E4" s="15" t="s">
        <v>17</v>
      </c>
      <c r="F4" s="15" t="s">
        <v>18</v>
      </c>
      <c r="G4" s="16" t="s">
        <v>14</v>
      </c>
      <c r="H4" s="15" t="s">
        <v>19</v>
      </c>
      <c r="I4" s="15" t="s">
        <v>20</v>
      </c>
      <c r="J4" s="15" t="s">
        <v>21</v>
      </c>
      <c r="K4" s="15" t="s">
        <v>22</v>
      </c>
      <c r="L4" s="15" t="s">
        <v>23</v>
      </c>
      <c r="M4" s="15" t="s">
        <v>24</v>
      </c>
      <c r="N4" s="15" t="s">
        <v>25</v>
      </c>
      <c r="O4" s="16" t="s">
        <v>14</v>
      </c>
      <c r="P4" s="98"/>
      <c r="Q4" s="98"/>
      <c r="R4" s="98"/>
      <c r="S4" s="98"/>
      <c r="T4" s="98"/>
      <c r="U4" s="98"/>
      <c r="V4" s="98"/>
      <c r="W4" s="98"/>
      <c r="X4" s="98"/>
    </row>
    <row r="5" spans="1:24" ht="12.75" customHeight="1" x14ac:dyDescent="0.2">
      <c r="A5" s="44">
        <v>1995</v>
      </c>
      <c r="B5" s="52">
        <v>35381.941892439601</v>
      </c>
      <c r="C5" s="52">
        <v>4411.3106847162799</v>
      </c>
      <c r="D5" s="52">
        <v>102667.26242404801</v>
      </c>
      <c r="E5" s="52">
        <v>14938.8214658587</v>
      </c>
      <c r="F5" s="52">
        <v>43053.740691241903</v>
      </c>
      <c r="G5" s="52">
        <v>165071.13526586501</v>
      </c>
      <c r="H5" s="52">
        <v>55713.7810724109</v>
      </c>
      <c r="I5" s="52">
        <v>20763.684779515399</v>
      </c>
      <c r="J5" s="52">
        <v>14831.873172310499</v>
      </c>
      <c r="K5" s="52">
        <v>64392.403514276099</v>
      </c>
      <c r="L5" s="52">
        <v>60201.957645222297</v>
      </c>
      <c r="M5" s="52">
        <v>92518.311074009995</v>
      </c>
      <c r="N5" s="52">
        <v>101910.278742611</v>
      </c>
      <c r="O5" s="52">
        <v>410332.29000035598</v>
      </c>
      <c r="P5" s="52">
        <v>610785.36715866101</v>
      </c>
      <c r="Q5" s="52">
        <v>95206.185702257106</v>
      </c>
      <c r="R5" s="55">
        <v>705991.55286091799</v>
      </c>
      <c r="S5" s="52">
        <v>449762.07590475498</v>
      </c>
      <c r="T5" s="52">
        <v>147749.38174843899</v>
      </c>
      <c r="U5" s="52">
        <v>143219.54756080601</v>
      </c>
      <c r="V5" s="52">
        <v>-21137.043063641799</v>
      </c>
      <c r="W5" s="52">
        <v>53153.2218317691</v>
      </c>
      <c r="X5" s="52">
        <v>66755.631121209299</v>
      </c>
    </row>
    <row r="6" spans="1:24" ht="12.75" customHeight="1" x14ac:dyDescent="0.2">
      <c r="A6" s="41" t="s">
        <v>26</v>
      </c>
      <c r="B6" s="53">
        <v>10053.714738613</v>
      </c>
      <c r="C6" s="53">
        <v>1763.4964651862099</v>
      </c>
      <c r="D6" s="53">
        <v>23306.073138566699</v>
      </c>
      <c r="E6" s="53">
        <v>4432.1565827139202</v>
      </c>
      <c r="F6" s="53">
        <v>11971.870424401401</v>
      </c>
      <c r="G6" s="53">
        <v>41473.596610868197</v>
      </c>
      <c r="H6" s="53">
        <v>12754.605625772299</v>
      </c>
      <c r="I6" s="53">
        <v>4017.5068881421698</v>
      </c>
      <c r="J6" s="53">
        <v>4017.4041531378298</v>
      </c>
      <c r="K6" s="53">
        <v>16073.8004686114</v>
      </c>
      <c r="L6" s="53">
        <v>21647.225900262802</v>
      </c>
      <c r="M6" s="53">
        <v>27237.156102484802</v>
      </c>
      <c r="N6" s="53">
        <v>27087.9084205527</v>
      </c>
      <c r="O6" s="53">
        <v>112835.60755896399</v>
      </c>
      <c r="P6" s="53">
        <v>164362.91890844499</v>
      </c>
      <c r="Q6" s="53">
        <v>24960.380239276299</v>
      </c>
      <c r="R6" s="56">
        <v>189323.29914772199</v>
      </c>
      <c r="S6" s="53">
        <v>125685.04552922399</v>
      </c>
      <c r="T6" s="53">
        <v>35666.080219050898</v>
      </c>
      <c r="U6" s="53">
        <v>35403.155673255103</v>
      </c>
      <c r="V6" s="53">
        <v>-4964.0574870311102</v>
      </c>
      <c r="W6" s="53">
        <v>12305.881160397301</v>
      </c>
      <c r="X6" s="53">
        <v>14772.8059471744</v>
      </c>
    </row>
    <row r="7" spans="1:24" ht="12.75" customHeight="1" x14ac:dyDescent="0.2">
      <c r="A7" s="41" t="s">
        <v>27</v>
      </c>
      <c r="B7" s="53">
        <v>10702.7171400929</v>
      </c>
      <c r="C7" s="53">
        <v>1369.17016053065</v>
      </c>
      <c r="D7" s="53">
        <v>26780.306739089599</v>
      </c>
      <c r="E7" s="53">
        <v>4103.0314980415096</v>
      </c>
      <c r="F7" s="53">
        <v>13586.8353057575</v>
      </c>
      <c r="G7" s="53">
        <v>45839.343703419298</v>
      </c>
      <c r="H7" s="53">
        <v>14358.7806463259</v>
      </c>
      <c r="I7" s="53">
        <v>4762.4554014203304</v>
      </c>
      <c r="J7" s="53">
        <v>5864.2391871308</v>
      </c>
      <c r="K7" s="53">
        <v>15276.8327335013</v>
      </c>
      <c r="L7" s="53">
        <v>23733.919213243302</v>
      </c>
      <c r="M7" s="53">
        <v>28919.624347913399</v>
      </c>
      <c r="N7" s="53">
        <v>28774.579372156</v>
      </c>
      <c r="O7" s="53">
        <v>121690.430901691</v>
      </c>
      <c r="P7" s="53">
        <v>178232.49174520301</v>
      </c>
      <c r="Q7" s="53">
        <v>26378.236710255798</v>
      </c>
      <c r="R7" s="56">
        <v>204610.728455459</v>
      </c>
      <c r="S7" s="53">
        <v>132510.86199065301</v>
      </c>
      <c r="T7" s="53">
        <v>39022.695112655798</v>
      </c>
      <c r="U7" s="53">
        <v>39326.084018085101</v>
      </c>
      <c r="V7" s="53">
        <v>-3354.7478003348901</v>
      </c>
      <c r="W7" s="53">
        <v>14576.3115534512</v>
      </c>
      <c r="X7" s="53">
        <v>17470.476419051502</v>
      </c>
    </row>
    <row r="8" spans="1:24" ht="12.75" customHeight="1" x14ac:dyDescent="0.2">
      <c r="A8" s="41" t="s">
        <v>28</v>
      </c>
      <c r="B8" s="53">
        <v>11096.040125245299</v>
      </c>
      <c r="C8" s="53">
        <v>1323.5455247689399</v>
      </c>
      <c r="D8" s="53">
        <v>28771.939387287101</v>
      </c>
      <c r="E8" s="53">
        <v>4147.9442912023596</v>
      </c>
      <c r="F8" s="53">
        <v>14767.3098435391</v>
      </c>
      <c r="G8" s="53">
        <v>49010.739046797498</v>
      </c>
      <c r="H8" s="53">
        <v>15788.165107766001</v>
      </c>
      <c r="I8" s="53">
        <v>7828.9848829225002</v>
      </c>
      <c r="J8" s="53">
        <v>5332.9913265912101</v>
      </c>
      <c r="K8" s="53">
        <v>19180.401310808302</v>
      </c>
      <c r="L8" s="53">
        <v>25828.418468444299</v>
      </c>
      <c r="M8" s="53">
        <v>31498.314656968501</v>
      </c>
      <c r="N8" s="53">
        <v>28599.740226053898</v>
      </c>
      <c r="O8" s="53">
        <v>134057.015979555</v>
      </c>
      <c r="P8" s="53">
        <v>194163.79515159799</v>
      </c>
      <c r="Q8" s="53">
        <v>27349.439223400801</v>
      </c>
      <c r="R8" s="56">
        <v>221513.23437499799</v>
      </c>
      <c r="S8" s="53">
        <v>142658.329877749</v>
      </c>
      <c r="T8" s="53">
        <v>41810.459717367201</v>
      </c>
      <c r="U8" s="53">
        <v>41417.571128637799</v>
      </c>
      <c r="V8" s="53">
        <v>993.97887176562995</v>
      </c>
      <c r="W8" s="53">
        <v>15560.4751805381</v>
      </c>
      <c r="X8" s="53">
        <v>20927.580401059698</v>
      </c>
    </row>
    <row r="9" spans="1:24" ht="12.75" customHeight="1" x14ac:dyDescent="0.2">
      <c r="A9" s="41" t="s">
        <v>29</v>
      </c>
      <c r="B9" s="53">
        <v>8906.1716757152699</v>
      </c>
      <c r="C9" s="53">
        <v>1457.3050270634899</v>
      </c>
      <c r="D9" s="53">
        <v>32835.275989805603</v>
      </c>
      <c r="E9" s="53">
        <v>5235.0712553275098</v>
      </c>
      <c r="F9" s="53">
        <v>15103.837575858101</v>
      </c>
      <c r="G9" s="53">
        <v>54631.489848054698</v>
      </c>
      <c r="H9" s="53">
        <v>16917.5207102764</v>
      </c>
      <c r="I9" s="53">
        <v>7429.6874855260003</v>
      </c>
      <c r="J9" s="53">
        <v>6510.1307746695502</v>
      </c>
      <c r="K9" s="53">
        <v>18763.7975368513</v>
      </c>
      <c r="L9" s="53">
        <v>27030.6209470996</v>
      </c>
      <c r="M9" s="53">
        <v>34128.359489449198</v>
      </c>
      <c r="N9" s="53">
        <v>36220.661730411397</v>
      </c>
      <c r="O9" s="53">
        <v>147000.77867428301</v>
      </c>
      <c r="P9" s="53">
        <v>210538.44019805299</v>
      </c>
      <c r="Q9" s="53">
        <v>28777.905636166099</v>
      </c>
      <c r="R9" s="56">
        <v>239316.34583421901</v>
      </c>
      <c r="S9" s="53">
        <v>156087.49891516101</v>
      </c>
      <c r="T9" s="53">
        <v>52323.642222572198</v>
      </c>
      <c r="U9" s="53">
        <v>43186.71401666</v>
      </c>
      <c r="V9" s="53">
        <v>-4417.1245984156703</v>
      </c>
      <c r="W9" s="53">
        <v>15084.715220001701</v>
      </c>
      <c r="X9" s="53">
        <v>22949.09994176</v>
      </c>
    </row>
    <row r="10" spans="1:24" ht="12.75" customHeight="1" x14ac:dyDescent="0.2">
      <c r="A10" s="42">
        <v>1996</v>
      </c>
      <c r="B10" s="53">
        <v>40758.643679666508</v>
      </c>
      <c r="C10" s="53">
        <v>5913.5171775493</v>
      </c>
      <c r="D10" s="53">
        <v>111693.595254749</v>
      </c>
      <c r="E10" s="53">
        <v>17918.2036272853</v>
      </c>
      <c r="F10" s="53">
        <v>55429.853149556104</v>
      </c>
      <c r="G10" s="53">
        <v>190955.16920913971</v>
      </c>
      <c r="H10" s="53">
        <v>59819.072090140602</v>
      </c>
      <c r="I10" s="53">
        <v>24038.634658011</v>
      </c>
      <c r="J10" s="53">
        <v>21724.765441529402</v>
      </c>
      <c r="K10" s="53">
        <v>69294.832049772303</v>
      </c>
      <c r="L10" s="53">
        <v>98240.184529050006</v>
      </c>
      <c r="M10" s="53">
        <v>121783.45459681591</v>
      </c>
      <c r="N10" s="53">
        <v>120682.88974917401</v>
      </c>
      <c r="O10" s="53">
        <v>515583.833114493</v>
      </c>
      <c r="P10" s="53">
        <v>747297.64600329904</v>
      </c>
      <c r="Q10" s="53">
        <v>107465.96180909898</v>
      </c>
      <c r="R10" s="56">
        <v>854763.607812398</v>
      </c>
      <c r="S10" s="53">
        <v>556941.73631278705</v>
      </c>
      <c r="T10" s="53">
        <v>168822.87727164611</v>
      </c>
      <c r="U10" s="53">
        <v>159333.52483663801</v>
      </c>
      <c r="V10" s="53">
        <v>-11741.9510140161</v>
      </c>
      <c r="W10" s="53">
        <v>57527.3831143883</v>
      </c>
      <c r="X10" s="53">
        <v>76119.962709045605</v>
      </c>
    </row>
    <row r="11" spans="1:24" ht="12.75" customHeight="1" x14ac:dyDescent="0.2">
      <c r="A11" s="43" t="s">
        <v>30</v>
      </c>
      <c r="B11" s="52">
        <v>12337.924977865399</v>
      </c>
      <c r="C11" s="52">
        <v>1492.97699116476</v>
      </c>
      <c r="D11" s="52">
        <v>28429.9669329399</v>
      </c>
      <c r="E11" s="52">
        <v>4706.5550527744099</v>
      </c>
      <c r="F11" s="52">
        <v>14442.609258623001</v>
      </c>
      <c r="G11" s="52">
        <v>49072.108235502099</v>
      </c>
      <c r="H11" s="52">
        <v>14821.3620847937</v>
      </c>
      <c r="I11" s="52">
        <v>4692.7108411536301</v>
      </c>
      <c r="J11" s="52">
        <v>5149.0622468402898</v>
      </c>
      <c r="K11" s="52">
        <v>16766.433446042702</v>
      </c>
      <c r="L11" s="52">
        <v>27560.593894465601</v>
      </c>
      <c r="M11" s="52">
        <v>32316.014692373799</v>
      </c>
      <c r="N11" s="52">
        <v>29408.362477307099</v>
      </c>
      <c r="O11" s="52">
        <v>130714.539682977</v>
      </c>
      <c r="P11" s="52">
        <v>192124.57289634401</v>
      </c>
      <c r="Q11" s="52">
        <v>26992.4764860875</v>
      </c>
      <c r="R11" s="55">
        <v>219117.04938243199</v>
      </c>
      <c r="S11" s="52">
        <v>147807.94462590301</v>
      </c>
      <c r="T11" s="52">
        <v>42139.016771511699</v>
      </c>
      <c r="U11" s="52">
        <v>42696.634956251197</v>
      </c>
      <c r="V11" s="52">
        <v>-7355.30157292068</v>
      </c>
      <c r="W11" s="52">
        <v>13162.000818774501</v>
      </c>
      <c r="X11" s="52">
        <v>19333.246217087799</v>
      </c>
    </row>
    <row r="12" spans="1:24" ht="12.75" customHeight="1" x14ac:dyDescent="0.2">
      <c r="A12" s="43" t="s">
        <v>31</v>
      </c>
      <c r="B12" s="52">
        <v>11625.102240345999</v>
      </c>
      <c r="C12" s="52">
        <v>1446.9526970955201</v>
      </c>
      <c r="D12" s="52">
        <v>33389.055866554198</v>
      </c>
      <c r="E12" s="52">
        <v>4949.3676895389499</v>
      </c>
      <c r="F12" s="52">
        <v>15850.338297164501</v>
      </c>
      <c r="G12" s="52">
        <v>55635.714550353201</v>
      </c>
      <c r="H12" s="52">
        <v>16218.3894541887</v>
      </c>
      <c r="I12" s="52">
        <v>6214.5964052664704</v>
      </c>
      <c r="J12" s="52">
        <v>5998.0898393632797</v>
      </c>
      <c r="K12" s="52">
        <v>15929.132682843099</v>
      </c>
      <c r="L12" s="52">
        <v>29218.058134207298</v>
      </c>
      <c r="M12" s="52">
        <v>32266.028932529302</v>
      </c>
      <c r="N12" s="52">
        <v>31184.032513117501</v>
      </c>
      <c r="O12" s="52">
        <v>137028.32796151601</v>
      </c>
      <c r="P12" s="52">
        <v>204289.14475221501</v>
      </c>
      <c r="Q12" s="52">
        <v>28600.399445925701</v>
      </c>
      <c r="R12" s="55">
        <v>232889.54419814001</v>
      </c>
      <c r="S12" s="52">
        <v>154446.529400787</v>
      </c>
      <c r="T12" s="52">
        <v>45484.648066843598</v>
      </c>
      <c r="U12" s="52">
        <v>46189.457864415199</v>
      </c>
      <c r="V12" s="52">
        <v>-8062.7418876664997</v>
      </c>
      <c r="W12" s="52">
        <v>17401.764342269002</v>
      </c>
      <c r="X12" s="52">
        <v>22570.113588508098</v>
      </c>
    </row>
    <row r="13" spans="1:24" ht="12.75" customHeight="1" x14ac:dyDescent="0.2">
      <c r="A13" s="43" t="s">
        <v>32</v>
      </c>
      <c r="B13" s="52">
        <v>10871.340287753899</v>
      </c>
      <c r="C13" s="52">
        <v>1424.7206608860499</v>
      </c>
      <c r="D13" s="52">
        <v>33163.222326369098</v>
      </c>
      <c r="E13" s="52">
        <v>5341.4545380667096</v>
      </c>
      <c r="F13" s="52">
        <v>17159.6223312414</v>
      </c>
      <c r="G13" s="52">
        <v>57089.019856563304</v>
      </c>
      <c r="H13" s="52">
        <v>17387.384456610002</v>
      </c>
      <c r="I13" s="52">
        <v>8785.2724837529004</v>
      </c>
      <c r="J13" s="52">
        <v>7054.23856516458</v>
      </c>
      <c r="K13" s="52">
        <v>20023.216318621198</v>
      </c>
      <c r="L13" s="52">
        <v>30131.307206772599</v>
      </c>
      <c r="M13" s="52">
        <v>34272.665974160001</v>
      </c>
      <c r="N13" s="52">
        <v>31008.413965601201</v>
      </c>
      <c r="O13" s="52">
        <v>148662.49897068201</v>
      </c>
      <c r="P13" s="52">
        <v>216622.859115</v>
      </c>
      <c r="Q13" s="52">
        <v>29555.621981753498</v>
      </c>
      <c r="R13" s="55">
        <v>246178.48109675301</v>
      </c>
      <c r="S13" s="52">
        <v>157597.812218876</v>
      </c>
      <c r="T13" s="52">
        <v>45829.9437727595</v>
      </c>
      <c r="U13" s="52">
        <v>47287.134029045803</v>
      </c>
      <c r="V13" s="52">
        <v>2106.21793698895</v>
      </c>
      <c r="W13" s="52">
        <v>18528.582860457402</v>
      </c>
      <c r="X13" s="52">
        <v>25171.209721374202</v>
      </c>
    </row>
    <row r="14" spans="1:24" ht="12.75" customHeight="1" x14ac:dyDescent="0.2">
      <c r="A14" s="43" t="s">
        <v>33</v>
      </c>
      <c r="B14" s="52">
        <v>9771.4590553261405</v>
      </c>
      <c r="C14" s="52">
        <v>1655.5427260314</v>
      </c>
      <c r="D14" s="52">
        <v>28966.6805317697</v>
      </c>
      <c r="E14" s="52">
        <v>5462.4749616389399</v>
      </c>
      <c r="F14" s="52">
        <v>17234.897498697101</v>
      </c>
      <c r="G14" s="52">
        <v>53319.595718137098</v>
      </c>
      <c r="H14" s="52">
        <v>17353.297538544099</v>
      </c>
      <c r="I14" s="52">
        <v>9338.8115782205005</v>
      </c>
      <c r="J14" s="52">
        <v>7681.8342908325503</v>
      </c>
      <c r="K14" s="52">
        <v>21134.752624295499</v>
      </c>
      <c r="L14" s="52">
        <v>31601.610294518599</v>
      </c>
      <c r="M14" s="52">
        <v>35384.418648644903</v>
      </c>
      <c r="N14" s="52">
        <v>38120.352359612203</v>
      </c>
      <c r="O14" s="52">
        <v>160615.07733466799</v>
      </c>
      <c r="P14" s="52">
        <v>223706.13210813099</v>
      </c>
      <c r="Q14" s="52">
        <v>30197.989303354399</v>
      </c>
      <c r="R14" s="55">
        <v>253904.121411486</v>
      </c>
      <c r="S14" s="52">
        <v>161953.64206206301</v>
      </c>
      <c r="T14" s="52">
        <v>52539.8226152481</v>
      </c>
      <c r="U14" s="52">
        <v>45893.848726554803</v>
      </c>
      <c r="V14" s="52">
        <v>373.73778336308197</v>
      </c>
      <c r="W14" s="52">
        <v>17398.225096545499</v>
      </c>
      <c r="X14" s="52">
        <v>24255.154872288898</v>
      </c>
    </row>
    <row r="15" spans="1:24" ht="12.75" customHeight="1" x14ac:dyDescent="0.2">
      <c r="A15" s="44">
        <v>1997</v>
      </c>
      <c r="B15" s="52">
        <v>44605.826561291397</v>
      </c>
      <c r="C15" s="52">
        <v>6020.1930751778</v>
      </c>
      <c r="D15" s="52">
        <v>123948.92565763289</v>
      </c>
      <c r="E15" s="52">
        <v>20459.852242018998</v>
      </c>
      <c r="F15" s="52">
        <v>64687.467385726006</v>
      </c>
      <c r="G15" s="52">
        <v>215116.43836055571</v>
      </c>
      <c r="H15" s="52">
        <v>65780.433534136493</v>
      </c>
      <c r="I15" s="52">
        <v>29031.391308393497</v>
      </c>
      <c r="J15" s="52">
        <v>25883.224942200803</v>
      </c>
      <c r="K15" s="52">
        <v>73853.5350718025</v>
      </c>
      <c r="L15" s="52">
        <v>118511.56952996409</v>
      </c>
      <c r="M15" s="52">
        <v>134239.12824770802</v>
      </c>
      <c r="N15" s="52">
        <v>129721.16131563799</v>
      </c>
      <c r="O15" s="52">
        <v>577020.44394984306</v>
      </c>
      <c r="P15" s="52">
        <v>836742.70887168997</v>
      </c>
      <c r="Q15" s="52">
        <v>115346.48721712109</v>
      </c>
      <c r="R15" s="55">
        <v>952089.19608881092</v>
      </c>
      <c r="S15" s="52">
        <v>621805.92830762896</v>
      </c>
      <c r="T15" s="52">
        <v>185993.43122636288</v>
      </c>
      <c r="U15" s="52">
        <v>182067.075576267</v>
      </c>
      <c r="V15" s="52">
        <v>-12938.0877402351</v>
      </c>
      <c r="W15" s="52">
        <v>66490.573118046406</v>
      </c>
      <c r="X15" s="52">
        <v>91329.724399258994</v>
      </c>
    </row>
    <row r="16" spans="1:24" ht="12.75" customHeight="1" x14ac:dyDescent="0.2">
      <c r="A16" s="41" t="s">
        <v>34</v>
      </c>
      <c r="B16" s="53">
        <v>11868.8393526043</v>
      </c>
      <c r="C16" s="53">
        <v>1383.1795579724301</v>
      </c>
      <c r="D16" s="53">
        <v>28092.0172819037</v>
      </c>
      <c r="E16" s="53">
        <v>6249.2830683473603</v>
      </c>
      <c r="F16" s="53">
        <v>16730.4357712048</v>
      </c>
      <c r="G16" s="53">
        <v>52454.915679428297</v>
      </c>
      <c r="H16" s="53">
        <v>14963.2652987826</v>
      </c>
      <c r="I16" s="53">
        <v>5398.9416147296597</v>
      </c>
      <c r="J16" s="53">
        <v>8064.6741280505203</v>
      </c>
      <c r="K16" s="53">
        <v>18101.4807761261</v>
      </c>
      <c r="L16" s="53">
        <v>30035.679219599599</v>
      </c>
      <c r="M16" s="53">
        <v>34227.484303157798</v>
      </c>
      <c r="N16" s="53">
        <v>31326.015399165299</v>
      </c>
      <c r="O16" s="53">
        <v>142117.54073961201</v>
      </c>
      <c r="P16" s="53">
        <v>206441.29577164401</v>
      </c>
      <c r="Q16" s="53">
        <v>29259.4061356815</v>
      </c>
      <c r="R16" s="56">
        <v>235700.701907326</v>
      </c>
      <c r="S16" s="53">
        <v>157102.91027367601</v>
      </c>
      <c r="T16" s="53">
        <v>46994.030117266899</v>
      </c>
      <c r="U16" s="53">
        <v>45594.776960241797</v>
      </c>
      <c r="V16" s="53">
        <v>-8375.5260588199308</v>
      </c>
      <c r="W16" s="53">
        <v>16098.854683637501</v>
      </c>
      <c r="X16" s="53">
        <v>21714.344068676099</v>
      </c>
    </row>
    <row r="17" spans="1:24" ht="12.75" customHeight="1" x14ac:dyDescent="0.2">
      <c r="A17" s="41" t="s">
        <v>35</v>
      </c>
      <c r="B17" s="53">
        <v>14201.6840427963</v>
      </c>
      <c r="C17" s="53">
        <v>1122.2193815589001</v>
      </c>
      <c r="D17" s="53">
        <v>33171.071540269302</v>
      </c>
      <c r="E17" s="53">
        <v>6137.0584438019496</v>
      </c>
      <c r="F17" s="53">
        <v>17952.189740141101</v>
      </c>
      <c r="G17" s="53">
        <v>58382.539105771197</v>
      </c>
      <c r="H17" s="53">
        <v>16933.787167754599</v>
      </c>
      <c r="I17" s="53">
        <v>6723.7828995944401</v>
      </c>
      <c r="J17" s="53">
        <v>8271.5616843715106</v>
      </c>
      <c r="K17" s="53">
        <v>17206.136884862699</v>
      </c>
      <c r="L17" s="53">
        <v>31041.849612074999</v>
      </c>
      <c r="M17" s="53">
        <v>35130.659138662602</v>
      </c>
      <c r="N17" s="53">
        <v>33246.572763225297</v>
      </c>
      <c r="O17" s="53">
        <v>148554.350150546</v>
      </c>
      <c r="P17" s="53">
        <v>221138.57329911401</v>
      </c>
      <c r="Q17" s="53">
        <v>30797.305671979801</v>
      </c>
      <c r="R17" s="56">
        <v>251935.878971094</v>
      </c>
      <c r="S17" s="53">
        <v>159193.94315707899</v>
      </c>
      <c r="T17" s="53">
        <v>49306.681275901698</v>
      </c>
      <c r="U17" s="53">
        <v>48379.306747027702</v>
      </c>
      <c r="V17" s="53">
        <v>-852.94638287945804</v>
      </c>
      <c r="W17" s="53">
        <v>18804.595297616001</v>
      </c>
      <c r="X17" s="53">
        <v>22895.701123651601</v>
      </c>
    </row>
    <row r="18" spans="1:24" ht="12.75" customHeight="1" x14ac:dyDescent="0.2">
      <c r="A18" s="41" t="s">
        <v>36</v>
      </c>
      <c r="B18" s="53">
        <v>13142.7177353768</v>
      </c>
      <c r="C18" s="53">
        <v>1354.27404918568</v>
      </c>
      <c r="D18" s="53">
        <v>32581.8979457807</v>
      </c>
      <c r="E18" s="53">
        <v>6202.8460211928996</v>
      </c>
      <c r="F18" s="53">
        <v>17972.501704333401</v>
      </c>
      <c r="G18" s="53">
        <v>58111.519720492703</v>
      </c>
      <c r="H18" s="53">
        <v>17431.797859936501</v>
      </c>
      <c r="I18" s="53">
        <v>8717.7704402191303</v>
      </c>
      <c r="J18" s="53">
        <v>8382.7901188858705</v>
      </c>
      <c r="K18" s="53">
        <v>21560.615340176799</v>
      </c>
      <c r="L18" s="53">
        <v>31412.754952623502</v>
      </c>
      <c r="M18" s="53">
        <v>36224.371521686997</v>
      </c>
      <c r="N18" s="53">
        <v>33031.629851980499</v>
      </c>
      <c r="O18" s="53">
        <v>156761.73008550901</v>
      </c>
      <c r="P18" s="53">
        <v>228015.96754137901</v>
      </c>
      <c r="Q18" s="53">
        <v>30027.318084395301</v>
      </c>
      <c r="R18" s="56">
        <v>258043.28562577401</v>
      </c>
      <c r="S18" s="53">
        <v>163447.30979296201</v>
      </c>
      <c r="T18" s="53">
        <v>49839.273578795197</v>
      </c>
      <c r="U18" s="53">
        <v>47636.032295500401</v>
      </c>
      <c r="V18" s="53">
        <v>3701.0354509016502</v>
      </c>
      <c r="W18" s="53">
        <v>18785.813594897601</v>
      </c>
      <c r="X18" s="53">
        <v>25366.179087282999</v>
      </c>
    </row>
    <row r="19" spans="1:24" ht="12.75" customHeight="1" x14ac:dyDescent="0.2">
      <c r="A19" s="41" t="s">
        <v>37</v>
      </c>
      <c r="B19" s="53">
        <v>8398.8812104903409</v>
      </c>
      <c r="C19" s="53">
        <v>1632.3869539396701</v>
      </c>
      <c r="D19" s="53">
        <v>27992.154783003301</v>
      </c>
      <c r="E19" s="53">
        <v>6082.2202366452002</v>
      </c>
      <c r="F19" s="53">
        <v>17052.184326996401</v>
      </c>
      <c r="G19" s="53">
        <v>52758.946300584597</v>
      </c>
      <c r="H19" s="53">
        <v>16606.835041070801</v>
      </c>
      <c r="I19" s="53">
        <v>8219.0696032119795</v>
      </c>
      <c r="J19" s="53">
        <v>9210.4451575164894</v>
      </c>
      <c r="K19" s="53">
        <v>22707.1166786381</v>
      </c>
      <c r="L19" s="53">
        <v>32438.425903966901</v>
      </c>
      <c r="M19" s="53">
        <v>35005.968585090501</v>
      </c>
      <c r="N19" s="53">
        <v>41001.3584017619</v>
      </c>
      <c r="O19" s="53">
        <v>165189.219371257</v>
      </c>
      <c r="P19" s="53">
        <v>226347.04688233201</v>
      </c>
      <c r="Q19" s="53">
        <v>30324.105826953401</v>
      </c>
      <c r="R19" s="56">
        <v>256671.152709285</v>
      </c>
      <c r="S19" s="53">
        <v>163186.842166516</v>
      </c>
      <c r="T19" s="53">
        <v>55037.192922530201</v>
      </c>
      <c r="U19" s="53">
        <v>44249.303166812198</v>
      </c>
      <c r="V19" s="53">
        <v>1742.5938019482001</v>
      </c>
      <c r="W19" s="53">
        <v>16781.028183936502</v>
      </c>
      <c r="X19" s="53">
        <v>24325.8075324581</v>
      </c>
    </row>
    <row r="20" spans="1:24" ht="12.75" customHeight="1" x14ac:dyDescent="0.2">
      <c r="A20" s="42">
        <v>1998</v>
      </c>
      <c r="B20" s="53">
        <v>47612.122341267706</v>
      </c>
      <c r="C20" s="53">
        <v>5492.0599426567005</v>
      </c>
      <c r="D20" s="53">
        <v>121837.14155095699</v>
      </c>
      <c r="E20" s="53">
        <v>24671.407769987502</v>
      </c>
      <c r="F20" s="53">
        <v>69707.311542675714</v>
      </c>
      <c r="G20" s="53">
        <v>221707.92080627679</v>
      </c>
      <c r="H20" s="53">
        <v>65935.685367544502</v>
      </c>
      <c r="I20" s="53">
        <v>29059.564557755199</v>
      </c>
      <c r="J20" s="53">
        <v>33929.471088824401</v>
      </c>
      <c r="K20" s="53">
        <v>79575.349679803709</v>
      </c>
      <c r="L20" s="53">
        <v>124928.70968826501</v>
      </c>
      <c r="M20" s="53">
        <v>140588.4835485979</v>
      </c>
      <c r="N20" s="53">
        <v>138605.57641613297</v>
      </c>
      <c r="O20" s="53">
        <v>612622.84034692403</v>
      </c>
      <c r="P20" s="53">
        <v>881942.8834944691</v>
      </c>
      <c r="Q20" s="53">
        <v>120408.13571901</v>
      </c>
      <c r="R20" s="56">
        <v>1002351.019213479</v>
      </c>
      <c r="S20" s="53">
        <v>642931.00539023301</v>
      </c>
      <c r="T20" s="53">
        <v>201177.177894494</v>
      </c>
      <c r="U20" s="53">
        <v>185859.41916958211</v>
      </c>
      <c r="V20" s="53">
        <v>-3784.8431888494997</v>
      </c>
      <c r="W20" s="53">
        <v>70470.29176008761</v>
      </c>
      <c r="X20" s="53">
        <v>94302.031812068803</v>
      </c>
    </row>
    <row r="21" spans="1:24" ht="12.75" customHeight="1" x14ac:dyDescent="0.2">
      <c r="A21" s="43" t="s">
        <v>38</v>
      </c>
      <c r="B21" s="52">
        <v>14190.1786244779</v>
      </c>
      <c r="C21" s="52">
        <v>1560.17114208014</v>
      </c>
      <c r="D21" s="52">
        <v>26994.515649307199</v>
      </c>
      <c r="E21" s="52">
        <v>6530.6814538419503</v>
      </c>
      <c r="F21" s="52">
        <v>15918.899223263001</v>
      </c>
      <c r="G21" s="52">
        <v>51004.267468492297</v>
      </c>
      <c r="H21" s="52">
        <v>15395.2386392889</v>
      </c>
      <c r="I21" s="52">
        <v>6144.79159624977</v>
      </c>
      <c r="J21" s="52">
        <v>9602.1022564515606</v>
      </c>
      <c r="K21" s="52">
        <v>17730.546596566401</v>
      </c>
      <c r="L21" s="52">
        <v>29215.0507459404</v>
      </c>
      <c r="M21" s="52">
        <v>39521.592112594299</v>
      </c>
      <c r="N21" s="52">
        <v>33876.531304051299</v>
      </c>
      <c r="O21" s="52">
        <v>151485.85325114301</v>
      </c>
      <c r="P21" s="52">
        <v>216680.29934411301</v>
      </c>
      <c r="Q21" s="52">
        <v>33987.694571915497</v>
      </c>
      <c r="R21" s="55">
        <v>250667.993916028</v>
      </c>
      <c r="S21" s="52">
        <v>164892.67123278099</v>
      </c>
      <c r="T21" s="52">
        <v>48863.088353182196</v>
      </c>
      <c r="U21" s="52">
        <v>44120.584176554301</v>
      </c>
      <c r="V21" s="52">
        <v>-3514.9794935076102</v>
      </c>
      <c r="W21" s="52">
        <v>22153.373714190198</v>
      </c>
      <c r="X21" s="52">
        <v>25846.744067171701</v>
      </c>
    </row>
    <row r="22" spans="1:24" ht="12.75" customHeight="1" x14ac:dyDescent="0.2">
      <c r="A22" s="43" t="s">
        <v>39</v>
      </c>
      <c r="B22" s="52">
        <v>13487.279268210101</v>
      </c>
      <c r="C22" s="52">
        <v>1562.1891364005601</v>
      </c>
      <c r="D22" s="52">
        <v>37291.374345370503</v>
      </c>
      <c r="E22" s="52">
        <v>6672.5116730290001</v>
      </c>
      <c r="F22" s="52">
        <v>16951.543230886298</v>
      </c>
      <c r="G22" s="52">
        <v>62477.618385686401</v>
      </c>
      <c r="H22" s="52">
        <v>17623.557480667499</v>
      </c>
      <c r="I22" s="52">
        <v>6282.1583570901003</v>
      </c>
      <c r="J22" s="52">
        <v>9021.6070562758105</v>
      </c>
      <c r="K22" s="52">
        <v>16830.554670085399</v>
      </c>
      <c r="L22" s="52">
        <v>30343.615418324898</v>
      </c>
      <c r="M22" s="52">
        <v>41053.262341928901</v>
      </c>
      <c r="N22" s="52">
        <v>35928.300544093501</v>
      </c>
      <c r="O22" s="52">
        <v>157083.05586846601</v>
      </c>
      <c r="P22" s="52">
        <v>233047.95352236301</v>
      </c>
      <c r="Q22" s="52">
        <v>35660.977429391103</v>
      </c>
      <c r="R22" s="55">
        <v>268708.93095175398</v>
      </c>
      <c r="S22" s="52">
        <v>170252.07358346999</v>
      </c>
      <c r="T22" s="52">
        <v>51748.671930550197</v>
      </c>
      <c r="U22" s="52">
        <v>47152.457998667502</v>
      </c>
      <c r="V22" s="52">
        <v>3828.6672222895299</v>
      </c>
      <c r="W22" s="52">
        <v>24727.753853892798</v>
      </c>
      <c r="X22" s="52">
        <v>29000.693637116499</v>
      </c>
    </row>
    <row r="23" spans="1:24" ht="12.75" customHeight="1" x14ac:dyDescent="0.2">
      <c r="A23" s="43" t="s">
        <v>40</v>
      </c>
      <c r="B23" s="52">
        <v>11736.0064417631</v>
      </c>
      <c r="C23" s="52">
        <v>2242.7745305783201</v>
      </c>
      <c r="D23" s="52">
        <v>34583.057265053503</v>
      </c>
      <c r="E23" s="52">
        <v>7361.2809448042999</v>
      </c>
      <c r="F23" s="52">
        <v>16957.668020332902</v>
      </c>
      <c r="G23" s="52">
        <v>61144.780760768997</v>
      </c>
      <c r="H23" s="52">
        <v>18216.773389096899</v>
      </c>
      <c r="I23" s="52">
        <v>7840.18784910042</v>
      </c>
      <c r="J23" s="52">
        <v>7601.1040008608497</v>
      </c>
      <c r="K23" s="52">
        <v>21311.22876813</v>
      </c>
      <c r="L23" s="52">
        <v>31426.859502940599</v>
      </c>
      <c r="M23" s="52">
        <v>42058.267114625902</v>
      </c>
      <c r="N23" s="52">
        <v>35880.474961505701</v>
      </c>
      <c r="O23" s="52">
        <v>164334.89558626001</v>
      </c>
      <c r="P23" s="52">
        <v>237215.68278879201</v>
      </c>
      <c r="Q23" s="52">
        <v>36909.873088139502</v>
      </c>
      <c r="R23" s="55">
        <v>274125.55587693199</v>
      </c>
      <c r="S23" s="52">
        <v>178811.438940872</v>
      </c>
      <c r="T23" s="52">
        <v>53944.092402026297</v>
      </c>
      <c r="U23" s="52">
        <v>46383.160999336498</v>
      </c>
      <c r="V23" s="52">
        <v>311.873979106094</v>
      </c>
      <c r="W23" s="52">
        <v>27646.2199609612</v>
      </c>
      <c r="X23" s="52">
        <v>32971.230405370399</v>
      </c>
    </row>
    <row r="24" spans="1:24" ht="12.75" customHeight="1" x14ac:dyDescent="0.2">
      <c r="A24" s="43" t="s">
        <v>41</v>
      </c>
      <c r="B24" s="52">
        <v>11121.362642960599</v>
      </c>
      <c r="C24" s="52">
        <v>2601.45620153563</v>
      </c>
      <c r="D24" s="52">
        <v>35012.256763132798</v>
      </c>
      <c r="E24" s="52">
        <v>7228.8120994068504</v>
      </c>
      <c r="F24" s="52">
        <v>17072.060431607599</v>
      </c>
      <c r="G24" s="52">
        <v>61914.585495682797</v>
      </c>
      <c r="H24" s="52">
        <v>20358.697607482402</v>
      </c>
      <c r="I24" s="52">
        <v>9266.8033594308108</v>
      </c>
      <c r="J24" s="52">
        <v>7582.5800058929799</v>
      </c>
      <c r="K24" s="52">
        <v>22638.280680749798</v>
      </c>
      <c r="L24" s="52">
        <v>32723.162144285201</v>
      </c>
      <c r="M24" s="52">
        <v>44951.078247802798</v>
      </c>
      <c r="N24" s="52">
        <v>44417.061391249401</v>
      </c>
      <c r="O24" s="52">
        <v>181937.663436893</v>
      </c>
      <c r="P24" s="52">
        <v>254973.61157553701</v>
      </c>
      <c r="Q24" s="52">
        <v>39234.363733741899</v>
      </c>
      <c r="R24" s="55">
        <v>294207.97530927899</v>
      </c>
      <c r="S24" s="52">
        <v>189576.238411814</v>
      </c>
      <c r="T24" s="52">
        <v>60622.543291463197</v>
      </c>
      <c r="U24" s="52">
        <v>47431.808276397802</v>
      </c>
      <c r="V24" s="52">
        <v>3434.48643161767</v>
      </c>
      <c r="W24" s="52">
        <v>29511.050951170899</v>
      </c>
      <c r="X24" s="52">
        <v>36368.1520531844</v>
      </c>
    </row>
    <row r="25" spans="1:24" ht="12.75" customHeight="1" x14ac:dyDescent="0.2">
      <c r="A25" s="44">
        <v>1999</v>
      </c>
      <c r="B25" s="52">
        <v>50534.8269774117</v>
      </c>
      <c r="C25" s="52">
        <v>7966.5910105946004</v>
      </c>
      <c r="D25" s="52">
        <v>133881.204022864</v>
      </c>
      <c r="E25" s="52">
        <v>27793.2861710822</v>
      </c>
      <c r="F25" s="52">
        <v>66900.170906089799</v>
      </c>
      <c r="G25" s="52">
        <v>236541.25211063051</v>
      </c>
      <c r="H25" s="52">
        <v>71594.267116535702</v>
      </c>
      <c r="I25" s="52">
        <v>29533.941161871098</v>
      </c>
      <c r="J25" s="52">
        <v>33807.3933194813</v>
      </c>
      <c r="K25" s="52">
        <v>78510.610715531599</v>
      </c>
      <c r="L25" s="52">
        <v>123708.68781149109</v>
      </c>
      <c r="M25" s="52">
        <v>167584.19981695191</v>
      </c>
      <c r="N25" s="52">
        <v>150102.36820089992</v>
      </c>
      <c r="O25" s="52">
        <v>654841.46814276208</v>
      </c>
      <c r="P25" s="52">
        <v>941917.54723080504</v>
      </c>
      <c r="Q25" s="52">
        <v>145792.90882318802</v>
      </c>
      <c r="R25" s="55">
        <v>1087710.456053993</v>
      </c>
      <c r="S25" s="52">
        <v>703532.42216893693</v>
      </c>
      <c r="T25" s="52">
        <v>215178.3959772219</v>
      </c>
      <c r="U25" s="52">
        <v>185088.01145095611</v>
      </c>
      <c r="V25" s="52">
        <v>4060.0481395056995</v>
      </c>
      <c r="W25" s="52">
        <v>104038.3984802151</v>
      </c>
      <c r="X25" s="52">
        <v>124186.820162843</v>
      </c>
    </row>
    <row r="26" spans="1:24" ht="12.75" customHeight="1" x14ac:dyDescent="0.2">
      <c r="A26" s="41" t="s">
        <v>42</v>
      </c>
      <c r="B26" s="53">
        <v>16346.8580165082</v>
      </c>
      <c r="C26" s="53">
        <v>2956.3757078274002</v>
      </c>
      <c r="D26" s="53">
        <v>35034.303835943101</v>
      </c>
      <c r="E26" s="53">
        <v>7445.7142699083097</v>
      </c>
      <c r="F26" s="53">
        <v>16949.141379131201</v>
      </c>
      <c r="G26" s="53">
        <v>62385.535192809999</v>
      </c>
      <c r="H26" s="53">
        <v>18518.723394393</v>
      </c>
      <c r="I26" s="53">
        <v>7423.3923491000396</v>
      </c>
      <c r="J26" s="53">
        <v>11633.280812982501</v>
      </c>
      <c r="K26" s="53">
        <v>16057.463782807299</v>
      </c>
      <c r="L26" s="53">
        <v>30302.018001571101</v>
      </c>
      <c r="M26" s="53">
        <v>39855.309726682201</v>
      </c>
      <c r="N26" s="53">
        <v>36254.075446210598</v>
      </c>
      <c r="O26" s="53">
        <v>160044.26351374699</v>
      </c>
      <c r="P26" s="53">
        <v>238776.65672306501</v>
      </c>
      <c r="Q26" s="53">
        <v>38150.249487270798</v>
      </c>
      <c r="R26" s="56">
        <v>276926.90621033602</v>
      </c>
      <c r="S26" s="53">
        <v>176025.22598448599</v>
      </c>
      <c r="T26" s="53">
        <v>49216.445633064599</v>
      </c>
      <c r="U26" s="53">
        <v>56886.922621220001</v>
      </c>
      <c r="V26" s="53">
        <v>-496.53574312817</v>
      </c>
      <c r="W26" s="53">
        <v>26401.8531289946</v>
      </c>
      <c r="X26" s="53">
        <v>31107.005414301399</v>
      </c>
    </row>
    <row r="27" spans="1:24" ht="12.75" customHeight="1" x14ac:dyDescent="0.2">
      <c r="A27" s="41" t="s">
        <v>43</v>
      </c>
      <c r="B27" s="53">
        <v>15217.7527236242</v>
      </c>
      <c r="C27" s="53">
        <v>2842.5253881927501</v>
      </c>
      <c r="D27" s="53">
        <v>41600.1357813309</v>
      </c>
      <c r="E27" s="53">
        <v>7536.9481836227997</v>
      </c>
      <c r="F27" s="53">
        <v>18483.838122702098</v>
      </c>
      <c r="G27" s="53">
        <v>70463.447475848603</v>
      </c>
      <c r="H27" s="53">
        <v>20038.878307417999</v>
      </c>
      <c r="I27" s="53">
        <v>8687.8167097585701</v>
      </c>
      <c r="J27" s="53">
        <v>10669.6124930404</v>
      </c>
      <c r="K27" s="53">
        <v>15132.257125557901</v>
      </c>
      <c r="L27" s="53">
        <v>30842.011745242198</v>
      </c>
      <c r="M27" s="53">
        <v>42838.203165582301</v>
      </c>
      <c r="N27" s="53">
        <v>38673.311700179802</v>
      </c>
      <c r="O27" s="53">
        <v>166882.09124677899</v>
      </c>
      <c r="P27" s="53">
        <v>252563.291446252</v>
      </c>
      <c r="Q27" s="53">
        <v>40225.266537552598</v>
      </c>
      <c r="R27" s="56">
        <v>292788.55798380502</v>
      </c>
      <c r="S27" s="53">
        <v>189995.882576545</v>
      </c>
      <c r="T27" s="53">
        <v>52695.368312609498</v>
      </c>
      <c r="U27" s="53">
        <v>53911.0787355715</v>
      </c>
      <c r="V27" s="53">
        <v>930.54334597628599</v>
      </c>
      <c r="W27" s="53">
        <v>30238.765783907798</v>
      </c>
      <c r="X27" s="53">
        <v>34983.0807708059</v>
      </c>
    </row>
    <row r="28" spans="1:24" ht="12.75" customHeight="1" x14ac:dyDescent="0.2">
      <c r="A28" s="41" t="s">
        <v>44</v>
      </c>
      <c r="B28" s="53">
        <v>15177.735359189201</v>
      </c>
      <c r="C28" s="53">
        <v>3661.2757287494401</v>
      </c>
      <c r="D28" s="53">
        <v>40581.515776976303</v>
      </c>
      <c r="E28" s="53">
        <v>8376.2580836985508</v>
      </c>
      <c r="F28" s="53">
        <v>18470.087383772599</v>
      </c>
      <c r="G28" s="53">
        <v>71089.136973196903</v>
      </c>
      <c r="H28" s="53">
        <v>22196.489856991</v>
      </c>
      <c r="I28" s="53">
        <v>11059.2502441537</v>
      </c>
      <c r="J28" s="53">
        <v>10383.3101398578</v>
      </c>
      <c r="K28" s="53">
        <v>19308.858669142701</v>
      </c>
      <c r="L28" s="53">
        <v>31577.693107879699</v>
      </c>
      <c r="M28" s="53">
        <v>45940.755018776501</v>
      </c>
      <c r="N28" s="53">
        <v>38447.892684459701</v>
      </c>
      <c r="O28" s="53">
        <v>178914.249721261</v>
      </c>
      <c r="P28" s="53">
        <v>265181.12205364701</v>
      </c>
      <c r="Q28" s="53">
        <v>43714.677852684603</v>
      </c>
      <c r="R28" s="56">
        <v>308895.79990633199</v>
      </c>
      <c r="S28" s="53">
        <v>200011.591048498</v>
      </c>
      <c r="T28" s="53">
        <v>54588.351838169903</v>
      </c>
      <c r="U28" s="53">
        <v>53878.574951676797</v>
      </c>
      <c r="V28" s="53">
        <v>6805.0809123853496</v>
      </c>
      <c r="W28" s="53">
        <v>33767.674647758897</v>
      </c>
      <c r="X28" s="53">
        <v>40155.473492156903</v>
      </c>
    </row>
    <row r="29" spans="1:24" ht="12.75" customHeight="1" x14ac:dyDescent="0.2">
      <c r="A29" s="41" t="s">
        <v>45</v>
      </c>
      <c r="B29" s="53">
        <v>10220.042759211299</v>
      </c>
      <c r="C29" s="53">
        <v>4767.0652269685097</v>
      </c>
      <c r="D29" s="53">
        <v>40280.706337020703</v>
      </c>
      <c r="E29" s="53">
        <v>9007.2841748353403</v>
      </c>
      <c r="F29" s="53">
        <v>17877.364395523899</v>
      </c>
      <c r="G29" s="53">
        <v>71932.420134348402</v>
      </c>
      <c r="H29" s="53">
        <v>22877.213228533401</v>
      </c>
      <c r="I29" s="53">
        <v>10704.286548242801</v>
      </c>
      <c r="J29" s="53">
        <v>11456.840663623399</v>
      </c>
      <c r="K29" s="53">
        <v>19990.6118321871</v>
      </c>
      <c r="L29" s="53">
        <v>33433.567967748</v>
      </c>
      <c r="M29" s="53">
        <v>45728.762803561003</v>
      </c>
      <c r="N29" s="53">
        <v>48461.561867764802</v>
      </c>
      <c r="O29" s="53">
        <v>192652.844911661</v>
      </c>
      <c r="P29" s="53">
        <v>274805.30780522001</v>
      </c>
      <c r="Q29" s="53">
        <v>45675.499034517001</v>
      </c>
      <c r="R29" s="56">
        <v>320480.80683973699</v>
      </c>
      <c r="S29" s="53">
        <v>208493.248513578</v>
      </c>
      <c r="T29" s="53">
        <v>68543.584410491007</v>
      </c>
      <c r="U29" s="53">
        <v>54811.088283295801</v>
      </c>
      <c r="V29" s="53">
        <v>-60.948792407187298</v>
      </c>
      <c r="W29" s="53">
        <v>31755.782261057699</v>
      </c>
      <c r="X29" s="53">
        <v>43061.947836277803</v>
      </c>
    </row>
    <row r="30" spans="1:24" ht="12.75" customHeight="1" x14ac:dyDescent="0.2">
      <c r="A30" s="42">
        <v>2000</v>
      </c>
      <c r="B30" s="53">
        <v>56962.388858532897</v>
      </c>
      <c r="C30" s="53">
        <v>14227.2420517381</v>
      </c>
      <c r="D30" s="53">
        <v>157496.66173127102</v>
      </c>
      <c r="E30" s="53">
        <v>32366.204712065002</v>
      </c>
      <c r="F30" s="53">
        <v>71780.431281129786</v>
      </c>
      <c r="G30" s="53">
        <v>275870.53977620392</v>
      </c>
      <c r="H30" s="53">
        <v>83631.304787335393</v>
      </c>
      <c r="I30" s="53">
        <v>37874.745851255102</v>
      </c>
      <c r="J30" s="53">
        <v>44143.044109504102</v>
      </c>
      <c r="K30" s="53">
        <v>70489.191409695006</v>
      </c>
      <c r="L30" s="53">
        <v>126155.29082244099</v>
      </c>
      <c r="M30" s="53">
        <v>174363.03071460201</v>
      </c>
      <c r="N30" s="53">
        <v>161836.84169861488</v>
      </c>
      <c r="O30" s="53">
        <v>698493.44939344795</v>
      </c>
      <c r="P30" s="53">
        <v>1031326.3780281841</v>
      </c>
      <c r="Q30" s="53">
        <v>167765.692912025</v>
      </c>
      <c r="R30" s="56">
        <v>1199092.07094021</v>
      </c>
      <c r="S30" s="53">
        <v>774525.94812310697</v>
      </c>
      <c r="T30" s="53">
        <v>225043.75019433501</v>
      </c>
      <c r="U30" s="53">
        <v>219487.6645917641</v>
      </c>
      <c r="V30" s="53">
        <v>7178.1397228262995</v>
      </c>
      <c r="W30" s="53">
        <v>122164.07582171899</v>
      </c>
      <c r="X30" s="53">
        <v>149307.50751354202</v>
      </c>
    </row>
    <row r="31" spans="1:24" ht="12.75" customHeight="1" x14ac:dyDescent="0.2">
      <c r="A31" s="43" t="s">
        <v>46</v>
      </c>
      <c r="B31" s="52">
        <v>17485.384302287399</v>
      </c>
      <c r="C31" s="52">
        <v>3805.52357386531</v>
      </c>
      <c r="D31" s="52">
        <v>42555.275259488102</v>
      </c>
      <c r="E31" s="52">
        <v>10739.591604664</v>
      </c>
      <c r="F31" s="52">
        <v>17864.5305160137</v>
      </c>
      <c r="G31" s="52">
        <v>74964.920954031099</v>
      </c>
      <c r="H31" s="52">
        <v>21963.158011051601</v>
      </c>
      <c r="I31" s="52">
        <v>7353.8840980642899</v>
      </c>
      <c r="J31" s="52">
        <v>10427.3855811714</v>
      </c>
      <c r="K31" s="52">
        <v>18490.196320608698</v>
      </c>
      <c r="L31" s="52">
        <v>30317.795797908999</v>
      </c>
      <c r="M31" s="52">
        <v>43215.379954955701</v>
      </c>
      <c r="N31" s="52">
        <v>41233.855432012999</v>
      </c>
      <c r="O31" s="52">
        <v>173001.65519577399</v>
      </c>
      <c r="P31" s="52">
        <v>265451.960452092</v>
      </c>
      <c r="Q31" s="52">
        <v>47017.859479851802</v>
      </c>
      <c r="R31" s="55">
        <v>312469.81993194402</v>
      </c>
      <c r="S31" s="52">
        <v>203369.31853886499</v>
      </c>
      <c r="T31" s="52">
        <v>55189.8892394055</v>
      </c>
      <c r="U31" s="52">
        <v>61689.234301396798</v>
      </c>
      <c r="V31" s="52">
        <v>1546.5283229604199</v>
      </c>
      <c r="W31" s="52">
        <v>33576.475440388604</v>
      </c>
      <c r="X31" s="52">
        <v>42901.6259110725</v>
      </c>
    </row>
    <row r="32" spans="1:24" ht="12.75" customHeight="1" x14ac:dyDescent="0.2">
      <c r="A32" s="43" t="s">
        <v>47</v>
      </c>
      <c r="B32" s="52">
        <v>17314.199714630198</v>
      </c>
      <c r="C32" s="52">
        <v>4162.8366640663198</v>
      </c>
      <c r="D32" s="52">
        <v>42454.508814950903</v>
      </c>
      <c r="E32" s="52">
        <v>9676.5025033442507</v>
      </c>
      <c r="F32" s="52">
        <v>17687.4688649827</v>
      </c>
      <c r="G32" s="52">
        <v>73981.316847344206</v>
      </c>
      <c r="H32" s="52">
        <v>23239.1967698921</v>
      </c>
      <c r="I32" s="52">
        <v>10194.3187610447</v>
      </c>
      <c r="J32" s="52">
        <v>11485.144217864499</v>
      </c>
      <c r="K32" s="52">
        <v>16886.257585615302</v>
      </c>
      <c r="L32" s="52">
        <v>31696.7706074864</v>
      </c>
      <c r="M32" s="52">
        <v>45378.699864320697</v>
      </c>
      <c r="N32" s="52">
        <v>44026.935725446798</v>
      </c>
      <c r="O32" s="52">
        <v>182907.32353167</v>
      </c>
      <c r="P32" s="52">
        <v>274202.84009364498</v>
      </c>
      <c r="Q32" s="52">
        <v>49520.719675235297</v>
      </c>
      <c r="R32" s="55">
        <v>323723.55976888002</v>
      </c>
      <c r="S32" s="52">
        <v>210283.80357930899</v>
      </c>
      <c r="T32" s="52">
        <v>58687.244280381303</v>
      </c>
      <c r="U32" s="52">
        <v>62066.886281921201</v>
      </c>
      <c r="V32" s="52">
        <v>425.90512815548601</v>
      </c>
      <c r="W32" s="52">
        <v>40837.1561374292</v>
      </c>
      <c r="X32" s="52">
        <v>48577.435638315903</v>
      </c>
    </row>
    <row r="33" spans="1:24" ht="12.75" customHeight="1" x14ac:dyDescent="0.2">
      <c r="A33" s="43" t="s">
        <v>48</v>
      </c>
      <c r="B33" s="52">
        <v>14694.499094122501</v>
      </c>
      <c r="C33" s="52">
        <v>5453.23273983742</v>
      </c>
      <c r="D33" s="52">
        <v>43904.089501572897</v>
      </c>
      <c r="E33" s="52">
        <v>8832.2513027465393</v>
      </c>
      <c r="F33" s="52">
        <v>17592.128706880601</v>
      </c>
      <c r="G33" s="52">
        <v>75781.702251037394</v>
      </c>
      <c r="H33" s="52">
        <v>23334.719207959301</v>
      </c>
      <c r="I33" s="52">
        <v>11383.4298079686</v>
      </c>
      <c r="J33" s="52">
        <v>16090.669618124901</v>
      </c>
      <c r="K33" s="52">
        <v>21649.850781015099</v>
      </c>
      <c r="L33" s="52">
        <v>32113.405745059201</v>
      </c>
      <c r="M33" s="52">
        <v>44200.849906880801</v>
      </c>
      <c r="N33" s="52">
        <v>43966.926645754</v>
      </c>
      <c r="O33" s="52">
        <v>192739.851712762</v>
      </c>
      <c r="P33" s="52">
        <v>283216.05305792199</v>
      </c>
      <c r="Q33" s="52">
        <v>49308.392678510601</v>
      </c>
      <c r="R33" s="55">
        <v>332524.44573643198</v>
      </c>
      <c r="S33" s="52">
        <v>211485.55471160499</v>
      </c>
      <c r="T33" s="52">
        <v>59987.834699316198</v>
      </c>
      <c r="U33" s="52">
        <v>60427.3887483457</v>
      </c>
      <c r="V33" s="52">
        <v>6445.2302844755104</v>
      </c>
      <c r="W33" s="52">
        <v>45700.994584250599</v>
      </c>
      <c r="X33" s="52">
        <v>51522.557291561097</v>
      </c>
    </row>
    <row r="34" spans="1:24" ht="12.75" customHeight="1" x14ac:dyDescent="0.2">
      <c r="A34" s="43" t="s">
        <v>49</v>
      </c>
      <c r="B34" s="52">
        <v>13675.902923776501</v>
      </c>
      <c r="C34" s="52">
        <v>4754.8140291355503</v>
      </c>
      <c r="D34" s="52">
        <v>43312.437522820102</v>
      </c>
      <c r="E34" s="52">
        <v>8048.1034640150401</v>
      </c>
      <c r="F34" s="52">
        <v>17037.5313361148</v>
      </c>
      <c r="G34" s="52">
        <v>73152.886352085494</v>
      </c>
      <c r="H34" s="52">
        <v>24863.7297952714</v>
      </c>
      <c r="I34" s="52">
        <v>11757.5144565255</v>
      </c>
      <c r="J34" s="52">
        <v>13365.791593882799</v>
      </c>
      <c r="K34" s="52">
        <v>22885.319429704999</v>
      </c>
      <c r="L34" s="52">
        <v>34004.5634655014</v>
      </c>
      <c r="M34" s="52">
        <v>48877.041864406798</v>
      </c>
      <c r="N34" s="52">
        <v>54968.270386698197</v>
      </c>
      <c r="O34" s="52">
        <v>210722.230991991</v>
      </c>
      <c r="P34" s="52">
        <v>297551.02026785299</v>
      </c>
      <c r="Q34" s="52">
        <v>49486.622125821297</v>
      </c>
      <c r="R34" s="55">
        <v>347037.642393674</v>
      </c>
      <c r="S34" s="52">
        <v>218362.001373162</v>
      </c>
      <c r="T34" s="52">
        <v>80645.493601096096</v>
      </c>
      <c r="U34" s="52">
        <v>58153.470869924196</v>
      </c>
      <c r="V34" s="52">
        <v>-4157.5923554893698</v>
      </c>
      <c r="W34" s="52">
        <v>42666.833474087602</v>
      </c>
      <c r="X34" s="52">
        <v>48632.5645691065</v>
      </c>
    </row>
    <row r="35" spans="1:24" ht="12.75" customHeight="1" x14ac:dyDescent="0.2">
      <c r="A35" s="44">
        <v>2001</v>
      </c>
      <c r="B35" s="52">
        <v>63169.986034816589</v>
      </c>
      <c r="C35" s="52">
        <v>18176.407006904599</v>
      </c>
      <c r="D35" s="52">
        <v>172226.311098832</v>
      </c>
      <c r="E35" s="52">
        <v>37296.448874769798</v>
      </c>
      <c r="F35" s="52">
        <v>70181.659423991805</v>
      </c>
      <c r="G35" s="52">
        <v>297880.82640449819</v>
      </c>
      <c r="H35" s="52">
        <v>93400.803784174394</v>
      </c>
      <c r="I35" s="52">
        <v>40689.147123603092</v>
      </c>
      <c r="J35" s="52">
        <v>51368.991011043603</v>
      </c>
      <c r="K35" s="52">
        <v>79911.624116944091</v>
      </c>
      <c r="L35" s="52">
        <v>128132.53561595599</v>
      </c>
      <c r="M35" s="52">
        <v>181671.971590564</v>
      </c>
      <c r="N35" s="52">
        <v>184195.98818991199</v>
      </c>
      <c r="O35" s="52">
        <v>759371.06143219699</v>
      </c>
      <c r="P35" s="52">
        <v>1120421.873871512</v>
      </c>
      <c r="Q35" s="52">
        <v>195333.593959419</v>
      </c>
      <c r="R35" s="55">
        <v>1315755.4678309299</v>
      </c>
      <c r="S35" s="52">
        <v>843500.67820294097</v>
      </c>
      <c r="T35" s="52">
        <v>254510.4618201991</v>
      </c>
      <c r="U35" s="52">
        <v>242336.9802015879</v>
      </c>
      <c r="V35" s="52">
        <v>4260.0713801020011</v>
      </c>
      <c r="W35" s="52">
        <v>162781.45963615601</v>
      </c>
      <c r="X35" s="52">
        <v>191634.18341005599</v>
      </c>
    </row>
    <row r="36" spans="1:24" ht="12.75" customHeight="1" x14ac:dyDescent="0.2">
      <c r="A36" s="41" t="s">
        <v>50</v>
      </c>
      <c r="B36" s="53">
        <v>22074.128510862301</v>
      </c>
      <c r="C36" s="53">
        <v>3307.9442858157699</v>
      </c>
      <c r="D36" s="53">
        <v>39380.1646475792</v>
      </c>
      <c r="E36" s="53">
        <v>11633.2922727724</v>
      </c>
      <c r="F36" s="53">
        <v>19263.400726113501</v>
      </c>
      <c r="G36" s="53">
        <v>73584.801932280796</v>
      </c>
      <c r="H36" s="53">
        <v>19656.942980293301</v>
      </c>
      <c r="I36" s="53">
        <v>10703.218490789401</v>
      </c>
      <c r="J36" s="53">
        <v>12882.2115717217</v>
      </c>
      <c r="K36" s="53">
        <v>22205.7709228085</v>
      </c>
      <c r="L36" s="53">
        <v>33097.7005209196</v>
      </c>
      <c r="M36" s="53">
        <v>50351.415228588499</v>
      </c>
      <c r="N36" s="53">
        <v>46824.231548707598</v>
      </c>
      <c r="O36" s="53">
        <v>195721.491263829</v>
      </c>
      <c r="P36" s="53">
        <v>291380.421706972</v>
      </c>
      <c r="Q36" s="53">
        <v>50916.245527236802</v>
      </c>
      <c r="R36" s="56">
        <v>342296.66723420902</v>
      </c>
      <c r="S36" s="53">
        <v>215912.92836607501</v>
      </c>
      <c r="T36" s="53">
        <v>65697.128253290706</v>
      </c>
      <c r="U36" s="53">
        <v>62805.927262864003</v>
      </c>
      <c r="V36" s="53">
        <v>1804.0638027468401</v>
      </c>
      <c r="W36" s="53">
        <v>34811.533547835803</v>
      </c>
      <c r="X36" s="53">
        <v>38734.913998603901</v>
      </c>
    </row>
    <row r="37" spans="1:24" ht="12.75" customHeight="1" x14ac:dyDescent="0.2">
      <c r="A37" s="41" t="s">
        <v>51</v>
      </c>
      <c r="B37" s="53">
        <v>21534.092426060299</v>
      </c>
      <c r="C37" s="53">
        <v>4042.3699745266599</v>
      </c>
      <c r="D37" s="53">
        <v>48348.267192044201</v>
      </c>
      <c r="E37" s="53">
        <v>11251.812422389599</v>
      </c>
      <c r="F37" s="53">
        <v>20670.179043503598</v>
      </c>
      <c r="G37" s="53">
        <v>84312.628632464097</v>
      </c>
      <c r="H37" s="53">
        <v>23406.853417576</v>
      </c>
      <c r="I37" s="53">
        <v>12356.820654655599</v>
      </c>
      <c r="J37" s="53">
        <v>12870.5171846425</v>
      </c>
      <c r="K37" s="53">
        <v>20919.7653171292</v>
      </c>
      <c r="L37" s="53">
        <v>33795.066588312802</v>
      </c>
      <c r="M37" s="53">
        <v>54745.699880721302</v>
      </c>
      <c r="N37" s="53">
        <v>50231.771845439202</v>
      </c>
      <c r="O37" s="53">
        <v>208326.494888477</v>
      </c>
      <c r="P37" s="53">
        <v>314173.21594700101</v>
      </c>
      <c r="Q37" s="53">
        <v>53189.608671350899</v>
      </c>
      <c r="R37" s="56">
        <v>367362.824618352</v>
      </c>
      <c r="S37" s="53">
        <v>225796.03047386801</v>
      </c>
      <c r="T37" s="53">
        <v>71518.744706586294</v>
      </c>
      <c r="U37" s="53">
        <v>65569.3858844723</v>
      </c>
      <c r="V37" s="53">
        <v>7826.4413115344496</v>
      </c>
      <c r="W37" s="53">
        <v>38896.189456170199</v>
      </c>
      <c r="X37" s="53">
        <v>42243.967214278899</v>
      </c>
    </row>
    <row r="38" spans="1:24" ht="12.75" customHeight="1" x14ac:dyDescent="0.2">
      <c r="A38" s="41" t="s">
        <v>52</v>
      </c>
      <c r="B38" s="53">
        <v>21462.8338604399</v>
      </c>
      <c r="C38" s="53">
        <v>7651.4813230141499</v>
      </c>
      <c r="D38" s="53">
        <v>46475.841547094002</v>
      </c>
      <c r="E38" s="53">
        <v>10560.560849031899</v>
      </c>
      <c r="F38" s="53">
        <v>21206.4177456174</v>
      </c>
      <c r="G38" s="53">
        <v>85894.301464757402</v>
      </c>
      <c r="H38" s="53">
        <v>25908.930286872099</v>
      </c>
      <c r="I38" s="53">
        <v>12914.5034398925</v>
      </c>
      <c r="J38" s="53">
        <v>13333.322250998999</v>
      </c>
      <c r="K38" s="53">
        <v>27827.874019635899</v>
      </c>
      <c r="L38" s="53">
        <v>34340.794165186402</v>
      </c>
      <c r="M38" s="53">
        <v>53311.831446604003</v>
      </c>
      <c r="N38" s="53">
        <v>49792.0203662766</v>
      </c>
      <c r="O38" s="53">
        <v>217429.275975467</v>
      </c>
      <c r="P38" s="53">
        <v>324786.41130066401</v>
      </c>
      <c r="Q38" s="53">
        <v>55008.120334731997</v>
      </c>
      <c r="R38" s="56">
        <v>379794.53163539601</v>
      </c>
      <c r="S38" s="53">
        <v>233655.44219649199</v>
      </c>
      <c r="T38" s="53">
        <v>68750.950901847595</v>
      </c>
      <c r="U38" s="53">
        <v>67911.940693721903</v>
      </c>
      <c r="V38" s="53">
        <v>-235.37296978011699</v>
      </c>
      <c r="W38" s="53">
        <v>65893.982297419207</v>
      </c>
      <c r="X38" s="53">
        <v>56182.411484304997</v>
      </c>
    </row>
    <row r="39" spans="1:24" ht="12.75" customHeight="1" x14ac:dyDescent="0.2">
      <c r="A39" s="41" t="s">
        <v>53</v>
      </c>
      <c r="B39" s="53">
        <v>16444.140020751998</v>
      </c>
      <c r="C39" s="53">
        <v>10739.058359595399</v>
      </c>
      <c r="D39" s="53">
        <v>49764.611929815597</v>
      </c>
      <c r="E39" s="53">
        <v>9772.5869195437208</v>
      </c>
      <c r="F39" s="53">
        <v>20839.5843678452</v>
      </c>
      <c r="G39" s="53">
        <v>91115.841576799896</v>
      </c>
      <c r="H39" s="53">
        <v>29267.61495838</v>
      </c>
      <c r="I39" s="53">
        <v>10707.107412543701</v>
      </c>
      <c r="J39" s="53">
        <v>15080.473562941001</v>
      </c>
      <c r="K39" s="53">
        <v>29620.782871012401</v>
      </c>
      <c r="L39" s="53">
        <v>35278.4820272422</v>
      </c>
      <c r="M39" s="53">
        <v>49819.498778207198</v>
      </c>
      <c r="N39" s="53">
        <v>62540.659137841503</v>
      </c>
      <c r="O39" s="53">
        <v>232314.618748168</v>
      </c>
      <c r="P39" s="53">
        <v>339874.60034572001</v>
      </c>
      <c r="Q39" s="53">
        <v>59458.631324691298</v>
      </c>
      <c r="R39" s="56">
        <v>399333.23167041101</v>
      </c>
      <c r="S39" s="53">
        <v>246171.61085763099</v>
      </c>
      <c r="T39" s="53">
        <v>88956.904395334393</v>
      </c>
      <c r="U39" s="53">
        <v>70596.483731565793</v>
      </c>
      <c r="V39" s="53">
        <v>-16499.198209381801</v>
      </c>
      <c r="W39" s="53">
        <v>72261.509033415801</v>
      </c>
      <c r="X39" s="53">
        <v>62154.078138154102</v>
      </c>
    </row>
    <row r="40" spans="1:24" ht="12.75" customHeight="1" x14ac:dyDescent="0.2">
      <c r="A40" s="42">
        <v>2002</v>
      </c>
      <c r="B40" s="53">
        <v>81515.194818114513</v>
      </c>
      <c r="C40" s="53">
        <v>25740.853942952097</v>
      </c>
      <c r="D40" s="53">
        <v>183968.88531653298</v>
      </c>
      <c r="E40" s="53">
        <v>43218.252463737605</v>
      </c>
      <c r="F40" s="53">
        <v>81979.581883079692</v>
      </c>
      <c r="G40" s="53">
        <v>334907.57360630215</v>
      </c>
      <c r="H40" s="53">
        <v>98240.341643121399</v>
      </c>
      <c r="I40" s="53">
        <v>46681.649997881199</v>
      </c>
      <c r="J40" s="53">
        <v>54166.524570304202</v>
      </c>
      <c r="K40" s="53">
        <v>100574.19313058601</v>
      </c>
      <c r="L40" s="53">
        <v>136512.043301661</v>
      </c>
      <c r="M40" s="53">
        <v>208228.445334121</v>
      </c>
      <c r="N40" s="53">
        <v>209388.6828982649</v>
      </c>
      <c r="O40" s="53">
        <v>853791.8808759409</v>
      </c>
      <c r="P40" s="53">
        <v>1270214.6493003571</v>
      </c>
      <c r="Q40" s="53">
        <v>218572.605858011</v>
      </c>
      <c r="R40" s="56">
        <v>1488787.255158368</v>
      </c>
      <c r="S40" s="53">
        <v>921536.011894066</v>
      </c>
      <c r="T40" s="53">
        <v>294923.728257059</v>
      </c>
      <c r="U40" s="53">
        <v>266883.737572624</v>
      </c>
      <c r="V40" s="53">
        <v>-7104.0660648806006</v>
      </c>
      <c r="W40" s="53">
        <v>211863.214334841</v>
      </c>
      <c r="X40" s="53">
        <v>199315.37083534192</v>
      </c>
    </row>
    <row r="41" spans="1:24" ht="12.75" customHeight="1" x14ac:dyDescent="0.2">
      <c r="A41" s="43" t="s">
        <v>54</v>
      </c>
      <c r="B41" s="52">
        <v>30849.5459841958</v>
      </c>
      <c r="C41" s="52">
        <v>8577.3973888181699</v>
      </c>
      <c r="D41" s="52">
        <v>52680.477461426803</v>
      </c>
      <c r="E41" s="52">
        <v>10759.1153725109</v>
      </c>
      <c r="F41" s="52">
        <v>16488.701776904501</v>
      </c>
      <c r="G41" s="52">
        <v>88505.691999660397</v>
      </c>
      <c r="H41" s="52">
        <v>31569.214912392199</v>
      </c>
      <c r="I41" s="52">
        <v>7950.0610707495198</v>
      </c>
      <c r="J41" s="52">
        <v>12629.955954052601</v>
      </c>
      <c r="K41" s="52">
        <v>24824.198729473501</v>
      </c>
      <c r="L41" s="52">
        <v>35206.982073761697</v>
      </c>
      <c r="M41" s="52">
        <v>51801.893054689601</v>
      </c>
      <c r="N41" s="52">
        <v>53403.037310473497</v>
      </c>
      <c r="O41" s="52">
        <v>217385.343105593</v>
      </c>
      <c r="P41" s="52">
        <v>336740.581089449</v>
      </c>
      <c r="Q41" s="52">
        <v>60501.057759369301</v>
      </c>
      <c r="R41" s="55">
        <v>397241.63884881802</v>
      </c>
      <c r="S41" s="52">
        <v>257432.13367878701</v>
      </c>
      <c r="T41" s="52">
        <v>70185.411445756006</v>
      </c>
      <c r="U41" s="52">
        <v>70261.662972613296</v>
      </c>
      <c r="V41" s="52">
        <v>-5652.1784269767504</v>
      </c>
      <c r="W41" s="52">
        <v>63030.907300206003</v>
      </c>
      <c r="X41" s="52">
        <v>58016.298121567997</v>
      </c>
    </row>
    <row r="42" spans="1:24" ht="12.75" customHeight="1" x14ac:dyDescent="0.2">
      <c r="A42" s="43" t="s">
        <v>55</v>
      </c>
      <c r="B42" s="52">
        <v>29204.9002095588</v>
      </c>
      <c r="C42" s="52">
        <v>5374.8999461510102</v>
      </c>
      <c r="D42" s="52">
        <v>63615.3229975617</v>
      </c>
      <c r="E42" s="52">
        <v>11392.9375368479</v>
      </c>
      <c r="F42" s="52">
        <v>15699.0954880928</v>
      </c>
      <c r="G42" s="52">
        <v>96082.255968653393</v>
      </c>
      <c r="H42" s="52">
        <v>34668.606012425902</v>
      </c>
      <c r="I42" s="52">
        <v>11702.9317021931</v>
      </c>
      <c r="J42" s="52">
        <v>14250.3020153498</v>
      </c>
      <c r="K42" s="52">
        <v>23120.816823701502</v>
      </c>
      <c r="L42" s="52">
        <v>36058.919946842099</v>
      </c>
      <c r="M42" s="52">
        <v>55490.540685836102</v>
      </c>
      <c r="N42" s="52">
        <v>57097.020584372302</v>
      </c>
      <c r="O42" s="52">
        <v>232389.13777072099</v>
      </c>
      <c r="P42" s="52">
        <v>357676.29394893302</v>
      </c>
      <c r="Q42" s="52">
        <v>61311.042986995497</v>
      </c>
      <c r="R42" s="55">
        <v>418987.33693592797</v>
      </c>
      <c r="S42" s="52">
        <v>260277.12008734699</v>
      </c>
      <c r="T42" s="52">
        <v>78571.750733538996</v>
      </c>
      <c r="U42" s="52">
        <v>68695.769435214606</v>
      </c>
      <c r="V42" s="52">
        <v>1755.03981347945</v>
      </c>
      <c r="W42" s="52">
        <v>62161.501137623702</v>
      </c>
      <c r="X42" s="52">
        <v>52473.844271275098</v>
      </c>
    </row>
    <row r="43" spans="1:24" ht="12.75" customHeight="1" x14ac:dyDescent="0.2">
      <c r="A43" s="43" t="s">
        <v>56</v>
      </c>
      <c r="B43" s="52">
        <v>25417.606086393698</v>
      </c>
      <c r="C43" s="52">
        <v>8137.4569372700398</v>
      </c>
      <c r="D43" s="52">
        <v>67082.317395726102</v>
      </c>
      <c r="E43" s="52">
        <v>12847.746562262801</v>
      </c>
      <c r="F43" s="52">
        <v>17351.771073281401</v>
      </c>
      <c r="G43" s="52">
        <v>105419.29196854</v>
      </c>
      <c r="H43" s="52">
        <v>35955.056346427402</v>
      </c>
      <c r="I43" s="52">
        <v>15558.995230427599</v>
      </c>
      <c r="J43" s="52">
        <v>15805.5475448011</v>
      </c>
      <c r="K43" s="52">
        <v>30030.563125992601</v>
      </c>
      <c r="L43" s="52">
        <v>36565.136215951497</v>
      </c>
      <c r="M43" s="52">
        <v>58055.023469849497</v>
      </c>
      <c r="N43" s="52">
        <v>55341.046321039699</v>
      </c>
      <c r="O43" s="52">
        <v>247311.368254489</v>
      </c>
      <c r="P43" s="52">
        <v>378148.26630942302</v>
      </c>
      <c r="Q43" s="52">
        <v>61201.5152733672</v>
      </c>
      <c r="R43" s="55">
        <v>439349.78158279101</v>
      </c>
      <c r="S43" s="52">
        <v>267444.743584977</v>
      </c>
      <c r="T43" s="52">
        <v>82553.1503849539</v>
      </c>
      <c r="U43" s="52">
        <v>71784.870827864594</v>
      </c>
      <c r="V43" s="52">
        <v>5204.0402489196103</v>
      </c>
      <c r="W43" s="52">
        <v>66753.630620654498</v>
      </c>
      <c r="X43" s="52">
        <v>54390.654084578899</v>
      </c>
    </row>
    <row r="44" spans="1:24" ht="12.75" customHeight="1" x14ac:dyDescent="0.2">
      <c r="A44" s="43" t="s">
        <v>57</v>
      </c>
      <c r="B44" s="52">
        <v>20477.116351834698</v>
      </c>
      <c r="C44" s="52">
        <v>10235.264453006001</v>
      </c>
      <c r="D44" s="52">
        <v>64878.849242628399</v>
      </c>
      <c r="E44" s="52">
        <v>13108.6081426457</v>
      </c>
      <c r="F44" s="52">
        <v>18338.577944664201</v>
      </c>
      <c r="G44" s="52">
        <v>106561.299782944</v>
      </c>
      <c r="H44" s="52">
        <v>37899.331486840601</v>
      </c>
      <c r="I44" s="52">
        <v>14654.0603141926</v>
      </c>
      <c r="J44" s="52">
        <v>17837.464817653501</v>
      </c>
      <c r="K44" s="52">
        <v>31516.990390153402</v>
      </c>
      <c r="L44" s="52">
        <v>38177.922660230703</v>
      </c>
      <c r="M44" s="52">
        <v>61213.180912922799</v>
      </c>
      <c r="N44" s="52">
        <v>69814.732162845597</v>
      </c>
      <c r="O44" s="52">
        <v>271113.682744839</v>
      </c>
      <c r="P44" s="52">
        <v>398152.09887961799</v>
      </c>
      <c r="Q44" s="52">
        <v>64219.540177335002</v>
      </c>
      <c r="R44" s="55">
        <v>462371.63905695302</v>
      </c>
      <c r="S44" s="52">
        <v>277306.41967630899</v>
      </c>
      <c r="T44" s="52">
        <v>96431.304851610199</v>
      </c>
      <c r="U44" s="52">
        <v>74519.222425276501</v>
      </c>
      <c r="V44" s="52">
        <v>3021.1178576339198</v>
      </c>
      <c r="W44" s="52">
        <v>68852.294794721805</v>
      </c>
      <c r="X44" s="52">
        <v>57758.720548598001</v>
      </c>
    </row>
    <row r="45" spans="1:24" ht="12.75" customHeight="1" x14ac:dyDescent="0.2">
      <c r="A45" s="44">
        <v>2003</v>
      </c>
      <c r="B45" s="52">
        <v>105949.168631983</v>
      </c>
      <c r="C45" s="52">
        <v>32325.018725245201</v>
      </c>
      <c r="D45" s="52">
        <v>248256.967097343</v>
      </c>
      <c r="E45" s="52">
        <v>48108.4076142673</v>
      </c>
      <c r="F45" s="52">
        <v>67878.146282942907</v>
      </c>
      <c r="G45" s="52">
        <v>396568.53971979779</v>
      </c>
      <c r="H45" s="52">
        <v>140092.20875808611</v>
      </c>
      <c r="I45" s="52">
        <v>49866.048317562803</v>
      </c>
      <c r="J45" s="52">
        <v>60523.270331856998</v>
      </c>
      <c r="K45" s="52">
        <v>109492.56906932101</v>
      </c>
      <c r="L45" s="52">
        <v>146008.96089678601</v>
      </c>
      <c r="M45" s="52">
        <v>226560.63812329801</v>
      </c>
      <c r="N45" s="52">
        <v>235655.83637873112</v>
      </c>
      <c r="O45" s="52">
        <v>968199.53187564202</v>
      </c>
      <c r="P45" s="52">
        <v>1470717.2402274231</v>
      </c>
      <c r="Q45" s="52">
        <v>247233.156197067</v>
      </c>
      <c r="R45" s="55">
        <v>1717950.39642449</v>
      </c>
      <c r="S45" s="52">
        <v>1062460.4170274199</v>
      </c>
      <c r="T45" s="52">
        <v>327741.61741585913</v>
      </c>
      <c r="U45" s="52">
        <v>285261.52566096897</v>
      </c>
      <c r="V45" s="52">
        <v>4328.0194930561993</v>
      </c>
      <c r="W45" s="52">
        <v>260798.33385320602</v>
      </c>
      <c r="X45" s="52">
        <v>222639.51702602001</v>
      </c>
    </row>
    <row r="46" spans="1:24" ht="12.75" customHeight="1" x14ac:dyDescent="0.2">
      <c r="A46" s="41" t="s">
        <v>58</v>
      </c>
      <c r="B46" s="53">
        <v>34343.360119319397</v>
      </c>
      <c r="C46" s="53">
        <v>7078.94420384972</v>
      </c>
      <c r="D46" s="53">
        <v>62957.317481091901</v>
      </c>
      <c r="E46" s="53">
        <v>14113.3933659098</v>
      </c>
      <c r="F46" s="53">
        <v>18629.601729328198</v>
      </c>
      <c r="G46" s="53">
        <v>102779.25678018</v>
      </c>
      <c r="H46" s="53">
        <v>36435.128520072598</v>
      </c>
      <c r="I46" s="53">
        <v>13281.1179761084</v>
      </c>
      <c r="J46" s="53">
        <v>16243.7597423444</v>
      </c>
      <c r="K46" s="53">
        <v>24355.081175098199</v>
      </c>
      <c r="L46" s="53">
        <v>37460.7756114523</v>
      </c>
      <c r="M46" s="53">
        <v>58735.570305909401</v>
      </c>
      <c r="N46" s="53">
        <v>56264.458123812103</v>
      </c>
      <c r="O46" s="53">
        <v>242775.89145479701</v>
      </c>
      <c r="P46" s="53">
        <v>379898.50835429598</v>
      </c>
      <c r="Q46" s="53">
        <v>64884.979806539901</v>
      </c>
      <c r="R46" s="56">
        <v>444783.48816083599</v>
      </c>
      <c r="S46" s="53">
        <v>274159.48622185399</v>
      </c>
      <c r="T46" s="53">
        <v>76587.980361982496</v>
      </c>
      <c r="U46" s="53">
        <v>76797.436703896397</v>
      </c>
      <c r="V46" s="53">
        <v>5596.0365213068899</v>
      </c>
      <c r="W46" s="53">
        <v>66312.688002523093</v>
      </c>
      <c r="X46" s="53">
        <v>54670.139650727098</v>
      </c>
    </row>
    <row r="47" spans="1:24" ht="12.75" customHeight="1" x14ac:dyDescent="0.2">
      <c r="A47" s="41" t="s">
        <v>59</v>
      </c>
      <c r="B47" s="53">
        <v>34585.322783081501</v>
      </c>
      <c r="C47" s="53">
        <v>10334.2731877305</v>
      </c>
      <c r="D47" s="53">
        <v>73483.166579429395</v>
      </c>
      <c r="E47" s="53">
        <v>14220.689789453299</v>
      </c>
      <c r="F47" s="53">
        <v>19787.053168522099</v>
      </c>
      <c r="G47" s="53">
        <v>117825.182725135</v>
      </c>
      <c r="H47" s="53">
        <v>40146.188956552403</v>
      </c>
      <c r="I47" s="53">
        <v>14310.5602316891</v>
      </c>
      <c r="J47" s="53">
        <v>17594.461453121901</v>
      </c>
      <c r="K47" s="53">
        <v>24009.6372953479</v>
      </c>
      <c r="L47" s="53">
        <v>38422.9575233461</v>
      </c>
      <c r="M47" s="53">
        <v>61760.683986063799</v>
      </c>
      <c r="N47" s="53">
        <v>61526.473863823703</v>
      </c>
      <c r="O47" s="53">
        <v>257770.96330994499</v>
      </c>
      <c r="P47" s="53">
        <v>410181.46881816199</v>
      </c>
      <c r="Q47" s="53">
        <v>71613.491685563597</v>
      </c>
      <c r="R47" s="56">
        <v>481794.96050372499</v>
      </c>
      <c r="S47" s="53">
        <v>284833.457873184</v>
      </c>
      <c r="T47" s="53">
        <v>84759.827413702296</v>
      </c>
      <c r="U47" s="53">
        <v>83337.299809878095</v>
      </c>
      <c r="V47" s="53">
        <v>9433.3032799207704</v>
      </c>
      <c r="W47" s="53">
        <v>82949.566092943001</v>
      </c>
      <c r="X47" s="53">
        <v>63518.4939659027</v>
      </c>
    </row>
    <row r="48" spans="1:24" ht="12.75" customHeight="1" x14ac:dyDescent="0.2">
      <c r="A48" s="41" t="s">
        <v>60</v>
      </c>
      <c r="B48" s="53">
        <v>25123.536531418998</v>
      </c>
      <c r="C48" s="53">
        <v>12357.077617598299</v>
      </c>
      <c r="D48" s="53">
        <v>78353.349639141306</v>
      </c>
      <c r="E48" s="53">
        <v>14268.529992273699</v>
      </c>
      <c r="F48" s="53">
        <v>22097.1944809665</v>
      </c>
      <c r="G48" s="53">
        <v>127076.15172998</v>
      </c>
      <c r="H48" s="53">
        <v>43176.518274642003</v>
      </c>
      <c r="I48" s="53">
        <v>14847.7561697576</v>
      </c>
      <c r="J48" s="53">
        <v>18768.382455079201</v>
      </c>
      <c r="K48" s="53">
        <v>28738.678568759999</v>
      </c>
      <c r="L48" s="53">
        <v>39616.533180409599</v>
      </c>
      <c r="M48" s="53">
        <v>64595.281762019396</v>
      </c>
      <c r="N48" s="53">
        <v>64558.205426189103</v>
      </c>
      <c r="O48" s="53">
        <v>274301.35583685699</v>
      </c>
      <c r="P48" s="53">
        <v>426501.04409825598</v>
      </c>
      <c r="Q48" s="53">
        <v>78751.274295944502</v>
      </c>
      <c r="R48" s="56">
        <v>505252.3183942</v>
      </c>
      <c r="S48" s="53">
        <v>301880.68700003601</v>
      </c>
      <c r="T48" s="53">
        <v>90361.522504807697</v>
      </c>
      <c r="U48" s="53">
        <v>90684.394326577007</v>
      </c>
      <c r="V48" s="53">
        <v>1330.15043735471</v>
      </c>
      <c r="W48" s="53">
        <v>90341.255601795405</v>
      </c>
      <c r="X48" s="53">
        <v>69345.691476370805</v>
      </c>
    </row>
    <row r="49" spans="1:24" ht="12.75" customHeight="1" x14ac:dyDescent="0.2">
      <c r="A49" s="41" t="s">
        <v>61</v>
      </c>
      <c r="B49" s="53">
        <v>16860.486678874098</v>
      </c>
      <c r="C49" s="53">
        <v>11057.4791016981</v>
      </c>
      <c r="D49" s="53">
        <v>80817.401088654398</v>
      </c>
      <c r="E49" s="53">
        <v>14764.864140608001</v>
      </c>
      <c r="F49" s="53">
        <v>21542.8767352713</v>
      </c>
      <c r="G49" s="53">
        <v>128182.62106623199</v>
      </c>
      <c r="H49" s="53">
        <v>44872.791473907098</v>
      </c>
      <c r="I49" s="53">
        <v>15065.7848632859</v>
      </c>
      <c r="J49" s="53">
        <v>22736.0334485313</v>
      </c>
      <c r="K49" s="53">
        <v>31212.2638821779</v>
      </c>
      <c r="L49" s="53">
        <v>43134.525783024001</v>
      </c>
      <c r="M49" s="53">
        <v>66007.104720480405</v>
      </c>
      <c r="N49" s="53">
        <v>77329.4745067841</v>
      </c>
      <c r="O49" s="53">
        <v>300357.97867819102</v>
      </c>
      <c r="P49" s="53">
        <v>445401.08642329701</v>
      </c>
      <c r="Q49" s="53">
        <v>80519.359480503903</v>
      </c>
      <c r="R49" s="56">
        <v>525920.44590380101</v>
      </c>
      <c r="S49" s="53">
        <v>317821.36410550599</v>
      </c>
      <c r="T49" s="53">
        <v>109840.017950116</v>
      </c>
      <c r="U49" s="53">
        <v>88267.947123490507</v>
      </c>
      <c r="V49" s="53">
        <v>-4763.0442153630902</v>
      </c>
      <c r="W49" s="53">
        <v>84321.337034961398</v>
      </c>
      <c r="X49" s="53">
        <v>69567.176094910494</v>
      </c>
    </row>
    <row r="50" spans="1:24" ht="12.75" customHeight="1" x14ac:dyDescent="0.2">
      <c r="A50" s="42">
        <v>2004</v>
      </c>
      <c r="B50" s="53">
        <v>110912.706112694</v>
      </c>
      <c r="C50" s="53">
        <v>40827.774110876591</v>
      </c>
      <c r="D50" s="53">
        <v>295611.234788317</v>
      </c>
      <c r="E50" s="53">
        <v>57367.477288244801</v>
      </c>
      <c r="F50" s="53">
        <v>82056.726114088102</v>
      </c>
      <c r="G50" s="53">
        <v>475863.21230152698</v>
      </c>
      <c r="H50" s="53">
        <v>164630.6272251741</v>
      </c>
      <c r="I50" s="53">
        <v>57505.219240841005</v>
      </c>
      <c r="J50" s="53">
        <v>75342.63709907679</v>
      </c>
      <c r="K50" s="53">
        <v>108315.66092138398</v>
      </c>
      <c r="L50" s="53">
        <v>158634.79209823199</v>
      </c>
      <c r="M50" s="53">
        <v>251098.64077447297</v>
      </c>
      <c r="N50" s="53">
        <v>259678.61192060902</v>
      </c>
      <c r="O50" s="53">
        <v>1075206.18927979</v>
      </c>
      <c r="P50" s="53">
        <v>1661982.1076940109</v>
      </c>
      <c r="Q50" s="53">
        <v>295769.10526855191</v>
      </c>
      <c r="R50" s="56">
        <v>1957751.2129625618</v>
      </c>
      <c r="S50" s="53">
        <v>1178694.99520058</v>
      </c>
      <c r="T50" s="53">
        <v>361549.34823060851</v>
      </c>
      <c r="U50" s="53">
        <v>339087.07796384202</v>
      </c>
      <c r="V50" s="53">
        <v>11596.446023219298</v>
      </c>
      <c r="W50" s="53">
        <v>323924.84673222288</v>
      </c>
      <c r="X50" s="53">
        <v>257101.50118791108</v>
      </c>
    </row>
    <row r="51" spans="1:24" ht="12.75" customHeight="1" x14ac:dyDescent="0.2">
      <c r="A51" s="43" t="s">
        <v>62</v>
      </c>
      <c r="B51" s="52">
        <v>27588.648510243034</v>
      </c>
      <c r="C51" s="52">
        <v>11467.774038689082</v>
      </c>
      <c r="D51" s="52">
        <v>73205.621238914318</v>
      </c>
      <c r="E51" s="52">
        <v>15553.153976937017</v>
      </c>
      <c r="F51" s="52">
        <v>19375.629250160098</v>
      </c>
      <c r="G51" s="52">
        <v>119602.17850470051</v>
      </c>
      <c r="H51" s="52">
        <v>43767.682329231167</v>
      </c>
      <c r="I51" s="52">
        <v>14652.724066287105</v>
      </c>
      <c r="J51" s="52">
        <v>19165.104567864222</v>
      </c>
      <c r="K51" s="52">
        <v>27032.355506137705</v>
      </c>
      <c r="L51" s="52">
        <v>41763.362597938627</v>
      </c>
      <c r="M51" s="52">
        <v>64417.560424308489</v>
      </c>
      <c r="N51" s="52">
        <v>64448.544277318273</v>
      </c>
      <c r="O51" s="52">
        <v>275247.33376908558</v>
      </c>
      <c r="P51" s="52">
        <v>422438.16078402917</v>
      </c>
      <c r="Q51" s="52">
        <v>77272.201834856445</v>
      </c>
      <c r="R51" s="55">
        <v>499710.36261888559</v>
      </c>
      <c r="S51" s="52">
        <v>308544.14042100601</v>
      </c>
      <c r="T51" s="52">
        <v>89562.244500690533</v>
      </c>
      <c r="U51" s="52">
        <v>85393.59548398538</v>
      </c>
      <c r="V51" s="52">
        <v>773.44277817732655</v>
      </c>
      <c r="W51" s="52">
        <v>77093.39731207749</v>
      </c>
      <c r="X51" s="52">
        <v>61656.457877051231</v>
      </c>
    </row>
    <row r="52" spans="1:24" ht="12.75" customHeight="1" x14ac:dyDescent="0.2">
      <c r="A52" s="43" t="s">
        <v>63</v>
      </c>
      <c r="B52" s="52">
        <v>27174.00444380835</v>
      </c>
      <c r="C52" s="52">
        <v>14011.65540377383</v>
      </c>
      <c r="D52" s="52">
        <v>82985.755366752433</v>
      </c>
      <c r="E52" s="52">
        <v>15839.877314930009</v>
      </c>
      <c r="F52" s="52">
        <v>20891.424333786203</v>
      </c>
      <c r="G52" s="52">
        <v>133728.71241924248</v>
      </c>
      <c r="H52" s="52">
        <v>49113.896312559496</v>
      </c>
      <c r="I52" s="52">
        <v>15870.138496898444</v>
      </c>
      <c r="J52" s="52">
        <v>20385.30913756655</v>
      </c>
      <c r="K52" s="52">
        <v>30032.96281040485</v>
      </c>
      <c r="L52" s="52">
        <v>42496.686088588998</v>
      </c>
      <c r="M52" s="52">
        <v>66939.471340335163</v>
      </c>
      <c r="N52" s="52">
        <v>69929.189007069639</v>
      </c>
      <c r="O52" s="52">
        <v>294767.65319342312</v>
      </c>
      <c r="P52" s="52">
        <v>455670.37005647394</v>
      </c>
      <c r="Q52" s="52">
        <v>79887.047779893997</v>
      </c>
      <c r="R52" s="55">
        <v>535557.41783636797</v>
      </c>
      <c r="S52" s="52">
        <v>321751.90053527721</v>
      </c>
      <c r="T52" s="52">
        <v>95934.701850815603</v>
      </c>
      <c r="U52" s="52">
        <v>92729.202994476975</v>
      </c>
      <c r="V52" s="52">
        <v>7349.2900900441455</v>
      </c>
      <c r="W52" s="52">
        <v>82694.057290749246</v>
      </c>
      <c r="X52" s="52">
        <v>64901.73492499526</v>
      </c>
    </row>
    <row r="53" spans="1:24" ht="12.75" customHeight="1" x14ac:dyDescent="0.2">
      <c r="A53" s="43" t="s">
        <v>64</v>
      </c>
      <c r="B53" s="52">
        <v>26472.211576946906</v>
      </c>
      <c r="C53" s="52">
        <v>15738.569386577128</v>
      </c>
      <c r="D53" s="52">
        <v>82048.033490707196</v>
      </c>
      <c r="E53" s="52">
        <v>15402.819150020856</v>
      </c>
      <c r="F53" s="52">
        <v>22006.115988827027</v>
      </c>
      <c r="G53" s="52">
        <v>135195.5380161322</v>
      </c>
      <c r="H53" s="52">
        <v>50937.756287008429</v>
      </c>
      <c r="I53" s="52">
        <v>16563.563975879875</v>
      </c>
      <c r="J53" s="52">
        <v>21273.04164379591</v>
      </c>
      <c r="K53" s="52">
        <v>36351.2250767359</v>
      </c>
      <c r="L53" s="52">
        <v>43261.786960498765</v>
      </c>
      <c r="M53" s="52">
        <v>68985.971171639263</v>
      </c>
      <c r="N53" s="52">
        <v>71455.374585801939</v>
      </c>
      <c r="O53" s="52">
        <v>308828.7197013601</v>
      </c>
      <c r="P53" s="52">
        <v>470496.46929443919</v>
      </c>
      <c r="Q53" s="52">
        <v>82362.685828285757</v>
      </c>
      <c r="R53" s="55">
        <v>552859.15512272494</v>
      </c>
      <c r="S53" s="52">
        <v>332896.02789371059</v>
      </c>
      <c r="T53" s="52">
        <v>99485.464948031586</v>
      </c>
      <c r="U53" s="52">
        <v>96633.965896365247</v>
      </c>
      <c r="V53" s="52">
        <v>1882.1515268984949</v>
      </c>
      <c r="W53" s="52">
        <v>88086.500548642769</v>
      </c>
      <c r="X53" s="52">
        <v>66124.955690923802</v>
      </c>
    </row>
    <row r="54" spans="1:24" ht="12.75" customHeight="1" x14ac:dyDescent="0.2">
      <c r="A54" s="43" t="s">
        <v>65</v>
      </c>
      <c r="B54" s="52">
        <v>19722.685164194045</v>
      </c>
      <c r="C54" s="52">
        <v>16805.109188569</v>
      </c>
      <c r="D54" s="52">
        <v>81667.436421450373</v>
      </c>
      <c r="E54" s="52">
        <v>15389.691228547306</v>
      </c>
      <c r="F54" s="52">
        <v>22297.572522478466</v>
      </c>
      <c r="G54" s="52">
        <v>136159.80936104513</v>
      </c>
      <c r="H54" s="52">
        <v>54426.537712905032</v>
      </c>
      <c r="I54" s="52">
        <v>17189.874439731415</v>
      </c>
      <c r="J54" s="52">
        <v>23209.168030582812</v>
      </c>
      <c r="K54" s="52">
        <v>38103.321863348981</v>
      </c>
      <c r="L54" s="52">
        <v>44296.403306735716</v>
      </c>
      <c r="M54" s="52">
        <v>71808.796116253361</v>
      </c>
      <c r="N54" s="52">
        <v>89296.805314469777</v>
      </c>
      <c r="O54" s="52">
        <v>338330.90678402706</v>
      </c>
      <c r="P54" s="52">
        <v>494213.40130926622</v>
      </c>
      <c r="Q54" s="52">
        <v>88244.166462779831</v>
      </c>
      <c r="R54" s="55">
        <v>582457.56777204608</v>
      </c>
      <c r="S54" s="52">
        <v>350103.84429582587</v>
      </c>
      <c r="T54" s="52">
        <v>125041.03235273804</v>
      </c>
      <c r="U54" s="52">
        <v>95462.110679772508</v>
      </c>
      <c r="V54" s="52">
        <v>-6777.225139837712</v>
      </c>
      <c r="W54" s="52">
        <v>83006.240671294028</v>
      </c>
      <c r="X54" s="52">
        <v>64378.435087746555</v>
      </c>
    </row>
    <row r="55" spans="1:24" ht="12.75" customHeight="1" x14ac:dyDescent="0.2">
      <c r="A55" s="44">
        <v>2005</v>
      </c>
      <c r="B55" s="52">
        <v>100957.5496951923</v>
      </c>
      <c r="C55" s="52">
        <v>58023.108017609004</v>
      </c>
      <c r="D55" s="52">
        <v>319906.84651782434</v>
      </c>
      <c r="E55" s="52">
        <v>62185.541670435203</v>
      </c>
      <c r="F55" s="52">
        <v>84570.7420952518</v>
      </c>
      <c r="G55" s="52">
        <v>524686.23830112035</v>
      </c>
      <c r="H55" s="52">
        <v>198245.8726417041</v>
      </c>
      <c r="I55" s="52">
        <v>64276.300978796804</v>
      </c>
      <c r="J55" s="52">
        <v>84032.623379809505</v>
      </c>
      <c r="K55" s="52">
        <v>131519.8652566275</v>
      </c>
      <c r="L55" s="52">
        <v>171818.23895376211</v>
      </c>
      <c r="M55" s="52">
        <v>272151.79905253643</v>
      </c>
      <c r="N55" s="52">
        <v>295129.91318465961</v>
      </c>
      <c r="O55" s="52">
        <v>1217174.6134478957</v>
      </c>
      <c r="P55" s="52">
        <v>1842818.4014442083</v>
      </c>
      <c r="Q55" s="52">
        <v>327766.10190581612</v>
      </c>
      <c r="R55" s="55">
        <v>2170584.5033500246</v>
      </c>
      <c r="S55" s="52">
        <v>1313295.9131458197</v>
      </c>
      <c r="T55" s="52">
        <v>410023.44365227572</v>
      </c>
      <c r="U55" s="52">
        <v>370218.87505460018</v>
      </c>
      <c r="V55" s="52">
        <v>3227.6592552822995</v>
      </c>
      <c r="W55" s="52">
        <v>330880.19582276361</v>
      </c>
      <c r="X55" s="52">
        <v>257061.58358071689</v>
      </c>
    </row>
    <row r="56" spans="1:24" ht="12.75" customHeight="1" x14ac:dyDescent="0.2">
      <c r="A56" s="41" t="s">
        <v>66</v>
      </c>
      <c r="B56" s="53">
        <v>28065.40385968066</v>
      </c>
      <c r="C56" s="53">
        <v>17529.236739875221</v>
      </c>
      <c r="D56" s="53">
        <v>73622.923690171723</v>
      </c>
      <c r="E56" s="53">
        <v>16216.030701697264</v>
      </c>
      <c r="F56" s="53">
        <v>20721.471760061955</v>
      </c>
      <c r="G56" s="53">
        <v>128089.66289180616</v>
      </c>
      <c r="H56" s="53">
        <v>51574.691252581826</v>
      </c>
      <c r="I56" s="53">
        <v>17057.917739246222</v>
      </c>
      <c r="J56" s="53">
        <v>19509.097411908991</v>
      </c>
      <c r="K56" s="53">
        <v>33447.36069508017</v>
      </c>
      <c r="L56" s="53">
        <v>44169.847034515573</v>
      </c>
      <c r="M56" s="53">
        <v>74288.810274771065</v>
      </c>
      <c r="N56" s="53">
        <v>73083.951869212513</v>
      </c>
      <c r="O56" s="53">
        <v>313131.67627731635</v>
      </c>
      <c r="P56" s="53">
        <v>469286.74302880315</v>
      </c>
      <c r="Q56" s="53">
        <v>84983.722586407559</v>
      </c>
      <c r="R56" s="56">
        <v>554270.46561521071</v>
      </c>
      <c r="S56" s="53">
        <v>345001.78717567766</v>
      </c>
      <c r="T56" s="53">
        <v>100991.55636138059</v>
      </c>
      <c r="U56" s="53">
        <v>96723.077349716812</v>
      </c>
      <c r="V56" s="53">
        <v>-1707.4029692764161</v>
      </c>
      <c r="W56" s="53">
        <v>76051.282876704543</v>
      </c>
      <c r="X56" s="53">
        <v>62789.835178992522</v>
      </c>
    </row>
    <row r="57" spans="1:24" ht="12.75" customHeight="1" x14ac:dyDescent="0.2">
      <c r="A57" s="41" t="s">
        <v>67</v>
      </c>
      <c r="B57" s="53">
        <v>26201.070223868224</v>
      </c>
      <c r="C57" s="53">
        <v>16718.529390551837</v>
      </c>
      <c r="D57" s="53">
        <v>84940.852347167791</v>
      </c>
      <c r="E57" s="53">
        <v>16347.992513128967</v>
      </c>
      <c r="F57" s="53">
        <v>21262.450205597379</v>
      </c>
      <c r="G57" s="53">
        <v>139269.82445644596</v>
      </c>
      <c r="H57" s="53">
        <v>54869.871300268955</v>
      </c>
      <c r="I57" s="53">
        <v>17325.290266419037</v>
      </c>
      <c r="J57" s="53">
        <v>21283.320315290508</v>
      </c>
      <c r="K57" s="53">
        <v>35790.621701525975</v>
      </c>
      <c r="L57" s="53">
        <v>44953.032679316406</v>
      </c>
      <c r="M57" s="53">
        <v>78171.17530006326</v>
      </c>
      <c r="N57" s="53">
        <v>78270.145836979369</v>
      </c>
      <c r="O57" s="53">
        <v>330663.45739986352</v>
      </c>
      <c r="P57" s="53">
        <v>496134.35208017769</v>
      </c>
      <c r="Q57" s="53">
        <v>85842.504199614064</v>
      </c>
      <c r="R57" s="56">
        <v>581976.8562797918</v>
      </c>
      <c r="S57" s="53">
        <v>355817.07092352217</v>
      </c>
      <c r="T57" s="53">
        <v>105728.7176932514</v>
      </c>
      <c r="U57" s="53">
        <v>100732.55751025879</v>
      </c>
      <c r="V57" s="53">
        <v>6668.3694182133768</v>
      </c>
      <c r="W57" s="53">
        <v>79741.782635508294</v>
      </c>
      <c r="X57" s="53">
        <v>66711.64190096216</v>
      </c>
    </row>
    <row r="58" spans="1:24" ht="12.75" customHeight="1" x14ac:dyDescent="0.2">
      <c r="A58" s="41" t="s">
        <v>68</v>
      </c>
      <c r="B58" s="53">
        <v>28661.880121688133</v>
      </c>
      <c r="C58" s="53">
        <v>20059.373807405234</v>
      </c>
      <c r="D58" s="53">
        <v>89552.883276125314</v>
      </c>
      <c r="E58" s="53">
        <v>16679.444861160799</v>
      </c>
      <c r="F58" s="53">
        <v>23379.62696151526</v>
      </c>
      <c r="G58" s="53">
        <v>149671.32890620662</v>
      </c>
      <c r="H58" s="53">
        <v>58949.64664651754</v>
      </c>
      <c r="I58" s="53">
        <v>17975.401693140484</v>
      </c>
      <c r="J58" s="53">
        <v>22996.418477678268</v>
      </c>
      <c r="K58" s="53">
        <v>37177.213652026512</v>
      </c>
      <c r="L58" s="53">
        <v>46213.153787064002</v>
      </c>
      <c r="M58" s="53">
        <v>83916.995099978769</v>
      </c>
      <c r="N58" s="53">
        <v>82327.899518577367</v>
      </c>
      <c r="O58" s="53">
        <v>349556.72887498292</v>
      </c>
      <c r="P58" s="53">
        <v>527889.93790287769</v>
      </c>
      <c r="Q58" s="53">
        <v>89957.76808664843</v>
      </c>
      <c r="R58" s="56">
        <v>617847.70598952612</v>
      </c>
      <c r="S58" s="53">
        <v>368733.92312586145</v>
      </c>
      <c r="T58" s="53">
        <v>111875.35811336181</v>
      </c>
      <c r="U58" s="53">
        <v>108368.10947565864</v>
      </c>
      <c r="V58" s="53">
        <v>6820.2414527219953</v>
      </c>
      <c r="W58" s="53">
        <v>98607.880609827684</v>
      </c>
      <c r="X58" s="53">
        <v>76557.806787905545</v>
      </c>
    </row>
    <row r="59" spans="1:24" ht="12.75" customHeight="1" x14ac:dyDescent="0.2">
      <c r="A59" s="41" t="s">
        <v>69</v>
      </c>
      <c r="B59" s="53">
        <v>22365.662198244961</v>
      </c>
      <c r="C59" s="53">
        <v>17705.508710011545</v>
      </c>
      <c r="D59" s="53">
        <v>91831.326092396994</v>
      </c>
      <c r="E59" s="53">
        <v>16975.259056559113</v>
      </c>
      <c r="F59" s="53">
        <v>23738.501787983227</v>
      </c>
      <c r="G59" s="53">
        <v>150250.59564695088</v>
      </c>
      <c r="H59" s="53">
        <v>63230.419655840167</v>
      </c>
      <c r="I59" s="53">
        <v>18271.026685934932</v>
      </c>
      <c r="J59" s="53">
        <v>25192.356298284787</v>
      </c>
      <c r="K59" s="53">
        <v>41052.694424261688</v>
      </c>
      <c r="L59" s="53">
        <v>47640.783085557436</v>
      </c>
      <c r="M59" s="53">
        <v>88037.628550043431</v>
      </c>
      <c r="N59" s="53">
        <v>99937.790107038178</v>
      </c>
      <c r="O59" s="53">
        <v>383362.6988069606</v>
      </c>
      <c r="P59" s="53">
        <v>555978.95665215643</v>
      </c>
      <c r="Q59" s="53">
        <v>99375.937499279171</v>
      </c>
      <c r="R59" s="56">
        <v>655354.89415143558</v>
      </c>
      <c r="S59" s="53">
        <v>386662.7662324874</v>
      </c>
      <c r="T59" s="53">
        <v>140137.53700662192</v>
      </c>
      <c r="U59" s="53">
        <v>108849.805264571</v>
      </c>
      <c r="V59" s="53">
        <v>2824.2596568487352</v>
      </c>
      <c r="W59" s="53">
        <v>91941.006786763188</v>
      </c>
      <c r="X59" s="53">
        <v>75060.480795856682</v>
      </c>
    </row>
    <row r="60" spans="1:24" ht="12.75" customHeight="1" x14ac:dyDescent="0.2">
      <c r="A60" s="42">
        <v>2006</v>
      </c>
      <c r="B60" s="53">
        <v>105294.016403482</v>
      </c>
      <c r="C60" s="53">
        <v>72012.6486478437</v>
      </c>
      <c r="D60" s="53">
        <v>339947.98540586181</v>
      </c>
      <c r="E60" s="53">
        <v>66218.727132546192</v>
      </c>
      <c r="F60" s="53">
        <v>89102.050715157908</v>
      </c>
      <c r="G60" s="53">
        <v>567281.41190140974</v>
      </c>
      <c r="H60" s="53">
        <v>228624.62885520852</v>
      </c>
      <c r="I60" s="53">
        <v>70629.636384740603</v>
      </c>
      <c r="J60" s="53">
        <v>88981.192503162601</v>
      </c>
      <c r="K60" s="53">
        <v>147467.89047289442</v>
      </c>
      <c r="L60" s="53">
        <v>182976.81658645341</v>
      </c>
      <c r="M60" s="53">
        <v>324414.6092248566</v>
      </c>
      <c r="N60" s="53">
        <v>333619.78733180749</v>
      </c>
      <c r="O60" s="53">
        <v>1376714.5613591233</v>
      </c>
      <c r="P60" s="53">
        <v>2049289.9896640149</v>
      </c>
      <c r="Q60" s="53">
        <v>360159.93237194931</v>
      </c>
      <c r="R60" s="56">
        <v>2409449.9220359642</v>
      </c>
      <c r="S60" s="53">
        <v>1456215.5474575488</v>
      </c>
      <c r="T60" s="53">
        <v>458733.1691746157</v>
      </c>
      <c r="U60" s="53">
        <v>414673.54960020515</v>
      </c>
      <c r="V60" s="53">
        <v>14605.4675585077</v>
      </c>
      <c r="W60" s="53">
        <v>346341.95290880371</v>
      </c>
      <c r="X60" s="53">
        <v>281119.76466371701</v>
      </c>
    </row>
    <row r="61" spans="1:24" ht="12.75" customHeight="1" x14ac:dyDescent="0.2">
      <c r="A61" s="43" t="s">
        <v>70</v>
      </c>
      <c r="B61" s="52">
        <v>34345.974949590833</v>
      </c>
      <c r="C61" s="52">
        <v>15539.22431845103</v>
      </c>
      <c r="D61" s="52">
        <v>84400.437395821282</v>
      </c>
      <c r="E61" s="52">
        <v>17300.778450937203</v>
      </c>
      <c r="F61" s="52">
        <v>23803.356421548415</v>
      </c>
      <c r="G61" s="52">
        <v>141043.79658675793</v>
      </c>
      <c r="H61" s="52">
        <v>59837.623997583469</v>
      </c>
      <c r="I61" s="52">
        <v>18937.235883814054</v>
      </c>
      <c r="J61" s="52">
        <v>22182.925510864607</v>
      </c>
      <c r="K61" s="52">
        <v>42874.370577495916</v>
      </c>
      <c r="L61" s="52">
        <v>48637.811621182635</v>
      </c>
      <c r="M61" s="52">
        <v>84981.295384700119</v>
      </c>
      <c r="N61" s="52">
        <v>86020.30056707219</v>
      </c>
      <c r="O61" s="52">
        <v>363471.563542713</v>
      </c>
      <c r="P61" s="52">
        <v>538861.3350790618</v>
      </c>
      <c r="Q61" s="52">
        <v>92561.669901616449</v>
      </c>
      <c r="R61" s="55">
        <v>631423.0049806782</v>
      </c>
      <c r="S61" s="52">
        <v>384998.89327258395</v>
      </c>
      <c r="T61" s="52">
        <v>114488.86368791602</v>
      </c>
      <c r="U61" s="52">
        <v>109266.94273422869</v>
      </c>
      <c r="V61" s="52">
        <v>13577.434845020645</v>
      </c>
      <c r="W61" s="52">
        <v>85073.569654820429</v>
      </c>
      <c r="X61" s="52">
        <v>75982.699213891625</v>
      </c>
    </row>
    <row r="62" spans="1:24" ht="12.75" customHeight="1" x14ac:dyDescent="0.2">
      <c r="A62" s="43" t="s">
        <v>71</v>
      </c>
      <c r="B62" s="52">
        <v>32718.000806092165</v>
      </c>
      <c r="C62" s="52">
        <v>15624.043192771451</v>
      </c>
      <c r="D62" s="52">
        <v>95963.638588359725</v>
      </c>
      <c r="E62" s="52">
        <v>17904.81861766435</v>
      </c>
      <c r="F62" s="52">
        <v>25939.461170596223</v>
      </c>
      <c r="G62" s="52">
        <v>155431.96156939174</v>
      </c>
      <c r="H62" s="52">
        <v>65939.143274692746</v>
      </c>
      <c r="I62" s="52">
        <v>20378.000929113903</v>
      </c>
      <c r="J62" s="52">
        <v>24197.51795529067</v>
      </c>
      <c r="K62" s="52">
        <v>44552.959055085041</v>
      </c>
      <c r="L62" s="52">
        <v>50965.165046566588</v>
      </c>
      <c r="M62" s="52">
        <v>88038.92861330173</v>
      </c>
      <c r="N62" s="52">
        <v>91842.90108828056</v>
      </c>
      <c r="O62" s="52">
        <v>385914.61596233118</v>
      </c>
      <c r="P62" s="52">
        <v>574064.57833781512</v>
      </c>
      <c r="Q62" s="52">
        <v>96590.124999862062</v>
      </c>
      <c r="R62" s="55">
        <v>670654.70333767717</v>
      </c>
      <c r="S62" s="52">
        <v>400751.22230304265</v>
      </c>
      <c r="T62" s="52">
        <v>123655.18116162594</v>
      </c>
      <c r="U62" s="52">
        <v>119166.96052561067</v>
      </c>
      <c r="V62" s="52">
        <v>15016.788020716631</v>
      </c>
      <c r="W62" s="52">
        <v>89584.5656170328</v>
      </c>
      <c r="X62" s="52">
        <v>77520.014290351493</v>
      </c>
    </row>
    <row r="63" spans="1:24" ht="12.75" customHeight="1" x14ac:dyDescent="0.2">
      <c r="A63" s="43" t="s">
        <v>72</v>
      </c>
      <c r="B63" s="52">
        <v>29821.226041852144</v>
      </c>
      <c r="C63" s="52">
        <v>17138.386052730337</v>
      </c>
      <c r="D63" s="52">
        <v>104394.21461498382</v>
      </c>
      <c r="E63" s="52">
        <v>17162.766221483114</v>
      </c>
      <c r="F63" s="52">
        <v>28016.248686417799</v>
      </c>
      <c r="G63" s="52">
        <v>166711.61557561505</v>
      </c>
      <c r="H63" s="52">
        <v>70578.688310298006</v>
      </c>
      <c r="I63" s="52">
        <v>22285.376241294623</v>
      </c>
      <c r="J63" s="52">
        <v>25601.104706944119</v>
      </c>
      <c r="K63" s="52">
        <v>41054.324494836677</v>
      </c>
      <c r="L63" s="52">
        <v>51329.880689287711</v>
      </c>
      <c r="M63" s="52">
        <v>90475.365174339284</v>
      </c>
      <c r="N63" s="52">
        <v>91666.603676186685</v>
      </c>
      <c r="O63" s="52">
        <v>392991.34329318709</v>
      </c>
      <c r="P63" s="52">
        <v>589524.18491065432</v>
      </c>
      <c r="Q63" s="52">
        <v>102321.73887378059</v>
      </c>
      <c r="R63" s="55">
        <v>691845.92378443491</v>
      </c>
      <c r="S63" s="52">
        <v>410354.14242610737</v>
      </c>
      <c r="T63" s="52">
        <v>125131.29178513389</v>
      </c>
      <c r="U63" s="52">
        <v>129920.68280621225</v>
      </c>
      <c r="V63" s="52">
        <v>16545.249348566169</v>
      </c>
      <c r="W63" s="52">
        <v>95806.739070857046</v>
      </c>
      <c r="X63" s="52">
        <v>85912.18165244181</v>
      </c>
    </row>
    <row r="64" spans="1:24" ht="12.75" customHeight="1" x14ac:dyDescent="0.2">
      <c r="A64" s="43" t="s">
        <v>73</v>
      </c>
      <c r="B64" s="52">
        <v>23266.51179608484</v>
      </c>
      <c r="C64" s="52">
        <v>20285.683572398262</v>
      </c>
      <c r="D64" s="52">
        <v>100274.92903793239</v>
      </c>
      <c r="E64" s="52">
        <v>17210.985149727258</v>
      </c>
      <c r="F64" s="52">
        <v>28112.181068163842</v>
      </c>
      <c r="G64" s="52">
        <v>165883.77882822175</v>
      </c>
      <c r="H64" s="52">
        <v>74443.078842101022</v>
      </c>
      <c r="I64" s="52">
        <v>24291.091754905108</v>
      </c>
      <c r="J64" s="52">
        <v>30380.725142548003</v>
      </c>
      <c r="K64" s="52">
        <v>41694.082205553626</v>
      </c>
      <c r="L64" s="52">
        <v>53264.946538749646</v>
      </c>
      <c r="M64" s="52">
        <v>96273.590588017585</v>
      </c>
      <c r="N64" s="52">
        <v>107580.37097261978</v>
      </c>
      <c r="O64" s="52">
        <v>427927.88604449481</v>
      </c>
      <c r="P64" s="52">
        <v>617078.17666880134</v>
      </c>
      <c r="Q64" s="52">
        <v>109261.12890915698</v>
      </c>
      <c r="R64" s="55">
        <v>726339.30557795835</v>
      </c>
      <c r="S64" s="52">
        <v>432651.74952421297</v>
      </c>
      <c r="T64" s="52">
        <v>152023.73457804712</v>
      </c>
      <c r="U64" s="52">
        <v>131177.44005868211</v>
      </c>
      <c r="V64" s="52">
        <v>4466.281126424321</v>
      </c>
      <c r="W64" s="52">
        <v>92082.931995891195</v>
      </c>
      <c r="X64" s="52">
        <v>86062.831705299352</v>
      </c>
    </row>
    <row r="65" spans="1:24" ht="12.75" customHeight="1" x14ac:dyDescent="0.2">
      <c r="A65" s="44">
        <v>2007</v>
      </c>
      <c r="B65" s="52">
        <v>120151.7135936199</v>
      </c>
      <c r="C65" s="52">
        <v>68587.337136351096</v>
      </c>
      <c r="D65" s="52">
        <v>385033.21963709721</v>
      </c>
      <c r="E65" s="52">
        <v>69579.348439812005</v>
      </c>
      <c r="F65" s="52">
        <v>105871.2473467262</v>
      </c>
      <c r="G65" s="52">
        <v>629071.15255998657</v>
      </c>
      <c r="H65" s="52">
        <v>270798.53442467528</v>
      </c>
      <c r="I65" s="52">
        <v>85891.704809127696</v>
      </c>
      <c r="J65" s="52">
        <v>102362.27331564738</v>
      </c>
      <c r="K65" s="52">
        <v>170175.7363329712</v>
      </c>
      <c r="L65" s="52">
        <v>204197.80389578652</v>
      </c>
      <c r="M65" s="52">
        <v>359769.1797603587</v>
      </c>
      <c r="N65" s="52">
        <v>377110.17630415928</v>
      </c>
      <c r="O65" s="52">
        <v>1570305.4088427261</v>
      </c>
      <c r="P65" s="52">
        <v>2319528.2749963328</v>
      </c>
      <c r="Q65" s="52">
        <v>400734.66268441622</v>
      </c>
      <c r="R65" s="55">
        <v>2720262.9376807488</v>
      </c>
      <c r="S65" s="52">
        <v>1628756.0075259469</v>
      </c>
      <c r="T65" s="52">
        <v>515299.07121272292</v>
      </c>
      <c r="U65" s="52">
        <v>489532.02612473379</v>
      </c>
      <c r="V65" s="52">
        <v>49605.753340727701</v>
      </c>
      <c r="W65" s="52">
        <v>362547.80633860151</v>
      </c>
      <c r="X65" s="52">
        <v>325477.72686198429</v>
      </c>
    </row>
    <row r="66" spans="1:24" ht="12.75" customHeight="1" x14ac:dyDescent="0.2">
      <c r="A66" s="41" t="s">
        <v>74</v>
      </c>
      <c r="B66" s="53">
        <v>42412.671369407384</v>
      </c>
      <c r="C66" s="53">
        <v>18051.137230384127</v>
      </c>
      <c r="D66" s="53">
        <v>90223.432821310416</v>
      </c>
      <c r="E66" s="53">
        <v>17135.736505715788</v>
      </c>
      <c r="F66" s="53">
        <v>25875.316558500712</v>
      </c>
      <c r="G66" s="53">
        <v>151285.62311591106</v>
      </c>
      <c r="H66" s="53">
        <v>69266.101306125696</v>
      </c>
      <c r="I66" s="53">
        <v>24698.032793993909</v>
      </c>
      <c r="J66" s="53">
        <v>25926.511726609631</v>
      </c>
      <c r="K66" s="53">
        <v>44720.124767729256</v>
      </c>
      <c r="L66" s="53">
        <v>53366.726204688224</v>
      </c>
      <c r="M66" s="53">
        <v>93651.897950123239</v>
      </c>
      <c r="N66" s="53">
        <v>94335.012414986733</v>
      </c>
      <c r="O66" s="53">
        <v>405964.40716425667</v>
      </c>
      <c r="P66" s="53">
        <v>599662.70164957514</v>
      </c>
      <c r="Q66" s="53">
        <v>112392.54757470227</v>
      </c>
      <c r="R66" s="56">
        <v>712055.24922427745</v>
      </c>
      <c r="S66" s="53">
        <v>433753.14620977035</v>
      </c>
      <c r="T66" s="53">
        <v>128393.76824533564</v>
      </c>
      <c r="U66" s="53">
        <v>132371.45417425002</v>
      </c>
      <c r="V66" s="53">
        <v>23504.185374744702</v>
      </c>
      <c r="W66" s="53">
        <v>80459.147994854677</v>
      </c>
      <c r="X66" s="53">
        <v>86426.452774678008</v>
      </c>
    </row>
    <row r="67" spans="1:24" ht="12.75" customHeight="1" x14ac:dyDescent="0.2">
      <c r="A67" s="41" t="s">
        <v>75</v>
      </c>
      <c r="B67" s="53">
        <v>43288.96340528164</v>
      </c>
      <c r="C67" s="53">
        <v>21446.815356658259</v>
      </c>
      <c r="D67" s="53">
        <v>109761.76248950178</v>
      </c>
      <c r="E67" s="53">
        <v>17550.746508594832</v>
      </c>
      <c r="F67" s="53">
        <v>27854.134196865121</v>
      </c>
      <c r="G67" s="53">
        <v>176613.45855161999</v>
      </c>
      <c r="H67" s="53">
        <v>78837.8933870607</v>
      </c>
      <c r="I67" s="53">
        <v>25858.355056283584</v>
      </c>
      <c r="J67" s="53">
        <v>27408.92029158914</v>
      </c>
      <c r="K67" s="53">
        <v>41225.251040444949</v>
      </c>
      <c r="L67" s="53">
        <v>54894.241649760515</v>
      </c>
      <c r="M67" s="53">
        <v>99046.035203754902</v>
      </c>
      <c r="N67" s="53">
        <v>104315.33060290474</v>
      </c>
      <c r="O67" s="53">
        <v>431586.02723179851</v>
      </c>
      <c r="P67" s="53">
        <v>651488.44918870018</v>
      </c>
      <c r="Q67" s="53">
        <v>118036.71056841874</v>
      </c>
      <c r="R67" s="56">
        <v>769525.1597571189</v>
      </c>
      <c r="S67" s="53">
        <v>456472.73565468175</v>
      </c>
      <c r="T67" s="53">
        <v>139782.58361146977</v>
      </c>
      <c r="U67" s="53">
        <v>147732.50623841127</v>
      </c>
      <c r="V67" s="53">
        <v>25905.822797430679</v>
      </c>
      <c r="W67" s="53">
        <v>98392.591338336279</v>
      </c>
      <c r="X67" s="53">
        <v>98761.07988321087</v>
      </c>
    </row>
    <row r="68" spans="1:24" ht="12.75" customHeight="1" x14ac:dyDescent="0.2">
      <c r="A68" s="41" t="s">
        <v>76</v>
      </c>
      <c r="B68" s="53">
        <v>34034.674400273543</v>
      </c>
      <c r="C68" s="53">
        <v>30534.156990357842</v>
      </c>
      <c r="D68" s="53">
        <v>126929.14039038435</v>
      </c>
      <c r="E68" s="53">
        <v>16667.921549671708</v>
      </c>
      <c r="F68" s="53">
        <v>30724.928077169843</v>
      </c>
      <c r="G68" s="53">
        <v>204856.14700758373</v>
      </c>
      <c r="H68" s="53">
        <v>87103.891852918459</v>
      </c>
      <c r="I68" s="53">
        <v>27144.43119182278</v>
      </c>
      <c r="J68" s="53">
        <v>27850.270002526322</v>
      </c>
      <c r="K68" s="53">
        <v>44019.514321352734</v>
      </c>
      <c r="L68" s="53">
        <v>56666.53840188442</v>
      </c>
      <c r="M68" s="53">
        <v>101652.43069776832</v>
      </c>
      <c r="N68" s="53">
        <v>104414.70613904561</v>
      </c>
      <c r="O68" s="53">
        <v>448851.78260731866</v>
      </c>
      <c r="P68" s="53">
        <v>687742.60401517595</v>
      </c>
      <c r="Q68" s="53">
        <v>124859.9716885063</v>
      </c>
      <c r="R68" s="56">
        <v>812602.57570368226</v>
      </c>
      <c r="S68" s="53">
        <v>480468.42761357571</v>
      </c>
      <c r="T68" s="53">
        <v>144804.72146865039</v>
      </c>
      <c r="U68" s="53">
        <v>168885.98205536473</v>
      </c>
      <c r="V68" s="53">
        <v>17304.929361029295</v>
      </c>
      <c r="W68" s="53">
        <v>115435.03742455749</v>
      </c>
      <c r="X68" s="53">
        <v>114296.52221949537</v>
      </c>
    </row>
    <row r="69" spans="1:24" ht="12.75" customHeight="1" x14ac:dyDescent="0.2">
      <c r="A69" s="41" t="s">
        <v>77</v>
      </c>
      <c r="B69" s="53">
        <v>22314.868012124305</v>
      </c>
      <c r="C69" s="53">
        <v>30256.009624818049</v>
      </c>
      <c r="D69" s="53">
        <v>107064.18673726699</v>
      </c>
      <c r="E69" s="53">
        <v>17484.175216892516</v>
      </c>
      <c r="F69" s="53">
        <v>30347.578211837837</v>
      </c>
      <c r="G69" s="53">
        <v>185151.94979081539</v>
      </c>
      <c r="H69" s="53">
        <v>86901.069760524188</v>
      </c>
      <c r="I69" s="53">
        <v>26811.870662531772</v>
      </c>
      <c r="J69" s="53">
        <v>33448.552997737075</v>
      </c>
      <c r="K69" s="53">
        <v>40854.38901470873</v>
      </c>
      <c r="L69" s="53">
        <v>56371.926768132835</v>
      </c>
      <c r="M69" s="53">
        <v>104571.68830365723</v>
      </c>
      <c r="N69" s="53">
        <v>131157.6314728233</v>
      </c>
      <c r="O69" s="53">
        <v>480117.12898011517</v>
      </c>
      <c r="P69" s="53">
        <v>687583.94678305485</v>
      </c>
      <c r="Q69" s="53">
        <v>128036.15750324762</v>
      </c>
      <c r="R69" s="56">
        <v>815620.10428630246</v>
      </c>
      <c r="S69" s="53">
        <v>486815.72651105956</v>
      </c>
      <c r="T69" s="53">
        <v>172886.94838607547</v>
      </c>
      <c r="U69" s="53">
        <v>153855.63484154537</v>
      </c>
      <c r="V69" s="53">
        <v>2759.7202651740517</v>
      </c>
      <c r="W69" s="53">
        <v>126593.98923704325</v>
      </c>
      <c r="X69" s="53">
        <v>127291.91495459518</v>
      </c>
    </row>
    <row r="70" spans="1:24" ht="12.75" customHeight="1" x14ac:dyDescent="0.2">
      <c r="A70" s="42">
        <v>2008</v>
      </c>
      <c r="B70" s="53">
        <v>142051.17718708681</v>
      </c>
      <c r="C70" s="53">
        <v>100288.11920221831</v>
      </c>
      <c r="D70" s="53">
        <v>433978.52243846352</v>
      </c>
      <c r="E70" s="53">
        <v>68838.579780874803</v>
      </c>
      <c r="F70" s="53">
        <v>114801.9570443734</v>
      </c>
      <c r="G70" s="53">
        <v>717907.17846593005</v>
      </c>
      <c r="H70" s="53">
        <v>322108.95630662912</v>
      </c>
      <c r="I70" s="53">
        <v>104512.68970463211</v>
      </c>
      <c r="J70" s="53">
        <v>114634.25501846211</v>
      </c>
      <c r="K70" s="53">
        <v>170819.27914423568</v>
      </c>
      <c r="L70" s="53">
        <v>221299.43302446592</v>
      </c>
      <c r="M70" s="53">
        <v>398922.05215530354</v>
      </c>
      <c r="N70" s="53">
        <v>434222.68062976026</v>
      </c>
      <c r="O70" s="53">
        <v>1766519.345983489</v>
      </c>
      <c r="P70" s="53">
        <v>2626477.7016365062</v>
      </c>
      <c r="Q70" s="53">
        <v>483325.38733487489</v>
      </c>
      <c r="R70" s="56">
        <v>3109803.0889713811</v>
      </c>
      <c r="S70" s="53">
        <v>1857510.0359890873</v>
      </c>
      <c r="T70" s="53">
        <v>585868.02171153133</v>
      </c>
      <c r="U70" s="53">
        <v>602845.57730957144</v>
      </c>
      <c r="V70" s="53">
        <v>69474.657798378787</v>
      </c>
      <c r="W70" s="53">
        <v>420880.7659947917</v>
      </c>
      <c r="X70" s="53">
        <v>426775.96983197948</v>
      </c>
    </row>
    <row r="71" spans="1:24" ht="12.75" customHeight="1" x14ac:dyDescent="0.2">
      <c r="A71" s="43" t="s">
        <v>78</v>
      </c>
      <c r="B71" s="52">
        <v>41178.061933051758</v>
      </c>
      <c r="C71" s="52">
        <v>17836.739384956916</v>
      </c>
      <c r="D71" s="52">
        <v>87132.979166530073</v>
      </c>
      <c r="E71" s="52">
        <v>16993.47937680922</v>
      </c>
      <c r="F71" s="52">
        <v>30845.751195475441</v>
      </c>
      <c r="G71" s="52">
        <v>152808.94912377166</v>
      </c>
      <c r="H71" s="52">
        <v>77957.256085895453</v>
      </c>
      <c r="I71" s="52">
        <v>25773.203340027467</v>
      </c>
      <c r="J71" s="52">
        <v>27652.671575589706</v>
      </c>
      <c r="K71" s="52">
        <v>42569.386850956558</v>
      </c>
      <c r="L71" s="52">
        <v>58925.315985347632</v>
      </c>
      <c r="M71" s="52">
        <v>106821.48612757752</v>
      </c>
      <c r="N71" s="52">
        <v>113419.50490719591</v>
      </c>
      <c r="O71" s="52">
        <v>453118.82487259025</v>
      </c>
      <c r="P71" s="52">
        <v>647105.83592941368</v>
      </c>
      <c r="Q71" s="52">
        <v>109021.25286511669</v>
      </c>
      <c r="R71" s="55">
        <v>756127.08879453037</v>
      </c>
      <c r="S71" s="52">
        <v>474263.57885777915</v>
      </c>
      <c r="T71" s="52">
        <v>150521.39829530258</v>
      </c>
      <c r="U71" s="52">
        <v>134944.75256480201</v>
      </c>
      <c r="V71" s="52">
        <v>2750.1249458919046</v>
      </c>
      <c r="W71" s="52">
        <v>87414.68360792326</v>
      </c>
      <c r="X71" s="52">
        <v>93767.449477168455</v>
      </c>
    </row>
    <row r="72" spans="1:24" ht="12.75" customHeight="1" x14ac:dyDescent="0.2">
      <c r="A72" s="43" t="s">
        <v>79</v>
      </c>
      <c r="B72" s="52">
        <v>40931.072229460297</v>
      </c>
      <c r="C72" s="52">
        <v>11596.06665196352</v>
      </c>
      <c r="D72" s="52">
        <v>106721.85389098123</v>
      </c>
      <c r="E72" s="52">
        <v>18371.087144596117</v>
      </c>
      <c r="F72" s="52">
        <v>36319.899362680902</v>
      </c>
      <c r="G72" s="52">
        <v>173008.90705022178</v>
      </c>
      <c r="H72" s="52">
        <v>87871.979059768695</v>
      </c>
      <c r="I72" s="52">
        <v>26530.362185810201</v>
      </c>
      <c r="J72" s="52">
        <v>29510.296337137024</v>
      </c>
      <c r="K72" s="52">
        <v>45328.261224640046</v>
      </c>
      <c r="L72" s="52">
        <v>60414.97928665216</v>
      </c>
      <c r="M72" s="52">
        <v>111988.99217807653</v>
      </c>
      <c r="N72" s="52">
        <v>114138.65250408898</v>
      </c>
      <c r="O72" s="52">
        <v>475783.52277617366</v>
      </c>
      <c r="P72" s="52">
        <v>689723.5020558557</v>
      </c>
      <c r="Q72" s="52">
        <v>113853.99139567802</v>
      </c>
      <c r="R72" s="55">
        <v>803577.49345153372</v>
      </c>
      <c r="S72" s="52">
        <v>504219.9900385277</v>
      </c>
      <c r="T72" s="52">
        <v>150884.75231343831</v>
      </c>
      <c r="U72" s="52">
        <v>147361.69639962612</v>
      </c>
      <c r="V72" s="52">
        <v>-3884.4520550951129</v>
      </c>
      <c r="W72" s="52">
        <v>93899.818186761244</v>
      </c>
      <c r="X72" s="52">
        <v>88904.311431724404</v>
      </c>
    </row>
    <row r="73" spans="1:24" ht="12.75" customHeight="1" x14ac:dyDescent="0.2">
      <c r="A73" s="43" t="s">
        <v>80</v>
      </c>
      <c r="B73" s="52">
        <v>37986.237375395991</v>
      </c>
      <c r="C73" s="52">
        <v>14239.6735313924</v>
      </c>
      <c r="D73" s="52">
        <v>116572.9281926063</v>
      </c>
      <c r="E73" s="52">
        <v>19541.923612062503</v>
      </c>
      <c r="F73" s="52">
        <v>42573.43416147797</v>
      </c>
      <c r="G73" s="52">
        <v>192927.95949753915</v>
      </c>
      <c r="H73" s="52">
        <v>95956.508364633686</v>
      </c>
      <c r="I73" s="52">
        <v>27593.479281964977</v>
      </c>
      <c r="J73" s="52">
        <v>30771.747756645931</v>
      </c>
      <c r="K73" s="52">
        <v>50060.166514712502</v>
      </c>
      <c r="L73" s="52">
        <v>62785.747229365348</v>
      </c>
      <c r="M73" s="52">
        <v>117078.60818383023</v>
      </c>
      <c r="N73" s="52">
        <v>116226.67080543305</v>
      </c>
      <c r="O73" s="52">
        <v>500472.92813658575</v>
      </c>
      <c r="P73" s="52">
        <v>731387.12500952091</v>
      </c>
      <c r="Q73" s="52">
        <v>121456.12413608351</v>
      </c>
      <c r="R73" s="55">
        <v>852843.24914560444</v>
      </c>
      <c r="S73" s="52">
        <v>534397.20748834207</v>
      </c>
      <c r="T73" s="52">
        <v>157479.61874717934</v>
      </c>
      <c r="U73" s="52">
        <v>172381.6320494175</v>
      </c>
      <c r="V73" s="52">
        <v>-8458.2074159608455</v>
      </c>
      <c r="W73" s="52">
        <v>92906.411685594838</v>
      </c>
      <c r="X73" s="52">
        <v>95863.413408968321</v>
      </c>
    </row>
    <row r="74" spans="1:24" ht="12.75" customHeight="1" x14ac:dyDescent="0.2">
      <c r="A74" s="43" t="s">
        <v>81</v>
      </c>
      <c r="B74" s="52">
        <v>29117.267429826265</v>
      </c>
      <c r="C74" s="52">
        <v>19032.141534905459</v>
      </c>
      <c r="D74" s="52">
        <v>124849.25187586332</v>
      </c>
      <c r="E74" s="52">
        <v>21709.625554708877</v>
      </c>
      <c r="F74" s="52">
        <v>44885.268136079525</v>
      </c>
      <c r="G74" s="52">
        <v>210476.28710155719</v>
      </c>
      <c r="H74" s="52">
        <v>100128.13688632254</v>
      </c>
      <c r="I74" s="52">
        <v>29505.521268688404</v>
      </c>
      <c r="J74" s="52">
        <v>34238.270013302659</v>
      </c>
      <c r="K74" s="52">
        <v>49635.457911109181</v>
      </c>
      <c r="L74" s="52">
        <v>65090.940637921594</v>
      </c>
      <c r="M74" s="52">
        <v>119960.52559705393</v>
      </c>
      <c r="N74" s="52">
        <v>143393.97218831419</v>
      </c>
      <c r="O74" s="52">
        <v>541952.82450271246</v>
      </c>
      <c r="P74" s="52">
        <v>781546.37903409591</v>
      </c>
      <c r="Q74" s="52">
        <v>138945.14506429021</v>
      </c>
      <c r="R74" s="55">
        <v>920491.52409838606</v>
      </c>
      <c r="S74" s="52">
        <v>552152.41392174526</v>
      </c>
      <c r="T74" s="52">
        <v>196077.7421555676</v>
      </c>
      <c r="U74" s="52">
        <v>181987.69821238617</v>
      </c>
      <c r="V74" s="52">
        <v>-600.66528011788614</v>
      </c>
      <c r="W74" s="52">
        <v>87459.557020773384</v>
      </c>
      <c r="X74" s="52">
        <v>96585.221931968626</v>
      </c>
    </row>
    <row r="75" spans="1:24" ht="12.75" customHeight="1" x14ac:dyDescent="0.2">
      <c r="A75" s="44">
        <v>2009</v>
      </c>
      <c r="B75" s="52">
        <v>149212.63896773441</v>
      </c>
      <c r="C75" s="52">
        <v>62704.621103218306</v>
      </c>
      <c r="D75" s="52">
        <v>435277.01312598091</v>
      </c>
      <c r="E75" s="52">
        <v>76616.115688176695</v>
      </c>
      <c r="F75" s="52">
        <v>154624.35285571381</v>
      </c>
      <c r="G75" s="52">
        <v>729222.10277308989</v>
      </c>
      <c r="H75" s="52">
        <v>361913.88039662043</v>
      </c>
      <c r="I75" s="52">
        <v>109402.5660764911</v>
      </c>
      <c r="J75" s="52">
        <v>122172.98568267529</v>
      </c>
      <c r="K75" s="52">
        <v>187593.27250141831</v>
      </c>
      <c r="L75" s="52">
        <v>247216.98313928678</v>
      </c>
      <c r="M75" s="52">
        <v>455849.61208653811</v>
      </c>
      <c r="N75" s="52">
        <v>487178.80040503218</v>
      </c>
      <c r="O75" s="52">
        <v>1971328.1002880624</v>
      </c>
      <c r="P75" s="52">
        <v>2849762.8420288861</v>
      </c>
      <c r="Q75" s="52">
        <v>483276.51346116839</v>
      </c>
      <c r="R75" s="55">
        <v>3333039.3554900549</v>
      </c>
      <c r="S75" s="52">
        <v>2065033.1903063941</v>
      </c>
      <c r="T75" s="52">
        <v>654963.51151148789</v>
      </c>
      <c r="U75" s="52">
        <v>636675.77922623185</v>
      </c>
      <c r="V75" s="52">
        <v>-10193.199805282002</v>
      </c>
      <c r="W75" s="52">
        <v>361680.4705010528</v>
      </c>
      <c r="X75" s="52">
        <v>375120.39624982979</v>
      </c>
    </row>
    <row r="76" spans="1:24" ht="12.75" customHeight="1" x14ac:dyDescent="0.2">
      <c r="A76" s="41" t="s">
        <v>82</v>
      </c>
      <c r="B76" s="53">
        <v>43763.32568519943</v>
      </c>
      <c r="C76" s="53">
        <v>20678.74775696026</v>
      </c>
      <c r="D76" s="53">
        <v>107285.98922675312</v>
      </c>
      <c r="E76" s="53">
        <v>20021.30919929015</v>
      </c>
      <c r="F76" s="53">
        <v>44725.349249319785</v>
      </c>
      <c r="G76" s="53">
        <v>192711.39543232333</v>
      </c>
      <c r="H76" s="53">
        <v>93763.691547987342</v>
      </c>
      <c r="I76" s="53">
        <v>32669.470348949937</v>
      </c>
      <c r="J76" s="53">
        <v>29054.428236797954</v>
      </c>
      <c r="K76" s="53">
        <v>53715.040172111374</v>
      </c>
      <c r="L76" s="53">
        <v>65789.14927375858</v>
      </c>
      <c r="M76" s="53">
        <v>120515.44893951145</v>
      </c>
      <c r="N76" s="53">
        <v>121078.02127695868</v>
      </c>
      <c r="O76" s="53">
        <v>516585.24979607534</v>
      </c>
      <c r="P76" s="53">
        <v>753059.97091359808</v>
      </c>
      <c r="Q76" s="53">
        <v>133337.42529639037</v>
      </c>
      <c r="R76" s="56">
        <v>886397.39620998851</v>
      </c>
      <c r="S76" s="53">
        <v>546391.81546944985</v>
      </c>
      <c r="T76" s="53">
        <v>163725.54191231332</v>
      </c>
      <c r="U76" s="53">
        <v>177984.23429632367</v>
      </c>
      <c r="V76" s="53">
        <v>12768.702305188752</v>
      </c>
      <c r="W76" s="53">
        <v>86801.171650156597</v>
      </c>
      <c r="X76" s="53">
        <v>101274.06942344374</v>
      </c>
    </row>
    <row r="77" spans="1:24" ht="12.75" customHeight="1" x14ac:dyDescent="0.2">
      <c r="A77" s="41" t="s">
        <v>83</v>
      </c>
      <c r="B77" s="53">
        <v>40361.832824780162</v>
      </c>
      <c r="C77" s="53">
        <v>26878.29103120571</v>
      </c>
      <c r="D77" s="53">
        <v>122207.44240453768</v>
      </c>
      <c r="E77" s="53">
        <v>20664.421529234154</v>
      </c>
      <c r="F77" s="53">
        <v>51397.227818148596</v>
      </c>
      <c r="G77" s="53">
        <v>221147.38278312614</v>
      </c>
      <c r="H77" s="53">
        <v>103672.38343613919</v>
      </c>
      <c r="I77" s="53">
        <v>34922.847386380454</v>
      </c>
      <c r="J77" s="53">
        <v>30236.632697064262</v>
      </c>
      <c r="K77" s="53">
        <v>54228.732009386891</v>
      </c>
      <c r="L77" s="53">
        <v>67425.962079957011</v>
      </c>
      <c r="M77" s="53">
        <v>123501.1763041354</v>
      </c>
      <c r="N77" s="53">
        <v>126518.53081095453</v>
      </c>
      <c r="O77" s="53">
        <v>540506.2647240177</v>
      </c>
      <c r="P77" s="53">
        <v>802015.48033192405</v>
      </c>
      <c r="Q77" s="53">
        <v>142129.56388041595</v>
      </c>
      <c r="R77" s="56">
        <v>944145.04421234003</v>
      </c>
      <c r="S77" s="53">
        <v>568567.29653701861</v>
      </c>
      <c r="T77" s="53">
        <v>172802.94593840709</v>
      </c>
      <c r="U77" s="53">
        <v>193392.8032727704</v>
      </c>
      <c r="V77" s="53">
        <v>15269.355562970741</v>
      </c>
      <c r="W77" s="53">
        <v>105294.31904050187</v>
      </c>
      <c r="X77" s="53">
        <v>111181.67613932863</v>
      </c>
    </row>
    <row r="78" spans="1:24" ht="12.75" customHeight="1" x14ac:dyDescent="0.2">
      <c r="A78" s="41" t="s">
        <v>84</v>
      </c>
      <c r="B78" s="53">
        <v>41883.875373508861</v>
      </c>
      <c r="C78" s="53">
        <v>31515.940224593112</v>
      </c>
      <c r="D78" s="53">
        <v>132753.47800386115</v>
      </c>
      <c r="E78" s="53">
        <v>26280.217410934303</v>
      </c>
      <c r="F78" s="53">
        <v>54980.409695282717</v>
      </c>
      <c r="G78" s="53">
        <v>245530.04533467127</v>
      </c>
      <c r="H78" s="53">
        <v>106645.53920036148</v>
      </c>
      <c r="I78" s="53">
        <v>34982.404549153885</v>
      </c>
      <c r="J78" s="53">
        <v>32100.969290833804</v>
      </c>
      <c r="K78" s="53">
        <v>57751.927146887407</v>
      </c>
      <c r="L78" s="53">
        <v>68896.619617269127</v>
      </c>
      <c r="M78" s="53">
        <v>133558.09516316198</v>
      </c>
      <c r="N78" s="53">
        <v>128579.19383429806</v>
      </c>
      <c r="O78" s="53">
        <v>562514.74880196573</v>
      </c>
      <c r="P78" s="53">
        <v>849928.6695101459</v>
      </c>
      <c r="Q78" s="53">
        <v>148006.07100880623</v>
      </c>
      <c r="R78" s="56">
        <v>997934.74051895214</v>
      </c>
      <c r="S78" s="53">
        <v>596732.42445197853</v>
      </c>
      <c r="T78" s="53">
        <v>179939.90141507512</v>
      </c>
      <c r="U78" s="53">
        <v>214814.0055597368</v>
      </c>
      <c r="V78" s="53">
        <v>19070.815842970624</v>
      </c>
      <c r="W78" s="53">
        <v>114224.83473064491</v>
      </c>
      <c r="X78" s="53">
        <v>126847.24148145386</v>
      </c>
    </row>
    <row r="79" spans="1:24" ht="12.75" customHeight="1" x14ac:dyDescent="0.2">
      <c r="A79" s="41" t="s">
        <v>85</v>
      </c>
      <c r="B79" s="53">
        <v>33922.966128532978</v>
      </c>
      <c r="C79" s="53">
        <v>30892.021000934496</v>
      </c>
      <c r="D79" s="53">
        <v>132105.09033506617</v>
      </c>
      <c r="E79" s="53">
        <v>25948.05187660392</v>
      </c>
      <c r="F79" s="53">
        <v>55824.013263099019</v>
      </c>
      <c r="G79" s="53">
        <v>244769.1764757036</v>
      </c>
      <c r="H79" s="53">
        <v>112147.38589117167</v>
      </c>
      <c r="I79" s="53">
        <v>39085.277742257604</v>
      </c>
      <c r="J79" s="53">
        <v>35149.96976761055</v>
      </c>
      <c r="K79" s="53">
        <v>58865.300623886862</v>
      </c>
      <c r="L79" s="53">
        <v>72308.269043797904</v>
      </c>
      <c r="M79" s="53">
        <v>139918.2795925565</v>
      </c>
      <c r="N79" s="53">
        <v>161669.25420934331</v>
      </c>
      <c r="O79" s="53">
        <v>619143.73687062447</v>
      </c>
      <c r="P79" s="53">
        <v>897835.87947486108</v>
      </c>
      <c r="Q79" s="53">
        <v>159533.93982031077</v>
      </c>
      <c r="R79" s="56">
        <v>1057369.8192951719</v>
      </c>
      <c r="S79" s="53">
        <v>628475.46251023759</v>
      </c>
      <c r="T79" s="53">
        <v>222497.61095050129</v>
      </c>
      <c r="U79" s="53">
        <v>211754.95664484004</v>
      </c>
      <c r="V79" s="53">
        <v>2111.1275770151988</v>
      </c>
      <c r="W79" s="53">
        <v>115899.67457052015</v>
      </c>
      <c r="X79" s="53">
        <v>123369.0129579425</v>
      </c>
    </row>
    <row r="80" spans="1:24" ht="12.75" customHeight="1" x14ac:dyDescent="0.2">
      <c r="A80" s="42">
        <v>2010</v>
      </c>
      <c r="B80" s="53">
        <v>159932.00001202151</v>
      </c>
      <c r="C80" s="53">
        <v>109965.0000136936</v>
      </c>
      <c r="D80" s="53">
        <v>494351.99997021805</v>
      </c>
      <c r="E80" s="53">
        <v>92914.000016062608</v>
      </c>
      <c r="F80" s="53">
        <v>206927.00002585008</v>
      </c>
      <c r="G80" s="53">
        <v>904158.00002582429</v>
      </c>
      <c r="H80" s="53">
        <v>416229.00007565966</v>
      </c>
      <c r="I80" s="53">
        <v>141660.00002674191</v>
      </c>
      <c r="J80" s="53">
        <v>126541.99999230671</v>
      </c>
      <c r="K80" s="53">
        <v>224560.9999522726</v>
      </c>
      <c r="L80" s="53">
        <v>274420.00001478259</v>
      </c>
      <c r="M80" s="53">
        <v>517492.99999936542</v>
      </c>
      <c r="N80" s="53">
        <v>537845.00013155467</v>
      </c>
      <c r="O80" s="53">
        <v>2238750.0001926832</v>
      </c>
      <c r="P80" s="53">
        <v>3302840.0002305289</v>
      </c>
      <c r="Q80" s="53">
        <v>583007.00000592344</v>
      </c>
      <c r="R80" s="56">
        <v>3885847.0002364526</v>
      </c>
      <c r="S80" s="53">
        <v>2340166.9989686846</v>
      </c>
      <c r="T80" s="53">
        <v>738966.00021629676</v>
      </c>
      <c r="U80" s="53">
        <v>797945.9997736708</v>
      </c>
      <c r="V80" s="53">
        <v>49220.0012881453</v>
      </c>
      <c r="W80" s="53">
        <v>422219.99999182351</v>
      </c>
      <c r="X80" s="53">
        <v>462672.0000021687</v>
      </c>
    </row>
    <row r="81" spans="1:24" ht="12.75" customHeight="1" x14ac:dyDescent="0.2">
      <c r="A81" s="43" t="s">
        <v>86</v>
      </c>
      <c r="B81" s="52">
        <v>53738.201609442738</v>
      </c>
      <c r="C81" s="52">
        <v>32700.437721116465</v>
      </c>
      <c r="D81" s="52">
        <v>119607.88845085207</v>
      </c>
      <c r="E81" s="52">
        <v>23621.588196465</v>
      </c>
      <c r="F81" s="52">
        <v>52706.071554918803</v>
      </c>
      <c r="G81" s="52">
        <v>228635.98592335233</v>
      </c>
      <c r="H81" s="52">
        <v>108848.44174078941</v>
      </c>
      <c r="I81" s="52">
        <v>38455.098309663328</v>
      </c>
      <c r="J81" s="52">
        <v>30699.966168494102</v>
      </c>
      <c r="K81" s="52">
        <v>59175.782061608312</v>
      </c>
      <c r="L81" s="52">
        <v>73848.858944408072</v>
      </c>
      <c r="M81" s="52">
        <v>135234.38211629295</v>
      </c>
      <c r="N81" s="52">
        <v>132556.96098156739</v>
      </c>
      <c r="O81" s="52">
        <v>578819.49032282364</v>
      </c>
      <c r="P81" s="52">
        <v>861193.67785561876</v>
      </c>
      <c r="Q81" s="52">
        <v>155336.95332504</v>
      </c>
      <c r="R81" s="55">
        <v>1016530.6311806587</v>
      </c>
      <c r="S81" s="52">
        <v>623584.94897261856</v>
      </c>
      <c r="T81" s="52">
        <v>177786.2087213909</v>
      </c>
      <c r="U81" s="52">
        <v>209986.71020921553</v>
      </c>
      <c r="V81" s="52">
        <v>17802.554727372248</v>
      </c>
      <c r="W81" s="52">
        <v>103744.11061640926</v>
      </c>
      <c r="X81" s="52">
        <v>116373.90206634789</v>
      </c>
    </row>
    <row r="82" spans="1:24" ht="12.75" customHeight="1" x14ac:dyDescent="0.2">
      <c r="A82" s="43" t="s">
        <v>87</v>
      </c>
      <c r="B82" s="52">
        <v>53827.958759970308</v>
      </c>
      <c r="C82" s="52">
        <v>39582.042440601988</v>
      </c>
      <c r="D82" s="52">
        <v>129067.86364465703</v>
      </c>
      <c r="E82" s="52">
        <v>24327.955370760057</v>
      </c>
      <c r="F82" s="52">
        <v>57420.477287171598</v>
      </c>
      <c r="G82" s="52">
        <v>250398.33874319069</v>
      </c>
      <c r="H82" s="52">
        <v>117527.0081612668</v>
      </c>
      <c r="I82" s="52">
        <v>40716.199826681601</v>
      </c>
      <c r="J82" s="52">
        <v>33426.830500010707</v>
      </c>
      <c r="K82" s="52">
        <v>60212.710147846388</v>
      </c>
      <c r="L82" s="52">
        <v>77026.762579929229</v>
      </c>
      <c r="M82" s="52">
        <v>147271.69124527802</v>
      </c>
      <c r="N82" s="52">
        <v>145814.88776254834</v>
      </c>
      <c r="O82" s="52">
        <v>621996.09022356104</v>
      </c>
      <c r="P82" s="52">
        <v>926222.38772672205</v>
      </c>
      <c r="Q82" s="52">
        <v>160489.82664990463</v>
      </c>
      <c r="R82" s="55">
        <v>1086712.2143766268</v>
      </c>
      <c r="S82" s="52">
        <v>648648.81167119101</v>
      </c>
      <c r="T82" s="52">
        <v>199019.86167794222</v>
      </c>
      <c r="U82" s="52">
        <v>220961.55326677862</v>
      </c>
      <c r="V82" s="52">
        <v>24040.744500011439</v>
      </c>
      <c r="W82" s="52">
        <v>124992.60214369153</v>
      </c>
      <c r="X82" s="52">
        <v>130951.35888298818</v>
      </c>
    </row>
    <row r="83" spans="1:24" ht="12.75" customHeight="1" x14ac:dyDescent="0.2">
      <c r="A83" s="43" t="s">
        <v>88</v>
      </c>
      <c r="B83" s="52">
        <v>48550.789589678541</v>
      </c>
      <c r="C83" s="52">
        <v>42122.997702776425</v>
      </c>
      <c r="D83" s="52">
        <v>134760.9159571256</v>
      </c>
      <c r="E83" s="52">
        <v>25326.755569722194</v>
      </c>
      <c r="F83" s="52">
        <v>61174.257783572291</v>
      </c>
      <c r="G83" s="52">
        <v>263384.92701319652</v>
      </c>
      <c r="H83" s="52">
        <v>122824.57558243562</v>
      </c>
      <c r="I83" s="52">
        <v>42374.609919060837</v>
      </c>
      <c r="J83" s="52">
        <v>34620.732370266371</v>
      </c>
      <c r="K83" s="52">
        <v>60112.74690002123</v>
      </c>
      <c r="L83" s="52">
        <v>78874.365188806798</v>
      </c>
      <c r="M83" s="52">
        <v>151286.05634795691</v>
      </c>
      <c r="N83" s="52">
        <v>143784.58392037512</v>
      </c>
      <c r="O83" s="52">
        <v>633877.67022892286</v>
      </c>
      <c r="P83" s="52">
        <v>945813.38683179789</v>
      </c>
      <c r="Q83" s="52">
        <v>166520.83722668761</v>
      </c>
      <c r="R83" s="55">
        <v>1112334.2240584856</v>
      </c>
      <c r="S83" s="52">
        <v>668612.01080822584</v>
      </c>
      <c r="T83" s="52">
        <v>199027.27603187654</v>
      </c>
      <c r="U83" s="52">
        <v>237137.07840987208</v>
      </c>
      <c r="V83" s="52">
        <v>12050.47786461236</v>
      </c>
      <c r="W83" s="52">
        <v>137086.16527173013</v>
      </c>
      <c r="X83" s="52">
        <v>141578.78432783135</v>
      </c>
    </row>
    <row r="84" spans="1:24" ht="12.75" customHeight="1" x14ac:dyDescent="0.2">
      <c r="A84" s="43" t="s">
        <v>89</v>
      </c>
      <c r="B84" s="52">
        <v>33907.050021470583</v>
      </c>
      <c r="C84" s="52">
        <v>48161.522151154204</v>
      </c>
      <c r="D84" s="52">
        <v>132267.33214919647</v>
      </c>
      <c r="E84" s="52">
        <v>25942.700859432589</v>
      </c>
      <c r="F84" s="52">
        <v>62243.193374950322</v>
      </c>
      <c r="G84" s="52">
        <v>268614.7485347336</v>
      </c>
      <c r="H84" s="52">
        <v>129041.97448222936</v>
      </c>
      <c r="I84" s="52">
        <v>44011.09193029895</v>
      </c>
      <c r="J84" s="52">
        <v>38258.470953349366</v>
      </c>
      <c r="K84" s="52">
        <v>59924.760913246224</v>
      </c>
      <c r="L84" s="52">
        <v>81630.013257138693</v>
      </c>
      <c r="M84" s="52">
        <v>155940.87016756387</v>
      </c>
      <c r="N84" s="52">
        <v>175902.56721047391</v>
      </c>
      <c r="O84" s="52">
        <v>684709.74891430046</v>
      </c>
      <c r="P84" s="52">
        <v>987231.54747050465</v>
      </c>
      <c r="Q84" s="52">
        <v>173573.38263991373</v>
      </c>
      <c r="R84" s="55">
        <v>1160804.9301104185</v>
      </c>
      <c r="S84" s="52">
        <v>696968.22788725514</v>
      </c>
      <c r="T84" s="52">
        <v>241204.65342230833</v>
      </c>
      <c r="U84" s="52">
        <v>233841.65792496476</v>
      </c>
      <c r="V84" s="52">
        <v>-619.77614288846962</v>
      </c>
      <c r="W84" s="52">
        <v>141072.12185745582</v>
      </c>
      <c r="X84" s="52">
        <v>151661.95483867743</v>
      </c>
    </row>
    <row r="85" spans="1:24" ht="12.75" customHeight="1" x14ac:dyDescent="0.2">
      <c r="A85" s="44">
        <v>2011</v>
      </c>
      <c r="B85" s="52">
        <v>190023.99998056208</v>
      </c>
      <c r="C85" s="52">
        <v>162567.0000156491</v>
      </c>
      <c r="D85" s="52">
        <v>515704.00020183122</v>
      </c>
      <c r="E85" s="52">
        <v>99218.999996379905</v>
      </c>
      <c r="F85" s="52">
        <v>233544.00000061298</v>
      </c>
      <c r="G85" s="52">
        <v>1011034.0002144731</v>
      </c>
      <c r="H85" s="52">
        <v>478241.99996672117</v>
      </c>
      <c r="I85" s="52">
        <v>165556.99998570472</v>
      </c>
      <c r="J85" s="52">
        <v>137005.9999921206</v>
      </c>
      <c r="K85" s="52">
        <v>239426.00002272212</v>
      </c>
      <c r="L85" s="52">
        <v>311379.99997028278</v>
      </c>
      <c r="M85" s="52">
        <v>589732.99987709185</v>
      </c>
      <c r="N85" s="52">
        <v>598058.99987496471</v>
      </c>
      <c r="O85" s="52">
        <v>2519402.9996896079</v>
      </c>
      <c r="P85" s="52">
        <v>3720460.9998846436</v>
      </c>
      <c r="Q85" s="52">
        <v>655920.99984154594</v>
      </c>
      <c r="R85" s="55">
        <v>4376381.9997261893</v>
      </c>
      <c r="S85" s="52">
        <v>2637813.9993392904</v>
      </c>
      <c r="T85" s="52">
        <v>817037.99985351786</v>
      </c>
      <c r="U85" s="52">
        <v>901926.99981083104</v>
      </c>
      <c r="V85" s="52">
        <v>53274.000949107503</v>
      </c>
      <c r="W85" s="52">
        <v>506894.9998892867</v>
      </c>
      <c r="X85" s="52">
        <v>540566.00011584489</v>
      </c>
    </row>
    <row r="86" spans="1:24" ht="12.75" customHeight="1" x14ac:dyDescent="0.2">
      <c r="A86" s="41" t="s">
        <v>90</v>
      </c>
      <c r="B86" s="53">
        <v>54309.498466135636</v>
      </c>
      <c r="C86" s="53">
        <v>42077.315218172902</v>
      </c>
      <c r="D86" s="53">
        <v>118697.08843379929</v>
      </c>
      <c r="E86" s="53">
        <v>25741.611714849132</v>
      </c>
      <c r="F86" s="53">
        <v>61617.482157515049</v>
      </c>
      <c r="G86" s="53">
        <v>248133.49752433636</v>
      </c>
      <c r="H86" s="53">
        <v>123484.72776136889</v>
      </c>
      <c r="I86" s="53">
        <v>41967.087529431199</v>
      </c>
      <c r="J86" s="53">
        <v>34633.523357777362</v>
      </c>
      <c r="K86" s="53">
        <v>71001.288396767661</v>
      </c>
      <c r="L86" s="53">
        <v>86325.024806031899</v>
      </c>
      <c r="M86" s="53">
        <v>157474.8641879879</v>
      </c>
      <c r="N86" s="53">
        <v>144680.14152255541</v>
      </c>
      <c r="O86" s="53">
        <v>659566.65756192035</v>
      </c>
      <c r="P86" s="53">
        <v>962009.65355239226</v>
      </c>
      <c r="Q86" s="53">
        <v>167464.54515623546</v>
      </c>
      <c r="R86" s="56">
        <v>1129474.1987086278</v>
      </c>
      <c r="S86" s="53">
        <v>694700.88850223552</v>
      </c>
      <c r="T86" s="53">
        <v>194540.36598148613</v>
      </c>
      <c r="U86" s="53">
        <v>233274.68171529664</v>
      </c>
      <c r="V86" s="53">
        <v>24963.369745245436</v>
      </c>
      <c r="W86" s="53">
        <v>119042.57240799705</v>
      </c>
      <c r="X86" s="53">
        <v>137047.67964363276</v>
      </c>
    </row>
    <row r="87" spans="1:24" ht="12.75" customHeight="1" x14ac:dyDescent="0.2">
      <c r="A87" s="41" t="s">
        <v>91</v>
      </c>
      <c r="B87" s="53">
        <v>55518.317091909332</v>
      </c>
      <c r="C87" s="53">
        <v>48821.042237110392</v>
      </c>
      <c r="D87" s="53">
        <v>126118.42955614184</v>
      </c>
      <c r="E87" s="53">
        <v>24710.360917704533</v>
      </c>
      <c r="F87" s="53">
        <v>64284.129041219458</v>
      </c>
      <c r="G87" s="53">
        <v>263933.96175217623</v>
      </c>
      <c r="H87" s="53">
        <v>133579.98360862079</v>
      </c>
      <c r="I87" s="53">
        <v>43558.424587835987</v>
      </c>
      <c r="J87" s="53">
        <v>35242.145179121049</v>
      </c>
      <c r="K87" s="53">
        <v>63984.701030286837</v>
      </c>
      <c r="L87" s="53">
        <v>88536.730531777561</v>
      </c>
      <c r="M87" s="53">
        <v>164720.74305629768</v>
      </c>
      <c r="N87" s="53">
        <v>159298.0727673721</v>
      </c>
      <c r="O87" s="53">
        <v>688920.80076131201</v>
      </c>
      <c r="P87" s="53">
        <v>1008373.0796053975</v>
      </c>
      <c r="Q87" s="53">
        <v>174752.60228170769</v>
      </c>
      <c r="R87" s="56">
        <v>1183125.6818871051</v>
      </c>
      <c r="S87" s="53">
        <v>718125.70755155187</v>
      </c>
      <c r="T87" s="53">
        <v>215509.07414266141</v>
      </c>
      <c r="U87" s="53">
        <v>244239.50580271779</v>
      </c>
      <c r="V87" s="53">
        <v>19678.65707561234</v>
      </c>
      <c r="W87" s="53">
        <v>146495.83560380916</v>
      </c>
      <c r="X87" s="53">
        <v>160923.09828924769</v>
      </c>
    </row>
    <row r="88" spans="1:24" ht="12.75" customHeight="1" x14ac:dyDescent="0.2">
      <c r="A88" s="41" t="s">
        <v>92</v>
      </c>
      <c r="B88" s="53">
        <v>51699.245957367231</v>
      </c>
      <c r="C88" s="53">
        <v>48238.439096300346</v>
      </c>
      <c r="D88" s="53">
        <v>136395.41734064379</v>
      </c>
      <c r="E88" s="53">
        <v>25555.548216033832</v>
      </c>
      <c r="F88" s="53">
        <v>70044.74846001924</v>
      </c>
      <c r="G88" s="53">
        <v>280234.15311299718</v>
      </c>
      <c r="H88" s="53">
        <v>143922.61506693243</v>
      </c>
      <c r="I88" s="53">
        <v>48152.204725378549</v>
      </c>
      <c r="J88" s="53">
        <v>37087.228533612906</v>
      </c>
      <c r="K88" s="53">
        <v>64192.27395157639</v>
      </c>
      <c r="L88" s="53">
        <v>91096.061990973132</v>
      </c>
      <c r="M88" s="53">
        <v>170584.39014352564</v>
      </c>
      <c r="N88" s="53">
        <v>155247.77003072246</v>
      </c>
      <c r="O88" s="53">
        <v>710282.54444272153</v>
      </c>
      <c r="P88" s="53">
        <v>1042215.9435130859</v>
      </c>
      <c r="Q88" s="53">
        <v>188232.88489847022</v>
      </c>
      <c r="R88" s="56">
        <v>1230448.8284115561</v>
      </c>
      <c r="S88" s="53">
        <v>753550.96711310826</v>
      </c>
      <c r="T88" s="53">
        <v>215552.70417536292</v>
      </c>
      <c r="U88" s="53">
        <v>259597.06073556707</v>
      </c>
      <c r="V88" s="53">
        <v>11259.363731633406</v>
      </c>
      <c r="W88" s="53">
        <v>153302.58972670833</v>
      </c>
      <c r="X88" s="53">
        <v>162813.85707082399</v>
      </c>
    </row>
    <row r="89" spans="1:24" ht="12.75" customHeight="1" x14ac:dyDescent="0.2">
      <c r="A89" s="41" t="s">
        <v>93</v>
      </c>
      <c r="B89" s="53">
        <v>39167.938430192706</v>
      </c>
      <c r="C89" s="53">
        <v>47054.203418840945</v>
      </c>
      <c r="D89" s="53">
        <v>132810.06455956912</v>
      </c>
      <c r="E89" s="53">
        <v>24225.479117444374</v>
      </c>
      <c r="F89" s="53">
        <v>69290.640440958479</v>
      </c>
      <c r="G89" s="53">
        <v>273380.38753681292</v>
      </c>
      <c r="H89" s="53">
        <v>147351.67351298407</v>
      </c>
      <c r="I89" s="53">
        <v>49385.283178156838</v>
      </c>
      <c r="J89" s="53">
        <v>41488.102921567144</v>
      </c>
      <c r="K89" s="53">
        <v>61133.736636632224</v>
      </c>
      <c r="L89" s="53">
        <v>92989.18282357337</v>
      </c>
      <c r="M89" s="53">
        <v>183889.00263940656</v>
      </c>
      <c r="N89" s="53">
        <v>192875.01571499929</v>
      </c>
      <c r="O89" s="53">
        <v>769111.99742731953</v>
      </c>
      <c r="P89" s="53">
        <v>1081660.3233943251</v>
      </c>
      <c r="Q89" s="53">
        <v>190050.96759871542</v>
      </c>
      <c r="R89" s="56">
        <v>1271711.2909930404</v>
      </c>
      <c r="S89" s="53">
        <v>790456.43642859149</v>
      </c>
      <c r="T89" s="53">
        <v>266577.8554166648</v>
      </c>
      <c r="U89" s="53">
        <v>260348.75200593306</v>
      </c>
      <c r="V89" s="53">
        <v>-22173.390004303772</v>
      </c>
      <c r="W89" s="53">
        <v>153034.00230491228</v>
      </c>
      <c r="X89" s="53">
        <v>176532.36515875734</v>
      </c>
    </row>
    <row r="90" spans="1:24" ht="12.75" customHeight="1" x14ac:dyDescent="0.2">
      <c r="A90" s="42">
        <v>2012</v>
      </c>
      <c r="B90" s="53">
        <v>200694.99994560482</v>
      </c>
      <c r="C90" s="53">
        <v>186190.99997042451</v>
      </c>
      <c r="D90" s="53">
        <v>514020.99989015399</v>
      </c>
      <c r="E90" s="53">
        <v>100232.9999660318</v>
      </c>
      <c r="F90" s="53">
        <v>265237.00009971228</v>
      </c>
      <c r="G90" s="53">
        <v>1065681.9999263226</v>
      </c>
      <c r="H90" s="53">
        <v>548338.99994990614</v>
      </c>
      <c r="I90" s="53">
        <v>183063.0000208026</v>
      </c>
      <c r="J90" s="53">
        <v>148450.99999207852</v>
      </c>
      <c r="K90" s="53">
        <v>260312.00001526313</v>
      </c>
      <c r="L90" s="53">
        <v>358947.00015235605</v>
      </c>
      <c r="M90" s="53">
        <v>676669.0000272179</v>
      </c>
      <c r="N90" s="53">
        <v>652101.00003564928</v>
      </c>
      <c r="O90" s="53">
        <v>2827882.0001932736</v>
      </c>
      <c r="P90" s="53">
        <v>4094259.000065201</v>
      </c>
      <c r="Q90" s="53">
        <v>720500.99993512873</v>
      </c>
      <c r="R90" s="56">
        <v>4814760.0000003297</v>
      </c>
      <c r="S90" s="53">
        <v>2956833.9995954875</v>
      </c>
      <c r="T90" s="53">
        <v>892179.99971617525</v>
      </c>
      <c r="U90" s="53">
        <v>997460.00025951455</v>
      </c>
      <c r="V90" s="53">
        <v>33728.000548187301</v>
      </c>
      <c r="W90" s="53">
        <v>571875.00004342687</v>
      </c>
      <c r="X90" s="53">
        <v>637317.00016246177</v>
      </c>
    </row>
    <row r="91" spans="1:24" ht="12.75" customHeight="1" x14ac:dyDescent="0.2">
      <c r="A91" s="43" t="s">
        <v>94</v>
      </c>
      <c r="B91" s="52">
        <v>70382.621845987407</v>
      </c>
      <c r="C91" s="52">
        <v>42342.905472253602</v>
      </c>
      <c r="D91" s="52">
        <v>128208.02229710383</v>
      </c>
      <c r="E91" s="52">
        <v>21208.523708473702</v>
      </c>
      <c r="F91" s="52">
        <v>68074.189060014454</v>
      </c>
      <c r="G91" s="52">
        <v>259833.64053784555</v>
      </c>
      <c r="H91" s="52">
        <v>139087.63202286107</v>
      </c>
      <c r="I91" s="52">
        <v>45165.329618347678</v>
      </c>
      <c r="J91" s="52">
        <v>36225.873224408744</v>
      </c>
      <c r="K91" s="52">
        <v>68051.232337032532</v>
      </c>
      <c r="L91" s="52">
        <v>99891.686698339894</v>
      </c>
      <c r="M91" s="52">
        <v>177597.61477696628</v>
      </c>
      <c r="N91" s="52">
        <v>165019.52879042417</v>
      </c>
      <c r="O91" s="52">
        <v>731038.8974683804</v>
      </c>
      <c r="P91" s="52">
        <v>1061255.1598522132</v>
      </c>
      <c r="Q91" s="52">
        <v>180358.2345352057</v>
      </c>
      <c r="R91" s="55">
        <v>1241613.3943874189</v>
      </c>
      <c r="S91" s="52">
        <v>777712.73552575021</v>
      </c>
      <c r="T91" s="52">
        <v>214488.16727296493</v>
      </c>
      <c r="U91" s="52">
        <v>256607.11834612043</v>
      </c>
      <c r="V91" s="52">
        <v>31764.261149742641</v>
      </c>
      <c r="W91" s="52">
        <v>125320.82093917811</v>
      </c>
      <c r="X91" s="52">
        <v>164279.70884633731</v>
      </c>
    </row>
    <row r="92" spans="1:24" ht="12.75" customHeight="1" x14ac:dyDescent="0.2">
      <c r="A92" s="43" t="s">
        <v>95</v>
      </c>
      <c r="B92" s="52">
        <v>65606.438876903776</v>
      </c>
      <c r="C92" s="52">
        <v>45259.158941518399</v>
      </c>
      <c r="D92" s="52">
        <v>142291.34489160526</v>
      </c>
      <c r="E92" s="52">
        <v>20728.19314141092</v>
      </c>
      <c r="F92" s="52">
        <v>73381.665593209837</v>
      </c>
      <c r="G92" s="52">
        <v>281660.36256774439</v>
      </c>
      <c r="H92" s="52">
        <v>150895.51988609182</v>
      </c>
      <c r="I92" s="52">
        <v>50057.169506984988</v>
      </c>
      <c r="J92" s="52">
        <v>38770.342971709091</v>
      </c>
      <c r="K92" s="52">
        <v>66815.104593554628</v>
      </c>
      <c r="L92" s="52">
        <v>103003.22122457481</v>
      </c>
      <c r="M92" s="52">
        <v>188225.10664721567</v>
      </c>
      <c r="N92" s="52">
        <v>184789.80313342498</v>
      </c>
      <c r="O92" s="52">
        <v>782556.26796355599</v>
      </c>
      <c r="P92" s="52">
        <v>1129823.0694082042</v>
      </c>
      <c r="Q92" s="52">
        <v>192756.66154413356</v>
      </c>
      <c r="R92" s="55">
        <v>1322579.7309523378</v>
      </c>
      <c r="S92" s="52">
        <v>805984.4883515219</v>
      </c>
      <c r="T92" s="52">
        <v>247032.97318980849</v>
      </c>
      <c r="U92" s="52">
        <v>279534.65129370551</v>
      </c>
      <c r="V92" s="52">
        <v>15103.70053404104</v>
      </c>
      <c r="W92" s="52">
        <v>156292.68336281809</v>
      </c>
      <c r="X92" s="52">
        <v>181368.76577955706</v>
      </c>
    </row>
    <row r="93" spans="1:24" ht="12.75" customHeight="1" x14ac:dyDescent="0.2">
      <c r="A93" s="43" t="s">
        <v>96</v>
      </c>
      <c r="B93" s="52">
        <v>58678.038019404536</v>
      </c>
      <c r="C93" s="52">
        <v>50420.716601644381</v>
      </c>
      <c r="D93" s="52">
        <v>148787.23792130704</v>
      </c>
      <c r="E93" s="52">
        <v>25337.437519387458</v>
      </c>
      <c r="F93" s="52">
        <v>76609.734991871766</v>
      </c>
      <c r="G93" s="52">
        <v>301155.12703421066</v>
      </c>
      <c r="H93" s="52">
        <v>159080.80003419195</v>
      </c>
      <c r="I93" s="52">
        <v>53657.908855161135</v>
      </c>
      <c r="J93" s="52">
        <v>39101.038829903133</v>
      </c>
      <c r="K93" s="52">
        <v>71112.842774642559</v>
      </c>
      <c r="L93" s="52">
        <v>106083.43025295128</v>
      </c>
      <c r="M93" s="52">
        <v>197569.35908885309</v>
      </c>
      <c r="N93" s="52">
        <v>177138.32498336918</v>
      </c>
      <c r="O93" s="52">
        <v>803743.70481907239</v>
      </c>
      <c r="P93" s="52">
        <v>1163576.8698726876</v>
      </c>
      <c r="Q93" s="52">
        <v>190557.24417601648</v>
      </c>
      <c r="R93" s="55">
        <v>1354134.114048704</v>
      </c>
      <c r="S93" s="52">
        <v>833144.87122523633</v>
      </c>
      <c r="T93" s="52">
        <v>244365.78910270522</v>
      </c>
      <c r="U93" s="52">
        <v>291365.18516499299</v>
      </c>
      <c r="V93" s="52">
        <v>17267.284127674531</v>
      </c>
      <c r="W93" s="52">
        <v>169810.28989351771</v>
      </c>
      <c r="X93" s="52">
        <v>201819.30546542283</v>
      </c>
    </row>
    <row r="94" spans="1:24" ht="12.75" customHeight="1" x14ac:dyDescent="0.2">
      <c r="A94" s="43" t="s">
        <v>97</v>
      </c>
      <c r="B94" s="52">
        <v>45622.901224244444</v>
      </c>
      <c r="C94" s="52">
        <v>51411.218992657756</v>
      </c>
      <c r="D94" s="52">
        <v>139446.39498403898</v>
      </c>
      <c r="E94" s="52">
        <v>25543.845622298661</v>
      </c>
      <c r="F94" s="52">
        <v>72575.4103408011</v>
      </c>
      <c r="G94" s="52">
        <v>288976.86993979651</v>
      </c>
      <c r="H94" s="52">
        <v>165023.04793987094</v>
      </c>
      <c r="I94" s="52">
        <v>54540.591985868763</v>
      </c>
      <c r="J94" s="52">
        <v>43411.744962698234</v>
      </c>
      <c r="K94" s="52">
        <v>66591.82030631887</v>
      </c>
      <c r="L94" s="52">
        <v>110223.66197127111</v>
      </c>
      <c r="M94" s="52">
        <v>205474.91934585726</v>
      </c>
      <c r="N94" s="52">
        <v>219239.34297656274</v>
      </c>
      <c r="O94" s="52">
        <v>864505.12948844791</v>
      </c>
      <c r="P94" s="52">
        <v>1199104.9006524889</v>
      </c>
      <c r="Q94" s="52">
        <v>214186.85972690894</v>
      </c>
      <c r="R94" s="55">
        <v>1413291.7603793978</v>
      </c>
      <c r="S94" s="52">
        <v>873579.90363446006</v>
      </c>
      <c r="T94" s="52">
        <v>301388.07068394538</v>
      </c>
      <c r="U94" s="52">
        <v>287437.04543801543</v>
      </c>
      <c r="V94" s="52">
        <v>-22450.245095649734</v>
      </c>
      <c r="W94" s="52">
        <v>174627.2057622284</v>
      </c>
      <c r="X94" s="52">
        <v>201290.22004360173</v>
      </c>
    </row>
    <row r="95" spans="1:24" ht="12.75" customHeight="1" x14ac:dyDescent="0.2">
      <c r="A95" s="44">
        <v>2013</v>
      </c>
      <c r="B95" s="52">
        <v>240289.99996654008</v>
      </c>
      <c r="C95" s="52">
        <v>189434.00000807422</v>
      </c>
      <c r="D95" s="52">
        <v>558733.00009405508</v>
      </c>
      <c r="E95" s="52">
        <v>92817.999991570803</v>
      </c>
      <c r="F95" s="52">
        <v>290640.99998589722</v>
      </c>
      <c r="G95" s="52">
        <v>1131626.0000795973</v>
      </c>
      <c r="H95" s="52">
        <v>614086.99988301587</v>
      </c>
      <c r="I95" s="52">
        <v>203420.99996636261</v>
      </c>
      <c r="J95" s="52">
        <v>157508.99998871909</v>
      </c>
      <c r="K95" s="52">
        <v>272571.00001154863</v>
      </c>
      <c r="L95" s="52">
        <v>419202.00014713709</v>
      </c>
      <c r="M95" s="52">
        <v>768866.99985889241</v>
      </c>
      <c r="N95" s="52">
        <v>746186.99988378107</v>
      </c>
      <c r="O95" s="52">
        <v>3181843.9997394569</v>
      </c>
      <c r="P95" s="52">
        <v>4553759.9997855937</v>
      </c>
      <c r="Q95" s="52">
        <v>777858.99998226482</v>
      </c>
      <c r="R95" s="55">
        <v>5331618.9997678585</v>
      </c>
      <c r="S95" s="52">
        <v>3290421.9987369687</v>
      </c>
      <c r="T95" s="52">
        <v>1007275.000249424</v>
      </c>
      <c r="U95" s="52">
        <v>1114944.0002428342</v>
      </c>
      <c r="V95" s="52">
        <v>41685.00071580839</v>
      </c>
      <c r="W95" s="52">
        <v>626050.9999577424</v>
      </c>
      <c r="X95" s="52">
        <v>748758.00013491896</v>
      </c>
    </row>
    <row r="96" spans="1:24" ht="12.75" customHeight="1" x14ac:dyDescent="0.2">
      <c r="A96" s="41" t="s">
        <v>98</v>
      </c>
      <c r="B96" s="53">
        <v>74133.789856874311</v>
      </c>
      <c r="C96" s="53">
        <v>48460.521609800046</v>
      </c>
      <c r="D96" s="53">
        <v>134166.58074433633</v>
      </c>
      <c r="E96" s="53">
        <v>24511.460372827361</v>
      </c>
      <c r="F96" s="53">
        <v>76141.954330099601</v>
      </c>
      <c r="G96" s="53">
        <v>283280.51705706335</v>
      </c>
      <c r="H96" s="53">
        <v>161745.81881294245</v>
      </c>
      <c r="I96" s="53">
        <v>53158.579165348041</v>
      </c>
      <c r="J96" s="53">
        <v>39682.522840295787</v>
      </c>
      <c r="K96" s="53">
        <v>78449.119795579623</v>
      </c>
      <c r="L96" s="53">
        <v>111645.89983703636</v>
      </c>
      <c r="M96" s="53">
        <v>200739.17294027729</v>
      </c>
      <c r="N96" s="53">
        <v>186037.20707436869</v>
      </c>
      <c r="O96" s="53">
        <v>831458.32046584832</v>
      </c>
      <c r="P96" s="53">
        <v>1188872.627379786</v>
      </c>
      <c r="Q96" s="53">
        <v>197109.54309420206</v>
      </c>
      <c r="R96" s="56">
        <v>1385982.1704739882</v>
      </c>
      <c r="S96" s="53">
        <v>873828.31970633985</v>
      </c>
      <c r="T96" s="53">
        <v>244483.9034743424</v>
      </c>
      <c r="U96" s="53">
        <v>287396.6212922007</v>
      </c>
      <c r="V96" s="53">
        <v>26687.837614985649</v>
      </c>
      <c r="W96" s="53">
        <v>144492.02252632257</v>
      </c>
      <c r="X96" s="53">
        <v>190906.53414020297</v>
      </c>
    </row>
    <row r="97" spans="1:24" ht="12.75" customHeight="1" x14ac:dyDescent="0.2">
      <c r="A97" s="41" t="s">
        <v>99</v>
      </c>
      <c r="B97" s="53">
        <v>72794.448484352703</v>
      </c>
      <c r="C97" s="53">
        <v>45443.869049427471</v>
      </c>
      <c r="D97" s="53">
        <v>143424.88328996929</v>
      </c>
      <c r="E97" s="53">
        <v>20910.73457732259</v>
      </c>
      <c r="F97" s="53">
        <v>76022.859381484624</v>
      </c>
      <c r="G97" s="53">
        <v>285802.34629820398</v>
      </c>
      <c r="H97" s="53">
        <v>164013.58331477019</v>
      </c>
      <c r="I97" s="53">
        <v>56292.951643692053</v>
      </c>
      <c r="J97" s="53">
        <v>40728.821885006757</v>
      </c>
      <c r="K97" s="53">
        <v>79473.695506464675</v>
      </c>
      <c r="L97" s="53">
        <v>114081.64445030669</v>
      </c>
      <c r="M97" s="53">
        <v>213834.62900362184</v>
      </c>
      <c r="N97" s="53">
        <v>199157.58446095893</v>
      </c>
      <c r="O97" s="53">
        <v>867582.91026482114</v>
      </c>
      <c r="P97" s="53">
        <v>1226179.7050473779</v>
      </c>
      <c r="Q97" s="53">
        <v>196143.14800361157</v>
      </c>
      <c r="R97" s="56">
        <v>1422322.8530509893</v>
      </c>
      <c r="S97" s="53">
        <v>888392.08388647763</v>
      </c>
      <c r="T97" s="53">
        <v>269157.61573120428</v>
      </c>
      <c r="U97" s="53">
        <v>282408.05628465756</v>
      </c>
      <c r="V97" s="53">
        <v>9822.5359134026803</v>
      </c>
      <c r="W97" s="53">
        <v>162059.16310806535</v>
      </c>
      <c r="X97" s="53">
        <v>189516.60187281822</v>
      </c>
    </row>
    <row r="98" spans="1:24" ht="12.75" customHeight="1" x14ac:dyDescent="0.2">
      <c r="A98" s="41" t="s">
        <v>100</v>
      </c>
      <c r="B98" s="53">
        <v>58875.832719731785</v>
      </c>
      <c r="C98" s="53">
        <v>46263.521230874925</v>
      </c>
      <c r="D98" s="53">
        <v>167172.96783284826</v>
      </c>
      <c r="E98" s="53">
        <v>25957.593619271753</v>
      </c>
      <c r="F98" s="53">
        <v>76007.463247625958</v>
      </c>
      <c r="G98" s="53">
        <v>315401.54593062092</v>
      </c>
      <c r="H98" s="53">
        <v>172393.471981607</v>
      </c>
      <c r="I98" s="53">
        <v>60375.786642648498</v>
      </c>
      <c r="J98" s="53">
        <v>42333.335622456463</v>
      </c>
      <c r="K98" s="53">
        <v>80907.708529752796</v>
      </c>
      <c r="L98" s="53">
        <v>116943.31138194914</v>
      </c>
      <c r="M98" s="53">
        <v>222576.47759996544</v>
      </c>
      <c r="N98" s="53">
        <v>197865.13409957118</v>
      </c>
      <c r="O98" s="53">
        <v>893395.2258579504</v>
      </c>
      <c r="P98" s="53">
        <v>1267672.6045083031</v>
      </c>
      <c r="Q98" s="53">
        <v>194452.90080167289</v>
      </c>
      <c r="R98" s="56">
        <v>1462125.5053099759</v>
      </c>
      <c r="S98" s="53">
        <v>912055.36919848854</v>
      </c>
      <c r="T98" s="53">
        <v>272878.30909688381</v>
      </c>
      <c r="U98" s="53">
        <v>289656.24435090268</v>
      </c>
      <c r="V98" s="53">
        <v>20313.406898970483</v>
      </c>
      <c r="W98" s="53">
        <v>171655.09322456853</v>
      </c>
      <c r="X98" s="53">
        <v>204432.91745983818</v>
      </c>
    </row>
    <row r="99" spans="1:24" ht="12.75" customHeight="1" x14ac:dyDescent="0.2">
      <c r="A99" s="41" t="s">
        <v>101</v>
      </c>
      <c r="B99" s="53">
        <v>44170.928883531662</v>
      </c>
      <c r="C99" s="53">
        <v>44629.08816987044</v>
      </c>
      <c r="D99" s="53">
        <v>152611.56841459768</v>
      </c>
      <c r="E99" s="53">
        <v>22595.211436844431</v>
      </c>
      <c r="F99" s="53">
        <v>78773.723105989367</v>
      </c>
      <c r="G99" s="53">
        <v>298609.59112730192</v>
      </c>
      <c r="H99" s="53">
        <v>178409.12590924191</v>
      </c>
      <c r="I99" s="53">
        <v>57929.682582610913</v>
      </c>
      <c r="J99" s="53">
        <v>45865.319667851647</v>
      </c>
      <c r="K99" s="53">
        <v>79849.476187568929</v>
      </c>
      <c r="L99" s="53">
        <v>121110.14435179156</v>
      </c>
      <c r="M99" s="53">
        <v>230316.7206250075</v>
      </c>
      <c r="N99" s="53">
        <v>233748.07438141888</v>
      </c>
      <c r="O99" s="53">
        <v>947228.54370549135</v>
      </c>
      <c r="P99" s="53">
        <v>1290009.063716325</v>
      </c>
      <c r="Q99" s="53">
        <v>218513.40791343668</v>
      </c>
      <c r="R99" s="56">
        <v>1508522.4716297616</v>
      </c>
      <c r="S99" s="53">
        <v>964128.22727903759</v>
      </c>
      <c r="T99" s="53">
        <v>320354.17140500882</v>
      </c>
      <c r="U99" s="53">
        <v>288992.07800321374</v>
      </c>
      <c r="V99" s="53">
        <v>-17793.779786678962</v>
      </c>
      <c r="W99" s="53">
        <v>158168.72126640999</v>
      </c>
      <c r="X99" s="53">
        <v>205326.94653722961</v>
      </c>
    </row>
    <row r="100" spans="1:24" ht="12.75" customHeight="1" x14ac:dyDescent="0.2">
      <c r="A100" s="42">
        <v>2014</v>
      </c>
      <c r="B100" s="53">
        <v>249974.9999444905</v>
      </c>
      <c r="C100" s="53">
        <v>184797.00005997281</v>
      </c>
      <c r="D100" s="53">
        <v>597376.00028175162</v>
      </c>
      <c r="E100" s="53">
        <v>93975.0000062662</v>
      </c>
      <c r="F100" s="53">
        <v>306946.00006519957</v>
      </c>
      <c r="G100" s="53">
        <v>1183094.0004131901</v>
      </c>
      <c r="H100" s="53">
        <v>676562.00001856172</v>
      </c>
      <c r="I100" s="53">
        <v>227757.00003429948</v>
      </c>
      <c r="J100" s="53">
        <v>168610.0000156108</v>
      </c>
      <c r="K100" s="53">
        <v>318680.00001936598</v>
      </c>
      <c r="L100" s="53">
        <v>463781.0000210838</v>
      </c>
      <c r="M100" s="53">
        <v>867467.00016887207</v>
      </c>
      <c r="N100" s="53">
        <v>816808.00001631759</v>
      </c>
      <c r="O100" s="53">
        <v>3539665.0002941112</v>
      </c>
      <c r="P100" s="53">
        <v>4972734.0006517917</v>
      </c>
      <c r="Q100" s="53">
        <v>806218.99981292314</v>
      </c>
      <c r="R100" s="56">
        <v>5778953.0004647151</v>
      </c>
      <c r="S100" s="53">
        <v>3638404.0000703437</v>
      </c>
      <c r="T100" s="53">
        <v>1106873.9997074392</v>
      </c>
      <c r="U100" s="53">
        <v>1148452.9999309748</v>
      </c>
      <c r="V100" s="53">
        <v>39030.0006406799</v>
      </c>
      <c r="W100" s="53">
        <v>636375.00012536638</v>
      </c>
      <c r="X100" s="53">
        <v>790183.00001008902</v>
      </c>
    </row>
    <row r="101" spans="1:24" ht="12.75" customHeight="1" x14ac:dyDescent="0.2">
      <c r="A101" s="43" t="s">
        <v>102</v>
      </c>
      <c r="B101" s="52">
        <v>78593.072974927156</v>
      </c>
      <c r="C101" s="52">
        <v>31413.560119256494</v>
      </c>
      <c r="D101" s="52">
        <v>146129.8259062377</v>
      </c>
      <c r="E101" s="52">
        <v>27323.920475926538</v>
      </c>
      <c r="F101" s="52">
        <v>73641.738052526387</v>
      </c>
      <c r="G101" s="52">
        <v>278509.04455394711</v>
      </c>
      <c r="H101" s="52">
        <v>167652.69975066109</v>
      </c>
      <c r="I101" s="52">
        <v>56293.154009190839</v>
      </c>
      <c r="J101" s="52">
        <v>42878.696715389597</v>
      </c>
      <c r="K101" s="52">
        <v>85352.506848236706</v>
      </c>
      <c r="L101" s="52">
        <v>122330.58479645096</v>
      </c>
      <c r="M101" s="52">
        <v>215470.39323638723</v>
      </c>
      <c r="N101" s="52">
        <v>202886.93483190873</v>
      </c>
      <c r="O101" s="52">
        <v>892864.97018822515</v>
      </c>
      <c r="P101" s="52">
        <v>1249967.0877170993</v>
      </c>
      <c r="Q101" s="52">
        <v>206686.6105955026</v>
      </c>
      <c r="R101" s="55">
        <v>1456653.698312602</v>
      </c>
      <c r="S101" s="52">
        <v>936563.61761480442</v>
      </c>
      <c r="T101" s="52">
        <v>266315.74772913568</v>
      </c>
      <c r="U101" s="52">
        <v>277305.43441199581</v>
      </c>
      <c r="V101" s="52">
        <v>24844.459877978312</v>
      </c>
      <c r="W101" s="52">
        <v>153346.06695641909</v>
      </c>
      <c r="X101" s="52">
        <v>201721.6282777311</v>
      </c>
    </row>
    <row r="102" spans="1:24" ht="12.75" customHeight="1" x14ac:dyDescent="0.2">
      <c r="A102" s="43" t="s">
        <v>103</v>
      </c>
      <c r="B102" s="52">
        <v>72124.779348160882</v>
      </c>
      <c r="C102" s="52">
        <v>24834.63348879345</v>
      </c>
      <c r="D102" s="52">
        <v>155310.67126461718</v>
      </c>
      <c r="E102" s="52">
        <v>32115.5968561357</v>
      </c>
      <c r="F102" s="52">
        <v>71368.682350483126</v>
      </c>
      <c r="G102" s="52">
        <v>283629.58396002947</v>
      </c>
      <c r="H102" s="52">
        <v>167011.47355257647</v>
      </c>
      <c r="I102" s="52">
        <v>55379.503863713537</v>
      </c>
      <c r="J102" s="52">
        <v>43002.694122879846</v>
      </c>
      <c r="K102" s="52">
        <v>87920.432563096911</v>
      </c>
      <c r="L102" s="52">
        <v>123169.11878454595</v>
      </c>
      <c r="M102" s="52">
        <v>224044.3078768462</v>
      </c>
      <c r="N102" s="52">
        <v>217370.79995748235</v>
      </c>
      <c r="O102" s="52">
        <v>917898.3307211413</v>
      </c>
      <c r="P102" s="52">
        <v>1273652.6940293317</v>
      </c>
      <c r="Q102" s="52">
        <v>206312.35846230594</v>
      </c>
      <c r="R102" s="55">
        <v>1479965.0524916376</v>
      </c>
      <c r="S102" s="52">
        <v>938592.4561313102</v>
      </c>
      <c r="T102" s="52">
        <v>290179.25958258356</v>
      </c>
      <c r="U102" s="52">
        <v>267001.18651856092</v>
      </c>
      <c r="V102" s="52">
        <v>-727.1692990581505</v>
      </c>
      <c r="W102" s="52">
        <v>189847.9345067463</v>
      </c>
      <c r="X102" s="52">
        <v>204928.61494850507</v>
      </c>
    </row>
    <row r="103" spans="1:24" ht="12.75" customHeight="1" x14ac:dyDescent="0.2">
      <c r="A103" s="43" t="s">
        <v>104</v>
      </c>
      <c r="B103" s="52">
        <v>61127.229059696605</v>
      </c>
      <c r="C103" s="52">
        <v>31533.078960245468</v>
      </c>
      <c r="D103" s="52">
        <v>166931.41512244337</v>
      </c>
      <c r="E103" s="52">
        <v>32117.07355399974</v>
      </c>
      <c r="F103" s="52">
        <v>76556.735744900798</v>
      </c>
      <c r="G103" s="52">
        <v>307138.30338158936</v>
      </c>
      <c r="H103" s="52">
        <v>174424.31744703569</v>
      </c>
      <c r="I103" s="52">
        <v>57448.886057206561</v>
      </c>
      <c r="J103" s="52">
        <v>42689.823311957749</v>
      </c>
      <c r="K103" s="52">
        <v>92425.049352783579</v>
      </c>
      <c r="L103" s="52">
        <v>125409.31870857057</v>
      </c>
      <c r="M103" s="52">
        <v>226428.63920745123</v>
      </c>
      <c r="N103" s="52">
        <v>210603.05183650155</v>
      </c>
      <c r="O103" s="52">
        <v>929429.08592150698</v>
      </c>
      <c r="P103" s="52">
        <v>1297694.618362793</v>
      </c>
      <c r="Q103" s="52">
        <v>210533.56822392505</v>
      </c>
      <c r="R103" s="55">
        <v>1508228.1865867181</v>
      </c>
      <c r="S103" s="52">
        <v>959600.35403663421</v>
      </c>
      <c r="T103" s="52">
        <v>287921.83336696756</v>
      </c>
      <c r="U103" s="52">
        <v>270304.2232199565</v>
      </c>
      <c r="V103" s="52">
        <v>-2491.9963228867855</v>
      </c>
      <c r="W103" s="52">
        <v>212638.41990400985</v>
      </c>
      <c r="X103" s="52">
        <v>219744.64761796346</v>
      </c>
    </row>
    <row r="104" spans="1:24" ht="12.75" customHeight="1" x14ac:dyDescent="0.2">
      <c r="A104" s="43" t="s">
        <v>105</v>
      </c>
      <c r="B104" s="52">
        <v>47121.918546011788</v>
      </c>
      <c r="C104" s="52">
        <v>22991.727430085983</v>
      </c>
      <c r="D104" s="52">
        <v>162441.08759607218</v>
      </c>
      <c r="E104" s="52">
        <v>31626.409115129598</v>
      </c>
      <c r="F104" s="52">
        <v>74450.843892550489</v>
      </c>
      <c r="G104" s="52">
        <v>291510.06803383824</v>
      </c>
      <c r="H104" s="52">
        <v>176619.5091632827</v>
      </c>
      <c r="I104" s="52">
        <v>57378.456057839729</v>
      </c>
      <c r="J104" s="52">
        <v>47432.785835536932</v>
      </c>
      <c r="K104" s="52">
        <v>99578.011308233064</v>
      </c>
      <c r="L104" s="52">
        <v>127974.97760690407</v>
      </c>
      <c r="M104" s="52">
        <v>231944.65972451615</v>
      </c>
      <c r="N104" s="52">
        <v>254726.21363313231</v>
      </c>
      <c r="O104" s="52">
        <v>995654.6133294449</v>
      </c>
      <c r="P104" s="52">
        <v>1334286.5999092949</v>
      </c>
      <c r="Q104" s="52">
        <v>216653.46256734093</v>
      </c>
      <c r="R104" s="55">
        <v>1550940.0624766359</v>
      </c>
      <c r="S104" s="52">
        <v>1000436.5720328856</v>
      </c>
      <c r="T104" s="52">
        <v>341359.15899463912</v>
      </c>
      <c r="U104" s="52">
        <v>254786.15581254568</v>
      </c>
      <c r="V104" s="52">
        <v>-47058.293963312171</v>
      </c>
      <c r="W104" s="52">
        <v>217635.57866081622</v>
      </c>
      <c r="X104" s="52">
        <v>216219.10906093856</v>
      </c>
    </row>
    <row r="105" spans="1:24" ht="12.75" customHeight="1" x14ac:dyDescent="0.2">
      <c r="A105" s="44">
        <v>2015</v>
      </c>
      <c r="B105" s="52">
        <v>258966.99992879649</v>
      </c>
      <c r="C105" s="52">
        <v>110772.99999838151</v>
      </c>
      <c r="D105" s="52">
        <v>630812.99988937052</v>
      </c>
      <c r="E105" s="52">
        <v>123183.0000011915</v>
      </c>
      <c r="F105" s="52">
        <v>296018.00004046084</v>
      </c>
      <c r="G105" s="52">
        <v>1160786.9999294041</v>
      </c>
      <c r="H105" s="52">
        <v>685707.99991355604</v>
      </c>
      <c r="I105" s="52">
        <v>226499.99998795061</v>
      </c>
      <c r="J105" s="52">
        <v>176003.99998576409</v>
      </c>
      <c r="K105" s="52">
        <v>365276.00007235026</v>
      </c>
      <c r="L105" s="52">
        <v>498883.99989647162</v>
      </c>
      <c r="M105" s="52">
        <v>897888.00004520081</v>
      </c>
      <c r="N105" s="52">
        <v>885587.00025902479</v>
      </c>
      <c r="O105" s="52">
        <v>3735847.0001603183</v>
      </c>
      <c r="P105" s="52">
        <v>5155601.0000185184</v>
      </c>
      <c r="Q105" s="52">
        <v>840185.9998490744</v>
      </c>
      <c r="R105" s="55">
        <v>5995786.9998675939</v>
      </c>
      <c r="S105" s="52">
        <v>3835192.9998156345</v>
      </c>
      <c r="T105" s="52">
        <v>1185775.999673326</v>
      </c>
      <c r="U105" s="52">
        <v>1069396.9999630589</v>
      </c>
      <c r="V105" s="52">
        <v>-25432.999707278901</v>
      </c>
      <c r="W105" s="52">
        <v>773468.00002799137</v>
      </c>
      <c r="X105" s="52">
        <v>842613.99990513828</v>
      </c>
    </row>
    <row r="106" spans="1:24" ht="12.75" customHeight="1" x14ac:dyDescent="0.2">
      <c r="A106" s="41" t="s">
        <v>106</v>
      </c>
      <c r="B106" s="53">
        <v>87706.088195776872</v>
      </c>
      <c r="C106" s="53">
        <v>11406.207745387863</v>
      </c>
      <c r="D106" s="53">
        <v>149089.50910576578</v>
      </c>
      <c r="E106" s="53">
        <v>33288.306883701152</v>
      </c>
      <c r="F106" s="53">
        <v>68365.901378051698</v>
      </c>
      <c r="G106" s="53">
        <v>262149.92511290649</v>
      </c>
      <c r="H106" s="53">
        <v>164921.01149014424</v>
      </c>
      <c r="I106" s="53">
        <v>55989.453158437114</v>
      </c>
      <c r="J106" s="53">
        <v>42578.494388154817</v>
      </c>
      <c r="K106" s="53">
        <v>104216.00543093505</v>
      </c>
      <c r="L106" s="53">
        <v>129263.63676694759</v>
      </c>
      <c r="M106" s="53">
        <v>226780.56611942645</v>
      </c>
      <c r="N106" s="53">
        <v>213912.50443977711</v>
      </c>
      <c r="O106" s="53">
        <v>937661.67179382232</v>
      </c>
      <c r="P106" s="53">
        <v>1287517.6851025056</v>
      </c>
      <c r="Q106" s="53">
        <v>212801.56715462028</v>
      </c>
      <c r="R106" s="56">
        <v>1500319.2522571259</v>
      </c>
      <c r="S106" s="53">
        <v>974608.05951964576</v>
      </c>
      <c r="T106" s="53">
        <v>284748.26208597334</v>
      </c>
      <c r="U106" s="53">
        <v>240660.82567020869</v>
      </c>
      <c r="V106" s="53">
        <v>756.91911254986189</v>
      </c>
      <c r="W106" s="53">
        <v>195363.54508180672</v>
      </c>
      <c r="X106" s="53">
        <v>195818.35921305863</v>
      </c>
    </row>
    <row r="107" spans="1:24" ht="12.75" customHeight="1" x14ac:dyDescent="0.2">
      <c r="A107" s="41" t="s">
        <v>107</v>
      </c>
      <c r="B107" s="53">
        <v>88584.230981003522</v>
      </c>
      <c r="C107" s="53">
        <v>11558.919001908009</v>
      </c>
      <c r="D107" s="53">
        <v>170142.87646520021</v>
      </c>
      <c r="E107" s="53">
        <v>35712.28289432876</v>
      </c>
      <c r="F107" s="53">
        <v>69036.873008955983</v>
      </c>
      <c r="G107" s="53">
        <v>286450.95137039298</v>
      </c>
      <c r="H107" s="53">
        <v>170381.97824298698</v>
      </c>
      <c r="I107" s="53">
        <v>57860.954208244591</v>
      </c>
      <c r="J107" s="53">
        <v>43802.437347550949</v>
      </c>
      <c r="K107" s="53">
        <v>105015.00399366659</v>
      </c>
      <c r="L107" s="53">
        <v>130634.34213551969</v>
      </c>
      <c r="M107" s="53">
        <v>235073.14694994836</v>
      </c>
      <c r="N107" s="53">
        <v>230131.69706668751</v>
      </c>
      <c r="O107" s="53">
        <v>972899.55994460476</v>
      </c>
      <c r="P107" s="53">
        <v>1347934.7422960014</v>
      </c>
      <c r="Q107" s="53">
        <v>211136.21616869658</v>
      </c>
      <c r="R107" s="56">
        <v>1559070.9584646979</v>
      </c>
      <c r="S107" s="53">
        <v>986793.0708962857</v>
      </c>
      <c r="T107" s="53">
        <v>312103.21555379906</v>
      </c>
      <c r="U107" s="53">
        <v>247848.01959084405</v>
      </c>
      <c r="V107" s="53">
        <v>-3058.001559081953</v>
      </c>
      <c r="W107" s="53">
        <v>208109.96691708453</v>
      </c>
      <c r="X107" s="53">
        <v>192725.31293423334</v>
      </c>
    </row>
    <row r="108" spans="1:24" ht="12.75" customHeight="1" x14ac:dyDescent="0.2">
      <c r="A108" s="41" t="s">
        <v>108</v>
      </c>
      <c r="B108" s="53">
        <v>76307.928272774501</v>
      </c>
      <c r="C108" s="53">
        <v>14671.786624676943</v>
      </c>
      <c r="D108" s="53">
        <v>180573.92098918988</v>
      </c>
      <c r="E108" s="53">
        <v>36904.927316939451</v>
      </c>
      <c r="F108" s="53">
        <v>70763.038411156478</v>
      </c>
      <c r="G108" s="53">
        <v>302913.67334196274</v>
      </c>
      <c r="H108" s="53">
        <v>179604.90780813954</v>
      </c>
      <c r="I108" s="53">
        <v>61781.699511683764</v>
      </c>
      <c r="J108" s="53">
        <v>45094.930346114408</v>
      </c>
      <c r="K108" s="53">
        <v>106930.8091952867</v>
      </c>
      <c r="L108" s="53">
        <v>132040.56341783956</v>
      </c>
      <c r="M108" s="53">
        <v>240212.66108676299</v>
      </c>
      <c r="N108" s="53">
        <v>223185.44414176766</v>
      </c>
      <c r="O108" s="53">
        <v>988851.01550759468</v>
      </c>
      <c r="P108" s="53">
        <v>1368072.6171223319</v>
      </c>
      <c r="Q108" s="53">
        <v>209098.99407343011</v>
      </c>
      <c r="R108" s="56">
        <v>1577171.6111957619</v>
      </c>
      <c r="S108" s="53">
        <v>1016028.2636994895</v>
      </c>
      <c r="T108" s="53">
        <v>303263.50031285966</v>
      </c>
      <c r="U108" s="53">
        <v>246620.52773863802</v>
      </c>
      <c r="V108" s="53">
        <v>2960.1158654752653</v>
      </c>
      <c r="W108" s="53">
        <v>192894.07495008211</v>
      </c>
      <c r="X108" s="53">
        <v>184594.87137078261</v>
      </c>
    </row>
    <row r="109" spans="1:24" ht="12.75" customHeight="1" x14ac:dyDescent="0.2">
      <c r="A109" s="41" t="s">
        <v>109</v>
      </c>
      <c r="B109" s="53">
        <v>54056.752586029201</v>
      </c>
      <c r="C109" s="53">
        <v>17938.08661939274</v>
      </c>
      <c r="D109" s="53">
        <v>176431.69373302028</v>
      </c>
      <c r="E109" s="53">
        <v>37814.482895570283</v>
      </c>
      <c r="F109" s="53">
        <v>67021.187223486006</v>
      </c>
      <c r="G109" s="53">
        <v>299205.45047146932</v>
      </c>
      <c r="H109" s="53">
        <v>184859.10232511445</v>
      </c>
      <c r="I109" s="53">
        <v>60346.893103382863</v>
      </c>
      <c r="J109" s="53">
        <v>47554.137937146144</v>
      </c>
      <c r="K109" s="53">
        <v>109370.18132603583</v>
      </c>
      <c r="L109" s="53">
        <v>135067.45750539968</v>
      </c>
      <c r="M109" s="53">
        <v>247945.62582975577</v>
      </c>
      <c r="N109" s="53">
        <v>277891.35432365519</v>
      </c>
      <c r="O109" s="53">
        <v>1063034.7523504898</v>
      </c>
      <c r="P109" s="53">
        <v>1416296.9554079883</v>
      </c>
      <c r="Q109" s="53">
        <v>216469.22283552604</v>
      </c>
      <c r="R109" s="56">
        <v>1632766.1782435144</v>
      </c>
      <c r="S109" s="53">
        <v>1050706.6068280216</v>
      </c>
      <c r="T109" s="53">
        <v>377530.02196969726</v>
      </c>
      <c r="U109" s="53">
        <v>238141.62694775502</v>
      </c>
      <c r="V109" s="53">
        <v>-35440.033930072794</v>
      </c>
      <c r="W109" s="53">
        <v>185209.41303598994</v>
      </c>
      <c r="X109" s="53">
        <v>183381.45660787667</v>
      </c>
    </row>
    <row r="110" spans="1:24" ht="12.75" customHeight="1" x14ac:dyDescent="0.2">
      <c r="A110" s="42">
        <v>2016</v>
      </c>
      <c r="B110" s="53">
        <v>306655.00003558409</v>
      </c>
      <c r="C110" s="53">
        <v>55574.999991365497</v>
      </c>
      <c r="D110" s="53">
        <v>676238.00029317627</v>
      </c>
      <c r="E110" s="53">
        <v>143719.9999905398</v>
      </c>
      <c r="F110" s="53">
        <v>275187.00002165022</v>
      </c>
      <c r="G110" s="53">
        <v>1150720.0002967315</v>
      </c>
      <c r="H110" s="53">
        <v>699766.99986638525</v>
      </c>
      <c r="I110" s="53">
        <v>235978.99998174841</v>
      </c>
      <c r="J110" s="53">
        <v>179030.0000189663</v>
      </c>
      <c r="K110" s="53">
        <v>425531.99994592421</v>
      </c>
      <c r="L110" s="53">
        <v>527005.99982570659</v>
      </c>
      <c r="M110" s="53">
        <v>950011.99998589372</v>
      </c>
      <c r="N110" s="53">
        <v>945120.99997188756</v>
      </c>
      <c r="O110" s="53">
        <v>3962446.9995965119</v>
      </c>
      <c r="P110" s="53">
        <v>5419821.9999288274</v>
      </c>
      <c r="Q110" s="53">
        <v>849506.00023227301</v>
      </c>
      <c r="R110" s="56">
        <v>6269328.0001611002</v>
      </c>
      <c r="S110" s="53">
        <v>4028136.0009434428</v>
      </c>
      <c r="T110" s="53">
        <v>1277644.9999223296</v>
      </c>
      <c r="U110" s="53">
        <v>973270.99994744582</v>
      </c>
      <c r="V110" s="53">
        <v>-34781.000511129598</v>
      </c>
      <c r="W110" s="53">
        <v>781576.99998496333</v>
      </c>
      <c r="X110" s="53">
        <v>756520.00012595125</v>
      </c>
    </row>
    <row r="111" spans="1:24" ht="12.75" customHeight="1" x14ac:dyDescent="0.2">
      <c r="A111" s="43" t="s">
        <v>110</v>
      </c>
      <c r="B111" s="52">
        <v>97910.557746464881</v>
      </c>
      <c r="C111" s="52">
        <v>24614.053922590425</v>
      </c>
      <c r="D111" s="52">
        <v>157876.5184645956</v>
      </c>
      <c r="E111" s="52">
        <v>37339.281061654387</v>
      </c>
      <c r="F111" s="52">
        <v>61589.734732094665</v>
      </c>
      <c r="G111" s="52">
        <v>281419.58818093507</v>
      </c>
      <c r="H111" s="52">
        <v>172945.47399994783</v>
      </c>
      <c r="I111" s="52">
        <v>58320.267787943478</v>
      </c>
      <c r="J111" s="52">
        <v>46182.956382429242</v>
      </c>
      <c r="K111" s="52">
        <v>110020.42983174451</v>
      </c>
      <c r="L111" s="52">
        <v>135711.1928621504</v>
      </c>
      <c r="M111" s="52">
        <v>234449.30360060959</v>
      </c>
      <c r="N111" s="52">
        <v>234151.99259657561</v>
      </c>
      <c r="O111" s="52">
        <v>991781.61706140067</v>
      </c>
      <c r="P111" s="52">
        <v>1371111.7629888006</v>
      </c>
      <c r="Q111" s="52">
        <v>214472.74207880464</v>
      </c>
      <c r="R111" s="55">
        <v>1585584.5050676053</v>
      </c>
      <c r="S111" s="52">
        <v>1017499.1554131188</v>
      </c>
      <c r="T111" s="52">
        <v>302817.01771471323</v>
      </c>
      <c r="U111" s="52">
        <v>230526.1690876869</v>
      </c>
      <c r="V111" s="52">
        <v>26420.4881739025</v>
      </c>
      <c r="W111" s="52">
        <v>192342.37142218871</v>
      </c>
      <c r="X111" s="52">
        <v>184020.69674400441</v>
      </c>
    </row>
    <row r="112" spans="1:24" ht="12.75" customHeight="1" x14ac:dyDescent="0.2">
      <c r="A112" s="43" t="s">
        <v>111</v>
      </c>
      <c r="B112" s="52">
        <v>84402.660568746229</v>
      </c>
      <c r="C112" s="52">
        <v>22679.744107860664</v>
      </c>
      <c r="D112" s="52">
        <v>173027.79391772102</v>
      </c>
      <c r="E112" s="52">
        <v>36692.102067475957</v>
      </c>
      <c r="F112" s="52">
        <v>59780.844188539937</v>
      </c>
      <c r="G112" s="52">
        <v>292180.4842815976</v>
      </c>
      <c r="H112" s="52">
        <v>182926.52302075655</v>
      </c>
      <c r="I112" s="52">
        <v>61326.479676518604</v>
      </c>
      <c r="J112" s="52">
        <v>46940.30288659245</v>
      </c>
      <c r="K112" s="52">
        <v>107174.71589138941</v>
      </c>
      <c r="L112" s="52">
        <v>139001.83698579425</v>
      </c>
      <c r="M112" s="52">
        <v>247104.00616474188</v>
      </c>
      <c r="N112" s="52">
        <v>253459.09846667372</v>
      </c>
      <c r="O112" s="52">
        <v>1037932.9630924669</v>
      </c>
      <c r="P112" s="52">
        <v>1414516.1079428107</v>
      </c>
      <c r="Q112" s="52">
        <v>216121.50431382185</v>
      </c>
      <c r="R112" s="55">
        <v>1630637.6122566327</v>
      </c>
      <c r="S112" s="52">
        <v>1035652.5802206432</v>
      </c>
      <c r="T112" s="52">
        <v>333557.36670045368</v>
      </c>
      <c r="U112" s="52">
        <v>233222.94829155449</v>
      </c>
      <c r="V112" s="52">
        <v>-3031.4560994298663</v>
      </c>
      <c r="W112" s="52">
        <v>216286.4528318349</v>
      </c>
      <c r="X112" s="52">
        <v>185050.27968842364</v>
      </c>
    </row>
    <row r="113" spans="1:24" ht="12.75" customHeight="1" x14ac:dyDescent="0.2">
      <c r="A113" s="43" t="s">
        <v>112</v>
      </c>
      <c r="B113" s="52">
        <v>70387.797306197797</v>
      </c>
      <c r="C113" s="52">
        <v>18854.540924012093</v>
      </c>
      <c r="D113" s="52">
        <v>191241.99888058737</v>
      </c>
      <c r="E113" s="52">
        <v>40313.730071225174</v>
      </c>
      <c r="F113" s="52">
        <v>61104.846298391378</v>
      </c>
      <c r="G113" s="52">
        <v>311515.11617421603</v>
      </c>
      <c r="H113" s="52">
        <v>193318.06304549068</v>
      </c>
      <c r="I113" s="52">
        <v>63148.171286159217</v>
      </c>
      <c r="J113" s="52">
        <v>48732.616244824698</v>
      </c>
      <c r="K113" s="52">
        <v>103971.3843324982</v>
      </c>
      <c r="L113" s="52">
        <v>140970.08700344659</v>
      </c>
      <c r="M113" s="52">
        <v>252265.119430249</v>
      </c>
      <c r="N113" s="52">
        <v>236945.61709574403</v>
      </c>
      <c r="O113" s="52">
        <v>1039351.0584384124</v>
      </c>
      <c r="P113" s="52">
        <v>1421253.9719188262</v>
      </c>
      <c r="Q113" s="52">
        <v>227376.69728569302</v>
      </c>
      <c r="R113" s="55">
        <v>1648630.6692045191</v>
      </c>
      <c r="S113" s="52">
        <v>1070403.66639263</v>
      </c>
      <c r="T113" s="52">
        <v>314360.74630240072</v>
      </c>
      <c r="U113" s="52">
        <v>245493.47255100645</v>
      </c>
      <c r="V113" s="52">
        <v>8189.314370804932</v>
      </c>
      <c r="W113" s="52">
        <v>210483.65551649479</v>
      </c>
      <c r="X113" s="52">
        <v>200300.18592881755</v>
      </c>
    </row>
    <row r="114" spans="1:24" ht="12.75" customHeight="1" x14ac:dyDescent="0.2">
      <c r="A114" s="43" t="s">
        <v>113</v>
      </c>
      <c r="B114" s="52">
        <v>50269.984291572575</v>
      </c>
      <c r="C114" s="52">
        <v>24547.661035379286</v>
      </c>
      <c r="D114" s="52">
        <v>183915.68892609482</v>
      </c>
      <c r="E114" s="52">
        <v>41896.886814952071</v>
      </c>
      <c r="F114" s="52">
        <v>62324.574802971845</v>
      </c>
      <c r="G114" s="52">
        <v>312684.811579398</v>
      </c>
      <c r="H114" s="52">
        <v>196968.93979409637</v>
      </c>
      <c r="I114" s="52">
        <v>63280.081185985146</v>
      </c>
      <c r="J114" s="52">
        <v>52653.124470429939</v>
      </c>
      <c r="K114" s="52">
        <v>108296.46993235526</v>
      </c>
      <c r="L114" s="52">
        <v>142370.88308106046</v>
      </c>
      <c r="M114" s="52">
        <v>262101.57104797772</v>
      </c>
      <c r="N114" s="52">
        <v>276418.2920191923</v>
      </c>
      <c r="O114" s="52">
        <v>1102089.3615310972</v>
      </c>
      <c r="P114" s="52">
        <v>1465044.1574020679</v>
      </c>
      <c r="Q114" s="52">
        <v>255582.05636619433</v>
      </c>
      <c r="R114" s="55">
        <v>1720626.2137682622</v>
      </c>
      <c r="S114" s="52">
        <v>1123703.5983165733</v>
      </c>
      <c r="T114" s="52">
        <v>377022.86911265756</v>
      </c>
      <c r="U114" s="52">
        <v>249536.40983869531</v>
      </c>
      <c r="V114" s="52">
        <v>-27192.346210611053</v>
      </c>
      <c r="W114" s="52">
        <v>205321.52033021816</v>
      </c>
      <c r="X114" s="52">
        <v>207765.8376192711</v>
      </c>
    </row>
    <row r="115" spans="1:24" ht="12.75" customHeight="1" x14ac:dyDescent="0.2">
      <c r="A115" s="44">
        <v>2017</v>
      </c>
      <c r="B115" s="52">
        <v>302970.99991298147</v>
      </c>
      <c r="C115" s="52">
        <v>90695.999989842501</v>
      </c>
      <c r="D115" s="52">
        <v>706062.00018899876</v>
      </c>
      <c r="E115" s="52">
        <v>156242.00001530771</v>
      </c>
      <c r="F115" s="52">
        <v>244800.00002199793</v>
      </c>
      <c r="G115" s="52">
        <v>1197800.0002161465</v>
      </c>
      <c r="H115" s="52">
        <v>746158.99986029137</v>
      </c>
      <c r="I115" s="52">
        <v>246074.9999366065</v>
      </c>
      <c r="J115" s="52">
        <v>194508.99998427631</v>
      </c>
      <c r="K115" s="52">
        <v>429462.99998798745</v>
      </c>
      <c r="L115" s="52">
        <v>558053.99993245176</v>
      </c>
      <c r="M115" s="52">
        <v>995920.00024357811</v>
      </c>
      <c r="N115" s="52">
        <v>1000975.0001781855</v>
      </c>
      <c r="O115" s="52">
        <v>4171155.000123377</v>
      </c>
      <c r="P115" s="52">
        <v>5671926.0002525058</v>
      </c>
      <c r="Q115" s="52">
        <v>913553.00004451361</v>
      </c>
      <c r="R115" s="55">
        <v>6585479.0002970193</v>
      </c>
      <c r="S115" s="52">
        <v>4247259.0003429651</v>
      </c>
      <c r="T115" s="52">
        <v>1327757.9998302252</v>
      </c>
      <c r="U115" s="52">
        <v>958778.99976894306</v>
      </c>
      <c r="V115" s="52">
        <v>4386.0002346664005</v>
      </c>
      <c r="W115" s="52">
        <v>824434.00010073651</v>
      </c>
      <c r="X115" s="52">
        <v>777136.99998051662</v>
      </c>
    </row>
    <row r="116" spans="1:24" ht="12.75" customHeight="1" x14ac:dyDescent="0.2">
      <c r="A116" s="41" t="s">
        <v>114</v>
      </c>
      <c r="B116" s="53">
        <v>97644.6718470169</v>
      </c>
      <c r="C116" s="53">
        <v>28121.429124915332</v>
      </c>
      <c r="D116" s="53">
        <v>171496.24053238469</v>
      </c>
      <c r="E116" s="53">
        <v>40574.195514232284</v>
      </c>
      <c r="F116" s="53">
        <v>60288.153096590533</v>
      </c>
      <c r="G116" s="53">
        <v>300480.01826812286</v>
      </c>
      <c r="H116" s="53">
        <v>182713.67232343345</v>
      </c>
      <c r="I116" s="53">
        <v>62320.280406213264</v>
      </c>
      <c r="J116" s="53">
        <v>48171.792257658555</v>
      </c>
      <c r="K116" s="53">
        <v>110773.25395516831</v>
      </c>
      <c r="L116" s="53">
        <v>143824.96906530435</v>
      </c>
      <c r="M116" s="53">
        <v>253536.36532870363</v>
      </c>
      <c r="N116" s="53">
        <v>243496.71580501224</v>
      </c>
      <c r="O116" s="53">
        <v>1044837.0491414939</v>
      </c>
      <c r="P116" s="53">
        <v>1442961.7392566337</v>
      </c>
      <c r="Q116" s="53">
        <v>239498.75559204136</v>
      </c>
      <c r="R116" s="56">
        <v>1682460.4948486751</v>
      </c>
      <c r="S116" s="53">
        <v>1089050.7260919507</v>
      </c>
      <c r="T116" s="53">
        <v>315180.2801279719</v>
      </c>
      <c r="U116" s="53">
        <v>245416.63267672682</v>
      </c>
      <c r="V116" s="53">
        <v>32200.682820853544</v>
      </c>
      <c r="W116" s="53">
        <v>212293.89328179631</v>
      </c>
      <c r="X116" s="53">
        <v>211681.72015062417</v>
      </c>
    </row>
    <row r="117" spans="1:24" ht="12.75" customHeight="1" x14ac:dyDescent="0.2">
      <c r="A117" s="41" t="s">
        <v>115</v>
      </c>
      <c r="B117" s="53">
        <v>95099.969520845654</v>
      </c>
      <c r="C117" s="53">
        <v>37455.385315837069</v>
      </c>
      <c r="D117" s="53">
        <v>181853.66580625816</v>
      </c>
      <c r="E117" s="53">
        <v>41698.247042604402</v>
      </c>
      <c r="F117" s="53">
        <v>60200.364068196955</v>
      </c>
      <c r="G117" s="53">
        <v>321207.6622328966</v>
      </c>
      <c r="H117" s="53">
        <v>188474.05967170742</v>
      </c>
      <c r="I117" s="53">
        <v>63510.095133036979</v>
      </c>
      <c r="J117" s="53">
        <v>50751.522265714426</v>
      </c>
      <c r="K117" s="53">
        <v>106932.37205184602</v>
      </c>
      <c r="L117" s="53">
        <v>145699.52142432099</v>
      </c>
      <c r="M117" s="53">
        <v>267031.3331684164</v>
      </c>
      <c r="N117" s="53">
        <v>255424.74018015561</v>
      </c>
      <c r="O117" s="53">
        <v>1077823.6438951979</v>
      </c>
      <c r="P117" s="53">
        <v>1494131.2756489401</v>
      </c>
      <c r="Q117" s="53">
        <v>240322.50497458645</v>
      </c>
      <c r="R117" s="56">
        <v>1734453.7806235265</v>
      </c>
      <c r="S117" s="53">
        <v>1099887.498439745</v>
      </c>
      <c r="T117" s="53">
        <v>342574.65700272366</v>
      </c>
      <c r="U117" s="53">
        <v>252933.67412167462</v>
      </c>
      <c r="V117" s="53">
        <v>17141.248148342595</v>
      </c>
      <c r="W117" s="53">
        <v>248775.31394796111</v>
      </c>
      <c r="X117" s="53">
        <v>226858.61103692063</v>
      </c>
    </row>
    <row r="118" spans="1:24" ht="12.75" customHeight="1" x14ac:dyDescent="0.2">
      <c r="A118" s="41" t="s">
        <v>116</v>
      </c>
      <c r="B118" s="53">
        <v>66460.068258993866</v>
      </c>
      <c r="C118" s="53">
        <v>48027.324802053343</v>
      </c>
      <c r="D118" s="53">
        <v>194728.61002655007</v>
      </c>
      <c r="E118" s="53">
        <v>44012.400734269235</v>
      </c>
      <c r="F118" s="53">
        <v>61622.669363639063</v>
      </c>
      <c r="G118" s="53">
        <v>348391.00492651173</v>
      </c>
      <c r="H118" s="53">
        <v>205215.45507958534</v>
      </c>
      <c r="I118" s="53">
        <v>70625.223506684037</v>
      </c>
      <c r="J118" s="53">
        <v>51014.451836054031</v>
      </c>
      <c r="K118" s="53">
        <v>98900.010471172107</v>
      </c>
      <c r="L118" s="53">
        <v>148897.20478738463</v>
      </c>
      <c r="M118" s="53">
        <v>274270.6723165437</v>
      </c>
      <c r="N118" s="53">
        <v>250403.96810991151</v>
      </c>
      <c r="O118" s="53">
        <v>1099326.9861073354</v>
      </c>
      <c r="P118" s="53">
        <v>1514178.059292841</v>
      </c>
      <c r="Q118" s="53">
        <v>253689.90884228371</v>
      </c>
      <c r="R118" s="56">
        <v>1767867.9681351248</v>
      </c>
      <c r="S118" s="53">
        <v>1143229.8598832432</v>
      </c>
      <c r="T118" s="53">
        <v>338338.72982739587</v>
      </c>
      <c r="U118" s="53">
        <v>285426.19199900533</v>
      </c>
      <c r="V118" s="53">
        <v>3501.3511066723149</v>
      </c>
      <c r="W118" s="53">
        <v>288213.46551679791</v>
      </c>
      <c r="X118" s="53">
        <v>290841.6301979901</v>
      </c>
    </row>
    <row r="119" spans="1:24" ht="12.75" customHeight="1" x14ac:dyDescent="0.2">
      <c r="A119" s="41" t="s">
        <v>117</v>
      </c>
      <c r="B119" s="53">
        <v>50406.290368692418</v>
      </c>
      <c r="C119" s="53">
        <v>47464.86068686613</v>
      </c>
      <c r="D119" s="53">
        <v>189349.48373744814</v>
      </c>
      <c r="E119" s="53">
        <v>45148.156714362427</v>
      </c>
      <c r="F119" s="53">
        <v>61168.813481990415</v>
      </c>
      <c r="G119" s="53">
        <v>343131.31462066714</v>
      </c>
      <c r="H119" s="53">
        <v>206643.81283613198</v>
      </c>
      <c r="I119" s="53">
        <v>68208.400953398945</v>
      </c>
      <c r="J119" s="53">
        <v>56155.233605533809</v>
      </c>
      <c r="K119" s="53">
        <v>106056.36349340898</v>
      </c>
      <c r="L119" s="53">
        <v>149614.304679074</v>
      </c>
      <c r="M119" s="53">
        <v>283603.62917516497</v>
      </c>
      <c r="N119" s="53">
        <v>296059.57564271102</v>
      </c>
      <c r="O119" s="53">
        <v>1166341.3203854237</v>
      </c>
      <c r="P119" s="53">
        <v>1559878.9253747833</v>
      </c>
      <c r="Q119" s="53">
        <v>259479.83085058938</v>
      </c>
      <c r="R119" s="56">
        <v>1819358.7562253727</v>
      </c>
      <c r="S119" s="53">
        <v>1193632.9153403796</v>
      </c>
      <c r="T119" s="53">
        <v>397386.33325902576</v>
      </c>
      <c r="U119" s="53">
        <v>273632.50153557718</v>
      </c>
      <c r="V119" s="53">
        <v>-52974.282769778511</v>
      </c>
      <c r="W119" s="53">
        <v>275773.32723078853</v>
      </c>
      <c r="X119" s="53">
        <v>268092.03837061976</v>
      </c>
    </row>
    <row r="120" spans="1:24" ht="12.75" customHeight="1" x14ac:dyDescent="0.2">
      <c r="A120" s="42">
        <v>2018</v>
      </c>
      <c r="B120" s="53">
        <v>309610.99999554886</v>
      </c>
      <c r="C120" s="53">
        <v>161068.99992967179</v>
      </c>
      <c r="D120" s="53">
        <v>737428.00010264118</v>
      </c>
      <c r="E120" s="53">
        <v>171433.00000546832</v>
      </c>
      <c r="F120" s="53">
        <v>243280.00001041699</v>
      </c>
      <c r="G120" s="53">
        <v>1313210.0000481985</v>
      </c>
      <c r="H120" s="53">
        <v>783046.99991085811</v>
      </c>
      <c r="I120" s="53">
        <v>264663.99999933329</v>
      </c>
      <c r="J120" s="53">
        <v>206092.99996496082</v>
      </c>
      <c r="K120" s="53">
        <v>422661.99997159542</v>
      </c>
      <c r="L120" s="53">
        <v>588035.99995608395</v>
      </c>
      <c r="M120" s="53">
        <v>1078441.9999888288</v>
      </c>
      <c r="N120" s="53">
        <v>1045384.9997377903</v>
      </c>
      <c r="O120" s="53">
        <v>4388328.9995294511</v>
      </c>
      <c r="P120" s="53">
        <v>6011149.9995731981</v>
      </c>
      <c r="Q120" s="53">
        <v>992991.00025950104</v>
      </c>
      <c r="R120" s="56">
        <v>7004140.9998326991</v>
      </c>
      <c r="S120" s="53">
        <v>4525800.9997553183</v>
      </c>
      <c r="T120" s="53">
        <v>1393480.0002171174</v>
      </c>
      <c r="U120" s="53">
        <v>1057409.0003329839</v>
      </c>
      <c r="V120" s="53">
        <v>-131.00069391010038</v>
      </c>
      <c r="W120" s="53">
        <v>1025055.9999773439</v>
      </c>
      <c r="X120" s="53">
        <v>997473.9997561546</v>
      </c>
    </row>
    <row r="121" spans="1:24" ht="12.75" customHeight="1" x14ac:dyDescent="0.2">
      <c r="A121" s="43" t="s">
        <v>118</v>
      </c>
      <c r="B121" s="52">
        <v>95269.049596229277</v>
      </c>
      <c r="C121" s="52">
        <v>34671.037231702372</v>
      </c>
      <c r="D121" s="52">
        <v>168349.35860490552</v>
      </c>
      <c r="E121" s="52">
        <v>44584.62059836516</v>
      </c>
      <c r="F121" s="52">
        <v>57021.050167769637</v>
      </c>
      <c r="G121" s="52">
        <v>304626.06660274271</v>
      </c>
      <c r="H121" s="52">
        <v>194288.77952323374</v>
      </c>
      <c r="I121" s="52">
        <v>67669.278003886837</v>
      </c>
      <c r="J121" s="52">
        <v>50577.310313379348</v>
      </c>
      <c r="K121" s="52">
        <v>112033.99254113667</v>
      </c>
      <c r="L121" s="52">
        <v>151012.30680408908</v>
      </c>
      <c r="M121" s="52">
        <v>271346.65465515631</v>
      </c>
      <c r="N121" s="52">
        <v>258395.99035209647</v>
      </c>
      <c r="O121" s="52">
        <v>1105324.3121929783</v>
      </c>
      <c r="P121" s="52">
        <v>1505219.4283919502</v>
      </c>
      <c r="Q121" s="52">
        <v>250834.57302229144</v>
      </c>
      <c r="R121" s="55">
        <v>1756054.0014142417</v>
      </c>
      <c r="S121" s="52">
        <v>1154130.606822734</v>
      </c>
      <c r="T121" s="52">
        <v>332827.87142350484</v>
      </c>
      <c r="U121" s="52">
        <v>263553.8506648927</v>
      </c>
      <c r="V121" s="52">
        <v>19525.164878052194</v>
      </c>
      <c r="W121" s="52">
        <v>230541.18543287826</v>
      </c>
      <c r="X121" s="52">
        <v>244524.6778078202</v>
      </c>
    </row>
    <row r="122" spans="1:24" ht="12.75" customHeight="1" x14ac:dyDescent="0.2">
      <c r="A122" s="43" t="s">
        <v>119</v>
      </c>
      <c r="B122" s="52">
        <v>83740.566043211598</v>
      </c>
      <c r="C122" s="52">
        <v>43924.588174419689</v>
      </c>
      <c r="D122" s="52">
        <v>192611.30438845491</v>
      </c>
      <c r="E122" s="52">
        <v>44665.725685532227</v>
      </c>
      <c r="F122" s="52">
        <v>60615.644976443669</v>
      </c>
      <c r="G122" s="52">
        <v>341817.26322485047</v>
      </c>
      <c r="H122" s="52">
        <v>203741.92301955918</v>
      </c>
      <c r="I122" s="52">
        <v>68841.832560418683</v>
      </c>
      <c r="J122" s="52">
        <v>53115.025507453531</v>
      </c>
      <c r="K122" s="52">
        <v>111292.33010682308</v>
      </c>
      <c r="L122" s="52">
        <v>154179.82403981753</v>
      </c>
      <c r="M122" s="52">
        <v>284343.40136240399</v>
      </c>
      <c r="N122" s="52">
        <v>274134.98641180078</v>
      </c>
      <c r="O122" s="52">
        <v>1149649.3230082768</v>
      </c>
      <c r="P122" s="52">
        <v>1575207.1522763388</v>
      </c>
      <c r="Q122" s="52">
        <v>249935.35546023829</v>
      </c>
      <c r="R122" s="55">
        <v>1825142.5077365772</v>
      </c>
      <c r="S122" s="52">
        <v>1171532.7825886535</v>
      </c>
      <c r="T122" s="52">
        <v>367427.13558684569</v>
      </c>
      <c r="U122" s="52">
        <v>280813.37242749322</v>
      </c>
      <c r="V122" s="52">
        <v>1445.9268519477919</v>
      </c>
      <c r="W122" s="52">
        <v>263374.03442026675</v>
      </c>
      <c r="X122" s="52">
        <v>259450.74413862973</v>
      </c>
    </row>
    <row r="123" spans="1:24" ht="12.75" customHeight="1" x14ac:dyDescent="0.2">
      <c r="A123" s="43" t="s">
        <v>120</v>
      </c>
      <c r="B123" s="52">
        <v>75339.443470028375</v>
      </c>
      <c r="C123" s="52">
        <v>55556.640396360031</v>
      </c>
      <c r="D123" s="52">
        <v>204935.20461434501</v>
      </c>
      <c r="E123" s="52">
        <v>50176.826382229869</v>
      </c>
      <c r="F123" s="52">
        <v>66346.979899982194</v>
      </c>
      <c r="G123" s="52">
        <v>377015.65129291709</v>
      </c>
      <c r="H123" s="52">
        <v>214110.94791833882</v>
      </c>
      <c r="I123" s="52">
        <v>74638.989040397108</v>
      </c>
      <c r="J123" s="52">
        <v>55294.452600023469</v>
      </c>
      <c r="K123" s="52">
        <v>117185.37048279557</v>
      </c>
      <c r="L123" s="52">
        <v>156639.1106003797</v>
      </c>
      <c r="M123" s="52">
        <v>288860.01551727857</v>
      </c>
      <c r="N123" s="52">
        <v>263114.42621098098</v>
      </c>
      <c r="O123" s="52">
        <v>1169843.3123701941</v>
      </c>
      <c r="P123" s="52">
        <v>1622198.4071331397</v>
      </c>
      <c r="Q123" s="52">
        <v>258350.03603547849</v>
      </c>
      <c r="R123" s="55">
        <v>1880548.4431686183</v>
      </c>
      <c r="S123" s="52">
        <v>1216047.0528936819</v>
      </c>
      <c r="T123" s="52">
        <v>357182.78486181627</v>
      </c>
      <c r="U123" s="52">
        <v>308669.19252908224</v>
      </c>
      <c r="V123" s="52">
        <v>20720.093050139723</v>
      </c>
      <c r="W123" s="52">
        <v>278698.65033709112</v>
      </c>
      <c r="X123" s="52">
        <v>300769.3305031929</v>
      </c>
    </row>
    <row r="124" spans="1:24" ht="12.75" customHeight="1" x14ac:dyDescent="0.2">
      <c r="A124" s="43" t="s">
        <v>121</v>
      </c>
      <c r="B124" s="52">
        <v>56364.940947224342</v>
      </c>
      <c r="C124" s="52">
        <v>48664.734193649587</v>
      </c>
      <c r="D124" s="52">
        <v>197586.13256535292</v>
      </c>
      <c r="E124" s="52">
        <v>51434.827361280419</v>
      </c>
      <c r="F124" s="52">
        <v>64659.324892343233</v>
      </c>
      <c r="G124" s="52">
        <v>362345.01901262614</v>
      </c>
      <c r="H124" s="52">
        <v>210448.3497801417</v>
      </c>
      <c r="I124" s="52">
        <v>73320.900351259465</v>
      </c>
      <c r="J124" s="52">
        <v>59889.211592491803</v>
      </c>
      <c r="K124" s="52">
        <v>119780.30694515623</v>
      </c>
      <c r="L124" s="52">
        <v>157752.75856352609</v>
      </c>
      <c r="M124" s="52">
        <v>303711.92827876413</v>
      </c>
      <c r="N124" s="52">
        <v>310445.59717042098</v>
      </c>
      <c r="O124" s="52">
        <v>1235349.0526817604</v>
      </c>
      <c r="P124" s="52">
        <v>1654059.0126416108</v>
      </c>
      <c r="Q124" s="52">
        <v>273327.03557186178</v>
      </c>
      <c r="R124" s="55">
        <v>1927386.0482134726</v>
      </c>
      <c r="S124" s="52">
        <v>1271868.5577993409</v>
      </c>
      <c r="T124" s="52">
        <v>419175.2076022214</v>
      </c>
      <c r="U124" s="52">
        <v>290148.58425947418</v>
      </c>
      <c r="V124" s="52">
        <v>-38320.183510102099</v>
      </c>
      <c r="W124" s="52">
        <v>270947.12981780875</v>
      </c>
      <c r="X124" s="52">
        <v>286433.24775527074</v>
      </c>
    </row>
    <row r="125" spans="1:24" ht="12.75" customHeight="1" x14ac:dyDescent="0.2">
      <c r="A125" s="44">
        <v>2019</v>
      </c>
      <c r="B125" s="52">
        <v>310714.00005669356</v>
      </c>
      <c r="C125" s="52">
        <v>182816.99999613169</v>
      </c>
      <c r="D125" s="52">
        <v>763482.00017305836</v>
      </c>
      <c r="E125" s="52">
        <v>190862.00002740769</v>
      </c>
      <c r="F125" s="52">
        <v>248642.99993653869</v>
      </c>
      <c r="G125" s="52">
        <v>1385804.0001331363</v>
      </c>
      <c r="H125" s="52">
        <v>822590.00024127343</v>
      </c>
      <c r="I125" s="52">
        <v>284470.99995596212</v>
      </c>
      <c r="J125" s="52">
        <v>218876.00001334821</v>
      </c>
      <c r="K125" s="52">
        <v>460292.00007591158</v>
      </c>
      <c r="L125" s="52">
        <v>619584.0000078124</v>
      </c>
      <c r="M125" s="52">
        <v>1148261.999813603</v>
      </c>
      <c r="N125" s="52">
        <v>1106091.0001452994</v>
      </c>
      <c r="O125" s="52">
        <v>4660166.0002532098</v>
      </c>
      <c r="P125" s="52">
        <v>6356684.0004430395</v>
      </c>
      <c r="Q125" s="52">
        <v>1032447.00008987</v>
      </c>
      <c r="R125" s="55">
        <v>7389131.0005329102</v>
      </c>
      <c r="S125" s="52">
        <v>4813579.0001044106</v>
      </c>
      <c r="T125" s="52">
        <v>1476612.9994743881</v>
      </c>
      <c r="U125" s="52">
        <v>1143184.9998809423</v>
      </c>
      <c r="V125" s="52">
        <v>3371.0012700376028</v>
      </c>
      <c r="W125" s="52">
        <v>1043561.0000080448</v>
      </c>
      <c r="X125" s="52">
        <v>1091178.0002049136</v>
      </c>
    </row>
    <row r="126" spans="1:24" ht="12.75" customHeight="1" x14ac:dyDescent="0.2">
      <c r="A126" s="41" t="s">
        <v>122</v>
      </c>
      <c r="B126" s="53">
        <v>126086.57305055931</v>
      </c>
      <c r="C126" s="53">
        <v>47722.80856401816</v>
      </c>
      <c r="D126" s="53">
        <v>178955.12892374853</v>
      </c>
      <c r="E126" s="53">
        <v>49632.722069889613</v>
      </c>
      <c r="F126" s="53">
        <v>66772.162232680552</v>
      </c>
      <c r="G126" s="53">
        <v>343082.82179033686</v>
      </c>
      <c r="H126" s="53">
        <v>195089.7242793327</v>
      </c>
      <c r="I126" s="53">
        <v>66565.44749332263</v>
      </c>
      <c r="J126" s="53">
        <v>55161.943979052776</v>
      </c>
      <c r="K126" s="53">
        <v>120050.1902411677</v>
      </c>
      <c r="L126" s="53">
        <v>158561.04481588374</v>
      </c>
      <c r="M126" s="53">
        <v>281731.31999028288</v>
      </c>
      <c r="N126" s="53">
        <v>265664.78479845374</v>
      </c>
      <c r="O126" s="53">
        <v>1142824.4555974961</v>
      </c>
      <c r="P126" s="53">
        <v>1611993.8504383923</v>
      </c>
      <c r="Q126" s="53">
        <v>261404.1848796329</v>
      </c>
      <c r="R126" s="56">
        <v>1873398.0353180252</v>
      </c>
      <c r="S126" s="53">
        <v>1216749.191513401</v>
      </c>
      <c r="T126" s="53">
        <v>344903.86871144274</v>
      </c>
      <c r="U126" s="53">
        <v>301512.70876431069</v>
      </c>
      <c r="V126" s="53">
        <v>48585.846656821202</v>
      </c>
      <c r="W126" s="53">
        <v>259988.32011231288</v>
      </c>
      <c r="X126" s="53">
        <v>298341.90044026327</v>
      </c>
    </row>
    <row r="127" spans="1:24" ht="12.75" customHeight="1" x14ac:dyDescent="0.2">
      <c r="A127" s="41" t="s">
        <v>123</v>
      </c>
      <c r="B127" s="53">
        <v>126572.7416817302</v>
      </c>
      <c r="C127" s="53">
        <v>38413.46830442817</v>
      </c>
      <c r="D127" s="53">
        <v>192661.70050349712</v>
      </c>
      <c r="E127" s="53">
        <v>53570.607587488477</v>
      </c>
      <c r="F127" s="53">
        <v>64231.60742367254</v>
      </c>
      <c r="G127" s="53">
        <v>348877.38381908636</v>
      </c>
      <c r="H127" s="53">
        <v>173373.33444128468</v>
      </c>
      <c r="I127" s="53">
        <v>61407.447078857054</v>
      </c>
      <c r="J127" s="53">
        <v>57654.194927506695</v>
      </c>
      <c r="K127" s="53">
        <v>116058.8347086422</v>
      </c>
      <c r="L127" s="53">
        <v>161987.43005069319</v>
      </c>
      <c r="M127" s="53">
        <v>253731.10460250254</v>
      </c>
      <c r="N127" s="53">
        <v>282973.47724795772</v>
      </c>
      <c r="O127" s="53">
        <v>1107185.8230574441</v>
      </c>
      <c r="P127" s="53">
        <v>1582635.9485582607</v>
      </c>
      <c r="Q127" s="53">
        <v>174881.54613521232</v>
      </c>
      <c r="R127" s="56">
        <v>1757517.494693473</v>
      </c>
      <c r="S127" s="53">
        <v>1070449.8870471704</v>
      </c>
      <c r="T127" s="53">
        <v>382093.2827441775</v>
      </c>
      <c r="U127" s="53">
        <v>264276.28189684532</v>
      </c>
      <c r="V127" s="53">
        <v>-7705.7985130038578</v>
      </c>
      <c r="W127" s="53">
        <v>322445.41319301177</v>
      </c>
      <c r="X127" s="53">
        <v>274041.57167472807</v>
      </c>
    </row>
    <row r="128" spans="1:24" ht="12.75" customHeight="1" x14ac:dyDescent="0.2">
      <c r="A128" s="41" t="s">
        <v>124</v>
      </c>
      <c r="B128" s="53">
        <v>101339.80136670667</v>
      </c>
      <c r="C128" s="53">
        <v>50160.123599500628</v>
      </c>
      <c r="D128" s="53">
        <v>229694.97364126373</v>
      </c>
      <c r="E128" s="53">
        <v>54552.489165162588</v>
      </c>
      <c r="F128" s="53">
        <v>70829.371198490786</v>
      </c>
      <c r="G128" s="53">
        <v>405236.95760441775</v>
      </c>
      <c r="H128" s="53">
        <v>218368.18366052172</v>
      </c>
      <c r="I128" s="53">
        <v>69072.090143876674</v>
      </c>
      <c r="J128" s="53">
        <v>58264.335716800255</v>
      </c>
      <c r="K128" s="53">
        <v>112540.58040500888</v>
      </c>
      <c r="L128" s="53">
        <v>166080.17278399115</v>
      </c>
      <c r="M128" s="53">
        <v>259926.1384714091</v>
      </c>
      <c r="N128" s="53">
        <v>270593.93523458921</v>
      </c>
      <c r="O128" s="53">
        <v>1154845.4364161969</v>
      </c>
      <c r="P128" s="53">
        <v>1661422.1953873213</v>
      </c>
      <c r="Q128" s="53">
        <v>268280.47692424856</v>
      </c>
      <c r="R128" s="56">
        <v>1929702.6723115698</v>
      </c>
      <c r="S128" s="53">
        <v>1200261.9878864461</v>
      </c>
      <c r="T128" s="53">
        <v>366839.53915556474</v>
      </c>
      <c r="U128" s="53">
        <v>316110.9117780645</v>
      </c>
      <c r="V128" s="53">
        <v>-5057.1382005773485</v>
      </c>
      <c r="W128" s="53">
        <v>334877.32366125821</v>
      </c>
      <c r="X128" s="53">
        <v>283329.9519691866</v>
      </c>
    </row>
    <row r="129" spans="1:24" ht="12.75" customHeight="1" x14ac:dyDescent="0.2">
      <c r="A129" s="41" t="s">
        <v>125</v>
      </c>
      <c r="B129" s="53">
        <v>80621.883979538805</v>
      </c>
      <c r="C129" s="53">
        <v>57318.599594247455</v>
      </c>
      <c r="D129" s="53">
        <v>212377.19708559339</v>
      </c>
      <c r="E129" s="53">
        <v>51356.181194173834</v>
      </c>
      <c r="F129" s="53">
        <v>66087.859170368552</v>
      </c>
      <c r="G129" s="53">
        <v>387139.83704438317</v>
      </c>
      <c r="H129" s="53">
        <v>238514.75766640983</v>
      </c>
      <c r="I129" s="53">
        <v>76194.015328297508</v>
      </c>
      <c r="J129" s="53">
        <v>66493.525404965359</v>
      </c>
      <c r="K129" s="53">
        <v>105900.39462461701</v>
      </c>
      <c r="L129" s="53">
        <v>169384.35240037821</v>
      </c>
      <c r="M129" s="53">
        <v>286968.43726805592</v>
      </c>
      <c r="N129" s="53">
        <v>327667.80259746226</v>
      </c>
      <c r="O129" s="53">
        <v>1271123.2852901861</v>
      </c>
      <c r="P129" s="53">
        <v>1738885.0063141081</v>
      </c>
      <c r="Q129" s="53">
        <v>310093.7917593036</v>
      </c>
      <c r="R129" s="56">
        <v>2048978.7980734117</v>
      </c>
      <c r="S129" s="53">
        <v>1317542.9324371489</v>
      </c>
      <c r="T129" s="53">
        <v>438367.30904285866</v>
      </c>
      <c r="U129" s="53">
        <v>378327.09721851896</v>
      </c>
      <c r="V129" s="53">
        <v>-69700.907605861546</v>
      </c>
      <c r="W129" s="53">
        <v>334737.94276003033</v>
      </c>
      <c r="X129" s="53">
        <v>350295.57577928348</v>
      </c>
    </row>
    <row r="130" spans="1:24" ht="12.75" customHeight="1" x14ac:dyDescent="0.2">
      <c r="A130" s="42">
        <v>2020</v>
      </c>
      <c r="B130" s="53">
        <v>434621.000078535</v>
      </c>
      <c r="C130" s="53">
        <v>193615.00006219451</v>
      </c>
      <c r="D130" s="53">
        <v>813689.00015410269</v>
      </c>
      <c r="E130" s="53">
        <v>209112.0000167145</v>
      </c>
      <c r="F130" s="53">
        <v>267921.00002521247</v>
      </c>
      <c r="G130" s="53">
        <v>1484337.0002582243</v>
      </c>
      <c r="H130" s="53">
        <v>825346.00004754902</v>
      </c>
      <c r="I130" s="53">
        <v>273239.00004435389</v>
      </c>
      <c r="J130" s="53">
        <v>237574.00002832519</v>
      </c>
      <c r="K130" s="53">
        <v>454549.99997943582</v>
      </c>
      <c r="L130" s="53">
        <v>656013.00005094614</v>
      </c>
      <c r="M130" s="53">
        <v>1082357.0003322505</v>
      </c>
      <c r="N130" s="53">
        <v>1146899.9998784629</v>
      </c>
      <c r="O130" s="53">
        <v>4675979.0003613234</v>
      </c>
      <c r="P130" s="53">
        <v>6594937.0006980821</v>
      </c>
      <c r="Q130" s="53">
        <v>1014659.9996983975</v>
      </c>
      <c r="R130" s="56">
        <v>7609597.0003964799</v>
      </c>
      <c r="S130" s="53">
        <v>4805003.9988841657</v>
      </c>
      <c r="T130" s="53">
        <v>1532203.9996540435</v>
      </c>
      <c r="U130" s="53">
        <v>1260226.9996577397</v>
      </c>
      <c r="V130" s="53">
        <v>-33877.997662621703</v>
      </c>
      <c r="W130" s="53">
        <v>1252048.9997266131</v>
      </c>
      <c r="X130" s="53">
        <v>1206008.9998634614</v>
      </c>
    </row>
    <row r="131" spans="1:24" ht="12.75" customHeight="1" x14ac:dyDescent="0.2">
      <c r="A131" s="43" t="s">
        <v>126</v>
      </c>
      <c r="B131" s="52">
        <v>269918.70222062594</v>
      </c>
      <c r="C131" s="52">
        <v>79639.19552488708</v>
      </c>
      <c r="D131" s="52">
        <v>201312.64905030723</v>
      </c>
      <c r="E131" s="52">
        <v>49180.138031697606</v>
      </c>
      <c r="F131" s="52">
        <v>63381.046745769272</v>
      </c>
      <c r="G131" s="52">
        <v>393513.02935266116</v>
      </c>
      <c r="H131" s="52">
        <v>232731.06140377952</v>
      </c>
      <c r="I131" s="52">
        <v>71642.83494480302</v>
      </c>
      <c r="J131" s="52">
        <v>59566.403679916839</v>
      </c>
      <c r="K131" s="52">
        <v>113726.38065075307</v>
      </c>
      <c r="L131" s="52">
        <v>169147.27111133977</v>
      </c>
      <c r="M131" s="52">
        <v>262745.08885701577</v>
      </c>
      <c r="N131" s="52">
        <v>277673.42210482893</v>
      </c>
      <c r="O131" s="52">
        <v>1187232.462752437</v>
      </c>
      <c r="P131" s="52">
        <v>1850664.1943257242</v>
      </c>
      <c r="Q131" s="52">
        <v>301957.56506814313</v>
      </c>
      <c r="R131" s="55">
        <v>2152621.7593938671</v>
      </c>
      <c r="S131" s="52">
        <v>1272821.1501581511</v>
      </c>
      <c r="T131" s="52">
        <v>357125.17814577301</v>
      </c>
      <c r="U131" s="52">
        <v>411000.09429009695</v>
      </c>
      <c r="V131" s="52">
        <v>152052.76751141017</v>
      </c>
      <c r="W131" s="52">
        <v>359294.71613615361</v>
      </c>
      <c r="X131" s="52">
        <v>399672.14684771781</v>
      </c>
    </row>
    <row r="132" spans="1:24" ht="12.75" customHeight="1" x14ac:dyDescent="0.2">
      <c r="A132" s="43" t="s">
        <v>127</v>
      </c>
      <c r="B132" s="52">
        <v>192197.0468256477</v>
      </c>
      <c r="C132" s="52">
        <v>108356.44852073595</v>
      </c>
      <c r="D132" s="52">
        <v>223800.58005675077</v>
      </c>
      <c r="E132" s="52">
        <v>53932.686331274708</v>
      </c>
      <c r="F132" s="52">
        <v>59155.266968888427</v>
      </c>
      <c r="G132" s="52">
        <v>445244.98187764984</v>
      </c>
      <c r="H132" s="52">
        <v>256305.91855322555</v>
      </c>
      <c r="I132" s="52">
        <v>70313.624704526417</v>
      </c>
      <c r="J132" s="52">
        <v>64615.065478333607</v>
      </c>
      <c r="K132" s="52">
        <v>103566.43987584766</v>
      </c>
      <c r="L132" s="52">
        <v>171995.89968394345</v>
      </c>
      <c r="M132" s="52">
        <v>277798.90215403901</v>
      </c>
      <c r="N132" s="52">
        <v>302021.66489223111</v>
      </c>
      <c r="O132" s="52">
        <v>1246617.5153421469</v>
      </c>
      <c r="P132" s="52">
        <v>1884059.5440454443</v>
      </c>
      <c r="Q132" s="52">
        <v>297989.35411000933</v>
      </c>
      <c r="R132" s="55">
        <v>2182048.8981554536</v>
      </c>
      <c r="S132" s="52">
        <v>1283442.3327761062</v>
      </c>
      <c r="T132" s="52">
        <v>407887.36770913535</v>
      </c>
      <c r="U132" s="52">
        <v>398959.09890624846</v>
      </c>
      <c r="V132" s="52">
        <v>-6408.2400775258429</v>
      </c>
      <c r="W132" s="52">
        <v>482717.27334019198</v>
      </c>
      <c r="X132" s="52">
        <v>384548.93449870258</v>
      </c>
    </row>
    <row r="133" spans="1:24" ht="12.75" customHeight="1" x14ac:dyDescent="0.2">
      <c r="A133" s="43" t="s">
        <v>128</v>
      </c>
      <c r="B133" s="52">
        <v>122702.46383677992</v>
      </c>
      <c r="C133" s="52">
        <v>123651.8948714916</v>
      </c>
      <c r="D133" s="52">
        <v>248369.92360641967</v>
      </c>
      <c r="E133" s="52">
        <v>58098.87959426373</v>
      </c>
      <c r="F133" s="52">
        <v>65081.533987101691</v>
      </c>
      <c r="G133" s="52">
        <v>495202.23205927672</v>
      </c>
      <c r="H133" s="52">
        <v>283869.64044521417</v>
      </c>
      <c r="I133" s="52">
        <v>72047.812781232293</v>
      </c>
      <c r="J133" s="52">
        <v>66030.900233866472</v>
      </c>
      <c r="K133" s="52">
        <v>105008.34189127827</v>
      </c>
      <c r="L133" s="52">
        <v>175555.31314183286</v>
      </c>
      <c r="M133" s="52">
        <v>300925.25299881306</v>
      </c>
      <c r="N133" s="52">
        <v>293226.09602396615</v>
      </c>
      <c r="O133" s="52">
        <v>1296663.3575162033</v>
      </c>
      <c r="P133" s="52">
        <v>1914568.05341226</v>
      </c>
      <c r="Q133" s="52">
        <v>339924.41334040218</v>
      </c>
      <c r="R133" s="55">
        <v>2254492.4667526623</v>
      </c>
      <c r="S133" s="52">
        <v>1383085.9130121029</v>
      </c>
      <c r="T133" s="52">
        <v>404609.42609244527</v>
      </c>
      <c r="U133" s="52">
        <v>437342.35723496921</v>
      </c>
      <c r="V133" s="52">
        <v>-20684.374888449907</v>
      </c>
      <c r="W133" s="52">
        <v>459532.56662926462</v>
      </c>
      <c r="X133" s="52">
        <v>409393.4213276697</v>
      </c>
    </row>
    <row r="134" spans="1:24" ht="12.75" customHeight="1" x14ac:dyDescent="0.2">
      <c r="A134" s="43" t="s">
        <v>129</v>
      </c>
      <c r="B134" s="52">
        <v>81422.511479765235</v>
      </c>
      <c r="C134" s="52">
        <v>104651.83537912261</v>
      </c>
      <c r="D134" s="52">
        <v>236236.44539856716</v>
      </c>
      <c r="E134" s="52">
        <v>55561.483336472185</v>
      </c>
      <c r="F134" s="52">
        <v>62701.299501496134</v>
      </c>
      <c r="G134" s="52">
        <v>459151.06361565809</v>
      </c>
      <c r="H134" s="52">
        <v>284126.88871028041</v>
      </c>
      <c r="I134" s="52">
        <v>69779.309408372123</v>
      </c>
      <c r="J134" s="52">
        <v>74236.976430927229</v>
      </c>
      <c r="K134" s="52">
        <v>125002.24203868207</v>
      </c>
      <c r="L134" s="52">
        <v>181142.64687952545</v>
      </c>
      <c r="M134" s="52">
        <v>324625.42064200313</v>
      </c>
      <c r="N134" s="52">
        <v>350087.40856941818</v>
      </c>
      <c r="O134" s="52">
        <v>1409000.8926792087</v>
      </c>
      <c r="P134" s="52">
        <v>1949574.4677746319</v>
      </c>
      <c r="Q134" s="52">
        <v>359989.87149077299</v>
      </c>
      <c r="R134" s="55">
        <v>2309564.3392654047</v>
      </c>
      <c r="S134" s="52">
        <v>1490213.3458390629</v>
      </c>
      <c r="T134" s="52">
        <v>487126.649245587</v>
      </c>
      <c r="U134" s="52">
        <v>434218.70817498886</v>
      </c>
      <c r="V134" s="52">
        <v>-77883.740266835783</v>
      </c>
      <c r="W134" s="52">
        <v>439195.70845057315</v>
      </c>
      <c r="X134" s="52">
        <v>463306.33217797085</v>
      </c>
    </row>
    <row r="135" spans="1:24" ht="12.75" customHeight="1" x14ac:dyDescent="0.2">
      <c r="A135" s="44">
        <v>2021</v>
      </c>
      <c r="B135" s="52">
        <v>666240.72436281864</v>
      </c>
      <c r="C135" s="52">
        <v>416299.37429623725</v>
      </c>
      <c r="D135" s="52">
        <v>909719.59811204486</v>
      </c>
      <c r="E135" s="52">
        <v>216773.18729370821</v>
      </c>
      <c r="F135" s="52">
        <v>250319.1472032555</v>
      </c>
      <c r="G135" s="52">
        <v>1793111.3069052459</v>
      </c>
      <c r="H135" s="52">
        <v>1057033.5091124997</v>
      </c>
      <c r="I135" s="52">
        <v>283783.58183893381</v>
      </c>
      <c r="J135" s="52">
        <v>264449.34582304407</v>
      </c>
      <c r="K135" s="52">
        <v>447303.4044565612</v>
      </c>
      <c r="L135" s="52">
        <v>697841.13081664161</v>
      </c>
      <c r="M135" s="52">
        <v>1166094.6646518712</v>
      </c>
      <c r="N135" s="52">
        <v>1223008.5915904443</v>
      </c>
      <c r="O135" s="52">
        <v>5139514.2282899963</v>
      </c>
      <c r="P135" s="52">
        <v>7598866.2595580593</v>
      </c>
      <c r="Q135" s="52">
        <v>1299861.2040093276</v>
      </c>
      <c r="R135" s="55">
        <v>8898727.4635673873</v>
      </c>
      <c r="S135" s="52">
        <v>5429562.7417854229</v>
      </c>
      <c r="T135" s="52">
        <v>1656748.6211929405</v>
      </c>
      <c r="U135" s="52">
        <v>1681520.2586063037</v>
      </c>
      <c r="V135" s="52">
        <v>47076.412278598684</v>
      </c>
      <c r="W135" s="52">
        <v>1740740.2645561832</v>
      </c>
      <c r="X135" s="52">
        <v>1656920.8348520608</v>
      </c>
    </row>
    <row r="136" spans="1:24" ht="12.75" customHeight="1" x14ac:dyDescent="0.2">
      <c r="A136" s="41" t="s">
        <v>130</v>
      </c>
      <c r="B136" s="53">
        <v>202712.59362542711</v>
      </c>
      <c r="C136" s="53">
        <v>96936.27976618876</v>
      </c>
      <c r="D136" s="53">
        <v>223814.70700329018</v>
      </c>
      <c r="E136" s="53">
        <v>60667.26753862192</v>
      </c>
      <c r="F136" s="53">
        <v>61857.091703657359</v>
      </c>
      <c r="G136" s="53">
        <v>443275.3460117582</v>
      </c>
      <c r="H136" s="53">
        <v>274467.54047214816</v>
      </c>
      <c r="I136" s="53">
        <v>63366.13648703861</v>
      </c>
      <c r="J136" s="53">
        <v>62004.769295826613</v>
      </c>
      <c r="K136" s="53">
        <v>157925.3972737639</v>
      </c>
      <c r="L136" s="53">
        <v>183188.98084977741</v>
      </c>
      <c r="M136" s="53">
        <v>295941.96404841484</v>
      </c>
      <c r="N136" s="53">
        <v>295274.20063253108</v>
      </c>
      <c r="O136" s="53">
        <v>1332168.9890595006</v>
      </c>
      <c r="P136" s="53">
        <v>1978156.9286966859</v>
      </c>
      <c r="Q136" s="53">
        <v>337551.63400000002</v>
      </c>
      <c r="R136" s="68">
        <v>2315708.562696686</v>
      </c>
      <c r="S136" s="53">
        <v>1452397.7814199701</v>
      </c>
      <c r="T136" s="53">
        <v>382765.13900000002</v>
      </c>
      <c r="U136" s="53">
        <v>425200.43811647082</v>
      </c>
      <c r="V136" s="53">
        <v>48324.823160244945</v>
      </c>
      <c r="W136" s="53">
        <v>439626.73100000003</v>
      </c>
      <c r="X136" s="53">
        <v>432606.35</v>
      </c>
    </row>
    <row r="137" spans="1:24" ht="12.75" customHeight="1" x14ac:dyDescent="0.2">
      <c r="A137" s="41" t="s">
        <v>131</v>
      </c>
      <c r="B137" s="53">
        <v>194819.65886453455</v>
      </c>
      <c r="C137" s="53">
        <v>119489.70483903021</v>
      </c>
      <c r="D137" s="53">
        <v>277326.8015677862</v>
      </c>
      <c r="E137" s="53">
        <v>54085.581937091978</v>
      </c>
      <c r="F137" s="53">
        <v>65208.511973029134</v>
      </c>
      <c r="G137" s="53">
        <v>516110.60031693755</v>
      </c>
      <c r="H137" s="53">
        <v>301544.83469475055</v>
      </c>
      <c r="I137" s="53">
        <v>64859.324187537699</v>
      </c>
      <c r="J137" s="53">
        <v>67796.263434009263</v>
      </c>
      <c r="K137" s="53">
        <v>164408.29537875499</v>
      </c>
      <c r="L137" s="53">
        <v>187832.46295164246</v>
      </c>
      <c r="M137" s="53">
        <v>321980.4941272763</v>
      </c>
      <c r="N137" s="53">
        <v>319504.16709439445</v>
      </c>
      <c r="O137" s="53">
        <v>1427925.8418683656</v>
      </c>
      <c r="P137" s="53">
        <v>2138856.1010498377</v>
      </c>
      <c r="Q137" s="53">
        <v>332981.272</v>
      </c>
      <c r="R137" s="68">
        <v>2471837.373049838</v>
      </c>
      <c r="S137" s="53">
        <v>1533350.3719593349</v>
      </c>
      <c r="T137" s="53">
        <v>434758.87400000001</v>
      </c>
      <c r="U137" s="53">
        <v>453422.08498835732</v>
      </c>
      <c r="V137" s="53">
        <v>-2810.6728978545666</v>
      </c>
      <c r="W137" s="53">
        <v>514165.69199999998</v>
      </c>
      <c r="X137" s="53">
        <v>461048.97700000001</v>
      </c>
    </row>
    <row r="138" spans="1:24" ht="12.75" customHeight="1" x14ac:dyDescent="0.2">
      <c r="A138" s="41" t="s">
        <v>132</v>
      </c>
      <c r="B138" s="53">
        <v>161537.34929773869</v>
      </c>
      <c r="C138" s="53">
        <v>133827.23600745643</v>
      </c>
      <c r="D138" s="53">
        <v>299493.21846698713</v>
      </c>
      <c r="E138" s="53">
        <v>48685.965024164456</v>
      </c>
      <c r="F138" s="53">
        <v>71090.451090608331</v>
      </c>
      <c r="G138" s="53">
        <v>553096.87058921636</v>
      </c>
      <c r="H138" s="53">
        <v>326507.83674344898</v>
      </c>
      <c r="I138" s="53">
        <v>66901.093501056734</v>
      </c>
      <c r="J138" s="53">
        <v>76274.803721043078</v>
      </c>
      <c r="K138" s="53">
        <v>151509.76338094921</v>
      </c>
      <c r="L138" s="53">
        <v>197072.9461860187</v>
      </c>
      <c r="M138" s="53">
        <v>346528.74589877174</v>
      </c>
      <c r="N138" s="53">
        <v>322155.67922386504</v>
      </c>
      <c r="O138" s="53">
        <v>1486950.8686551536</v>
      </c>
      <c r="P138" s="53">
        <v>2201585.0885421084</v>
      </c>
      <c r="Q138" s="53">
        <v>342059.65</v>
      </c>
      <c r="R138" s="68">
        <v>2543644.7385421083</v>
      </c>
      <c r="S138" s="53">
        <v>1601312.2573214646</v>
      </c>
      <c r="T138" s="53">
        <v>440801.22899999999</v>
      </c>
      <c r="U138" s="53">
        <v>499237.46851159807</v>
      </c>
      <c r="V138" s="53">
        <v>-9199.882290954054</v>
      </c>
      <c r="W138" s="53">
        <v>541271.745</v>
      </c>
      <c r="X138" s="53">
        <v>529778.07900000003</v>
      </c>
    </row>
    <row r="139" spans="1:24" ht="12.75" customHeight="1" x14ac:dyDescent="0.2">
      <c r="A139" s="41" t="s">
        <v>133</v>
      </c>
      <c r="B139" s="53">
        <v>116478.94985159776</v>
      </c>
      <c r="C139" s="53">
        <v>112418.44011703449</v>
      </c>
      <c r="D139" s="53">
        <v>302169.09963317082</v>
      </c>
      <c r="E139" s="53">
        <v>51742.801905290362</v>
      </c>
      <c r="F139" s="53">
        <v>73421.644343142892</v>
      </c>
      <c r="G139" s="53">
        <v>539751.98599863856</v>
      </c>
      <c r="H139" s="53">
        <v>313186.59255798504</v>
      </c>
      <c r="I139" s="53">
        <v>66515.995990460811</v>
      </c>
      <c r="J139" s="53">
        <v>82815.401075874048</v>
      </c>
      <c r="K139" s="53">
        <v>171860.25662035335</v>
      </c>
      <c r="L139" s="53">
        <v>203854.50036503116</v>
      </c>
      <c r="M139" s="53">
        <v>369791.33519419871</v>
      </c>
      <c r="N139" s="53">
        <v>386041.85294336377</v>
      </c>
      <c r="O139" s="53">
        <v>1594065.934747267</v>
      </c>
      <c r="P139" s="53">
        <v>2250296.8705975031</v>
      </c>
      <c r="Q139" s="53">
        <v>333828.88799999998</v>
      </c>
      <c r="R139" s="68">
        <v>2584125.7585975034</v>
      </c>
      <c r="S139" s="53">
        <v>1666712.2015117661</v>
      </c>
      <c r="T139" s="53">
        <v>529777.12600000005</v>
      </c>
      <c r="U139" s="53">
        <v>488456.04527686769</v>
      </c>
      <c r="V139" s="53">
        <v>-103661.04819113045</v>
      </c>
      <c r="W139" s="53">
        <v>492514.35600000003</v>
      </c>
      <c r="X139" s="53">
        <v>489672.92200000002</v>
      </c>
    </row>
    <row r="140" spans="1:24" ht="12.75" customHeight="1" x14ac:dyDescent="0.2">
      <c r="A140" s="45">
        <v>2022</v>
      </c>
      <c r="B140" s="54">
        <v>675548.55163929809</v>
      </c>
      <c r="C140" s="54">
        <v>462671.6607297099</v>
      </c>
      <c r="D140" s="54">
        <v>1102803.8266712343</v>
      </c>
      <c r="E140" s="54">
        <v>215181.61640516878</v>
      </c>
      <c r="F140" s="54">
        <v>271577.69911043771</v>
      </c>
      <c r="G140" s="54">
        <v>2052234.8029165505</v>
      </c>
      <c r="H140" s="54">
        <v>1215706.8044683328</v>
      </c>
      <c r="I140" s="54">
        <v>261642.5501660938</v>
      </c>
      <c r="J140" s="54">
        <v>288891.2375267531</v>
      </c>
      <c r="K140" s="54">
        <v>645703.71265382133</v>
      </c>
      <c r="L140" s="54">
        <v>771948.89035246987</v>
      </c>
      <c r="M140" s="54">
        <v>1334242.5392686615</v>
      </c>
      <c r="N140" s="54">
        <v>1322975.8998941544</v>
      </c>
      <c r="O140" s="54">
        <v>5841111.6343302876</v>
      </c>
      <c r="P140" s="54">
        <v>8568894.9888861366</v>
      </c>
      <c r="Q140" s="67">
        <v>1346421.4439999999</v>
      </c>
      <c r="R140" s="69">
        <v>9915316.4328861348</v>
      </c>
      <c r="S140" s="54">
        <v>6253772.6122125359</v>
      </c>
      <c r="T140" s="54">
        <v>1788102.3680000002</v>
      </c>
      <c r="U140" s="54">
        <v>1866316.036893294</v>
      </c>
      <c r="V140" s="54">
        <v>-67346.780219694294</v>
      </c>
      <c r="W140" s="54">
        <v>1987578.5240000002</v>
      </c>
      <c r="X140" s="54">
        <v>1913106.328</v>
      </c>
    </row>
  </sheetData>
  <sheetProtection selectLockedCells="1" selectUnlockedCells="1"/>
  <mergeCells count="12">
    <mergeCell ref="X3:X4"/>
    <mergeCell ref="A3:A4"/>
    <mergeCell ref="C3:G3"/>
    <mergeCell ref="H3:O3"/>
    <mergeCell ref="P3:P4"/>
    <mergeCell ref="Q3:Q4"/>
    <mergeCell ref="R3:R4"/>
    <mergeCell ref="S3:S4"/>
    <mergeCell ref="T3:T4"/>
    <mergeCell ref="U3:U4"/>
    <mergeCell ref="V3:V4"/>
    <mergeCell ref="W3:W4"/>
  </mergeCells>
  <pageMargins left="0.74791666666666667" right="0.74791666666666667" top="0.98402777777777772" bottom="0.98402777777777772" header="0.51180555555555551" footer="0.51180555555555551"/>
  <pageSetup paperSize="9" orientation="landscape"/>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139"/>
  <sheetViews>
    <sheetView tabSelected="1" topLeftCell="A127" workbookViewId="0">
      <selection activeCell="C140" sqref="C140"/>
    </sheetView>
  </sheetViews>
  <sheetFormatPr defaultRowHeight="12.75" x14ac:dyDescent="0.2"/>
  <sheetData>
    <row r="1" spans="1:4" ht="13.5" thickBot="1" x14ac:dyDescent="0.25">
      <c r="A1" s="99" t="s">
        <v>2</v>
      </c>
      <c r="B1" s="13" t="s">
        <v>3</v>
      </c>
    </row>
    <row r="2" spans="1:4" x14ac:dyDescent="0.2">
      <c r="A2" s="99"/>
      <c r="B2" s="14" t="s">
        <v>14</v>
      </c>
    </row>
    <row r="3" spans="1:4" hidden="1" x14ac:dyDescent="0.2">
      <c r="A3" s="44">
        <v>1995</v>
      </c>
      <c r="B3" s="52">
        <v>35381.941892439601</v>
      </c>
    </row>
    <row r="4" spans="1:4" x14ac:dyDescent="0.2">
      <c r="A4" s="41" t="s">
        <v>26</v>
      </c>
      <c r="B4" s="53">
        <v>10053.714738613</v>
      </c>
      <c r="C4" s="53"/>
    </row>
    <row r="5" spans="1:4" x14ac:dyDescent="0.2">
      <c r="A5" s="41" t="s">
        <v>27</v>
      </c>
      <c r="B5" s="53">
        <v>10702.7171400929</v>
      </c>
      <c r="C5" s="53"/>
    </row>
    <row r="6" spans="1:4" x14ac:dyDescent="0.2">
      <c r="A6" s="41" t="s">
        <v>28</v>
      </c>
      <c r="B6" s="53">
        <v>11096.040125245299</v>
      </c>
      <c r="C6" s="53">
        <f>B5</f>
        <v>10702.7171400929</v>
      </c>
      <c r="D6" s="70">
        <f>B4</f>
        <v>10053.714738613</v>
      </c>
    </row>
    <row r="7" spans="1:4" x14ac:dyDescent="0.2">
      <c r="A7" s="41" t="s">
        <v>29</v>
      </c>
      <c r="B7" s="53">
        <v>8906.1716757152699</v>
      </c>
      <c r="C7" s="53">
        <f>B6</f>
        <v>11096.040125245299</v>
      </c>
      <c r="D7" s="70">
        <f t="shared" ref="D7" si="0">B5</f>
        <v>10702.7171400929</v>
      </c>
    </row>
    <row r="8" spans="1:4" hidden="1" x14ac:dyDescent="0.2">
      <c r="A8" s="42">
        <v>1996</v>
      </c>
      <c r="B8" s="53">
        <v>40758.643679666508</v>
      </c>
      <c r="C8" s="52">
        <v>11625.102240345999</v>
      </c>
    </row>
    <row r="9" spans="1:4" x14ac:dyDescent="0.2">
      <c r="A9" s="43" t="s">
        <v>30</v>
      </c>
      <c r="B9" s="52">
        <v>12337.924977865399</v>
      </c>
      <c r="C9" s="53">
        <f t="shared" ref="C9:C12" si="1">B8</f>
        <v>40758.643679666508</v>
      </c>
      <c r="D9" s="70">
        <f t="shared" ref="D9:D12" si="2">B7</f>
        <v>8906.1716757152699</v>
      </c>
    </row>
    <row r="10" spans="1:4" x14ac:dyDescent="0.2">
      <c r="A10" s="43" t="s">
        <v>31</v>
      </c>
      <c r="B10" s="52">
        <v>11625.102240345999</v>
      </c>
      <c r="C10" s="53">
        <f t="shared" si="1"/>
        <v>12337.924977865399</v>
      </c>
      <c r="D10" s="70">
        <f t="shared" si="2"/>
        <v>40758.643679666508</v>
      </c>
    </row>
    <row r="11" spans="1:4" x14ac:dyDescent="0.2">
      <c r="A11" s="43" t="s">
        <v>32</v>
      </c>
      <c r="B11" s="52">
        <v>10871.340287753899</v>
      </c>
      <c r="C11" s="53">
        <f t="shared" si="1"/>
        <v>11625.102240345999</v>
      </c>
      <c r="D11" s="70">
        <f t="shared" si="2"/>
        <v>12337.924977865399</v>
      </c>
    </row>
    <row r="12" spans="1:4" x14ac:dyDescent="0.2">
      <c r="A12" s="43" t="s">
        <v>33</v>
      </c>
      <c r="B12" s="52">
        <v>9771.4590553261405</v>
      </c>
      <c r="C12" s="53">
        <f t="shared" si="1"/>
        <v>10871.340287753899</v>
      </c>
      <c r="D12" s="70">
        <f t="shared" si="2"/>
        <v>11625.102240345999</v>
      </c>
    </row>
    <row r="13" spans="1:4" hidden="1" x14ac:dyDescent="0.2">
      <c r="A13" s="44">
        <v>1997</v>
      </c>
      <c r="B13" s="52">
        <v>44605.826561291397</v>
      </c>
      <c r="C13" s="53">
        <v>13142.7177353768</v>
      </c>
    </row>
    <row r="14" spans="1:4" x14ac:dyDescent="0.2">
      <c r="A14" s="41" t="s">
        <v>34</v>
      </c>
      <c r="B14" s="53">
        <v>11868.8393526043</v>
      </c>
      <c r="C14" s="53">
        <f t="shared" ref="C14:C17" si="3">B13</f>
        <v>44605.826561291397</v>
      </c>
      <c r="D14" s="70">
        <f t="shared" ref="D14:D17" si="4">B12</f>
        <v>9771.4590553261405</v>
      </c>
    </row>
    <row r="15" spans="1:4" x14ac:dyDescent="0.2">
      <c r="A15" s="41" t="s">
        <v>35</v>
      </c>
      <c r="B15" s="53">
        <v>14201.6840427963</v>
      </c>
      <c r="C15" s="53">
        <f t="shared" si="3"/>
        <v>11868.8393526043</v>
      </c>
      <c r="D15" s="70">
        <f t="shared" si="4"/>
        <v>44605.826561291397</v>
      </c>
    </row>
    <row r="16" spans="1:4" x14ac:dyDescent="0.2">
      <c r="A16" s="41" t="s">
        <v>36</v>
      </c>
      <c r="B16" s="53">
        <v>13142.7177353768</v>
      </c>
      <c r="C16" s="53">
        <f t="shared" si="3"/>
        <v>14201.6840427963</v>
      </c>
      <c r="D16" s="70">
        <f t="shared" si="4"/>
        <v>11868.8393526043</v>
      </c>
    </row>
    <row r="17" spans="1:4" x14ac:dyDescent="0.2">
      <c r="A17" s="41" t="s">
        <v>37</v>
      </c>
      <c r="B17" s="53">
        <v>8398.8812104903409</v>
      </c>
      <c r="C17" s="53">
        <f t="shared" si="3"/>
        <v>13142.7177353768</v>
      </c>
      <c r="D17" s="70">
        <f t="shared" si="4"/>
        <v>14201.6840427963</v>
      </c>
    </row>
    <row r="18" spans="1:4" hidden="1" x14ac:dyDescent="0.2">
      <c r="A18" s="42">
        <v>1998</v>
      </c>
      <c r="B18" s="53">
        <v>47612.122341267706</v>
      </c>
      <c r="C18" s="52">
        <v>11121.362642960599</v>
      </c>
    </row>
    <row r="19" spans="1:4" x14ac:dyDescent="0.2">
      <c r="A19" s="43" t="s">
        <v>38</v>
      </c>
      <c r="B19" s="52">
        <v>14190.1786244779</v>
      </c>
      <c r="C19" s="53">
        <f t="shared" ref="C19:C22" si="5">B18</f>
        <v>47612.122341267706</v>
      </c>
      <c r="D19" s="70">
        <f t="shared" ref="D19:D22" si="6">B17</f>
        <v>8398.8812104903409</v>
      </c>
    </row>
    <row r="20" spans="1:4" x14ac:dyDescent="0.2">
      <c r="A20" s="43" t="s">
        <v>39</v>
      </c>
      <c r="B20" s="52">
        <v>13487.279268210101</v>
      </c>
      <c r="C20" s="53">
        <f t="shared" si="5"/>
        <v>14190.1786244779</v>
      </c>
      <c r="D20" s="70">
        <f t="shared" si="6"/>
        <v>47612.122341267706</v>
      </c>
    </row>
    <row r="21" spans="1:4" x14ac:dyDescent="0.2">
      <c r="A21" s="43" t="s">
        <v>40</v>
      </c>
      <c r="B21" s="52">
        <v>11736.0064417631</v>
      </c>
      <c r="C21" s="53">
        <f t="shared" si="5"/>
        <v>13487.279268210101</v>
      </c>
      <c r="D21" s="70">
        <f t="shared" si="6"/>
        <v>14190.1786244779</v>
      </c>
    </row>
    <row r="22" spans="1:4" x14ac:dyDescent="0.2">
      <c r="A22" s="43" t="s">
        <v>41</v>
      </c>
      <c r="B22" s="52">
        <v>11121.362642960599</v>
      </c>
      <c r="C22" s="53">
        <f t="shared" si="5"/>
        <v>11736.0064417631</v>
      </c>
      <c r="D22" s="70">
        <f t="shared" si="6"/>
        <v>13487.279268210101</v>
      </c>
    </row>
    <row r="23" spans="1:4" hidden="1" x14ac:dyDescent="0.2">
      <c r="A23" s="44">
        <v>1999</v>
      </c>
      <c r="B23" s="52">
        <v>50534.8269774117</v>
      </c>
      <c r="C23" s="52">
        <v>17485.384302287399</v>
      </c>
    </row>
    <row r="24" spans="1:4" x14ac:dyDescent="0.2">
      <c r="A24" s="41" t="s">
        <v>42</v>
      </c>
      <c r="B24" s="53">
        <v>16346.8580165082</v>
      </c>
      <c r="C24" s="53">
        <f t="shared" ref="C24:C27" si="7">B23</f>
        <v>50534.8269774117</v>
      </c>
      <c r="D24" s="70">
        <f t="shared" ref="D24:D27" si="8">B22</f>
        <v>11121.362642960599</v>
      </c>
    </row>
    <row r="25" spans="1:4" x14ac:dyDescent="0.2">
      <c r="A25" s="41" t="s">
        <v>43</v>
      </c>
      <c r="B25" s="53">
        <v>15217.7527236242</v>
      </c>
      <c r="C25" s="53">
        <f t="shared" si="7"/>
        <v>16346.8580165082</v>
      </c>
      <c r="D25" s="70">
        <f t="shared" si="8"/>
        <v>50534.8269774117</v>
      </c>
    </row>
    <row r="26" spans="1:4" x14ac:dyDescent="0.2">
      <c r="A26" s="41" t="s">
        <v>44</v>
      </c>
      <c r="B26" s="53">
        <v>15177.735359189201</v>
      </c>
      <c r="C26" s="53">
        <f t="shared" si="7"/>
        <v>15217.7527236242</v>
      </c>
      <c r="D26" s="70">
        <f t="shared" si="8"/>
        <v>16346.8580165082</v>
      </c>
    </row>
    <row r="27" spans="1:4" x14ac:dyDescent="0.2">
      <c r="A27" s="41" t="s">
        <v>45</v>
      </c>
      <c r="B27" s="53">
        <v>10220.042759211299</v>
      </c>
      <c r="C27" s="53">
        <f t="shared" si="7"/>
        <v>15177.735359189201</v>
      </c>
      <c r="D27" s="70">
        <f t="shared" si="8"/>
        <v>15217.7527236242</v>
      </c>
    </row>
    <row r="28" spans="1:4" hidden="1" x14ac:dyDescent="0.2">
      <c r="A28" s="42">
        <v>2000</v>
      </c>
      <c r="B28" s="53">
        <v>56962.388858532897</v>
      </c>
      <c r="C28" s="53">
        <v>21534.092426060299</v>
      </c>
    </row>
    <row r="29" spans="1:4" x14ac:dyDescent="0.2">
      <c r="A29" s="43" t="s">
        <v>46</v>
      </c>
      <c r="B29" s="52">
        <v>17485.384302287399</v>
      </c>
      <c r="C29" s="53">
        <f t="shared" ref="C29:C32" si="9">B28</f>
        <v>56962.388858532897</v>
      </c>
      <c r="D29" s="70">
        <f t="shared" ref="D29:D32" si="10">B27</f>
        <v>10220.042759211299</v>
      </c>
    </row>
    <row r="30" spans="1:4" x14ac:dyDescent="0.2">
      <c r="A30" s="43" t="s">
        <v>47</v>
      </c>
      <c r="B30" s="52">
        <v>17314.199714630198</v>
      </c>
      <c r="C30" s="53">
        <f t="shared" si="9"/>
        <v>17485.384302287399</v>
      </c>
      <c r="D30" s="70">
        <f t="shared" si="10"/>
        <v>56962.388858532897</v>
      </c>
    </row>
    <row r="31" spans="1:4" x14ac:dyDescent="0.2">
      <c r="A31" s="43" t="s">
        <v>48</v>
      </c>
      <c r="B31" s="52">
        <v>14694.499094122501</v>
      </c>
      <c r="C31" s="53">
        <f t="shared" si="9"/>
        <v>17314.199714630198</v>
      </c>
      <c r="D31" s="70">
        <f t="shared" si="10"/>
        <v>17485.384302287399</v>
      </c>
    </row>
    <row r="32" spans="1:4" x14ac:dyDescent="0.2">
      <c r="A32" s="43" t="s">
        <v>49</v>
      </c>
      <c r="B32" s="52">
        <v>13675.902923776501</v>
      </c>
      <c r="C32" s="53">
        <f t="shared" si="9"/>
        <v>14694.499094122501</v>
      </c>
      <c r="D32" s="70">
        <f t="shared" si="10"/>
        <v>17314.199714630198</v>
      </c>
    </row>
    <row r="33" spans="1:4" hidden="1" x14ac:dyDescent="0.2">
      <c r="A33" s="44">
        <v>2001</v>
      </c>
      <c r="B33" s="52">
        <v>63169.986034816589</v>
      </c>
      <c r="C33" s="52">
        <v>25417.606086393698</v>
      </c>
    </row>
    <row r="34" spans="1:4" x14ac:dyDescent="0.2">
      <c r="A34" s="41" t="s">
        <v>50</v>
      </c>
      <c r="B34" s="53">
        <v>22074.128510862301</v>
      </c>
      <c r="C34" s="53">
        <f t="shared" ref="C34:C37" si="11">B33</f>
        <v>63169.986034816589</v>
      </c>
      <c r="D34" s="70">
        <f t="shared" ref="D34:D37" si="12">B32</f>
        <v>13675.902923776501</v>
      </c>
    </row>
    <row r="35" spans="1:4" x14ac:dyDescent="0.2">
      <c r="A35" s="41" t="s">
        <v>51</v>
      </c>
      <c r="B35" s="53">
        <v>21534.092426060299</v>
      </c>
      <c r="C35" s="53">
        <f t="shared" si="11"/>
        <v>22074.128510862301</v>
      </c>
      <c r="D35" s="70">
        <f t="shared" si="12"/>
        <v>63169.986034816589</v>
      </c>
    </row>
    <row r="36" spans="1:4" x14ac:dyDescent="0.2">
      <c r="A36" s="41" t="s">
        <v>52</v>
      </c>
      <c r="B36" s="53">
        <v>21462.8338604399</v>
      </c>
      <c r="C36" s="53">
        <f t="shared" si="11"/>
        <v>21534.092426060299</v>
      </c>
      <c r="D36" s="70">
        <f t="shared" si="12"/>
        <v>22074.128510862301</v>
      </c>
    </row>
    <row r="37" spans="1:4" x14ac:dyDescent="0.2">
      <c r="A37" s="41" t="s">
        <v>53</v>
      </c>
      <c r="B37" s="53">
        <v>16444.140020751998</v>
      </c>
      <c r="C37" s="53">
        <f t="shared" si="11"/>
        <v>21462.8338604399</v>
      </c>
      <c r="D37" s="70">
        <f t="shared" si="12"/>
        <v>21534.092426060299</v>
      </c>
    </row>
    <row r="38" spans="1:4" hidden="1" x14ac:dyDescent="0.2">
      <c r="A38" s="42">
        <v>2002</v>
      </c>
      <c r="B38" s="53">
        <v>81515.194818114513</v>
      </c>
      <c r="C38" s="53">
        <v>16860.486678874098</v>
      </c>
    </row>
    <row r="39" spans="1:4" x14ac:dyDescent="0.2">
      <c r="A39" s="43" t="s">
        <v>54</v>
      </c>
      <c r="B39" s="52">
        <v>30849.5459841958</v>
      </c>
      <c r="C39" s="53">
        <f t="shared" ref="C39:C42" si="13">B38</f>
        <v>81515.194818114513</v>
      </c>
      <c r="D39" s="70">
        <f t="shared" ref="D39:D42" si="14">B37</f>
        <v>16444.140020751998</v>
      </c>
    </row>
    <row r="40" spans="1:4" x14ac:dyDescent="0.2">
      <c r="A40" s="43" t="s">
        <v>55</v>
      </c>
      <c r="B40" s="52">
        <v>29204.9002095588</v>
      </c>
      <c r="C40" s="53">
        <f t="shared" si="13"/>
        <v>30849.5459841958</v>
      </c>
      <c r="D40" s="70">
        <f t="shared" si="14"/>
        <v>81515.194818114513</v>
      </c>
    </row>
    <row r="41" spans="1:4" x14ac:dyDescent="0.2">
      <c r="A41" s="43" t="s">
        <v>56</v>
      </c>
      <c r="B41" s="52">
        <v>25417.606086393698</v>
      </c>
      <c r="C41" s="53">
        <f t="shared" si="13"/>
        <v>29204.9002095588</v>
      </c>
      <c r="D41" s="70">
        <f t="shared" si="14"/>
        <v>30849.5459841958</v>
      </c>
    </row>
    <row r="42" spans="1:4" x14ac:dyDescent="0.2">
      <c r="A42" s="43" t="s">
        <v>57</v>
      </c>
      <c r="B42" s="52">
        <v>20477.116351834698</v>
      </c>
      <c r="C42" s="53">
        <f t="shared" si="13"/>
        <v>25417.606086393698</v>
      </c>
      <c r="D42" s="70">
        <f t="shared" si="14"/>
        <v>29204.9002095588</v>
      </c>
    </row>
    <row r="43" spans="1:4" hidden="1" x14ac:dyDescent="0.2">
      <c r="A43" s="44">
        <v>2003</v>
      </c>
      <c r="B43" s="52">
        <v>105949.168631983</v>
      </c>
      <c r="C43" s="53">
        <v>28065.40385968066</v>
      </c>
    </row>
    <row r="44" spans="1:4" x14ac:dyDescent="0.2">
      <c r="A44" s="41" t="s">
        <v>58</v>
      </c>
      <c r="B44" s="53">
        <v>34343.360119319397</v>
      </c>
      <c r="C44" s="53">
        <f t="shared" ref="C44:C47" si="15">B43</f>
        <v>105949.168631983</v>
      </c>
      <c r="D44" s="70">
        <f t="shared" ref="D44:D47" si="16">B42</f>
        <v>20477.116351834698</v>
      </c>
    </row>
    <row r="45" spans="1:4" x14ac:dyDescent="0.2">
      <c r="A45" s="41" t="s">
        <v>59</v>
      </c>
      <c r="B45" s="53">
        <v>34585.322783081501</v>
      </c>
      <c r="C45" s="53">
        <f t="shared" si="15"/>
        <v>34343.360119319397</v>
      </c>
      <c r="D45" s="70">
        <f t="shared" si="16"/>
        <v>105949.168631983</v>
      </c>
    </row>
    <row r="46" spans="1:4" x14ac:dyDescent="0.2">
      <c r="A46" s="41" t="s">
        <v>60</v>
      </c>
      <c r="B46" s="53">
        <v>25123.536531418998</v>
      </c>
      <c r="C46" s="53">
        <f t="shared" si="15"/>
        <v>34585.322783081501</v>
      </c>
      <c r="D46" s="70">
        <f t="shared" si="16"/>
        <v>34343.360119319397</v>
      </c>
    </row>
    <row r="47" spans="1:4" x14ac:dyDescent="0.2">
      <c r="A47" s="41" t="s">
        <v>61</v>
      </c>
      <c r="B47" s="53">
        <v>16860.486678874098</v>
      </c>
      <c r="C47" s="53">
        <f t="shared" si="15"/>
        <v>25123.536531418998</v>
      </c>
      <c r="D47" s="70">
        <f t="shared" si="16"/>
        <v>34585.322783081501</v>
      </c>
    </row>
    <row r="48" spans="1:4" hidden="1" x14ac:dyDescent="0.2">
      <c r="A48" s="42">
        <v>2004</v>
      </c>
      <c r="B48" s="53">
        <v>110912.706112694</v>
      </c>
      <c r="C48" s="52">
        <v>32718.000806092165</v>
      </c>
    </row>
    <row r="49" spans="1:4" x14ac:dyDescent="0.2">
      <c r="A49" s="43" t="s">
        <v>62</v>
      </c>
      <c r="B49" s="52">
        <v>27588.648510243034</v>
      </c>
      <c r="C49" s="53">
        <f t="shared" ref="C49:C52" si="17">B48</f>
        <v>110912.706112694</v>
      </c>
      <c r="D49" s="70">
        <f t="shared" ref="D49:D52" si="18">B47</f>
        <v>16860.486678874098</v>
      </c>
    </row>
    <row r="50" spans="1:4" x14ac:dyDescent="0.2">
      <c r="A50" s="43" t="s">
        <v>63</v>
      </c>
      <c r="B50" s="52">
        <v>27174.00444380835</v>
      </c>
      <c r="C50" s="53">
        <f t="shared" si="17"/>
        <v>27588.648510243034</v>
      </c>
      <c r="D50" s="70">
        <f t="shared" si="18"/>
        <v>110912.706112694</v>
      </c>
    </row>
    <row r="51" spans="1:4" x14ac:dyDescent="0.2">
      <c r="A51" s="43" t="s">
        <v>64</v>
      </c>
      <c r="B51" s="52">
        <v>26472.211576946906</v>
      </c>
      <c r="C51" s="53">
        <f t="shared" si="17"/>
        <v>27174.00444380835</v>
      </c>
      <c r="D51" s="70">
        <f t="shared" si="18"/>
        <v>27588.648510243034</v>
      </c>
    </row>
    <row r="52" spans="1:4" x14ac:dyDescent="0.2">
      <c r="A52" s="43" t="s">
        <v>65</v>
      </c>
      <c r="B52" s="52">
        <v>19722.685164194045</v>
      </c>
      <c r="C52" s="53">
        <f t="shared" si="17"/>
        <v>26472.211576946906</v>
      </c>
      <c r="D52" s="70">
        <f t="shared" si="18"/>
        <v>27174.00444380835</v>
      </c>
    </row>
    <row r="53" spans="1:4" hidden="1" x14ac:dyDescent="0.2">
      <c r="A53" s="44">
        <v>2005</v>
      </c>
      <c r="B53" s="52">
        <v>100957.5496951923</v>
      </c>
      <c r="C53" s="53">
        <v>34034.674400273543</v>
      </c>
    </row>
    <row r="54" spans="1:4" x14ac:dyDescent="0.2">
      <c r="A54" s="41" t="s">
        <v>66</v>
      </c>
      <c r="B54" s="53">
        <v>28065.40385968066</v>
      </c>
      <c r="C54" s="53">
        <f t="shared" ref="C54:C57" si="19">B53</f>
        <v>100957.5496951923</v>
      </c>
      <c r="D54" s="70">
        <f t="shared" ref="D54:D57" si="20">B52</f>
        <v>19722.685164194045</v>
      </c>
    </row>
    <row r="55" spans="1:4" x14ac:dyDescent="0.2">
      <c r="A55" s="41" t="s">
        <v>67</v>
      </c>
      <c r="B55" s="53">
        <v>26201.070223868224</v>
      </c>
      <c r="C55" s="53">
        <f t="shared" si="19"/>
        <v>28065.40385968066</v>
      </c>
      <c r="D55" s="70">
        <f t="shared" si="20"/>
        <v>100957.5496951923</v>
      </c>
    </row>
    <row r="56" spans="1:4" x14ac:dyDescent="0.2">
      <c r="A56" s="41" t="s">
        <v>68</v>
      </c>
      <c r="B56" s="53">
        <v>28661.880121688133</v>
      </c>
      <c r="C56" s="53">
        <f t="shared" si="19"/>
        <v>26201.070223868224</v>
      </c>
      <c r="D56" s="70">
        <f t="shared" si="20"/>
        <v>28065.40385968066</v>
      </c>
    </row>
    <row r="57" spans="1:4" x14ac:dyDescent="0.2">
      <c r="A57" s="41" t="s">
        <v>69</v>
      </c>
      <c r="B57" s="53">
        <v>22365.662198244961</v>
      </c>
      <c r="C57" s="53">
        <f t="shared" si="19"/>
        <v>28661.880121688133</v>
      </c>
      <c r="D57" s="70">
        <f t="shared" si="20"/>
        <v>26201.070223868224</v>
      </c>
    </row>
    <row r="58" spans="1:4" hidden="1" x14ac:dyDescent="0.2">
      <c r="A58" s="42">
        <v>2006</v>
      </c>
      <c r="B58" s="53">
        <v>105294.016403482</v>
      </c>
      <c r="C58" s="52">
        <v>29117.267429826265</v>
      </c>
    </row>
    <row r="59" spans="1:4" x14ac:dyDescent="0.2">
      <c r="A59" s="43" t="s">
        <v>70</v>
      </c>
      <c r="B59" s="52">
        <v>34345.974949590833</v>
      </c>
      <c r="C59" s="53">
        <f t="shared" ref="C59:C62" si="21">B58</f>
        <v>105294.016403482</v>
      </c>
      <c r="D59" s="70">
        <f t="shared" ref="D59:D62" si="22">B57</f>
        <v>22365.662198244961</v>
      </c>
    </row>
    <row r="60" spans="1:4" x14ac:dyDescent="0.2">
      <c r="A60" s="43" t="s">
        <v>71</v>
      </c>
      <c r="B60" s="52">
        <v>32718.000806092165</v>
      </c>
      <c r="C60" s="53">
        <f t="shared" si="21"/>
        <v>34345.974949590833</v>
      </c>
      <c r="D60" s="70">
        <f t="shared" si="22"/>
        <v>105294.016403482</v>
      </c>
    </row>
    <row r="61" spans="1:4" x14ac:dyDescent="0.2">
      <c r="A61" s="43" t="s">
        <v>72</v>
      </c>
      <c r="B61" s="52">
        <v>29821.226041852144</v>
      </c>
      <c r="C61" s="53">
        <f t="shared" si="21"/>
        <v>32718.000806092165</v>
      </c>
      <c r="D61" s="70">
        <f t="shared" si="22"/>
        <v>34345.974949590833</v>
      </c>
    </row>
    <row r="62" spans="1:4" x14ac:dyDescent="0.2">
      <c r="A62" s="43" t="s">
        <v>73</v>
      </c>
      <c r="B62" s="52">
        <v>23266.51179608484</v>
      </c>
      <c r="C62" s="53">
        <f t="shared" si="21"/>
        <v>29821.226041852144</v>
      </c>
      <c r="D62" s="70">
        <f t="shared" si="22"/>
        <v>32718.000806092165</v>
      </c>
    </row>
    <row r="63" spans="1:4" hidden="1" x14ac:dyDescent="0.2">
      <c r="A63" s="44">
        <v>2007</v>
      </c>
      <c r="B63" s="52">
        <v>120151.7135936199</v>
      </c>
      <c r="C63" s="52">
        <v>53738.201609442738</v>
      </c>
    </row>
    <row r="64" spans="1:4" x14ac:dyDescent="0.2">
      <c r="A64" s="41" t="s">
        <v>74</v>
      </c>
      <c r="B64" s="53">
        <v>42412.671369407384</v>
      </c>
      <c r="C64" s="53">
        <f t="shared" ref="C64:C67" si="23">B63</f>
        <v>120151.7135936199</v>
      </c>
      <c r="D64" s="70">
        <f t="shared" ref="D64:D67" si="24">B62</f>
        <v>23266.51179608484</v>
      </c>
    </row>
    <row r="65" spans="1:4" x14ac:dyDescent="0.2">
      <c r="A65" s="41" t="s">
        <v>75</v>
      </c>
      <c r="B65" s="53">
        <v>43288.96340528164</v>
      </c>
      <c r="C65" s="53">
        <f t="shared" si="23"/>
        <v>42412.671369407384</v>
      </c>
      <c r="D65" s="70">
        <f t="shared" si="24"/>
        <v>120151.7135936199</v>
      </c>
    </row>
    <row r="66" spans="1:4" x14ac:dyDescent="0.2">
      <c r="A66" s="41" t="s">
        <v>76</v>
      </c>
      <c r="B66" s="53">
        <v>34034.674400273543</v>
      </c>
      <c r="C66" s="53">
        <f t="shared" si="23"/>
        <v>43288.96340528164</v>
      </c>
      <c r="D66" s="70">
        <f t="shared" si="24"/>
        <v>42412.671369407384</v>
      </c>
    </row>
    <row r="67" spans="1:4" x14ac:dyDescent="0.2">
      <c r="A67" s="41" t="s">
        <v>77</v>
      </c>
      <c r="B67" s="53">
        <v>22314.868012124305</v>
      </c>
      <c r="C67" s="53">
        <f t="shared" si="23"/>
        <v>34034.674400273543</v>
      </c>
      <c r="D67" s="70">
        <f t="shared" si="24"/>
        <v>43288.96340528164</v>
      </c>
    </row>
    <row r="68" spans="1:4" hidden="1" x14ac:dyDescent="0.2">
      <c r="A68" s="42">
        <v>2008</v>
      </c>
      <c r="B68" s="53">
        <v>142051.17718708681</v>
      </c>
      <c r="C68" s="53">
        <v>55518.317091909332</v>
      </c>
    </row>
    <row r="69" spans="1:4" x14ac:dyDescent="0.2">
      <c r="A69" s="43" t="s">
        <v>78</v>
      </c>
      <c r="B69" s="52">
        <v>41178.061933051758</v>
      </c>
      <c r="C69" s="53">
        <f t="shared" ref="C69:C72" si="25">B68</f>
        <v>142051.17718708681</v>
      </c>
      <c r="D69" s="70">
        <f t="shared" ref="D69:D72" si="26">B67</f>
        <v>22314.868012124305</v>
      </c>
    </row>
    <row r="70" spans="1:4" x14ac:dyDescent="0.2">
      <c r="A70" s="43" t="s">
        <v>79</v>
      </c>
      <c r="B70" s="52">
        <v>40931.072229460297</v>
      </c>
      <c r="C70" s="53">
        <f t="shared" si="25"/>
        <v>41178.061933051758</v>
      </c>
      <c r="D70" s="70">
        <f t="shared" si="26"/>
        <v>142051.17718708681</v>
      </c>
    </row>
    <row r="71" spans="1:4" x14ac:dyDescent="0.2">
      <c r="A71" s="43" t="s">
        <v>80</v>
      </c>
      <c r="B71" s="52">
        <v>37986.237375395991</v>
      </c>
      <c r="C71" s="53">
        <f t="shared" si="25"/>
        <v>40931.072229460297</v>
      </c>
      <c r="D71" s="70">
        <f t="shared" si="26"/>
        <v>41178.061933051758</v>
      </c>
    </row>
    <row r="72" spans="1:4" x14ac:dyDescent="0.2">
      <c r="A72" s="43" t="s">
        <v>81</v>
      </c>
      <c r="B72" s="52">
        <v>29117.267429826265</v>
      </c>
      <c r="C72" s="53">
        <f t="shared" si="25"/>
        <v>37986.237375395991</v>
      </c>
      <c r="D72" s="70">
        <f t="shared" si="26"/>
        <v>40931.072229460297</v>
      </c>
    </row>
    <row r="73" spans="1:4" hidden="1" x14ac:dyDescent="0.2">
      <c r="A73" s="44">
        <v>2009</v>
      </c>
      <c r="B73" s="52">
        <v>149212.63896773441</v>
      </c>
      <c r="C73" s="52">
        <v>58678.038019404536</v>
      </c>
    </row>
    <row r="74" spans="1:4" x14ac:dyDescent="0.2">
      <c r="A74" s="41" t="s">
        <v>82</v>
      </c>
      <c r="B74" s="53">
        <v>43763.32568519943</v>
      </c>
      <c r="C74" s="53">
        <f t="shared" ref="C74:C77" si="27">B73</f>
        <v>149212.63896773441</v>
      </c>
      <c r="D74" s="70">
        <f t="shared" ref="D74:D77" si="28">B72</f>
        <v>29117.267429826265</v>
      </c>
    </row>
    <row r="75" spans="1:4" x14ac:dyDescent="0.2">
      <c r="A75" s="41" t="s">
        <v>83</v>
      </c>
      <c r="B75" s="53">
        <v>40361.832824780162</v>
      </c>
      <c r="C75" s="53">
        <f t="shared" si="27"/>
        <v>43763.32568519943</v>
      </c>
      <c r="D75" s="70">
        <f t="shared" si="28"/>
        <v>149212.63896773441</v>
      </c>
    </row>
    <row r="76" spans="1:4" x14ac:dyDescent="0.2">
      <c r="A76" s="41" t="s">
        <v>84</v>
      </c>
      <c r="B76" s="53">
        <v>41883.875373508861</v>
      </c>
      <c r="C76" s="53">
        <f t="shared" si="27"/>
        <v>40361.832824780162</v>
      </c>
      <c r="D76" s="70">
        <f t="shared" si="28"/>
        <v>43763.32568519943</v>
      </c>
    </row>
    <row r="77" spans="1:4" x14ac:dyDescent="0.2">
      <c r="A77" s="41" t="s">
        <v>85</v>
      </c>
      <c r="B77" s="53">
        <v>33922.966128532978</v>
      </c>
      <c r="C77" s="53">
        <f t="shared" si="27"/>
        <v>41883.875373508861</v>
      </c>
      <c r="D77" s="70">
        <f t="shared" si="28"/>
        <v>40361.832824780162</v>
      </c>
    </row>
    <row r="78" spans="1:4" hidden="1" x14ac:dyDescent="0.2">
      <c r="A78" s="42">
        <v>2010</v>
      </c>
      <c r="B78" s="53">
        <v>159932.00001202151</v>
      </c>
      <c r="C78" s="53">
        <v>44170.928883531662</v>
      </c>
    </row>
    <row r="79" spans="1:4" x14ac:dyDescent="0.2">
      <c r="A79" s="43" t="s">
        <v>86</v>
      </c>
      <c r="B79" s="52">
        <v>53738.201609442738</v>
      </c>
      <c r="C79" s="53">
        <f t="shared" ref="C79:C82" si="29">B78</f>
        <v>159932.00001202151</v>
      </c>
      <c r="D79" s="70">
        <f t="shared" ref="D79:D82" si="30">B77</f>
        <v>33922.966128532978</v>
      </c>
    </row>
    <row r="80" spans="1:4" x14ac:dyDescent="0.2">
      <c r="A80" s="43" t="s">
        <v>87</v>
      </c>
      <c r="B80" s="52">
        <v>53827.958759970308</v>
      </c>
      <c r="C80" s="53">
        <f t="shared" si="29"/>
        <v>53738.201609442738</v>
      </c>
      <c r="D80" s="70">
        <f t="shared" si="30"/>
        <v>159932.00001202151</v>
      </c>
    </row>
    <row r="81" spans="1:4" x14ac:dyDescent="0.2">
      <c r="A81" s="43" t="s">
        <v>88</v>
      </c>
      <c r="B81" s="52">
        <v>48550.789589678541</v>
      </c>
      <c r="C81" s="53">
        <f t="shared" si="29"/>
        <v>53827.958759970308</v>
      </c>
      <c r="D81" s="70">
        <f t="shared" si="30"/>
        <v>53738.201609442738</v>
      </c>
    </row>
    <row r="82" spans="1:4" x14ac:dyDescent="0.2">
      <c r="A82" s="43" t="s">
        <v>89</v>
      </c>
      <c r="B82" s="52">
        <v>33907.050021470583</v>
      </c>
      <c r="C82" s="53">
        <f t="shared" si="29"/>
        <v>48550.789589678541</v>
      </c>
      <c r="D82" s="70">
        <f t="shared" si="30"/>
        <v>53827.958759970308</v>
      </c>
    </row>
    <row r="83" spans="1:4" hidden="1" x14ac:dyDescent="0.2">
      <c r="A83" s="44">
        <v>2011</v>
      </c>
      <c r="B83" s="52">
        <v>190023.99998056208</v>
      </c>
      <c r="C83" s="53">
        <v>87706.088195776872</v>
      </c>
    </row>
    <row r="84" spans="1:4" x14ac:dyDescent="0.2">
      <c r="A84" s="41" t="s">
        <v>90</v>
      </c>
      <c r="B84" s="53">
        <v>54309.498466135636</v>
      </c>
      <c r="C84" s="53">
        <f t="shared" ref="C84:C87" si="31">B83</f>
        <v>190023.99998056208</v>
      </c>
      <c r="D84" s="70">
        <f t="shared" ref="D84:D87" si="32">B82</f>
        <v>33907.050021470583</v>
      </c>
    </row>
    <row r="85" spans="1:4" x14ac:dyDescent="0.2">
      <c r="A85" s="41" t="s">
        <v>91</v>
      </c>
      <c r="B85" s="53">
        <v>55518.317091909332</v>
      </c>
      <c r="C85" s="53">
        <f t="shared" si="31"/>
        <v>54309.498466135636</v>
      </c>
      <c r="D85" s="70">
        <f t="shared" si="32"/>
        <v>190023.99998056208</v>
      </c>
    </row>
    <row r="86" spans="1:4" x14ac:dyDescent="0.2">
      <c r="A86" s="41" t="s">
        <v>92</v>
      </c>
      <c r="B86" s="53">
        <v>51699.245957367231</v>
      </c>
      <c r="C86" s="53">
        <f t="shared" si="31"/>
        <v>55518.317091909332</v>
      </c>
      <c r="D86" s="70">
        <f t="shared" si="32"/>
        <v>54309.498466135636</v>
      </c>
    </row>
    <row r="87" spans="1:4" x14ac:dyDescent="0.2">
      <c r="A87" s="41" t="s">
        <v>93</v>
      </c>
      <c r="B87" s="53">
        <v>39167.938430192706</v>
      </c>
      <c r="C87" s="53">
        <f t="shared" si="31"/>
        <v>51699.245957367231</v>
      </c>
      <c r="D87" s="70">
        <f t="shared" si="32"/>
        <v>55518.317091909332</v>
      </c>
    </row>
    <row r="88" spans="1:4" hidden="1" x14ac:dyDescent="0.2">
      <c r="A88" s="42">
        <v>2012</v>
      </c>
      <c r="B88" s="53">
        <v>200694.99994560482</v>
      </c>
      <c r="C88" s="52">
        <v>84402.660568746229</v>
      </c>
    </row>
    <row r="89" spans="1:4" x14ac:dyDescent="0.2">
      <c r="A89" s="43" t="s">
        <v>94</v>
      </c>
      <c r="B89" s="52">
        <v>70382.621845987407</v>
      </c>
      <c r="C89" s="53">
        <f t="shared" ref="C89:C92" si="33">B88</f>
        <v>200694.99994560482</v>
      </c>
      <c r="D89" s="70">
        <f t="shared" ref="D89:D92" si="34">B87</f>
        <v>39167.938430192706</v>
      </c>
    </row>
    <row r="90" spans="1:4" x14ac:dyDescent="0.2">
      <c r="A90" s="43" t="s">
        <v>95</v>
      </c>
      <c r="B90" s="52">
        <v>65606.438876903776</v>
      </c>
      <c r="C90" s="53">
        <f t="shared" si="33"/>
        <v>70382.621845987407</v>
      </c>
      <c r="D90" s="70">
        <f t="shared" si="34"/>
        <v>200694.99994560482</v>
      </c>
    </row>
    <row r="91" spans="1:4" x14ac:dyDescent="0.2">
      <c r="A91" s="43" t="s">
        <v>96</v>
      </c>
      <c r="B91" s="52">
        <v>58678.038019404536</v>
      </c>
      <c r="C91" s="53">
        <f t="shared" si="33"/>
        <v>65606.438876903776</v>
      </c>
      <c r="D91" s="70">
        <f t="shared" si="34"/>
        <v>70382.621845987407</v>
      </c>
    </row>
    <row r="92" spans="1:4" x14ac:dyDescent="0.2">
      <c r="A92" s="43" t="s">
        <v>97</v>
      </c>
      <c r="B92" s="52">
        <v>45622.901224244444</v>
      </c>
      <c r="C92" s="53">
        <f t="shared" si="33"/>
        <v>58678.038019404536</v>
      </c>
      <c r="D92" s="70">
        <f t="shared" si="34"/>
        <v>65606.438876903776</v>
      </c>
    </row>
    <row r="93" spans="1:4" hidden="1" x14ac:dyDescent="0.2">
      <c r="A93" s="44">
        <v>2013</v>
      </c>
      <c r="B93" s="52">
        <v>240289.99996654008</v>
      </c>
      <c r="C93" s="53">
        <v>66460.068258993866</v>
      </c>
    </row>
    <row r="94" spans="1:4" x14ac:dyDescent="0.2">
      <c r="A94" s="41" t="s">
        <v>98</v>
      </c>
      <c r="B94" s="53">
        <v>74133.789856874311</v>
      </c>
      <c r="C94" s="53">
        <f t="shared" ref="C94:C97" si="35">B93</f>
        <v>240289.99996654008</v>
      </c>
      <c r="D94" s="70">
        <f t="shared" ref="D94:D97" si="36">B92</f>
        <v>45622.901224244444</v>
      </c>
    </row>
    <row r="95" spans="1:4" x14ac:dyDescent="0.2">
      <c r="A95" s="41" t="s">
        <v>99</v>
      </c>
      <c r="B95" s="53">
        <v>72794.448484352703</v>
      </c>
      <c r="C95" s="53">
        <f t="shared" si="35"/>
        <v>74133.789856874311</v>
      </c>
      <c r="D95" s="70">
        <f t="shared" si="36"/>
        <v>240289.99996654008</v>
      </c>
    </row>
    <row r="96" spans="1:4" x14ac:dyDescent="0.2">
      <c r="A96" s="41" t="s">
        <v>100</v>
      </c>
      <c r="B96" s="53">
        <v>58875.832719731785</v>
      </c>
      <c r="C96" s="53">
        <f t="shared" si="35"/>
        <v>72794.448484352703</v>
      </c>
      <c r="D96" s="70">
        <f t="shared" si="36"/>
        <v>74133.789856874311</v>
      </c>
    </row>
    <row r="97" spans="1:4" x14ac:dyDescent="0.2">
      <c r="A97" s="41" t="s">
        <v>101</v>
      </c>
      <c r="B97" s="53">
        <v>44170.928883531662</v>
      </c>
      <c r="C97" s="53">
        <f t="shared" si="35"/>
        <v>58875.832719731785</v>
      </c>
      <c r="D97" s="70">
        <f t="shared" si="36"/>
        <v>72794.448484352703</v>
      </c>
    </row>
    <row r="98" spans="1:4" hidden="1" x14ac:dyDescent="0.2">
      <c r="A98" s="42">
        <v>2014</v>
      </c>
      <c r="B98" s="53">
        <v>249974.9999444905</v>
      </c>
      <c r="C98" s="52">
        <v>56364.940947224342</v>
      </c>
    </row>
    <row r="99" spans="1:4" x14ac:dyDescent="0.2">
      <c r="A99" s="43" t="s">
        <v>102</v>
      </c>
      <c r="B99" s="52">
        <v>78593.072974927156</v>
      </c>
      <c r="C99" s="53">
        <f t="shared" ref="C99:C102" si="37">B98</f>
        <v>249974.9999444905</v>
      </c>
      <c r="D99" s="70">
        <f t="shared" ref="D99:D102" si="38">B97</f>
        <v>44170.928883531662</v>
      </c>
    </row>
    <row r="100" spans="1:4" x14ac:dyDescent="0.2">
      <c r="A100" s="43" t="s">
        <v>103</v>
      </c>
      <c r="B100" s="52">
        <v>72124.779348160882</v>
      </c>
      <c r="C100" s="53">
        <f t="shared" si="37"/>
        <v>78593.072974927156</v>
      </c>
      <c r="D100" s="70">
        <f t="shared" si="38"/>
        <v>249974.9999444905</v>
      </c>
    </row>
    <row r="101" spans="1:4" x14ac:dyDescent="0.2">
      <c r="A101" s="43" t="s">
        <v>104</v>
      </c>
      <c r="B101" s="52">
        <v>61127.229059696605</v>
      </c>
      <c r="C101" s="53">
        <f t="shared" si="37"/>
        <v>72124.779348160882</v>
      </c>
      <c r="D101" s="70">
        <f t="shared" si="38"/>
        <v>78593.072974927156</v>
      </c>
    </row>
    <row r="102" spans="1:4" x14ac:dyDescent="0.2">
      <c r="A102" s="43" t="s">
        <v>105</v>
      </c>
      <c r="B102" s="52">
        <v>47121.918546011788</v>
      </c>
      <c r="C102" s="53">
        <f t="shared" si="37"/>
        <v>61127.229059696605</v>
      </c>
      <c r="D102" s="70">
        <f t="shared" si="38"/>
        <v>72124.779348160882</v>
      </c>
    </row>
    <row r="103" spans="1:4" hidden="1" x14ac:dyDescent="0.2">
      <c r="A103" s="44">
        <v>2015</v>
      </c>
      <c r="B103" s="52">
        <v>258966.99992879649</v>
      </c>
      <c r="C103" s="52">
        <v>269918.70222062594</v>
      </c>
    </row>
    <row r="104" spans="1:4" x14ac:dyDescent="0.2">
      <c r="A104" s="41" t="s">
        <v>106</v>
      </c>
      <c r="B104" s="53">
        <v>87706.088195776872</v>
      </c>
      <c r="C104" s="53">
        <f t="shared" ref="C104:C107" si="39">B103</f>
        <v>258966.99992879649</v>
      </c>
      <c r="D104" s="70">
        <f t="shared" ref="D104:D107" si="40">B102</f>
        <v>47121.918546011788</v>
      </c>
    </row>
    <row r="105" spans="1:4" x14ac:dyDescent="0.2">
      <c r="A105" s="41" t="s">
        <v>107</v>
      </c>
      <c r="B105" s="53">
        <v>88584.230981003522</v>
      </c>
      <c r="C105" s="53">
        <f t="shared" si="39"/>
        <v>87706.088195776872</v>
      </c>
      <c r="D105" s="70">
        <f t="shared" si="40"/>
        <v>258966.99992879649</v>
      </c>
    </row>
    <row r="106" spans="1:4" x14ac:dyDescent="0.2">
      <c r="A106" s="41" t="s">
        <v>108</v>
      </c>
      <c r="B106" s="53">
        <v>76307.928272774501</v>
      </c>
      <c r="C106" s="53">
        <f t="shared" si="39"/>
        <v>88584.230981003522</v>
      </c>
      <c r="D106" s="70">
        <f t="shared" si="40"/>
        <v>87706.088195776872</v>
      </c>
    </row>
    <row r="107" spans="1:4" x14ac:dyDescent="0.2">
      <c r="A107" s="41" t="s">
        <v>109</v>
      </c>
      <c r="B107" s="53">
        <v>54056.752586029201</v>
      </c>
      <c r="C107" s="53">
        <f t="shared" si="39"/>
        <v>76307.928272774501</v>
      </c>
      <c r="D107" s="70">
        <f t="shared" si="40"/>
        <v>88584.230981003522</v>
      </c>
    </row>
    <row r="108" spans="1:4" hidden="1" x14ac:dyDescent="0.2">
      <c r="A108" s="42">
        <v>2016</v>
      </c>
      <c r="B108" s="53">
        <v>306655.00003558409</v>
      </c>
      <c r="C108" s="53">
        <v>194819.65886453455</v>
      </c>
    </row>
    <row r="109" spans="1:4" x14ac:dyDescent="0.2">
      <c r="A109" s="43" t="s">
        <v>110</v>
      </c>
      <c r="B109" s="52">
        <v>97910.557746464881</v>
      </c>
      <c r="C109" s="53">
        <f t="shared" ref="C109:C112" si="41">B108</f>
        <v>306655.00003558409</v>
      </c>
      <c r="D109" s="70">
        <f t="shared" ref="D109:D112" si="42">B107</f>
        <v>54056.752586029201</v>
      </c>
    </row>
    <row r="110" spans="1:4" x14ac:dyDescent="0.2">
      <c r="A110" s="43" t="s">
        <v>111</v>
      </c>
      <c r="B110" s="52">
        <v>84402.660568746229</v>
      </c>
      <c r="C110" s="53">
        <f t="shared" si="41"/>
        <v>97910.557746464881</v>
      </c>
      <c r="D110" s="70">
        <f t="shared" si="42"/>
        <v>306655.00003558409</v>
      </c>
    </row>
    <row r="111" spans="1:4" x14ac:dyDescent="0.2">
      <c r="A111" s="43" t="s">
        <v>112</v>
      </c>
      <c r="B111" s="52">
        <v>70387.797306197797</v>
      </c>
      <c r="C111" s="53">
        <f t="shared" si="41"/>
        <v>84402.660568746229</v>
      </c>
      <c r="D111" s="70">
        <f t="shared" si="42"/>
        <v>97910.557746464881</v>
      </c>
    </row>
    <row r="112" spans="1:4" x14ac:dyDescent="0.2">
      <c r="A112" s="43" t="s">
        <v>113</v>
      </c>
      <c r="B112" s="52">
        <v>50269.984291572575</v>
      </c>
      <c r="C112" s="53">
        <f t="shared" si="41"/>
        <v>70387.797306197797</v>
      </c>
      <c r="D112" s="70">
        <f t="shared" si="42"/>
        <v>84402.660568746229</v>
      </c>
    </row>
    <row r="113" spans="1:4" hidden="1" x14ac:dyDescent="0.2">
      <c r="A113" s="44">
        <v>2017</v>
      </c>
      <c r="B113" s="52">
        <v>302970.99991298147</v>
      </c>
    </row>
    <row r="114" spans="1:4" x14ac:dyDescent="0.2">
      <c r="A114" s="41" t="s">
        <v>114</v>
      </c>
      <c r="B114" s="53">
        <v>97644.6718470169</v>
      </c>
      <c r="C114" s="53">
        <f t="shared" ref="C114:C117" si="43">B113</f>
        <v>302970.99991298147</v>
      </c>
      <c r="D114" s="70">
        <f t="shared" ref="D114:D117" si="44">B112</f>
        <v>50269.984291572575</v>
      </c>
    </row>
    <row r="115" spans="1:4" x14ac:dyDescent="0.2">
      <c r="A115" s="41" t="s">
        <v>115</v>
      </c>
      <c r="B115" s="53">
        <v>95099.969520845654</v>
      </c>
      <c r="C115" s="53">
        <f t="shared" si="43"/>
        <v>97644.6718470169</v>
      </c>
      <c r="D115" s="70">
        <f t="shared" si="44"/>
        <v>302970.99991298147</v>
      </c>
    </row>
    <row r="116" spans="1:4" x14ac:dyDescent="0.2">
      <c r="A116" s="41" t="s">
        <v>116</v>
      </c>
      <c r="B116" s="53">
        <v>66460.068258993866</v>
      </c>
      <c r="C116" s="53">
        <f t="shared" si="43"/>
        <v>95099.969520845654</v>
      </c>
      <c r="D116" s="70">
        <f t="shared" si="44"/>
        <v>97644.6718470169</v>
      </c>
    </row>
    <row r="117" spans="1:4" x14ac:dyDescent="0.2">
      <c r="A117" s="41" t="s">
        <v>117</v>
      </c>
      <c r="B117" s="53">
        <v>50406.290368692418</v>
      </c>
      <c r="C117" s="53">
        <f t="shared" si="43"/>
        <v>66460.068258993866</v>
      </c>
      <c r="D117" s="70">
        <f t="shared" si="44"/>
        <v>95099.969520845654</v>
      </c>
    </row>
    <row r="118" spans="1:4" hidden="1" x14ac:dyDescent="0.2">
      <c r="A118" s="42">
        <v>2018</v>
      </c>
      <c r="B118" s="53">
        <v>309610.99999554886</v>
      </c>
    </row>
    <row r="119" spans="1:4" x14ac:dyDescent="0.2">
      <c r="A119" s="43" t="s">
        <v>118</v>
      </c>
      <c r="B119" s="52">
        <v>95269.049596229277</v>
      </c>
      <c r="C119" s="53">
        <f t="shared" ref="C119:C122" si="45">B118</f>
        <v>309610.99999554886</v>
      </c>
      <c r="D119" s="70">
        <f t="shared" ref="D119:D122" si="46">B117</f>
        <v>50406.290368692418</v>
      </c>
    </row>
    <row r="120" spans="1:4" x14ac:dyDescent="0.2">
      <c r="A120" s="43" t="s">
        <v>119</v>
      </c>
      <c r="B120" s="52">
        <v>83740.566043211598</v>
      </c>
      <c r="C120" s="53">
        <f t="shared" si="45"/>
        <v>95269.049596229277</v>
      </c>
      <c r="D120" s="70">
        <f t="shared" si="46"/>
        <v>309610.99999554886</v>
      </c>
    </row>
    <row r="121" spans="1:4" x14ac:dyDescent="0.2">
      <c r="A121" s="43" t="s">
        <v>120</v>
      </c>
      <c r="B121" s="52">
        <v>75339.443470028375</v>
      </c>
      <c r="C121" s="53">
        <f t="shared" si="45"/>
        <v>83740.566043211598</v>
      </c>
      <c r="D121" s="70">
        <f t="shared" si="46"/>
        <v>95269.049596229277</v>
      </c>
    </row>
    <row r="122" spans="1:4" x14ac:dyDescent="0.2">
      <c r="A122" s="43" t="s">
        <v>121</v>
      </c>
      <c r="B122" s="52">
        <v>56364.940947224342</v>
      </c>
      <c r="C122" s="53">
        <f t="shared" si="45"/>
        <v>75339.443470028375</v>
      </c>
      <c r="D122" s="70">
        <f t="shared" si="46"/>
        <v>83740.566043211598</v>
      </c>
    </row>
    <row r="123" spans="1:4" hidden="1" x14ac:dyDescent="0.2">
      <c r="A123" s="44">
        <v>2019</v>
      </c>
      <c r="B123" s="52">
        <v>310714.00005669356</v>
      </c>
    </row>
    <row r="124" spans="1:4" x14ac:dyDescent="0.2">
      <c r="A124" s="41" t="s">
        <v>122</v>
      </c>
      <c r="B124" s="53">
        <v>126086.57305055931</v>
      </c>
      <c r="C124" s="53">
        <f t="shared" ref="C124:C127" si="47">B123</f>
        <v>310714.00005669356</v>
      </c>
      <c r="D124" s="70">
        <f t="shared" ref="D124:D127" si="48">B122</f>
        <v>56364.940947224342</v>
      </c>
    </row>
    <row r="125" spans="1:4" x14ac:dyDescent="0.2">
      <c r="A125" s="41" t="s">
        <v>123</v>
      </c>
      <c r="B125" s="53">
        <v>126572.7416817302</v>
      </c>
      <c r="C125" s="53">
        <f t="shared" si="47"/>
        <v>126086.57305055931</v>
      </c>
      <c r="D125" s="70">
        <f t="shared" si="48"/>
        <v>310714.00005669356</v>
      </c>
    </row>
    <row r="126" spans="1:4" x14ac:dyDescent="0.2">
      <c r="A126" s="41" t="s">
        <v>124</v>
      </c>
      <c r="B126" s="53">
        <v>101339.80136670667</v>
      </c>
      <c r="C126" s="53">
        <f t="shared" si="47"/>
        <v>126572.7416817302</v>
      </c>
      <c r="D126" s="70">
        <f t="shared" si="48"/>
        <v>126086.57305055931</v>
      </c>
    </row>
    <row r="127" spans="1:4" x14ac:dyDescent="0.2">
      <c r="A127" s="41" t="s">
        <v>125</v>
      </c>
      <c r="B127" s="53">
        <v>80621.883979538805</v>
      </c>
      <c r="C127" s="53">
        <f t="shared" si="47"/>
        <v>101339.80136670667</v>
      </c>
      <c r="D127" s="70">
        <f t="shared" si="48"/>
        <v>126572.7416817302</v>
      </c>
    </row>
    <row r="128" spans="1:4" hidden="1" x14ac:dyDescent="0.2">
      <c r="A128" s="42">
        <v>2020</v>
      </c>
      <c r="B128" s="53">
        <v>434621.000078535</v>
      </c>
    </row>
    <row r="129" spans="1:4" x14ac:dyDescent="0.2">
      <c r="A129" s="43" t="s">
        <v>126</v>
      </c>
      <c r="B129" s="52">
        <v>269918.70222062594</v>
      </c>
      <c r="C129" s="53">
        <f t="shared" ref="C129:C132" si="49">B128</f>
        <v>434621.000078535</v>
      </c>
      <c r="D129" s="70">
        <f t="shared" ref="D129:D132" si="50">B127</f>
        <v>80621.883979538805</v>
      </c>
    </row>
    <row r="130" spans="1:4" x14ac:dyDescent="0.2">
      <c r="A130" s="43" t="s">
        <v>127</v>
      </c>
      <c r="B130" s="52">
        <v>192197.0468256477</v>
      </c>
      <c r="C130" s="53">
        <f t="shared" si="49"/>
        <v>269918.70222062594</v>
      </c>
      <c r="D130" s="70">
        <f t="shared" si="50"/>
        <v>434621.000078535</v>
      </c>
    </row>
    <row r="131" spans="1:4" x14ac:dyDescent="0.2">
      <c r="A131" s="43" t="s">
        <v>128</v>
      </c>
      <c r="B131" s="52">
        <v>122702.46383677992</v>
      </c>
      <c r="C131" s="53">
        <f t="shared" si="49"/>
        <v>192197.0468256477</v>
      </c>
      <c r="D131" s="70">
        <f t="shared" si="50"/>
        <v>269918.70222062594</v>
      </c>
    </row>
    <row r="132" spans="1:4" x14ac:dyDescent="0.2">
      <c r="A132" s="43" t="s">
        <v>129</v>
      </c>
      <c r="B132" s="52">
        <v>81422.511479765235</v>
      </c>
      <c r="C132" s="53">
        <f t="shared" si="49"/>
        <v>122702.46383677992</v>
      </c>
      <c r="D132" s="70">
        <f t="shared" si="50"/>
        <v>192197.0468256477</v>
      </c>
    </row>
    <row r="133" spans="1:4" hidden="1" x14ac:dyDescent="0.2">
      <c r="A133" s="44">
        <v>2021</v>
      </c>
      <c r="B133" s="52">
        <v>666240.72436281864</v>
      </c>
    </row>
    <row r="134" spans="1:4" x14ac:dyDescent="0.2">
      <c r="A134" s="41" t="s">
        <v>130</v>
      </c>
      <c r="B134" s="53">
        <v>202712.59362542711</v>
      </c>
      <c r="C134" s="53">
        <f t="shared" ref="C134:C139" si="51">B133</f>
        <v>666240.72436281864</v>
      </c>
      <c r="D134" s="70">
        <f t="shared" ref="D134:D139" si="52">B132</f>
        <v>81422.511479765235</v>
      </c>
    </row>
    <row r="135" spans="1:4" x14ac:dyDescent="0.2">
      <c r="A135" s="41" t="s">
        <v>131</v>
      </c>
      <c r="B135" s="53">
        <v>194819.65886453455</v>
      </c>
      <c r="C135" s="53">
        <f t="shared" si="51"/>
        <v>202712.59362542711</v>
      </c>
      <c r="D135" s="70">
        <f t="shared" si="52"/>
        <v>666240.72436281864</v>
      </c>
    </row>
    <row r="136" spans="1:4" x14ac:dyDescent="0.2">
      <c r="A136" s="41" t="s">
        <v>132</v>
      </c>
      <c r="B136" s="53">
        <v>161537.34929773869</v>
      </c>
      <c r="C136" s="53">
        <f t="shared" si="51"/>
        <v>194819.65886453455</v>
      </c>
      <c r="D136" s="70">
        <f t="shared" si="52"/>
        <v>202712.59362542711</v>
      </c>
    </row>
    <row r="137" spans="1:4" x14ac:dyDescent="0.2">
      <c r="A137" s="41" t="s">
        <v>133</v>
      </c>
      <c r="B137" s="53">
        <v>116478.94985159776</v>
      </c>
      <c r="C137" s="53">
        <f t="shared" si="51"/>
        <v>161537.34929773869</v>
      </c>
      <c r="D137" s="70">
        <f t="shared" si="52"/>
        <v>194819.65886453455</v>
      </c>
    </row>
    <row r="138" spans="1:4" hidden="1" x14ac:dyDescent="0.2">
      <c r="A138" s="45">
        <v>2022</v>
      </c>
      <c r="B138" s="54">
        <v>675548.55163929809</v>
      </c>
    </row>
    <row r="139" spans="1:4" x14ac:dyDescent="0.2">
      <c r="C139" s="53">
        <f>B138</f>
        <v>675548.55163929809</v>
      </c>
      <c r="D139" s="70">
        <f t="shared" si="52"/>
        <v>116478.94985159776</v>
      </c>
    </row>
  </sheetData>
  <autoFilter ref="A1:B138">
    <filterColumn colId="0">
      <filters blank="1">
        <filter val="1996.I"/>
        <filter val="1996.II"/>
        <filter val="1996.III"/>
        <filter val="1996.IV"/>
        <filter val="1997.I"/>
        <filter val="1997.II"/>
        <filter val="1997.III"/>
        <filter val="1997.IV"/>
        <filter val="1998.I"/>
        <filter val="1998.II"/>
        <filter val="1998.III"/>
        <filter val="1998.IV"/>
        <filter val="1999.I"/>
        <filter val="1999.II"/>
        <filter val="1999.III"/>
        <filter val="1999.IV"/>
        <filter val="2000.I"/>
        <filter val="2000.II"/>
        <filter val="2000.III"/>
        <filter val="2000.IV"/>
        <filter val="2001.I"/>
        <filter val="2001.II"/>
        <filter val="2001.III"/>
        <filter val="2001.IV"/>
        <filter val="2002.I"/>
        <filter val="2002.II"/>
        <filter val="2002.III"/>
        <filter val="2002.IV"/>
        <filter val="2003.I"/>
        <filter val="2003.II"/>
        <filter val="2003.III"/>
        <filter val="2003.IV"/>
        <filter val="2004.I"/>
        <filter val="2004.II"/>
        <filter val="2004.III"/>
        <filter val="2004.IV"/>
        <filter val="2005.I"/>
        <filter val="2005.II"/>
        <filter val="2005.III"/>
        <filter val="2005.IV"/>
        <filter val="2006.I"/>
        <filter val="2006.II"/>
        <filter val="2006.III"/>
        <filter val="2006.IV"/>
        <filter val="2007.I"/>
        <filter val="2007.II"/>
        <filter val="2007.III"/>
        <filter val="2007.IV"/>
        <filter val="2008.I"/>
        <filter val="2008.II"/>
        <filter val="2008.III"/>
        <filter val="2008.IV"/>
        <filter val="2009.I"/>
        <filter val="2009.II"/>
        <filter val="2009.III"/>
        <filter val="2009.IV"/>
        <filter val="2010.I"/>
        <filter val="2010.II"/>
        <filter val="2010.III"/>
        <filter val="2010.IV"/>
        <filter val="2011.I"/>
        <filter val="2011.II"/>
        <filter val="2011.III"/>
        <filter val="2011.IV"/>
        <filter val="2012.I"/>
        <filter val="2012.II"/>
        <filter val="2012.III"/>
        <filter val="2012.IV"/>
        <filter val="2013.I"/>
        <filter val="2013.II"/>
        <filter val="2013.III"/>
        <filter val="2013.IV"/>
        <filter val="2014.I"/>
        <filter val="2014.II"/>
        <filter val="2014.III"/>
        <filter val="2014.IV"/>
        <filter val="2015.I"/>
        <filter val="2015.II"/>
        <filter val="2015.III"/>
        <filter val="2015.IV"/>
        <filter val="2016.I"/>
        <filter val="2016.II"/>
        <filter val="2016.III"/>
        <filter val="2016.IV"/>
        <filter val="2017.I"/>
        <filter val="2017.II"/>
        <filter val="2017.III"/>
        <filter val="2017.IV"/>
        <filter val="2018.I"/>
        <filter val="2018.II"/>
        <filter val="2018.III"/>
        <filter val="2018.IV"/>
        <filter val="2019.I"/>
        <filter val="2019.II"/>
        <filter val="2019.III"/>
        <filter val="2019.IV"/>
        <filter val="2020.I"/>
        <filter val="2020.II"/>
        <filter val="2020.III"/>
        <filter val="2020.IV"/>
        <filter val="2021.I"/>
        <filter val="2021.II"/>
        <filter val="2021.III"/>
        <filter val="2021.IV"/>
        <filter val="2022.I"/>
        <filter val="2022.II"/>
        <filter val="2022.III"/>
        <filter val="2022.IV"/>
      </filters>
    </filterColumn>
  </autoFilter>
  <mergeCells count="1">
    <mergeCell ref="A1:A2"/>
  </mergeCells>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I108"/>
  <sheetViews>
    <sheetView showGridLines="0" zoomScale="110" zoomScaleNormal="110" workbookViewId="0">
      <pane xSplit="1" ySplit="5" topLeftCell="B24" activePane="bottomRight" state="frozen"/>
      <selection pane="topRight" activeCell="B1" sqref="B1"/>
      <selection pane="bottomLeft" activeCell="A6" sqref="A6"/>
      <selection pane="bottomRight" activeCell="B40" sqref="B40"/>
    </sheetView>
  </sheetViews>
  <sheetFormatPr defaultRowHeight="12.75" customHeight="1" x14ac:dyDescent="0.2"/>
  <cols>
    <col min="1" max="1" width="9.42578125" customWidth="1"/>
    <col min="2" max="2" width="11.85546875" customWidth="1"/>
    <col min="3" max="3" width="10.140625" customWidth="1"/>
    <col min="4" max="4" width="12.85546875" customWidth="1"/>
    <col min="5" max="5" width="9.85546875" customWidth="1"/>
    <col min="6" max="6" width="10" customWidth="1"/>
    <col min="7" max="7" width="10.28515625" customWidth="1"/>
    <col min="8" max="8" width="12.85546875" bestFit="1" customWidth="1"/>
    <col min="9" max="9" width="9.85546875" customWidth="1"/>
    <col min="10" max="10" width="11.140625" customWidth="1"/>
    <col min="11" max="11" width="13.85546875" customWidth="1"/>
    <col min="12" max="12" width="10.5703125" customWidth="1"/>
    <col min="13" max="13" width="11.7109375" customWidth="1"/>
    <col min="14" max="14" width="11.85546875" customWidth="1"/>
    <col min="18" max="18" width="11.140625" bestFit="1" customWidth="1"/>
    <col min="19" max="19" width="11.140625" customWidth="1"/>
    <col min="20" max="20" width="9.42578125" customWidth="1"/>
    <col min="21" max="21" width="11.5703125" customWidth="1"/>
    <col min="23" max="23" width="10" customWidth="1"/>
    <col min="24" max="24" width="10.42578125" customWidth="1"/>
    <col min="25" max="25" width="12.28515625" customWidth="1"/>
  </cols>
  <sheetData>
    <row r="2" spans="1:26" ht="12.75" customHeight="1" thickBot="1" x14ac:dyDescent="0.25">
      <c r="A2" s="3" t="s">
        <v>144</v>
      </c>
      <c r="B2" s="4"/>
      <c r="C2" s="4"/>
      <c r="D2" s="4"/>
      <c r="E2" s="4"/>
      <c r="F2" s="4"/>
      <c r="G2" s="17"/>
      <c r="H2" s="18"/>
      <c r="I2" s="18"/>
      <c r="J2" s="18"/>
      <c r="K2" s="18"/>
      <c r="L2" s="18"/>
      <c r="M2" s="18"/>
      <c r="N2" s="18"/>
      <c r="O2" s="18"/>
      <c r="P2" s="18"/>
      <c r="Q2" s="18"/>
      <c r="R2" s="18"/>
      <c r="S2" s="19"/>
      <c r="T2" s="17"/>
      <c r="U2" s="18"/>
      <c r="V2" s="18"/>
      <c r="W2" s="18"/>
      <c r="X2" s="20"/>
    </row>
    <row r="3" spans="1:26" ht="12.75" customHeight="1" thickBot="1" x14ac:dyDescent="0.25">
      <c r="A3" s="28" t="s">
        <v>145</v>
      </c>
      <c r="B3" s="8"/>
      <c r="C3" s="8"/>
      <c r="D3" s="8"/>
      <c r="E3" s="8"/>
      <c r="F3" s="8"/>
      <c r="G3" s="8"/>
      <c r="H3" s="8"/>
      <c r="I3" s="8"/>
      <c r="J3" s="8"/>
      <c r="K3" s="8"/>
      <c r="L3" s="8"/>
      <c r="M3" s="8"/>
      <c r="N3" s="8"/>
      <c r="O3" s="8"/>
      <c r="P3" s="8"/>
      <c r="Q3" s="8"/>
      <c r="R3" s="8"/>
      <c r="S3" s="8"/>
      <c r="T3" s="8"/>
      <c r="U3" s="8"/>
      <c r="V3" s="8"/>
      <c r="W3" s="8"/>
      <c r="X3" s="29"/>
    </row>
    <row r="4" spans="1:26" ht="12.75" customHeight="1" thickBot="1" x14ac:dyDescent="0.25">
      <c r="A4" s="99" t="s">
        <v>2</v>
      </c>
      <c r="B4" s="13" t="s">
        <v>3</v>
      </c>
      <c r="C4" s="100" t="s">
        <v>4</v>
      </c>
      <c r="D4" s="100"/>
      <c r="E4" s="100"/>
      <c r="F4" s="100"/>
      <c r="G4" s="100"/>
      <c r="H4" s="101" t="s">
        <v>5</v>
      </c>
      <c r="I4" s="101"/>
      <c r="J4" s="101"/>
      <c r="K4" s="101"/>
      <c r="L4" s="101"/>
      <c r="M4" s="101"/>
      <c r="N4" s="101"/>
      <c r="O4" s="101"/>
      <c r="P4" s="98" t="s">
        <v>6</v>
      </c>
      <c r="Q4" s="98" t="s">
        <v>7</v>
      </c>
      <c r="R4" s="98" t="s">
        <v>8</v>
      </c>
      <c r="S4" s="98" t="s">
        <v>9</v>
      </c>
      <c r="T4" s="98" t="s">
        <v>10</v>
      </c>
      <c r="U4" s="98" t="s">
        <v>11</v>
      </c>
      <c r="V4" s="98" t="s">
        <v>146</v>
      </c>
      <c r="W4" s="98" t="s">
        <v>12</v>
      </c>
      <c r="X4" s="98" t="s">
        <v>13</v>
      </c>
      <c r="Y4" s="98" t="s">
        <v>208</v>
      </c>
      <c r="Z4" s="98" t="s">
        <v>209</v>
      </c>
    </row>
    <row r="5" spans="1:26" ht="12.75" customHeight="1" x14ac:dyDescent="0.2">
      <c r="A5" s="99"/>
      <c r="B5" s="14" t="s">
        <v>14</v>
      </c>
      <c r="C5" s="15" t="s">
        <v>15</v>
      </c>
      <c r="D5" s="15" t="s">
        <v>16</v>
      </c>
      <c r="E5" s="15" t="s">
        <v>17</v>
      </c>
      <c r="F5" s="15" t="s">
        <v>18</v>
      </c>
      <c r="G5" s="16" t="s">
        <v>14</v>
      </c>
      <c r="H5" s="15" t="s">
        <v>19</v>
      </c>
      <c r="I5" s="15" t="s">
        <v>20</v>
      </c>
      <c r="J5" s="15" t="s">
        <v>21</v>
      </c>
      <c r="K5" s="15" t="s">
        <v>22</v>
      </c>
      <c r="L5" s="15" t="s">
        <v>23</v>
      </c>
      <c r="M5" s="15" t="s">
        <v>24</v>
      </c>
      <c r="N5" s="15" t="s">
        <v>25</v>
      </c>
      <c r="O5" s="16" t="s">
        <v>14</v>
      </c>
      <c r="P5" s="98"/>
      <c r="Q5" s="98"/>
      <c r="R5" s="98"/>
      <c r="S5" s="98"/>
      <c r="T5" s="98"/>
      <c r="U5" s="98"/>
      <c r="V5" s="98"/>
      <c r="W5" s="98"/>
      <c r="X5" s="98"/>
      <c r="Y5" s="98"/>
      <c r="Z5" s="98"/>
    </row>
    <row r="6" spans="1:26" ht="12.75" customHeight="1" x14ac:dyDescent="0.2">
      <c r="A6" s="44">
        <v>1995</v>
      </c>
      <c r="B6" s="52">
        <v>35381.941892439601</v>
      </c>
      <c r="C6" s="52">
        <v>4411.3106847162799</v>
      </c>
      <c r="D6" s="52">
        <v>102667.26242404801</v>
      </c>
      <c r="E6" s="52">
        <v>14938.8214658587</v>
      </c>
      <c r="F6" s="52">
        <v>43053.740691241903</v>
      </c>
      <c r="G6" s="52">
        <v>165071.13526586501</v>
      </c>
      <c r="H6" s="52">
        <v>55713.7810724109</v>
      </c>
      <c r="I6" s="52">
        <v>20763.684779515399</v>
      </c>
      <c r="J6" s="52">
        <v>14831.873172310499</v>
      </c>
      <c r="K6" s="52">
        <v>64392.403514276099</v>
      </c>
      <c r="L6" s="52">
        <v>60201.957645222297</v>
      </c>
      <c r="M6" s="52">
        <v>92518.311074009995</v>
      </c>
      <c r="N6" s="52">
        <v>101910.278742611</v>
      </c>
      <c r="O6" s="52">
        <v>410332.29000035598</v>
      </c>
      <c r="P6" s="52">
        <v>610785.36715866101</v>
      </c>
      <c r="Q6" s="52">
        <v>95206.185702257106</v>
      </c>
      <c r="R6" s="55">
        <v>705991.55286091799</v>
      </c>
      <c r="S6" s="52">
        <v>449762.07590475498</v>
      </c>
      <c r="T6" s="52">
        <v>147749.38174843899</v>
      </c>
      <c r="U6" s="52">
        <v>143219.54756080601</v>
      </c>
      <c r="V6" s="52">
        <v>-21137.043063641799</v>
      </c>
      <c r="W6" s="52">
        <v>53153.2218317691</v>
      </c>
      <c r="X6" s="52">
        <v>66755.631121209299</v>
      </c>
      <c r="Y6" s="52">
        <f t="shared" ref="Y6:Y33" si="0">R6+$AG$69</f>
        <v>3433961.466609166</v>
      </c>
      <c r="Z6" s="52">
        <f t="shared" ref="Z6:Z33" si="1">R6-$AG$69</f>
        <v>-2021978.36088733</v>
      </c>
    </row>
    <row r="7" spans="1:26" ht="12.75" customHeight="1" x14ac:dyDescent="0.2">
      <c r="A7" s="42">
        <v>1996</v>
      </c>
      <c r="B7" s="53">
        <v>40758.643679666508</v>
      </c>
      <c r="C7" s="53">
        <v>5913.5171775493</v>
      </c>
      <c r="D7" s="53">
        <v>111693.595254749</v>
      </c>
      <c r="E7" s="53">
        <v>17918.2036272853</v>
      </c>
      <c r="F7" s="53">
        <v>55429.853149556104</v>
      </c>
      <c r="G7" s="53">
        <v>190955.16920913971</v>
      </c>
      <c r="H7" s="53">
        <v>59819.072090140602</v>
      </c>
      <c r="I7" s="53">
        <v>24038.634658011</v>
      </c>
      <c r="J7" s="53">
        <v>21724.765441529402</v>
      </c>
      <c r="K7" s="53">
        <v>69294.832049772303</v>
      </c>
      <c r="L7" s="53">
        <v>98240.184529050006</v>
      </c>
      <c r="M7" s="53">
        <v>121783.45459681591</v>
      </c>
      <c r="N7" s="53">
        <v>120682.88974917401</v>
      </c>
      <c r="O7" s="53">
        <v>515583.833114493</v>
      </c>
      <c r="P7" s="53">
        <v>747297.64600329904</v>
      </c>
      <c r="Q7" s="53">
        <v>107465.96180909898</v>
      </c>
      <c r="R7" s="56">
        <v>854763.607812398</v>
      </c>
      <c r="S7" s="53">
        <v>556941.73631278705</v>
      </c>
      <c r="T7" s="53">
        <v>168822.87727164611</v>
      </c>
      <c r="U7" s="53">
        <v>159333.52483663801</v>
      </c>
      <c r="V7" s="53">
        <v>-11741.9510140161</v>
      </c>
      <c r="W7" s="53">
        <v>57527.3831143883</v>
      </c>
      <c r="X7" s="53">
        <v>76119.962709045605</v>
      </c>
      <c r="Y7" s="53">
        <f t="shared" si="0"/>
        <v>3582733.5215606461</v>
      </c>
      <c r="Z7" s="53">
        <f t="shared" si="1"/>
        <v>-1873206.3059358499</v>
      </c>
    </row>
    <row r="8" spans="1:26" ht="12.75" customHeight="1" x14ac:dyDescent="0.2">
      <c r="A8" s="44">
        <v>1997</v>
      </c>
      <c r="B8" s="52">
        <v>44605.826561291397</v>
      </c>
      <c r="C8" s="52">
        <v>6020.1930751778</v>
      </c>
      <c r="D8" s="52">
        <v>123948.92565763289</v>
      </c>
      <c r="E8" s="52">
        <v>20459.852242018998</v>
      </c>
      <c r="F8" s="52">
        <v>64687.467385726006</v>
      </c>
      <c r="G8" s="52">
        <v>215116.43836055571</v>
      </c>
      <c r="H8" s="52">
        <v>65780.433534136493</v>
      </c>
      <c r="I8" s="52">
        <v>29031.391308393497</v>
      </c>
      <c r="J8" s="52">
        <v>25883.224942200803</v>
      </c>
      <c r="K8" s="52">
        <v>73853.5350718025</v>
      </c>
      <c r="L8" s="52">
        <v>118511.56952996409</v>
      </c>
      <c r="M8" s="52">
        <v>134239.12824770802</v>
      </c>
      <c r="N8" s="52">
        <v>129721.16131563799</v>
      </c>
      <c r="O8" s="52">
        <v>577020.44394984306</v>
      </c>
      <c r="P8" s="52">
        <v>836742.70887168997</v>
      </c>
      <c r="Q8" s="52">
        <v>115346.48721712109</v>
      </c>
      <c r="R8" s="55">
        <v>952089.19608881092</v>
      </c>
      <c r="S8" s="52">
        <v>621805.92830762896</v>
      </c>
      <c r="T8" s="52">
        <v>185993.43122636288</v>
      </c>
      <c r="U8" s="52">
        <v>182067.075576267</v>
      </c>
      <c r="V8" s="52">
        <v>-12938.0877402351</v>
      </c>
      <c r="W8" s="52">
        <v>66490.573118046406</v>
      </c>
      <c r="X8" s="52">
        <v>91329.724399258994</v>
      </c>
      <c r="Y8" s="52">
        <f t="shared" si="0"/>
        <v>3680059.1098370589</v>
      </c>
      <c r="Z8" s="52">
        <f t="shared" si="1"/>
        <v>-1775880.7176594371</v>
      </c>
    </row>
    <row r="9" spans="1:26" ht="12.75" customHeight="1" x14ac:dyDescent="0.2">
      <c r="A9" s="42">
        <v>1998</v>
      </c>
      <c r="B9" s="53">
        <v>47612.122341267706</v>
      </c>
      <c r="C9" s="53">
        <v>5492.0599426567005</v>
      </c>
      <c r="D9" s="53">
        <v>121837.14155095699</v>
      </c>
      <c r="E9" s="53">
        <v>24671.407769987502</v>
      </c>
      <c r="F9" s="53">
        <v>69707.311542675714</v>
      </c>
      <c r="G9" s="53">
        <v>221707.92080627679</v>
      </c>
      <c r="H9" s="53">
        <v>65935.685367544502</v>
      </c>
      <c r="I9" s="53">
        <v>29059.564557755199</v>
      </c>
      <c r="J9" s="53">
        <v>33929.471088824401</v>
      </c>
      <c r="K9" s="53">
        <v>79575.349679803709</v>
      </c>
      <c r="L9" s="53">
        <v>124928.70968826501</v>
      </c>
      <c r="M9" s="53">
        <v>140588.4835485979</v>
      </c>
      <c r="N9" s="53">
        <v>138605.57641613297</v>
      </c>
      <c r="O9" s="53">
        <v>612622.84034692403</v>
      </c>
      <c r="P9" s="53">
        <v>881942.8834944691</v>
      </c>
      <c r="Q9" s="53">
        <v>120408.13571901</v>
      </c>
      <c r="R9" s="56">
        <v>1002351.019213479</v>
      </c>
      <c r="S9" s="53">
        <v>642931.00539023301</v>
      </c>
      <c r="T9" s="53">
        <v>201177.177894494</v>
      </c>
      <c r="U9" s="53">
        <v>185859.41916958211</v>
      </c>
      <c r="V9" s="53">
        <v>-3784.8431888494997</v>
      </c>
      <c r="W9" s="53">
        <v>70470.29176008761</v>
      </c>
      <c r="X9" s="53">
        <v>94302.031812068803</v>
      </c>
      <c r="Y9" s="53">
        <f t="shared" si="0"/>
        <v>3730320.932961727</v>
      </c>
      <c r="Z9" s="53">
        <f t="shared" si="1"/>
        <v>-1725618.894534769</v>
      </c>
    </row>
    <row r="10" spans="1:26" ht="12.75" customHeight="1" x14ac:dyDescent="0.2">
      <c r="A10" s="44">
        <v>1999</v>
      </c>
      <c r="B10" s="52">
        <v>50534.8269774117</v>
      </c>
      <c r="C10" s="52">
        <v>7966.5910105946004</v>
      </c>
      <c r="D10" s="52">
        <v>133881.204022864</v>
      </c>
      <c r="E10" s="52">
        <v>27793.2861710822</v>
      </c>
      <c r="F10" s="52">
        <v>66900.170906089799</v>
      </c>
      <c r="G10" s="52">
        <v>236541.25211063051</v>
      </c>
      <c r="H10" s="52">
        <v>71594.267116535702</v>
      </c>
      <c r="I10" s="52">
        <v>29533.941161871098</v>
      </c>
      <c r="J10" s="52">
        <v>33807.3933194813</v>
      </c>
      <c r="K10" s="52">
        <v>78510.610715531599</v>
      </c>
      <c r="L10" s="52">
        <v>123708.68781149109</v>
      </c>
      <c r="M10" s="52">
        <v>167584.19981695191</v>
      </c>
      <c r="N10" s="52">
        <v>150102.36820089992</v>
      </c>
      <c r="O10" s="52">
        <v>654841.46814276208</v>
      </c>
      <c r="P10" s="52">
        <v>941917.54723080504</v>
      </c>
      <c r="Q10" s="52">
        <v>145792.90882318802</v>
      </c>
      <c r="R10" s="55">
        <v>1087710.456053993</v>
      </c>
      <c r="S10" s="52">
        <v>703532.42216893693</v>
      </c>
      <c r="T10" s="52">
        <v>215178.3959772219</v>
      </c>
      <c r="U10" s="52">
        <v>185088.01145095611</v>
      </c>
      <c r="V10" s="52">
        <v>4060.0481395056995</v>
      </c>
      <c r="W10" s="52">
        <v>104038.3984802151</v>
      </c>
      <c r="X10" s="52">
        <v>124186.820162843</v>
      </c>
      <c r="Y10" s="52">
        <f t="shared" si="0"/>
        <v>3815680.3698022412</v>
      </c>
      <c r="Z10" s="52">
        <f t="shared" si="1"/>
        <v>-1640259.457694255</v>
      </c>
    </row>
    <row r="11" spans="1:26" ht="12.75" customHeight="1" x14ac:dyDescent="0.2">
      <c r="A11" s="42">
        <v>2000</v>
      </c>
      <c r="B11" s="53">
        <v>56962.388858532897</v>
      </c>
      <c r="C11" s="53">
        <v>14227.2420517381</v>
      </c>
      <c r="D11" s="53">
        <v>157496.66173127102</v>
      </c>
      <c r="E11" s="53">
        <v>32366.204712065002</v>
      </c>
      <c r="F11" s="53">
        <v>71780.431281129786</v>
      </c>
      <c r="G11" s="53">
        <v>275870.53977620392</v>
      </c>
      <c r="H11" s="53">
        <v>83631.304787335393</v>
      </c>
      <c r="I11" s="53">
        <v>37874.745851255102</v>
      </c>
      <c r="J11" s="53">
        <v>44143.044109504102</v>
      </c>
      <c r="K11" s="53">
        <v>70489.191409695006</v>
      </c>
      <c r="L11" s="53">
        <v>126155.29082244099</v>
      </c>
      <c r="M11" s="53">
        <v>174363.03071460201</v>
      </c>
      <c r="N11" s="53">
        <v>161836.84169861488</v>
      </c>
      <c r="O11" s="53">
        <v>698493.44939344795</v>
      </c>
      <c r="P11" s="53">
        <v>1031326.3780281841</v>
      </c>
      <c r="Q11" s="53">
        <v>167765.692912025</v>
      </c>
      <c r="R11" s="56">
        <v>1199092.07094021</v>
      </c>
      <c r="S11" s="53">
        <v>774525.94812310697</v>
      </c>
      <c r="T11" s="53">
        <v>225043.75019433501</v>
      </c>
      <c r="U11" s="53">
        <v>219487.6645917641</v>
      </c>
      <c r="V11" s="53">
        <v>7178.1397228262995</v>
      </c>
      <c r="W11" s="53">
        <v>122164.07582171899</v>
      </c>
      <c r="X11" s="53">
        <v>149307.50751354202</v>
      </c>
      <c r="Y11" s="53">
        <f t="shared" si="0"/>
        <v>3927061.984688458</v>
      </c>
      <c r="Z11" s="53">
        <f t="shared" si="1"/>
        <v>-1528877.842808038</v>
      </c>
    </row>
    <row r="12" spans="1:26" ht="12.75" customHeight="1" x14ac:dyDescent="0.2">
      <c r="A12" s="44">
        <v>2001</v>
      </c>
      <c r="B12" s="52">
        <v>63169.986034816589</v>
      </c>
      <c r="C12" s="52">
        <v>18176.407006904599</v>
      </c>
      <c r="D12" s="52">
        <v>172226.311098832</v>
      </c>
      <c r="E12" s="52">
        <v>37296.448874769798</v>
      </c>
      <c r="F12" s="52">
        <v>70181.659423991805</v>
      </c>
      <c r="G12" s="52">
        <v>297880.82640449819</v>
      </c>
      <c r="H12" s="52">
        <v>93400.803784174394</v>
      </c>
      <c r="I12" s="52">
        <v>40689.147123603092</v>
      </c>
      <c r="J12" s="52">
        <v>51368.991011043603</v>
      </c>
      <c r="K12" s="52">
        <v>79911.624116944091</v>
      </c>
      <c r="L12" s="52">
        <v>128132.53561595599</v>
      </c>
      <c r="M12" s="52">
        <v>181671.971590564</v>
      </c>
      <c r="N12" s="52">
        <v>184195.98818991199</v>
      </c>
      <c r="O12" s="52">
        <v>759371.06143219699</v>
      </c>
      <c r="P12" s="52">
        <v>1120421.873871512</v>
      </c>
      <c r="Q12" s="52">
        <v>195333.593959419</v>
      </c>
      <c r="R12" s="55">
        <v>1315755.4678309299</v>
      </c>
      <c r="S12" s="52">
        <v>843500.67820294097</v>
      </c>
      <c r="T12" s="52">
        <v>254510.4618201991</v>
      </c>
      <c r="U12" s="52">
        <v>242336.9802015879</v>
      </c>
      <c r="V12" s="52">
        <v>4260.0713801020011</v>
      </c>
      <c r="W12" s="52">
        <v>162781.45963615601</v>
      </c>
      <c r="X12" s="52">
        <v>191634.18341005599</v>
      </c>
      <c r="Y12" s="52">
        <f t="shared" si="0"/>
        <v>4043725.3815791779</v>
      </c>
      <c r="Z12" s="52">
        <f t="shared" si="1"/>
        <v>-1412214.4459173181</v>
      </c>
    </row>
    <row r="13" spans="1:26" ht="12.75" customHeight="1" x14ac:dyDescent="0.2">
      <c r="A13" s="42">
        <v>2002</v>
      </c>
      <c r="B13" s="53">
        <v>81515.194818114513</v>
      </c>
      <c r="C13" s="53">
        <v>25740.853942952097</v>
      </c>
      <c r="D13" s="53">
        <v>183968.88531653298</v>
      </c>
      <c r="E13" s="53">
        <v>43218.252463737605</v>
      </c>
      <c r="F13" s="53">
        <v>81979.581883079692</v>
      </c>
      <c r="G13" s="53">
        <v>334907.57360630215</v>
      </c>
      <c r="H13" s="53">
        <v>98240.341643121399</v>
      </c>
      <c r="I13" s="53">
        <v>46681.649997881199</v>
      </c>
      <c r="J13" s="53">
        <v>54166.524570304202</v>
      </c>
      <c r="K13" s="53">
        <v>100574.19313058601</v>
      </c>
      <c r="L13" s="53">
        <v>136512.043301661</v>
      </c>
      <c r="M13" s="53">
        <v>208228.445334121</v>
      </c>
      <c r="N13" s="53">
        <v>209388.6828982649</v>
      </c>
      <c r="O13" s="53">
        <v>853791.8808759409</v>
      </c>
      <c r="P13" s="53">
        <v>1270214.6493003571</v>
      </c>
      <c r="Q13" s="53">
        <v>218572.605858011</v>
      </c>
      <c r="R13" s="56">
        <v>1488787.255158368</v>
      </c>
      <c r="S13" s="53">
        <v>921536.011894066</v>
      </c>
      <c r="T13" s="53">
        <v>294923.728257059</v>
      </c>
      <c r="U13" s="53">
        <v>266883.737572624</v>
      </c>
      <c r="V13" s="53">
        <v>-7104.0660648806006</v>
      </c>
      <c r="W13" s="53">
        <v>211863.214334841</v>
      </c>
      <c r="X13" s="53">
        <v>199315.37083534192</v>
      </c>
      <c r="Y13" s="53">
        <f t="shared" si="0"/>
        <v>4216757.168906616</v>
      </c>
      <c r="Z13" s="53">
        <f t="shared" si="1"/>
        <v>-1239182.65858988</v>
      </c>
    </row>
    <row r="14" spans="1:26" ht="12.75" customHeight="1" x14ac:dyDescent="0.2">
      <c r="A14" s="44">
        <v>2003</v>
      </c>
      <c r="B14" s="52">
        <v>105949.168631983</v>
      </c>
      <c r="C14" s="52">
        <v>32325.018725245201</v>
      </c>
      <c r="D14" s="52">
        <v>248256.967097343</v>
      </c>
      <c r="E14" s="52">
        <v>48108.4076142673</v>
      </c>
      <c r="F14" s="52">
        <v>67878.146282942907</v>
      </c>
      <c r="G14" s="52">
        <v>396568.53971979779</v>
      </c>
      <c r="H14" s="52">
        <v>140092.20875808611</v>
      </c>
      <c r="I14" s="52">
        <v>49866.048317562803</v>
      </c>
      <c r="J14" s="52">
        <v>60523.270331856998</v>
      </c>
      <c r="K14" s="52">
        <v>109492.56906932101</v>
      </c>
      <c r="L14" s="52">
        <v>146008.96089678601</v>
      </c>
      <c r="M14" s="52">
        <v>226560.63812329801</v>
      </c>
      <c r="N14" s="52">
        <v>235655.83637873112</v>
      </c>
      <c r="O14" s="52">
        <v>968199.53187564202</v>
      </c>
      <c r="P14" s="52">
        <v>1470717.2402274231</v>
      </c>
      <c r="Q14" s="52">
        <v>247233.156197067</v>
      </c>
      <c r="R14" s="55">
        <v>1717950.39642449</v>
      </c>
      <c r="S14" s="52">
        <v>1062460.4170274199</v>
      </c>
      <c r="T14" s="52">
        <v>327741.61741585913</v>
      </c>
      <c r="U14" s="52">
        <v>285261.52566096897</v>
      </c>
      <c r="V14" s="52">
        <v>4328.0194930561993</v>
      </c>
      <c r="W14" s="52">
        <v>260798.33385320602</v>
      </c>
      <c r="X14" s="52">
        <v>222639.51702602001</v>
      </c>
      <c r="Y14" s="52">
        <f t="shared" si="0"/>
        <v>4445920.3101727385</v>
      </c>
      <c r="Z14" s="52">
        <f t="shared" si="1"/>
        <v>-1010019.517323758</v>
      </c>
    </row>
    <row r="15" spans="1:26" ht="12.75" customHeight="1" x14ac:dyDescent="0.2">
      <c r="A15" s="42">
        <v>2004</v>
      </c>
      <c r="B15" s="53">
        <v>110912.706112694</v>
      </c>
      <c r="C15" s="53">
        <v>40827.774110876591</v>
      </c>
      <c r="D15" s="53">
        <v>295611.234788317</v>
      </c>
      <c r="E15" s="53">
        <v>57367.477288244801</v>
      </c>
      <c r="F15" s="53">
        <v>82056.726114088102</v>
      </c>
      <c r="G15" s="53">
        <v>475863.21230152698</v>
      </c>
      <c r="H15" s="53">
        <v>164630.6272251741</v>
      </c>
      <c r="I15" s="53">
        <v>57505.219240841005</v>
      </c>
      <c r="J15" s="53">
        <v>75342.63709907679</v>
      </c>
      <c r="K15" s="53">
        <v>108315.66092138398</v>
      </c>
      <c r="L15" s="53">
        <v>158634.79209823199</v>
      </c>
      <c r="M15" s="53">
        <v>251098.64077447297</v>
      </c>
      <c r="N15" s="53">
        <v>259678.61192060902</v>
      </c>
      <c r="O15" s="53">
        <v>1075206.18927979</v>
      </c>
      <c r="P15" s="53">
        <v>1661982.1076940109</v>
      </c>
      <c r="Q15" s="53">
        <v>295769.10526855191</v>
      </c>
      <c r="R15" s="56">
        <v>1957751.2129625618</v>
      </c>
      <c r="S15" s="53">
        <v>1178694.99520058</v>
      </c>
      <c r="T15" s="53">
        <v>361549.34823060851</v>
      </c>
      <c r="U15" s="53">
        <v>339087.07796384202</v>
      </c>
      <c r="V15" s="53">
        <v>11596.446023219298</v>
      </c>
      <c r="W15" s="53">
        <v>323924.84673222288</v>
      </c>
      <c r="X15" s="53">
        <v>257101.50118791108</v>
      </c>
      <c r="Y15" s="53">
        <f t="shared" si="0"/>
        <v>4685721.1267108098</v>
      </c>
      <c r="Z15" s="53">
        <f t="shared" si="1"/>
        <v>-770218.70078568626</v>
      </c>
    </row>
    <row r="16" spans="1:26" ht="12.75" customHeight="1" x14ac:dyDescent="0.2">
      <c r="A16" s="44">
        <v>2005</v>
      </c>
      <c r="B16" s="52">
        <v>100957.5496951923</v>
      </c>
      <c r="C16" s="52">
        <v>58023.108017609004</v>
      </c>
      <c r="D16" s="52">
        <v>319906.84651782434</v>
      </c>
      <c r="E16" s="52">
        <v>62185.541670435203</v>
      </c>
      <c r="F16" s="52">
        <v>84570.7420952518</v>
      </c>
      <c r="G16" s="52">
        <v>524686.23830112035</v>
      </c>
      <c r="H16" s="52">
        <v>198245.8726417041</v>
      </c>
      <c r="I16" s="52">
        <v>64276.300978796804</v>
      </c>
      <c r="J16" s="52">
        <v>84032.623379809505</v>
      </c>
      <c r="K16" s="52">
        <v>131519.8652566275</v>
      </c>
      <c r="L16" s="52">
        <v>171818.23895376211</v>
      </c>
      <c r="M16" s="52">
        <v>272151.79905253643</v>
      </c>
      <c r="N16" s="52">
        <v>295129.91318465961</v>
      </c>
      <c r="O16" s="52">
        <v>1217174.6134478957</v>
      </c>
      <c r="P16" s="52">
        <v>1842818.4014442083</v>
      </c>
      <c r="Q16" s="52">
        <v>327766.10190581612</v>
      </c>
      <c r="R16" s="55">
        <v>2170584.5033500246</v>
      </c>
      <c r="S16" s="52">
        <v>1313295.9131458197</v>
      </c>
      <c r="T16" s="52">
        <v>410023.44365227572</v>
      </c>
      <c r="U16" s="52">
        <v>370218.87505460018</v>
      </c>
      <c r="V16" s="52">
        <v>3227.6592552822995</v>
      </c>
      <c r="W16" s="52">
        <v>330880.19582276361</v>
      </c>
      <c r="X16" s="52">
        <v>257061.58358071689</v>
      </c>
      <c r="Y16" s="52">
        <f t="shared" si="0"/>
        <v>4898554.4170982726</v>
      </c>
      <c r="Z16" s="52">
        <f t="shared" si="1"/>
        <v>-557385.41039822344</v>
      </c>
    </row>
    <row r="17" spans="1:26" ht="12.75" customHeight="1" x14ac:dyDescent="0.2">
      <c r="A17" s="42">
        <v>2006</v>
      </c>
      <c r="B17" s="53">
        <v>105294.016403482</v>
      </c>
      <c r="C17" s="53">
        <v>72012.6486478437</v>
      </c>
      <c r="D17" s="53">
        <v>339947.98540586181</v>
      </c>
      <c r="E17" s="53">
        <v>66218.727132546192</v>
      </c>
      <c r="F17" s="53">
        <v>89102.050715157908</v>
      </c>
      <c r="G17" s="53">
        <v>567281.41190140974</v>
      </c>
      <c r="H17" s="53">
        <v>228624.62885520852</v>
      </c>
      <c r="I17" s="53">
        <v>70629.636384740603</v>
      </c>
      <c r="J17" s="53">
        <v>88981.192503162601</v>
      </c>
      <c r="K17" s="53">
        <v>147467.89047289442</v>
      </c>
      <c r="L17" s="53">
        <v>182976.81658645341</v>
      </c>
      <c r="M17" s="53">
        <v>324414.6092248566</v>
      </c>
      <c r="N17" s="53">
        <v>333619.78733180749</v>
      </c>
      <c r="O17" s="53">
        <v>1376714.5613591233</v>
      </c>
      <c r="P17" s="53">
        <v>2049289.9896640149</v>
      </c>
      <c r="Q17" s="53">
        <v>360159.93237194931</v>
      </c>
      <c r="R17" s="56">
        <v>2409449.9220359642</v>
      </c>
      <c r="S17" s="53">
        <v>1456215.5474575488</v>
      </c>
      <c r="T17" s="53">
        <v>458733.1691746157</v>
      </c>
      <c r="U17" s="53">
        <v>414673.54960020515</v>
      </c>
      <c r="V17" s="53">
        <v>14605.4675585077</v>
      </c>
      <c r="W17" s="53">
        <v>346341.95290880371</v>
      </c>
      <c r="X17" s="53">
        <v>281119.76466371701</v>
      </c>
      <c r="Y17" s="53">
        <f t="shared" si="0"/>
        <v>5137419.8357842118</v>
      </c>
      <c r="Z17" s="53">
        <f t="shared" si="1"/>
        <v>-318519.99171228381</v>
      </c>
    </row>
    <row r="18" spans="1:26" ht="12.75" customHeight="1" x14ac:dyDescent="0.2">
      <c r="A18" s="44">
        <v>2007</v>
      </c>
      <c r="B18" s="52">
        <v>120151.7135936199</v>
      </c>
      <c r="C18" s="52">
        <v>68587.337136351096</v>
      </c>
      <c r="D18" s="52">
        <v>385033.21963709721</v>
      </c>
      <c r="E18" s="52">
        <v>69579.348439812005</v>
      </c>
      <c r="F18" s="52">
        <v>105871.2473467262</v>
      </c>
      <c r="G18" s="52">
        <v>629071.15255998657</v>
      </c>
      <c r="H18" s="52">
        <v>270798.53442467528</v>
      </c>
      <c r="I18" s="52">
        <v>85891.704809127696</v>
      </c>
      <c r="J18" s="52">
        <v>102362.27331564738</v>
      </c>
      <c r="K18" s="52">
        <v>170175.7363329712</v>
      </c>
      <c r="L18" s="52">
        <v>204197.80389578652</v>
      </c>
      <c r="M18" s="52">
        <v>359769.1797603587</v>
      </c>
      <c r="N18" s="52">
        <v>377110.17630415928</v>
      </c>
      <c r="O18" s="52">
        <v>1570305.4088427261</v>
      </c>
      <c r="P18" s="52">
        <v>2319528.2749963328</v>
      </c>
      <c r="Q18" s="52">
        <v>400734.66268441622</v>
      </c>
      <c r="R18" s="55">
        <v>2720262.9376807488</v>
      </c>
      <c r="S18" s="52">
        <v>1628756.0075259469</v>
      </c>
      <c r="T18" s="52">
        <v>515299.07121272292</v>
      </c>
      <c r="U18" s="52">
        <v>489532.02612473379</v>
      </c>
      <c r="V18" s="52">
        <v>49605.753340727701</v>
      </c>
      <c r="W18" s="52">
        <v>362547.80633860151</v>
      </c>
      <c r="X18" s="52">
        <v>325477.72686198429</v>
      </c>
      <c r="Y18" s="52">
        <f t="shared" si="0"/>
        <v>5448232.8514289968</v>
      </c>
      <c r="Z18" s="52">
        <f t="shared" si="1"/>
        <v>-7706.9760674992576</v>
      </c>
    </row>
    <row r="19" spans="1:26" ht="12.75" customHeight="1" x14ac:dyDescent="0.2">
      <c r="A19" s="42">
        <v>2008</v>
      </c>
      <c r="B19" s="53">
        <v>142051.17718708681</v>
      </c>
      <c r="C19" s="53">
        <v>100288.11920221831</v>
      </c>
      <c r="D19" s="53">
        <v>433978.52243846352</v>
      </c>
      <c r="E19" s="53">
        <v>68838.579780874803</v>
      </c>
      <c r="F19" s="53">
        <v>114801.9570443734</v>
      </c>
      <c r="G19" s="53">
        <v>717907.17846593005</v>
      </c>
      <c r="H19" s="53">
        <v>322108.95630662912</v>
      </c>
      <c r="I19" s="53">
        <v>104512.68970463211</v>
      </c>
      <c r="J19" s="53">
        <v>114634.25501846211</v>
      </c>
      <c r="K19" s="53">
        <v>170819.27914423568</v>
      </c>
      <c r="L19" s="53">
        <v>221299.43302446592</v>
      </c>
      <c r="M19" s="53">
        <v>398922.05215530354</v>
      </c>
      <c r="N19" s="53">
        <v>434222.68062976026</v>
      </c>
      <c r="O19" s="53">
        <v>1766519.345983489</v>
      </c>
      <c r="P19" s="53">
        <v>2626477.7016365062</v>
      </c>
      <c r="Q19" s="53">
        <v>483325.38733487489</v>
      </c>
      <c r="R19" s="56">
        <v>3109803.0889713811</v>
      </c>
      <c r="S19" s="53">
        <v>1857510.0359890873</v>
      </c>
      <c r="T19" s="53">
        <v>585868.02171153133</v>
      </c>
      <c r="U19" s="53">
        <v>602845.57730957144</v>
      </c>
      <c r="V19" s="53">
        <v>69474.657798378787</v>
      </c>
      <c r="W19" s="53">
        <v>420880.7659947917</v>
      </c>
      <c r="X19" s="53">
        <v>426775.96983197948</v>
      </c>
      <c r="Y19" s="53">
        <f t="shared" si="0"/>
        <v>5837773.0027196296</v>
      </c>
      <c r="Z19" s="53">
        <f t="shared" si="1"/>
        <v>381833.17522313306</v>
      </c>
    </row>
    <row r="20" spans="1:26" ht="12.75" customHeight="1" x14ac:dyDescent="0.2">
      <c r="A20" s="44">
        <v>2009</v>
      </c>
      <c r="B20" s="52">
        <v>149212.63896773441</v>
      </c>
      <c r="C20" s="52">
        <v>62704.621103218306</v>
      </c>
      <c r="D20" s="52">
        <v>435277.01312598091</v>
      </c>
      <c r="E20" s="52">
        <v>76616.115688176695</v>
      </c>
      <c r="F20" s="52">
        <v>154624.35285571381</v>
      </c>
      <c r="G20" s="52">
        <v>729222.10277308989</v>
      </c>
      <c r="H20" s="52">
        <v>361913.88039662043</v>
      </c>
      <c r="I20" s="52">
        <v>109402.5660764911</v>
      </c>
      <c r="J20" s="52">
        <v>122172.98568267529</v>
      </c>
      <c r="K20" s="52">
        <v>187593.27250141831</v>
      </c>
      <c r="L20" s="52">
        <v>247216.98313928678</v>
      </c>
      <c r="M20" s="52">
        <v>455849.61208653811</v>
      </c>
      <c r="N20" s="52">
        <v>487178.80040503218</v>
      </c>
      <c r="O20" s="52">
        <v>1971328.1002880624</v>
      </c>
      <c r="P20" s="52">
        <v>2849762.8420288861</v>
      </c>
      <c r="Q20" s="52">
        <v>483276.51346116839</v>
      </c>
      <c r="R20" s="55">
        <v>3333039.3554900549</v>
      </c>
      <c r="S20" s="52">
        <v>2065033.1903063941</v>
      </c>
      <c r="T20" s="52">
        <v>654963.51151148789</v>
      </c>
      <c r="U20" s="52">
        <v>636675.77922623185</v>
      </c>
      <c r="V20" s="52">
        <v>-10193.199805282002</v>
      </c>
      <c r="W20" s="52">
        <v>361680.4705010528</v>
      </c>
      <c r="X20" s="52">
        <v>375120.39624982979</v>
      </c>
      <c r="Y20" s="52">
        <f t="shared" si="0"/>
        <v>6061009.2692383025</v>
      </c>
      <c r="Z20" s="52">
        <f t="shared" si="1"/>
        <v>605069.44174180692</v>
      </c>
    </row>
    <row r="21" spans="1:26" ht="12.75" customHeight="1" x14ac:dyDescent="0.2">
      <c r="A21" s="42">
        <v>2010</v>
      </c>
      <c r="B21" s="53">
        <v>159932.00001202151</v>
      </c>
      <c r="C21" s="53">
        <v>109965.0000136936</v>
      </c>
      <c r="D21" s="53">
        <v>494351.99997021805</v>
      </c>
      <c r="E21" s="53">
        <v>92914.000016062608</v>
      </c>
      <c r="F21" s="53">
        <v>206927.00002585008</v>
      </c>
      <c r="G21" s="53">
        <v>904158.00002582429</v>
      </c>
      <c r="H21" s="53">
        <v>416229.00007565966</v>
      </c>
      <c r="I21" s="53">
        <v>141660.00002674191</v>
      </c>
      <c r="J21" s="53">
        <v>126541.99999230671</v>
      </c>
      <c r="K21" s="53">
        <v>224560.9999522726</v>
      </c>
      <c r="L21" s="53">
        <v>274420.00001478259</v>
      </c>
      <c r="M21" s="53">
        <v>517492.99999936542</v>
      </c>
      <c r="N21" s="53">
        <v>537845.00013155467</v>
      </c>
      <c r="O21" s="53">
        <v>2238750.0001926832</v>
      </c>
      <c r="P21" s="53">
        <v>3302840.0002305289</v>
      </c>
      <c r="Q21" s="53">
        <v>583007.00000592344</v>
      </c>
      <c r="R21" s="56">
        <v>3885847.0002364526</v>
      </c>
      <c r="S21" s="53">
        <v>2340166.9989686846</v>
      </c>
      <c r="T21" s="53">
        <v>738966.00021629676</v>
      </c>
      <c r="U21" s="53">
        <v>797945.9997736708</v>
      </c>
      <c r="V21" s="53">
        <v>49220.0012881453</v>
      </c>
      <c r="W21" s="53">
        <v>422219.99999182351</v>
      </c>
      <c r="X21" s="53">
        <v>462672.0000021687</v>
      </c>
      <c r="Y21" s="53">
        <f t="shared" si="0"/>
        <v>6613816.913984701</v>
      </c>
      <c r="Z21" s="53">
        <f t="shared" si="1"/>
        <v>1157877.0864882045</v>
      </c>
    </row>
    <row r="22" spans="1:26" ht="12.75" customHeight="1" x14ac:dyDescent="0.2">
      <c r="A22" s="44">
        <v>2011</v>
      </c>
      <c r="B22" s="52">
        <v>190023.99998056208</v>
      </c>
      <c r="C22" s="52">
        <v>162567.0000156491</v>
      </c>
      <c r="D22" s="52">
        <v>515704.00020183122</v>
      </c>
      <c r="E22" s="52">
        <v>99218.999996379905</v>
      </c>
      <c r="F22" s="52">
        <v>233544.00000061298</v>
      </c>
      <c r="G22" s="52">
        <v>1011034.0002144731</v>
      </c>
      <c r="H22" s="52">
        <v>478241.99996672117</v>
      </c>
      <c r="I22" s="52">
        <v>165556.99998570472</v>
      </c>
      <c r="J22" s="52">
        <v>137005.9999921206</v>
      </c>
      <c r="K22" s="52">
        <v>239426.00002272212</v>
      </c>
      <c r="L22" s="52">
        <v>311379.99997028278</v>
      </c>
      <c r="M22" s="52">
        <v>589732.99987709185</v>
      </c>
      <c r="N22" s="52">
        <v>598058.99987496471</v>
      </c>
      <c r="O22" s="52">
        <v>2519402.9996896079</v>
      </c>
      <c r="P22" s="52">
        <v>3720460.9998846436</v>
      </c>
      <c r="Q22" s="52">
        <v>655920.99984154594</v>
      </c>
      <c r="R22" s="55">
        <v>4376381.9997261893</v>
      </c>
      <c r="S22" s="52">
        <v>2637813.9993392904</v>
      </c>
      <c r="T22" s="52">
        <v>817037.99985351786</v>
      </c>
      <c r="U22" s="52">
        <v>901926.99981083104</v>
      </c>
      <c r="V22" s="52">
        <v>53274.000949107503</v>
      </c>
      <c r="W22" s="52">
        <v>506894.9998892867</v>
      </c>
      <c r="X22" s="52">
        <v>540566.00011584489</v>
      </c>
      <c r="Y22" s="52">
        <f t="shared" si="0"/>
        <v>7104351.9134744368</v>
      </c>
      <c r="Z22" s="52">
        <f t="shared" si="1"/>
        <v>1648412.0859779413</v>
      </c>
    </row>
    <row r="23" spans="1:26" ht="12.75" customHeight="1" x14ac:dyDescent="0.2">
      <c r="A23" s="42">
        <v>2012</v>
      </c>
      <c r="B23" s="53">
        <v>200694.99994560482</v>
      </c>
      <c r="C23" s="53">
        <v>186190.99997042451</v>
      </c>
      <c r="D23" s="53">
        <v>514020.99989015399</v>
      </c>
      <c r="E23" s="53">
        <v>100232.9999660318</v>
      </c>
      <c r="F23" s="53">
        <v>265237.00009971228</v>
      </c>
      <c r="G23" s="53">
        <v>1065681.9999263226</v>
      </c>
      <c r="H23" s="53">
        <v>548338.99994990614</v>
      </c>
      <c r="I23" s="53">
        <v>183063.0000208026</v>
      </c>
      <c r="J23" s="53">
        <v>148450.99999207852</v>
      </c>
      <c r="K23" s="53">
        <v>260312.00001526313</v>
      </c>
      <c r="L23" s="53">
        <v>358947.00015235605</v>
      </c>
      <c r="M23" s="53">
        <v>676669.0000272179</v>
      </c>
      <c r="N23" s="53">
        <v>652101.00003564928</v>
      </c>
      <c r="O23" s="53">
        <v>2827882.0001932736</v>
      </c>
      <c r="P23" s="53">
        <v>4094259.000065201</v>
      </c>
      <c r="Q23" s="53">
        <v>720500.99993512873</v>
      </c>
      <c r="R23" s="56">
        <v>4814760.0000003297</v>
      </c>
      <c r="S23" s="53">
        <v>2956833.9995954875</v>
      </c>
      <c r="T23" s="53">
        <v>892179.99971617525</v>
      </c>
      <c r="U23" s="53">
        <v>997460.00025951455</v>
      </c>
      <c r="V23" s="53">
        <v>33728.000548187301</v>
      </c>
      <c r="W23" s="53">
        <v>571875.00004342687</v>
      </c>
      <c r="X23" s="53">
        <v>637317.00016246177</v>
      </c>
      <c r="Y23" s="53">
        <f t="shared" si="0"/>
        <v>7542729.9137485772</v>
      </c>
      <c r="Z23" s="53">
        <f t="shared" si="1"/>
        <v>2086790.0862520817</v>
      </c>
    </row>
    <row r="24" spans="1:26" ht="12.75" customHeight="1" x14ac:dyDescent="0.2">
      <c r="A24" s="44">
        <v>2013</v>
      </c>
      <c r="B24" s="52">
        <v>240289.99996654008</v>
      </c>
      <c r="C24" s="52">
        <v>189434.00000807422</v>
      </c>
      <c r="D24" s="52">
        <v>558733.00009405508</v>
      </c>
      <c r="E24" s="52">
        <v>92817.999991570803</v>
      </c>
      <c r="F24" s="52">
        <v>290640.99998589722</v>
      </c>
      <c r="G24" s="52">
        <v>1131626.0000795973</v>
      </c>
      <c r="H24" s="52">
        <v>614086.99988301587</v>
      </c>
      <c r="I24" s="52">
        <v>203420.99996636261</v>
      </c>
      <c r="J24" s="52">
        <v>157508.99998871909</v>
      </c>
      <c r="K24" s="52">
        <v>272571.00001154863</v>
      </c>
      <c r="L24" s="52">
        <v>419202.00014713709</v>
      </c>
      <c r="M24" s="52">
        <v>768866.99985889241</v>
      </c>
      <c r="N24" s="52">
        <v>746186.99988378107</v>
      </c>
      <c r="O24" s="52">
        <v>3181843.9997394569</v>
      </c>
      <c r="P24" s="52">
        <v>4553759.9997855937</v>
      </c>
      <c r="Q24" s="52">
        <v>777858.99998226482</v>
      </c>
      <c r="R24" s="55">
        <v>5331618.9997678585</v>
      </c>
      <c r="S24" s="52">
        <v>3290421.9987369687</v>
      </c>
      <c r="T24" s="52">
        <v>1007275.000249424</v>
      </c>
      <c r="U24" s="52">
        <v>1114944.0002428342</v>
      </c>
      <c r="V24" s="52">
        <v>41685.00071580839</v>
      </c>
      <c r="W24" s="52">
        <v>626050.9999577424</v>
      </c>
      <c r="X24" s="52">
        <v>748758.00013491896</v>
      </c>
      <c r="Y24" s="52">
        <f t="shared" si="0"/>
        <v>8059588.9135161061</v>
      </c>
      <c r="Z24" s="52">
        <f t="shared" si="1"/>
        <v>2603649.0860196105</v>
      </c>
    </row>
    <row r="25" spans="1:26" ht="12.75" customHeight="1" x14ac:dyDescent="0.2">
      <c r="A25" s="42">
        <v>2014</v>
      </c>
      <c r="B25" s="53">
        <v>249974.9999444905</v>
      </c>
      <c r="C25" s="53">
        <v>184797.00005997281</v>
      </c>
      <c r="D25" s="53">
        <v>597376.00028175162</v>
      </c>
      <c r="E25" s="53">
        <v>93975.0000062662</v>
      </c>
      <c r="F25" s="53">
        <v>306946.00006519957</v>
      </c>
      <c r="G25" s="53">
        <v>1183094.0004131901</v>
      </c>
      <c r="H25" s="53">
        <v>676562.00001856172</v>
      </c>
      <c r="I25" s="53">
        <v>227757.00003429948</v>
      </c>
      <c r="J25" s="53">
        <v>168610.0000156108</v>
      </c>
      <c r="K25" s="53">
        <v>318680.00001936598</v>
      </c>
      <c r="L25" s="53">
        <v>463781.0000210838</v>
      </c>
      <c r="M25" s="53">
        <v>867467.00016887207</v>
      </c>
      <c r="N25" s="53">
        <v>816808.00001631759</v>
      </c>
      <c r="O25" s="53">
        <v>3539665.0002941112</v>
      </c>
      <c r="P25" s="53">
        <v>4972734.0006517917</v>
      </c>
      <c r="Q25" s="53">
        <v>806218.99981292314</v>
      </c>
      <c r="R25" s="56">
        <v>5778953.0004647151</v>
      </c>
      <c r="S25" s="53">
        <v>3638404.0000703437</v>
      </c>
      <c r="T25" s="53">
        <v>1106873.9997074392</v>
      </c>
      <c r="U25" s="53">
        <v>1148452.9999309748</v>
      </c>
      <c r="V25" s="53">
        <v>39030.0006406799</v>
      </c>
      <c r="W25" s="53">
        <v>636375.00012536638</v>
      </c>
      <c r="X25" s="53">
        <v>790183.00001008902</v>
      </c>
      <c r="Y25" s="53">
        <f t="shared" si="0"/>
        <v>8506922.9142129626</v>
      </c>
      <c r="Z25" s="53">
        <f t="shared" si="1"/>
        <v>3050983.086716467</v>
      </c>
    </row>
    <row r="26" spans="1:26" ht="12.75" customHeight="1" x14ac:dyDescent="0.2">
      <c r="A26" s="44">
        <v>2015</v>
      </c>
      <c r="B26" s="52">
        <v>258966.99992879649</v>
      </c>
      <c r="C26" s="52">
        <v>110772.99999838151</v>
      </c>
      <c r="D26" s="52">
        <v>630812.99988937052</v>
      </c>
      <c r="E26" s="52">
        <v>123183.0000011915</v>
      </c>
      <c r="F26" s="52">
        <v>296018.00004046084</v>
      </c>
      <c r="G26" s="52">
        <v>1160786.9999294041</v>
      </c>
      <c r="H26" s="52">
        <v>685707.99991355604</v>
      </c>
      <c r="I26" s="52">
        <v>226499.99998795061</v>
      </c>
      <c r="J26" s="52">
        <v>176003.99998576409</v>
      </c>
      <c r="K26" s="52">
        <v>365276.00007235026</v>
      </c>
      <c r="L26" s="52">
        <v>498883.99989647162</v>
      </c>
      <c r="M26" s="52">
        <v>897888.00004520081</v>
      </c>
      <c r="N26" s="52">
        <v>885587.00025902479</v>
      </c>
      <c r="O26" s="52">
        <v>3735847.0001603183</v>
      </c>
      <c r="P26" s="52">
        <v>5155601.0000185184</v>
      </c>
      <c r="Q26" s="52">
        <v>840185.9998490744</v>
      </c>
      <c r="R26" s="55">
        <v>5995786.9998675939</v>
      </c>
      <c r="S26" s="52">
        <v>3835192.9998156345</v>
      </c>
      <c r="T26" s="52">
        <v>1185775.999673326</v>
      </c>
      <c r="U26" s="52">
        <v>1069396.9999630589</v>
      </c>
      <c r="V26" s="52">
        <v>-25432.999707278901</v>
      </c>
      <c r="W26" s="52">
        <v>773468.00002799137</v>
      </c>
      <c r="X26" s="52">
        <v>842613.99990513828</v>
      </c>
      <c r="Y26" s="52">
        <f t="shared" si="0"/>
        <v>8723756.9136158414</v>
      </c>
      <c r="Z26" s="52">
        <f t="shared" si="1"/>
        <v>3267817.0861193459</v>
      </c>
    </row>
    <row r="27" spans="1:26" ht="12.75" customHeight="1" x14ac:dyDescent="0.2">
      <c r="A27" s="42">
        <v>2016</v>
      </c>
      <c r="B27" s="53">
        <v>306655.00003558409</v>
      </c>
      <c r="C27" s="53">
        <v>55574.999991365497</v>
      </c>
      <c r="D27" s="53">
        <v>676238.00029317627</v>
      </c>
      <c r="E27" s="53">
        <v>143719.9999905398</v>
      </c>
      <c r="F27" s="53">
        <v>275187.00002165022</v>
      </c>
      <c r="G27" s="53">
        <v>1150720.0002967315</v>
      </c>
      <c r="H27" s="53">
        <v>699766.99986638525</v>
      </c>
      <c r="I27" s="53">
        <v>235978.99998174841</v>
      </c>
      <c r="J27" s="53">
        <v>179030.0000189663</v>
      </c>
      <c r="K27" s="53">
        <v>425531.99994592421</v>
      </c>
      <c r="L27" s="53">
        <v>527005.99982570659</v>
      </c>
      <c r="M27" s="53">
        <v>950011.99998589372</v>
      </c>
      <c r="N27" s="53">
        <v>945120.99997188756</v>
      </c>
      <c r="O27" s="53">
        <v>3962446.9995965119</v>
      </c>
      <c r="P27" s="53">
        <v>5419821.9999288274</v>
      </c>
      <c r="Q27" s="53">
        <v>849506.00023227301</v>
      </c>
      <c r="R27" s="56">
        <v>6269328.0001611002</v>
      </c>
      <c r="S27" s="53">
        <v>4028136.0009434428</v>
      </c>
      <c r="T27" s="53">
        <v>1277644.9999223296</v>
      </c>
      <c r="U27" s="53">
        <v>973270.99994744582</v>
      </c>
      <c r="V27" s="53">
        <v>-34781.000511129598</v>
      </c>
      <c r="W27" s="53">
        <v>781576.99998496333</v>
      </c>
      <c r="X27" s="53">
        <v>756520.00012595125</v>
      </c>
      <c r="Y27" s="53">
        <f t="shared" si="0"/>
        <v>8997297.9139093477</v>
      </c>
      <c r="Z27" s="53">
        <f t="shared" si="1"/>
        <v>3541358.0864128522</v>
      </c>
    </row>
    <row r="28" spans="1:26" ht="12.75" customHeight="1" x14ac:dyDescent="0.2">
      <c r="A28" s="44">
        <v>2017</v>
      </c>
      <c r="B28" s="52">
        <v>302970.99991298147</v>
      </c>
      <c r="C28" s="52">
        <v>90695.999989842501</v>
      </c>
      <c r="D28" s="52">
        <v>706062.00018899876</v>
      </c>
      <c r="E28" s="52">
        <v>156242.00001530771</v>
      </c>
      <c r="F28" s="52">
        <v>244800.00002199793</v>
      </c>
      <c r="G28" s="52">
        <v>1197800.0002161465</v>
      </c>
      <c r="H28" s="52">
        <v>746158.99986029137</v>
      </c>
      <c r="I28" s="52">
        <v>246074.9999366065</v>
      </c>
      <c r="J28" s="52">
        <v>194508.99998427631</v>
      </c>
      <c r="K28" s="52">
        <v>429462.99998798745</v>
      </c>
      <c r="L28" s="52">
        <v>558053.99993245176</v>
      </c>
      <c r="M28" s="52">
        <v>995920.00024357811</v>
      </c>
      <c r="N28" s="52">
        <v>1000975.0001781855</v>
      </c>
      <c r="O28" s="52">
        <v>4171155.000123377</v>
      </c>
      <c r="P28" s="52">
        <v>5671926.0002525058</v>
      </c>
      <c r="Q28" s="52">
        <v>913553.00004451361</v>
      </c>
      <c r="R28" s="55">
        <v>6585479.0002970193</v>
      </c>
      <c r="S28" s="52">
        <v>4247259.0003429651</v>
      </c>
      <c r="T28" s="52">
        <v>1327757.9998302252</v>
      </c>
      <c r="U28" s="52">
        <v>958778.99976894306</v>
      </c>
      <c r="V28" s="52">
        <v>4386.0002346664005</v>
      </c>
      <c r="W28" s="52">
        <v>824434.00010073651</v>
      </c>
      <c r="X28" s="52">
        <v>777136.99998051662</v>
      </c>
      <c r="Y28" s="52">
        <f t="shared" si="0"/>
        <v>9313448.9140452668</v>
      </c>
      <c r="Z28" s="52">
        <f t="shared" si="1"/>
        <v>3857509.0865487712</v>
      </c>
    </row>
    <row r="29" spans="1:26" ht="12.75" customHeight="1" x14ac:dyDescent="0.2">
      <c r="A29" s="42">
        <v>2018</v>
      </c>
      <c r="B29" s="53">
        <v>309610.99999554886</v>
      </c>
      <c r="C29" s="53">
        <v>161068.99992967179</v>
      </c>
      <c r="D29" s="53">
        <v>737428.00010264118</v>
      </c>
      <c r="E29" s="53">
        <v>171433.00000546832</v>
      </c>
      <c r="F29" s="53">
        <v>243280.00001041699</v>
      </c>
      <c r="G29" s="53">
        <v>1313210.0000481985</v>
      </c>
      <c r="H29" s="53">
        <v>783046.99991085811</v>
      </c>
      <c r="I29" s="53">
        <v>264663.99999933329</v>
      </c>
      <c r="J29" s="53">
        <v>206092.99996496082</v>
      </c>
      <c r="K29" s="53">
        <v>422661.99997159542</v>
      </c>
      <c r="L29" s="53">
        <v>588035.99995608395</v>
      </c>
      <c r="M29" s="53">
        <v>1078441.9999888288</v>
      </c>
      <c r="N29" s="53">
        <v>1045384.9997377903</v>
      </c>
      <c r="O29" s="53">
        <v>4388328.9995294511</v>
      </c>
      <c r="P29" s="53">
        <v>6011149.9995731981</v>
      </c>
      <c r="Q29" s="53">
        <v>992991.00025950104</v>
      </c>
      <c r="R29" s="56">
        <v>7004140.9998326991</v>
      </c>
      <c r="S29" s="53">
        <v>4525800.9997553183</v>
      </c>
      <c r="T29" s="53">
        <v>1393480.0002171174</v>
      </c>
      <c r="U29" s="53">
        <v>1057409.0003329839</v>
      </c>
      <c r="V29" s="53">
        <v>-131.00069391010038</v>
      </c>
      <c r="W29" s="53">
        <v>1025055.9999773439</v>
      </c>
      <c r="X29" s="53">
        <v>997473.9997561546</v>
      </c>
      <c r="Y29" s="53">
        <f t="shared" si="0"/>
        <v>9732110.9135809466</v>
      </c>
      <c r="Z29" s="53">
        <f t="shared" si="1"/>
        <v>4276171.0860844515</v>
      </c>
    </row>
    <row r="30" spans="1:26" ht="12.75" customHeight="1" x14ac:dyDescent="0.2">
      <c r="A30" s="44">
        <v>2019</v>
      </c>
      <c r="B30" s="52">
        <v>310714.00005669356</v>
      </c>
      <c r="C30" s="52">
        <v>182816.99999613169</v>
      </c>
      <c r="D30" s="52">
        <v>763482.00017305836</v>
      </c>
      <c r="E30" s="52">
        <v>190862.00002740769</v>
      </c>
      <c r="F30" s="52">
        <v>248642.99993653869</v>
      </c>
      <c r="G30" s="52">
        <v>1385804.0001331363</v>
      </c>
      <c r="H30" s="52">
        <v>822590.00024127343</v>
      </c>
      <c r="I30" s="52">
        <v>284470.99995596212</v>
      </c>
      <c r="J30" s="52">
        <v>218876.00001334821</v>
      </c>
      <c r="K30" s="52">
        <v>460292.00007591158</v>
      </c>
      <c r="L30" s="52">
        <v>619584.0000078124</v>
      </c>
      <c r="M30" s="52">
        <v>1148261.999813603</v>
      </c>
      <c r="N30" s="52">
        <v>1106091.0001452994</v>
      </c>
      <c r="O30" s="52">
        <v>4660166.0002532098</v>
      </c>
      <c r="P30" s="52">
        <v>6356684.0004430395</v>
      </c>
      <c r="Q30" s="52">
        <v>1032447.00008987</v>
      </c>
      <c r="R30" s="55">
        <v>7389131.0005329102</v>
      </c>
      <c r="S30" s="52">
        <v>4813579.0001044106</v>
      </c>
      <c r="T30" s="52">
        <v>1476612.9994743881</v>
      </c>
      <c r="U30" s="52">
        <v>1143184.9998809423</v>
      </c>
      <c r="V30" s="52">
        <v>3371.0012700376028</v>
      </c>
      <c r="W30" s="52">
        <v>1043561.0000080448</v>
      </c>
      <c r="X30" s="52">
        <v>1091178.0002049136</v>
      </c>
      <c r="Y30" s="52">
        <f t="shared" si="0"/>
        <v>10117100.914281158</v>
      </c>
      <c r="Z30" s="52">
        <f t="shared" si="1"/>
        <v>4661161.0867846627</v>
      </c>
    </row>
    <row r="31" spans="1:26" ht="12.75" customHeight="1" x14ac:dyDescent="0.2">
      <c r="A31" s="42">
        <v>2020</v>
      </c>
      <c r="B31" s="53">
        <v>434621.000078535</v>
      </c>
      <c r="C31" s="53">
        <v>193615.00006219451</v>
      </c>
      <c r="D31" s="53">
        <v>813689.00015410269</v>
      </c>
      <c r="E31" s="53">
        <v>209112.0000167145</v>
      </c>
      <c r="F31" s="53">
        <v>267921.00002521247</v>
      </c>
      <c r="G31" s="53">
        <v>1484337.0002582243</v>
      </c>
      <c r="H31" s="53">
        <v>825346.00004754902</v>
      </c>
      <c r="I31" s="53">
        <v>273239.00004435389</v>
      </c>
      <c r="J31" s="53">
        <v>237574.00002832519</v>
      </c>
      <c r="K31" s="53">
        <v>454549.99997943582</v>
      </c>
      <c r="L31" s="53">
        <v>656013.00005094614</v>
      </c>
      <c r="M31" s="53">
        <v>1082357.0003322505</v>
      </c>
      <c r="N31" s="53">
        <v>1146899.9998784629</v>
      </c>
      <c r="O31" s="53">
        <v>4675979.0003613234</v>
      </c>
      <c r="P31" s="53">
        <v>6594937.0006980821</v>
      </c>
      <c r="Q31" s="53">
        <v>1014659.9996983975</v>
      </c>
      <c r="R31" s="56">
        <v>7609597.0003964799</v>
      </c>
      <c r="S31" s="53">
        <v>4805003.9988841657</v>
      </c>
      <c r="T31" s="53">
        <v>1532203.9996540435</v>
      </c>
      <c r="U31" s="53">
        <v>1260226.9996577397</v>
      </c>
      <c r="V31" s="53">
        <v>-33877.997662621703</v>
      </c>
      <c r="W31" s="53">
        <v>1252048.9997266131</v>
      </c>
      <c r="X31" s="53">
        <v>1206008.9998634614</v>
      </c>
      <c r="Y31" s="53">
        <f t="shared" si="0"/>
        <v>10337566.914144728</v>
      </c>
      <c r="Z31" s="53">
        <f t="shared" si="1"/>
        <v>4881627.0866482314</v>
      </c>
    </row>
    <row r="32" spans="1:26" ht="12.75" customHeight="1" x14ac:dyDescent="0.2">
      <c r="A32" s="44">
        <v>2021</v>
      </c>
      <c r="B32" s="52">
        <v>666240.72436281864</v>
      </c>
      <c r="C32" s="52">
        <v>416299.37429623725</v>
      </c>
      <c r="D32" s="52">
        <v>909719.59811204486</v>
      </c>
      <c r="E32" s="52">
        <v>216773.18729370821</v>
      </c>
      <c r="F32" s="52">
        <v>250319.1472032555</v>
      </c>
      <c r="G32" s="52">
        <v>1793111.3069052459</v>
      </c>
      <c r="H32" s="52">
        <v>1057033.5091124997</v>
      </c>
      <c r="I32" s="52">
        <v>283783.58183893381</v>
      </c>
      <c r="J32" s="52">
        <v>264449.34582304407</v>
      </c>
      <c r="K32" s="52">
        <v>447303.4044565612</v>
      </c>
      <c r="L32" s="52">
        <v>697841.13081664161</v>
      </c>
      <c r="M32" s="52">
        <v>1166094.6646518712</v>
      </c>
      <c r="N32" s="52">
        <v>1223008.5915904443</v>
      </c>
      <c r="O32" s="52">
        <v>5139514.2282899963</v>
      </c>
      <c r="P32" s="52">
        <v>7598866.2595580593</v>
      </c>
      <c r="Q32" s="52">
        <v>1299861.2040093276</v>
      </c>
      <c r="R32" s="55">
        <v>8898727.4635673873</v>
      </c>
      <c r="S32" s="52">
        <v>5429562.7417854229</v>
      </c>
      <c r="T32" s="52">
        <v>1656748.6211929405</v>
      </c>
      <c r="U32" s="52">
        <v>1681520.2586063037</v>
      </c>
      <c r="V32" s="52">
        <v>47076.412278598684</v>
      </c>
      <c r="W32" s="52">
        <v>1740740.2645561832</v>
      </c>
      <c r="X32" s="52">
        <v>1656920.8348520608</v>
      </c>
      <c r="Y32" s="52">
        <f t="shared" si="0"/>
        <v>11626697.377315635</v>
      </c>
      <c r="Z32" s="52">
        <f t="shared" si="1"/>
        <v>6170757.5498191398</v>
      </c>
    </row>
    <row r="33" spans="1:26" ht="12.75" customHeight="1" x14ac:dyDescent="0.2">
      <c r="A33" s="74">
        <v>2022</v>
      </c>
      <c r="B33" s="54">
        <v>675548.55163929809</v>
      </c>
      <c r="C33" s="54">
        <v>462671.6607297099</v>
      </c>
      <c r="D33" s="54">
        <v>1102803.8266712343</v>
      </c>
      <c r="E33" s="54">
        <v>215181.61640516878</v>
      </c>
      <c r="F33" s="54">
        <v>271577.69911043771</v>
      </c>
      <c r="G33" s="54">
        <v>2052234.8029165505</v>
      </c>
      <c r="H33" s="54">
        <v>1215706.8044683328</v>
      </c>
      <c r="I33" s="54">
        <v>261642.5501660938</v>
      </c>
      <c r="J33" s="54">
        <v>288891.2375267531</v>
      </c>
      <c r="K33" s="54">
        <v>645703.71265382133</v>
      </c>
      <c r="L33" s="54">
        <v>771948.89035246987</v>
      </c>
      <c r="M33" s="54">
        <v>1334242.5392686615</v>
      </c>
      <c r="N33" s="54">
        <v>1322975.8998941544</v>
      </c>
      <c r="O33" s="54">
        <v>5841111.6343302876</v>
      </c>
      <c r="P33" s="54">
        <v>8568894.9888861366</v>
      </c>
      <c r="Q33" s="67">
        <v>1346421.4439999999</v>
      </c>
      <c r="R33" s="69">
        <v>9915316.4328861348</v>
      </c>
      <c r="S33" s="54">
        <v>6253772.6122125359</v>
      </c>
      <c r="T33" s="54">
        <v>1788102.3680000002</v>
      </c>
      <c r="U33" s="54">
        <v>1866316.036893294</v>
      </c>
      <c r="V33" s="54">
        <v>-67346.780219694294</v>
      </c>
      <c r="W33" s="54">
        <v>1987578.5240000002</v>
      </c>
      <c r="X33" s="54">
        <v>1913106.328</v>
      </c>
      <c r="Y33" s="54">
        <f t="shared" si="0"/>
        <v>12643286.346634382</v>
      </c>
      <c r="Z33" s="54">
        <f t="shared" si="1"/>
        <v>7187346.5191378873</v>
      </c>
    </row>
    <row r="34" spans="1:26" ht="12.75" customHeight="1" x14ac:dyDescent="0.2">
      <c r="A34" s="110" t="s">
        <v>231</v>
      </c>
      <c r="B34" s="111">
        <f>B33/$R$33</f>
        <v>6.8131819716686595E-2</v>
      </c>
      <c r="C34" s="111">
        <f t="shared" ref="C34:O34" si="2">C33/$R$33</f>
        <v>4.6662319237252635E-2</v>
      </c>
      <c r="D34" s="111">
        <f t="shared" si="2"/>
        <v>0.11122225237447433</v>
      </c>
      <c r="E34" s="111">
        <f t="shared" si="2"/>
        <v>2.1701941421806349E-2</v>
      </c>
      <c r="F34" s="111">
        <f t="shared" si="2"/>
        <v>2.7389715794616076E-2</v>
      </c>
      <c r="G34" s="111">
        <f t="shared" si="2"/>
        <v>0.20697622882814939</v>
      </c>
      <c r="H34" s="111">
        <f t="shared" si="2"/>
        <v>0.12260897700008822</v>
      </c>
      <c r="I34" s="111">
        <f t="shared" si="2"/>
        <v>2.6387715605152431E-2</v>
      </c>
      <c r="J34" s="111">
        <f t="shared" si="2"/>
        <v>2.9135856579280455E-2</v>
      </c>
      <c r="K34" s="111">
        <f t="shared" si="2"/>
        <v>6.5121846289465407E-2</v>
      </c>
      <c r="L34" s="111">
        <f t="shared" si="2"/>
        <v>7.7854186054228849E-2</v>
      </c>
      <c r="M34" s="111">
        <f t="shared" si="2"/>
        <v>0.13456378808480368</v>
      </c>
      <c r="N34" s="111">
        <f t="shared" si="2"/>
        <v>0.13342750166865472</v>
      </c>
      <c r="O34" s="111">
        <f t="shared" si="2"/>
        <v>0.58909987128167385</v>
      </c>
      <c r="P34" s="111">
        <f>P33/$R$33</f>
        <v>0.86420791982650991</v>
      </c>
      <c r="Q34" s="111">
        <f>Q33/$R$33</f>
        <v>0.13579208017349031</v>
      </c>
      <c r="R34" s="111"/>
      <c r="S34" s="110"/>
    </row>
    <row r="35" spans="1:26" ht="12.75" customHeight="1" x14ac:dyDescent="0.2">
      <c r="A35" s="110" t="s">
        <v>232</v>
      </c>
      <c r="B35" s="111">
        <f>B33/$P$33</f>
        <v>7.8837300785630476E-2</v>
      </c>
      <c r="C35" s="111">
        <f t="shared" ref="C35:O35" si="3">C33/$P$33</f>
        <v>5.3994320309654328E-2</v>
      </c>
      <c r="D35" s="111">
        <f>D33/$P$33</f>
        <v>0.12869848773985115</v>
      </c>
      <c r="E35" s="111">
        <f t="shared" si="3"/>
        <v>2.5111944618793847E-2</v>
      </c>
      <c r="F35" s="111">
        <f t="shared" si="3"/>
        <v>3.1693432987879321E-2</v>
      </c>
      <c r="G35" s="111">
        <f t="shared" si="3"/>
        <v>0.23949818565617861</v>
      </c>
      <c r="H35" s="111">
        <f t="shared" si="3"/>
        <v>0.14187439641226848</v>
      </c>
      <c r="I35" s="111">
        <f t="shared" si="3"/>
        <v>3.0533989564050488E-2</v>
      </c>
      <c r="J35" s="111">
        <f t="shared" si="3"/>
        <v>3.3713943034830662E-2</v>
      </c>
      <c r="K35" s="111">
        <f t="shared" si="3"/>
        <v>7.5354373404190336E-2</v>
      </c>
      <c r="L35" s="111">
        <f t="shared" si="3"/>
        <v>9.0087332305237508E-2</v>
      </c>
      <c r="M35" s="111">
        <f t="shared" si="3"/>
        <v>0.15570765437074152</v>
      </c>
      <c r="N35" s="111">
        <f t="shared" si="3"/>
        <v>0.15439282446687178</v>
      </c>
      <c r="O35" s="111">
        <f t="shared" si="3"/>
        <v>0.68166451355819091</v>
      </c>
      <c r="P35" s="111"/>
      <c r="Q35" s="111"/>
      <c r="R35" s="111"/>
      <c r="S35" s="110"/>
    </row>
    <row r="36" spans="1:26" ht="12.75" customHeight="1" x14ac:dyDescent="0.2">
      <c r="A36" s="110" t="s">
        <v>233</v>
      </c>
      <c r="B36" s="111">
        <f>B32/$P$32</f>
        <v>8.7676332442988197E-2</v>
      </c>
      <c r="C36" s="111">
        <f t="shared" ref="C36:O36" si="4">C32/$P$32</f>
        <v>5.4784405999066588E-2</v>
      </c>
      <c r="D36" s="111">
        <f t="shared" si="4"/>
        <v>0.11971780618822907</v>
      </c>
      <c r="E36" s="111">
        <f t="shared" si="4"/>
        <v>2.8527043362691774E-2</v>
      </c>
      <c r="F36" s="111">
        <f t="shared" si="4"/>
        <v>3.2941644010170246E-2</v>
      </c>
      <c r="G36" s="111">
        <f t="shared" si="4"/>
        <v>0.23597089956015768</v>
      </c>
      <c r="H36" s="111">
        <f t="shared" si="4"/>
        <v>0.13910410750852922</v>
      </c>
      <c r="I36" s="111">
        <f t="shared" si="4"/>
        <v>3.7345516047473944E-2</v>
      </c>
      <c r="J36" s="111">
        <f t="shared" si="4"/>
        <v>3.4801158066232914E-2</v>
      </c>
      <c r="K36" s="111">
        <f t="shared" si="4"/>
        <v>5.886449230422116E-2</v>
      </c>
      <c r="L36" s="111">
        <f t="shared" si="4"/>
        <v>9.1834901020777696E-2</v>
      </c>
      <c r="M36" s="111">
        <f t="shared" si="4"/>
        <v>0.15345640057622092</v>
      </c>
      <c r="N36" s="111">
        <f t="shared" si="4"/>
        <v>0.16094619247339839</v>
      </c>
      <c r="O36" s="111">
        <f t="shared" si="4"/>
        <v>0.67635276799685429</v>
      </c>
      <c r="P36" s="111"/>
      <c r="Q36" s="111"/>
      <c r="R36" s="111"/>
      <c r="S36" s="110"/>
    </row>
    <row r="37" spans="1:26" ht="12.75" customHeight="1" x14ac:dyDescent="0.2">
      <c r="A37" s="110" t="s">
        <v>234</v>
      </c>
      <c r="B37" s="111">
        <f>B31/$P$31</f>
        <v>6.5902221663759614E-2</v>
      </c>
      <c r="C37" s="111">
        <f t="shared" ref="C37:O37" si="5">C31/$P$31</f>
        <v>2.935812730913125E-2</v>
      </c>
      <c r="D37" s="111">
        <f t="shared" si="5"/>
        <v>0.12338086020654522</v>
      </c>
      <c r="E37" s="111">
        <f t="shared" si="5"/>
        <v>3.1707960211686592E-2</v>
      </c>
      <c r="F37" s="111">
        <f t="shared" si="5"/>
        <v>4.0625255403782132E-2</v>
      </c>
      <c r="G37" s="111">
        <f t="shared" si="5"/>
        <v>0.2250722031311452</v>
      </c>
      <c r="H37" s="111">
        <f t="shared" si="5"/>
        <v>0.12514842825036618</v>
      </c>
      <c r="I37" s="111">
        <f t="shared" si="5"/>
        <v>4.1431631570617154E-2</v>
      </c>
      <c r="J37" s="111">
        <f t="shared" si="5"/>
        <v>3.6023695147228502E-2</v>
      </c>
      <c r="K37" s="111">
        <f t="shared" si="5"/>
        <v>6.8924085238618829E-2</v>
      </c>
      <c r="L37" s="111">
        <f t="shared" si="5"/>
        <v>9.9472216335274519E-2</v>
      </c>
      <c r="M37" s="111">
        <f t="shared" si="5"/>
        <v>0.16411938434251633</v>
      </c>
      <c r="N37" s="111">
        <f t="shared" si="5"/>
        <v>0.17390613432047375</v>
      </c>
      <c r="O37" s="111">
        <f t="shared" si="5"/>
        <v>0.70902557520509524</v>
      </c>
      <c r="P37" s="111"/>
      <c r="Q37" s="111"/>
      <c r="R37" s="111"/>
      <c r="S37" s="110"/>
    </row>
    <row r="38" spans="1:26" ht="12.75" customHeight="1" x14ac:dyDescent="0.2">
      <c r="A38" s="110" t="s">
        <v>235</v>
      </c>
      <c r="B38" s="111">
        <f>B30/$P$30</f>
        <v>4.8879887695382977E-2</v>
      </c>
      <c r="C38" s="111">
        <f t="shared" ref="C38:O38" si="6">C30/$P$30</f>
        <v>2.8759806210815256E-2</v>
      </c>
      <c r="D38" s="111">
        <f t="shared" si="6"/>
        <v>0.1201069614471706</v>
      </c>
      <c r="E38" s="111">
        <f t="shared" si="6"/>
        <v>3.0025403184129534E-2</v>
      </c>
      <c r="F38" s="111">
        <f t="shared" si="6"/>
        <v>3.9115205336494485E-2</v>
      </c>
      <c r="G38" s="111">
        <f t="shared" si="6"/>
        <v>0.21800737617860985</v>
      </c>
      <c r="H38" s="111">
        <f t="shared" si="6"/>
        <v>0.12940552026558844</v>
      </c>
      <c r="I38" s="111">
        <f t="shared" si="6"/>
        <v>4.4751477332542478E-2</v>
      </c>
      <c r="J38" s="111">
        <f t="shared" si="6"/>
        <v>3.4432417908156716E-2</v>
      </c>
      <c r="K38" s="111">
        <f t="shared" si="6"/>
        <v>7.2410709741719231E-2</v>
      </c>
      <c r="L38" s="111">
        <f t="shared" si="6"/>
        <v>9.746968701993515E-2</v>
      </c>
      <c r="M38" s="111">
        <f t="shared" si="6"/>
        <v>0.18063852155205026</v>
      </c>
      <c r="N38" s="111">
        <f t="shared" si="6"/>
        <v>0.17400440230601499</v>
      </c>
      <c r="O38" s="111">
        <f t="shared" si="6"/>
        <v>0.73311273612600725</v>
      </c>
      <c r="P38" s="111"/>
      <c r="Q38" s="111"/>
      <c r="R38" s="111"/>
      <c r="S38" s="110"/>
    </row>
    <row r="39" spans="1:26" ht="12.75" customHeight="1" x14ac:dyDescent="0.2">
      <c r="A39" s="110" t="s">
        <v>236</v>
      </c>
      <c r="B39" s="111">
        <f>B29/$P$29</f>
        <v>5.1506117800675703E-2</v>
      </c>
      <c r="C39" s="111">
        <f t="shared" ref="C39:O39" si="7">C29/$P$29</f>
        <v>2.6795039208987959E-2</v>
      </c>
      <c r="D39" s="111">
        <f t="shared" si="7"/>
        <v>0.12267669250559374</v>
      </c>
      <c r="E39" s="111">
        <f t="shared" si="7"/>
        <v>2.8519168548054922E-2</v>
      </c>
      <c r="F39" s="111">
        <f t="shared" si="7"/>
        <v>4.0471457213293677E-2</v>
      </c>
      <c r="G39" s="111">
        <f t="shared" si="7"/>
        <v>0.21846235747593035</v>
      </c>
      <c r="H39" s="111">
        <f t="shared" si="7"/>
        <v>0.13026575613093264</v>
      </c>
      <c r="I39" s="111">
        <f t="shared" si="7"/>
        <v>4.4028846396800096E-2</v>
      </c>
      <c r="J39" s="111">
        <f t="shared" si="7"/>
        <v>3.4285120148323328E-2</v>
      </c>
      <c r="K39" s="111">
        <f t="shared" si="7"/>
        <v>7.0313001672160091E-2</v>
      </c>
      <c r="L39" s="111">
        <f t="shared" si="7"/>
        <v>9.7824210009371831E-2</v>
      </c>
      <c r="M39" s="111">
        <f t="shared" si="7"/>
        <v>0.17940693545584455</v>
      </c>
      <c r="N39" s="111">
        <f t="shared" si="7"/>
        <v>0.17390765490996141</v>
      </c>
      <c r="O39" s="111">
        <f t="shared" si="7"/>
        <v>0.73003152472339405</v>
      </c>
      <c r="P39" s="111"/>
      <c r="Q39" s="111"/>
      <c r="R39" s="110"/>
      <c r="S39" s="110"/>
    </row>
    <row r="40" spans="1:26" ht="12.75" customHeight="1" x14ac:dyDescent="0.2">
      <c r="A40" s="110" t="s">
        <v>237</v>
      </c>
      <c r="B40" s="111">
        <f>B28/$P$28</f>
        <v>5.3415894336331898E-2</v>
      </c>
      <c r="C40" s="111">
        <f t="shared" ref="C40:O40" si="8">C28/$P$28</f>
        <v>1.5990335555471785E-2</v>
      </c>
      <c r="D40" s="111">
        <f t="shared" si="8"/>
        <v>0.12448364103437984</v>
      </c>
      <c r="E40" s="111">
        <f t="shared" si="8"/>
        <v>2.7546551208240736E-2</v>
      </c>
      <c r="F40" s="111">
        <f t="shared" si="8"/>
        <v>4.3159942497680646E-2</v>
      </c>
      <c r="G40" s="111">
        <f t="shared" si="8"/>
        <v>0.21118047029577294</v>
      </c>
      <c r="H40" s="111">
        <f t="shared" si="8"/>
        <v>0.13155302093628751</v>
      </c>
      <c r="I40" s="111">
        <f t="shared" si="8"/>
        <v>4.3384733849780761E-2</v>
      </c>
      <c r="J40" s="111">
        <f t="shared" si="8"/>
        <v>3.4293289435655024E-2</v>
      </c>
      <c r="K40" s="111">
        <f t="shared" si="8"/>
        <v>7.5717313654809382E-2</v>
      </c>
      <c r="L40" s="111">
        <f t="shared" si="8"/>
        <v>9.8388801248043084E-2</v>
      </c>
      <c r="M40" s="111">
        <f t="shared" si="8"/>
        <v>0.17558762229959299</v>
      </c>
      <c r="N40" s="111">
        <f t="shared" si="8"/>
        <v>0.17647885394372628</v>
      </c>
      <c r="O40" s="111">
        <f t="shared" si="8"/>
        <v>0.73540363536789499</v>
      </c>
      <c r="P40" s="111"/>
      <c r="Q40" s="111"/>
      <c r="R40" s="110"/>
      <c r="S40" s="110"/>
    </row>
    <row r="41" spans="1:26" ht="12.75" customHeight="1" x14ac:dyDescent="0.2">
      <c r="A41" s="110"/>
      <c r="B41" s="111"/>
      <c r="C41" s="111"/>
      <c r="D41" s="111"/>
      <c r="E41" s="111"/>
      <c r="F41" s="111"/>
      <c r="G41" s="111"/>
      <c r="H41" s="111"/>
      <c r="I41" s="111"/>
      <c r="J41" s="111"/>
      <c r="K41" s="111"/>
      <c r="L41" s="111"/>
      <c r="M41" s="111"/>
      <c r="N41" s="111"/>
      <c r="O41" s="111"/>
      <c r="P41" s="111"/>
      <c r="Q41" s="111"/>
      <c r="R41" s="110"/>
      <c r="S41" s="110"/>
    </row>
    <row r="42" spans="1:26" ht="12.75" customHeight="1" x14ac:dyDescent="0.2">
      <c r="A42" s="110"/>
      <c r="B42" s="110"/>
      <c r="C42" s="110"/>
      <c r="D42" s="110"/>
      <c r="E42" s="110"/>
      <c r="F42" s="110"/>
      <c r="G42" s="110"/>
      <c r="H42" s="110"/>
      <c r="I42" s="110"/>
      <c r="J42" s="110"/>
      <c r="K42" s="110"/>
      <c r="L42" s="110"/>
      <c r="M42" s="110"/>
      <c r="N42" s="110"/>
      <c r="O42" s="110"/>
      <c r="P42" s="110"/>
      <c r="Q42" s="110"/>
      <c r="R42" s="110"/>
      <c r="S42" s="110"/>
    </row>
    <row r="43" spans="1:26" ht="12.75" customHeight="1" x14ac:dyDescent="0.2">
      <c r="A43" s="110"/>
      <c r="B43" s="110"/>
      <c r="C43" s="110"/>
      <c r="D43" s="110"/>
      <c r="E43" s="110"/>
      <c r="F43" s="110"/>
      <c r="G43" s="110"/>
      <c r="H43" s="110"/>
      <c r="I43" s="110"/>
      <c r="J43" s="110"/>
      <c r="K43" s="110"/>
      <c r="L43" s="110"/>
      <c r="M43" s="110"/>
      <c r="N43" s="110"/>
      <c r="O43" s="110"/>
      <c r="P43" s="110"/>
      <c r="Q43" s="110"/>
      <c r="R43" s="110"/>
      <c r="S43" s="110"/>
    </row>
    <row r="44" spans="1:26" ht="12.75" customHeight="1" x14ac:dyDescent="0.2">
      <c r="A44" s="110" t="s">
        <v>230</v>
      </c>
      <c r="B44" s="112">
        <f>SUM(C32:F32)*G36+SUM(C31:F31)*G37+SUM(C30:F30)*G38+SUM(C29:F29)*G39+SUM(C28:F28)*G40</f>
        <v>1599159.5007433805</v>
      </c>
      <c r="C44" s="110"/>
      <c r="D44" s="112"/>
      <c r="E44" s="113"/>
      <c r="F44" s="113"/>
      <c r="G44" s="113"/>
      <c r="H44" s="110"/>
      <c r="I44" s="110"/>
      <c r="J44" s="110"/>
      <c r="K44" s="110"/>
      <c r="L44" s="110"/>
      <c r="M44" s="110"/>
      <c r="N44" s="110"/>
      <c r="O44" s="110"/>
      <c r="P44" s="110"/>
      <c r="Q44" s="110"/>
      <c r="R44" s="110"/>
      <c r="S44" s="110"/>
    </row>
    <row r="45" spans="1:26" ht="12.75" customHeight="1" x14ac:dyDescent="0.2">
      <c r="A45" s="110"/>
      <c r="B45" s="112">
        <f>C36*R32+D36*R31+E36*R30+F36*R29</f>
        <v>1840033.7369814538</v>
      </c>
      <c r="C45" s="110"/>
      <c r="D45" s="110"/>
      <c r="E45" s="110"/>
      <c r="F45" s="110"/>
      <c r="G45" s="110"/>
      <c r="H45" s="110"/>
      <c r="I45" s="110"/>
      <c r="J45" s="110"/>
      <c r="K45" s="110"/>
      <c r="L45" s="110"/>
      <c r="M45" s="110"/>
      <c r="N45" s="110"/>
      <c r="O45" s="110"/>
      <c r="P45" s="110"/>
      <c r="Q45" s="110"/>
      <c r="R45" s="110"/>
      <c r="S45" s="110"/>
    </row>
    <row r="46" spans="1:26" ht="12.75" customHeight="1" x14ac:dyDescent="0.2">
      <c r="B46" s="112">
        <f>B36*$R$32</f>
        <v>780207.78741528338</v>
      </c>
      <c r="C46" s="112">
        <f t="shared" ref="C46:N46" si="9">C36*$R$32</f>
        <v>487511.49823911977</v>
      </c>
      <c r="D46" s="112">
        <f t="shared" si="9"/>
        <v>1065336.1298052317</v>
      </c>
      <c r="E46" s="112">
        <f t="shared" si="9"/>
        <v>253854.38422596303</v>
      </c>
      <c r="F46" s="112">
        <f t="shared" si="9"/>
        <v>293138.71224836208</v>
      </c>
      <c r="G46" s="112"/>
      <c r="H46" s="112">
        <f t="shared" si="9"/>
        <v>1237849.5417811794</v>
      </c>
      <c r="I46" s="112">
        <f t="shared" si="9"/>
        <v>332327.56929275295</v>
      </c>
      <c r="J46" s="112">
        <f t="shared" si="9"/>
        <v>309686.02104793652</v>
      </c>
      <c r="K46" s="112">
        <f t="shared" si="9"/>
        <v>523819.07429652393</v>
      </c>
      <c r="L46" s="112">
        <f t="shared" si="9"/>
        <v>817213.75582758721</v>
      </c>
      <c r="M46" s="112">
        <f t="shared" si="9"/>
        <v>1365566.6862678153</v>
      </c>
      <c r="N46" s="112">
        <f t="shared" si="9"/>
        <v>1432216.3031196329</v>
      </c>
      <c r="R46" s="112">
        <f>SUM(B46:N46)</f>
        <v>8898727.4635673892</v>
      </c>
    </row>
    <row r="47" spans="1:26" ht="12.75" customHeight="1" x14ac:dyDescent="0.2">
      <c r="B47" s="112">
        <f>B36*B32</f>
        <v>58413.543236291756</v>
      </c>
      <c r="C47" s="112">
        <f>C36*$G$32</f>
        <v>98234.537839013879</v>
      </c>
      <c r="D47" s="112">
        <f t="shared" ref="D47:F47" si="10">D36*$G$32</f>
        <v>214667.35191400436</v>
      </c>
      <c r="E47" s="112">
        <f t="shared" si="10"/>
        <v>51152.164006218867</v>
      </c>
      <c r="F47" s="112">
        <f t="shared" si="10"/>
        <v>59068.034342683735</v>
      </c>
      <c r="G47" s="112"/>
      <c r="H47" s="112">
        <f>H36*$O$32</f>
        <v>714927.5397536672</v>
      </c>
      <c r="I47" s="112">
        <f t="shared" ref="I47:N47" si="11">I36*$O$32</f>
        <v>191937.8110888247</v>
      </c>
      <c r="J47" s="112">
        <f t="shared" si="11"/>
        <v>178861.04704237322</v>
      </c>
      <c r="K47" s="112">
        <f t="shared" si="11"/>
        <v>302534.89573861164</v>
      </c>
      <c r="L47" s="112">
        <f t="shared" si="11"/>
        <v>471986.78044989047</v>
      </c>
      <c r="M47" s="112">
        <f t="shared" si="11"/>
        <v>788691.35418365663</v>
      </c>
      <c r="N47" s="112">
        <f t="shared" si="11"/>
        <v>827185.2462061313</v>
      </c>
      <c r="R47" s="112">
        <f>SUM(B47:N47)</f>
        <v>3957660.3058013674</v>
      </c>
      <c r="T47" s="114"/>
    </row>
    <row r="48" spans="1:26" ht="12.75" customHeight="1" x14ac:dyDescent="0.2">
      <c r="B48" s="112"/>
      <c r="C48" s="112"/>
      <c r="D48" s="112"/>
      <c r="E48" s="112"/>
      <c r="F48" s="112"/>
      <c r="G48" s="112"/>
      <c r="H48" s="112"/>
      <c r="I48" s="112"/>
      <c r="J48" s="112"/>
      <c r="K48" s="112"/>
      <c r="L48" s="112"/>
      <c r="M48" s="112"/>
      <c r="N48" s="112"/>
      <c r="R48" s="112"/>
    </row>
    <row r="49" spans="1:35" ht="12.75" customHeight="1" x14ac:dyDescent="0.2">
      <c r="B49" s="112"/>
      <c r="C49" s="112"/>
      <c r="D49" s="112"/>
      <c r="E49" s="112"/>
      <c r="F49" s="112"/>
      <c r="G49" s="112"/>
      <c r="H49" s="112"/>
      <c r="I49" s="112"/>
      <c r="J49" s="112"/>
      <c r="K49" s="112"/>
      <c r="L49" s="112"/>
      <c r="M49" s="112"/>
      <c r="N49" s="112"/>
      <c r="R49" s="112"/>
    </row>
    <row r="50" spans="1:35" ht="12.75" customHeight="1" x14ac:dyDescent="0.2">
      <c r="B50" s="112"/>
      <c r="C50" s="112"/>
      <c r="D50" s="112"/>
      <c r="E50" s="112"/>
      <c r="F50" s="112"/>
      <c r="G50" s="112"/>
      <c r="H50" s="112"/>
      <c r="I50" s="112"/>
      <c r="J50" s="112"/>
      <c r="K50" s="112"/>
      <c r="L50" s="112"/>
      <c r="M50" s="112"/>
      <c r="N50" s="112"/>
      <c r="R50" s="112"/>
    </row>
    <row r="51" spans="1:35" ht="12.75" customHeight="1" thickBot="1" x14ac:dyDescent="0.25"/>
    <row r="52" spans="1:35" ht="23.25" thickBot="1" x14ac:dyDescent="0.25">
      <c r="A52" s="39" t="s">
        <v>2</v>
      </c>
      <c r="B52" s="39"/>
      <c r="C52" s="39">
        <v>1995</v>
      </c>
      <c r="D52" s="39">
        <v>1996</v>
      </c>
      <c r="E52" s="39">
        <v>1997</v>
      </c>
      <c r="F52" s="39">
        <v>1998</v>
      </c>
      <c r="G52" s="39">
        <v>1999</v>
      </c>
      <c r="H52" s="39">
        <v>2000</v>
      </c>
      <c r="I52" s="39">
        <v>2001</v>
      </c>
      <c r="J52" s="39">
        <v>2002</v>
      </c>
      <c r="K52" s="39">
        <v>2003</v>
      </c>
      <c r="L52" s="39">
        <v>2004</v>
      </c>
      <c r="M52" s="39">
        <v>2005</v>
      </c>
      <c r="N52" s="39">
        <v>2006</v>
      </c>
      <c r="O52" s="39">
        <v>2007</v>
      </c>
      <c r="P52" s="39">
        <v>2008</v>
      </c>
      <c r="Q52" s="39">
        <v>2009</v>
      </c>
      <c r="R52" s="39">
        <v>2010</v>
      </c>
      <c r="S52" s="39">
        <v>2011</v>
      </c>
      <c r="T52" s="39">
        <v>2012</v>
      </c>
      <c r="U52" s="39">
        <v>2013</v>
      </c>
      <c r="V52" s="39">
        <v>2014</v>
      </c>
      <c r="W52" s="39">
        <v>2015</v>
      </c>
      <c r="X52" s="39">
        <v>2016</v>
      </c>
      <c r="Y52" s="39">
        <v>2017</v>
      </c>
      <c r="Z52" s="39">
        <v>2018</v>
      </c>
      <c r="AA52" s="39">
        <v>2019</v>
      </c>
      <c r="AB52" s="39">
        <v>2020</v>
      </c>
      <c r="AC52" s="39">
        <v>2021</v>
      </c>
      <c r="AD52" s="39">
        <v>2022</v>
      </c>
      <c r="AE52" s="39" t="s">
        <v>206</v>
      </c>
      <c r="AF52" s="39" t="s">
        <v>207</v>
      </c>
      <c r="AG52" s="39" t="s">
        <v>205</v>
      </c>
    </row>
    <row r="53" spans="1:35" x14ac:dyDescent="0.2">
      <c r="A53" s="40" t="s">
        <v>3</v>
      </c>
      <c r="B53" s="14" t="s">
        <v>14</v>
      </c>
      <c r="C53" s="52">
        <v>35381.941892439601</v>
      </c>
      <c r="D53" s="53">
        <v>40758.643679666508</v>
      </c>
      <c r="E53" s="52">
        <v>44605.826561291397</v>
      </c>
      <c r="F53" s="53">
        <v>47612.122341267706</v>
      </c>
      <c r="G53" s="52">
        <v>50534.8269774117</v>
      </c>
      <c r="H53" s="53">
        <v>56962.388858532897</v>
      </c>
      <c r="I53" s="52">
        <v>63169.986034816589</v>
      </c>
      <c r="J53" s="53">
        <v>81515.194818114513</v>
      </c>
      <c r="K53" s="52">
        <v>105949.168631983</v>
      </c>
      <c r="L53" s="53">
        <v>110912.706112694</v>
      </c>
      <c r="M53" s="52">
        <v>100957.5496951923</v>
      </c>
      <c r="N53" s="53">
        <v>105294.016403482</v>
      </c>
      <c r="O53" s="52">
        <v>120151.7135936199</v>
      </c>
      <c r="P53" s="53">
        <v>142051.17718708681</v>
      </c>
      <c r="Q53" s="52">
        <v>149212.63896773441</v>
      </c>
      <c r="R53" s="53">
        <v>159932.00001202151</v>
      </c>
      <c r="S53" s="52">
        <v>190023.99998056208</v>
      </c>
      <c r="T53" s="53">
        <v>200694.99994560482</v>
      </c>
      <c r="U53" s="52">
        <v>240289.99996654008</v>
      </c>
      <c r="V53" s="53">
        <v>249974.9999444905</v>
      </c>
      <c r="W53" s="52">
        <v>258966.99992879649</v>
      </c>
      <c r="X53" s="53">
        <v>306655.00003558409</v>
      </c>
      <c r="Y53" s="52">
        <v>302970.99991298147</v>
      </c>
      <c r="Z53" s="53">
        <v>309610.99999554886</v>
      </c>
      <c r="AA53" s="52">
        <v>310714.00005669356</v>
      </c>
      <c r="AB53" s="53">
        <v>434621.000078535</v>
      </c>
      <c r="AC53" s="52">
        <v>666240.72436281864</v>
      </c>
      <c r="AD53" s="53">
        <v>675548.55163929809</v>
      </c>
      <c r="AE53" s="52">
        <f>AVERAGE(C53:AD53)</f>
        <v>198618.36348624315</v>
      </c>
      <c r="AF53" s="53">
        <f>MEDIAN(C53:AD53)</f>
        <v>145631.9080774106</v>
      </c>
      <c r="AG53" s="52">
        <f>_xlfn.STDEV.S(C53:AD53)</f>
        <v>169676.72442951993</v>
      </c>
      <c r="AI53" s="70"/>
    </row>
    <row r="54" spans="1:35" ht="13.5" thickBot="1" x14ac:dyDescent="0.25">
      <c r="A54" s="100" t="s">
        <v>4</v>
      </c>
      <c r="B54" s="15" t="s">
        <v>15</v>
      </c>
      <c r="C54" s="52">
        <v>4411.3106847162799</v>
      </c>
      <c r="D54" s="53">
        <v>5913.5171775493</v>
      </c>
      <c r="E54" s="52">
        <v>6020.1930751778</v>
      </c>
      <c r="F54" s="53">
        <v>5492.0599426567005</v>
      </c>
      <c r="G54" s="52">
        <v>7966.5910105946004</v>
      </c>
      <c r="H54" s="53">
        <v>14227.2420517381</v>
      </c>
      <c r="I54" s="52">
        <v>18176.407006904599</v>
      </c>
      <c r="J54" s="53">
        <v>25740.853942952097</v>
      </c>
      <c r="K54" s="52">
        <v>32325.018725245201</v>
      </c>
      <c r="L54" s="53">
        <v>40827.774110876591</v>
      </c>
      <c r="M54" s="52">
        <v>58023.108017609004</v>
      </c>
      <c r="N54" s="53">
        <v>72012.6486478437</v>
      </c>
      <c r="O54" s="52">
        <v>68587.337136351096</v>
      </c>
      <c r="P54" s="53">
        <v>100288.11920221831</v>
      </c>
      <c r="Q54" s="52">
        <v>62704.621103218306</v>
      </c>
      <c r="R54" s="53">
        <v>109965.0000136936</v>
      </c>
      <c r="S54" s="52">
        <v>162567.0000156491</v>
      </c>
      <c r="T54" s="53">
        <v>186190.99997042451</v>
      </c>
      <c r="U54" s="52">
        <v>189434.00000807422</v>
      </c>
      <c r="V54" s="53">
        <v>184797.00005997281</v>
      </c>
      <c r="W54" s="52">
        <v>110772.99999838151</v>
      </c>
      <c r="X54" s="53">
        <v>55574.999991365497</v>
      </c>
      <c r="Y54" s="52">
        <v>90695.999989842501</v>
      </c>
      <c r="Z54" s="53">
        <v>161068.99992967179</v>
      </c>
      <c r="AA54" s="52">
        <v>182816.99999613169</v>
      </c>
      <c r="AB54" s="53">
        <v>193615.00006219451</v>
      </c>
      <c r="AC54" s="52">
        <v>416299.37429623725</v>
      </c>
      <c r="AD54" s="53">
        <v>462671.6607297099</v>
      </c>
      <c r="AE54" s="52">
        <f t="shared" ref="AE54:AE75" si="12">AVERAGE(C54:AD54)</f>
        <v>108185.2441748929</v>
      </c>
      <c r="AF54" s="53">
        <f t="shared" ref="AF54:AF75" si="13">MEDIAN(C54:AD54)</f>
        <v>70299.992892097391</v>
      </c>
      <c r="AG54" s="52">
        <f t="shared" ref="AG54:AG75" si="14">_xlfn.STDEV.S(C54:AD54)</f>
        <v>114609.54032447966</v>
      </c>
    </row>
    <row r="55" spans="1:35" ht="13.5" thickBot="1" x14ac:dyDescent="0.25">
      <c r="A55" s="100"/>
      <c r="B55" s="15" t="s">
        <v>16</v>
      </c>
      <c r="C55" s="52">
        <v>102667.26242404801</v>
      </c>
      <c r="D55" s="53">
        <v>111693.595254749</v>
      </c>
      <c r="E55" s="52">
        <v>123948.92565763289</v>
      </c>
      <c r="F55" s="53">
        <v>121837.14155095699</v>
      </c>
      <c r="G55" s="52">
        <v>133881.204022864</v>
      </c>
      <c r="H55" s="53">
        <v>157496.66173127102</v>
      </c>
      <c r="I55" s="52">
        <v>172226.311098832</v>
      </c>
      <c r="J55" s="53">
        <v>183968.88531653298</v>
      </c>
      <c r="K55" s="52">
        <v>248256.967097343</v>
      </c>
      <c r="L55" s="53">
        <v>295611.234788317</v>
      </c>
      <c r="M55" s="52">
        <v>319906.84651782434</v>
      </c>
      <c r="N55" s="53">
        <v>339947.98540586181</v>
      </c>
      <c r="O55" s="52">
        <v>385033.21963709721</v>
      </c>
      <c r="P55" s="53">
        <v>433978.52243846352</v>
      </c>
      <c r="Q55" s="52">
        <v>435277.01312598091</v>
      </c>
      <c r="R55" s="53">
        <v>494351.99997021805</v>
      </c>
      <c r="S55" s="52">
        <v>515704.00020183122</v>
      </c>
      <c r="T55" s="53">
        <v>514020.99989015399</v>
      </c>
      <c r="U55" s="52">
        <v>558733.00009405508</v>
      </c>
      <c r="V55" s="53">
        <v>597376.00028175162</v>
      </c>
      <c r="W55" s="52">
        <v>630812.99988937052</v>
      </c>
      <c r="X55" s="53">
        <v>676238.00029317627</v>
      </c>
      <c r="Y55" s="52">
        <v>706062.00018899876</v>
      </c>
      <c r="Z55" s="53">
        <v>737428.00010264118</v>
      </c>
      <c r="AA55" s="52">
        <v>763482.00017305836</v>
      </c>
      <c r="AB55" s="53">
        <v>813689.00015410269</v>
      </c>
      <c r="AC55" s="52">
        <v>909719.59811204486</v>
      </c>
      <c r="AD55" s="53">
        <v>1102803.8266712343</v>
      </c>
      <c r="AE55" s="52">
        <f t="shared" si="12"/>
        <v>449505.471503229</v>
      </c>
      <c r="AF55" s="53">
        <f t="shared" si="13"/>
        <v>434627.76778222225</v>
      </c>
      <c r="AG55" s="52">
        <f t="shared" si="14"/>
        <v>273847.1543593916</v>
      </c>
    </row>
    <row r="56" spans="1:35" ht="13.5" thickBot="1" x14ac:dyDescent="0.25">
      <c r="A56" s="100"/>
      <c r="B56" s="15" t="s">
        <v>17</v>
      </c>
      <c r="C56" s="52">
        <v>14938.8214658587</v>
      </c>
      <c r="D56" s="53">
        <v>17918.2036272853</v>
      </c>
      <c r="E56" s="52">
        <v>20459.852242018998</v>
      </c>
      <c r="F56" s="53">
        <v>24671.407769987502</v>
      </c>
      <c r="G56" s="52">
        <v>27793.2861710822</v>
      </c>
      <c r="H56" s="53">
        <v>32366.204712065002</v>
      </c>
      <c r="I56" s="52">
        <v>37296.448874769798</v>
      </c>
      <c r="J56" s="53">
        <v>43218.252463737605</v>
      </c>
      <c r="K56" s="52">
        <v>48108.4076142673</v>
      </c>
      <c r="L56" s="53">
        <v>57367.477288244801</v>
      </c>
      <c r="M56" s="52">
        <v>62185.541670435203</v>
      </c>
      <c r="N56" s="53">
        <v>66218.727132546192</v>
      </c>
      <c r="O56" s="52">
        <v>69579.348439812005</v>
      </c>
      <c r="P56" s="53">
        <v>68838.579780874803</v>
      </c>
      <c r="Q56" s="52">
        <v>76616.115688176695</v>
      </c>
      <c r="R56" s="53">
        <v>92914.000016062608</v>
      </c>
      <c r="S56" s="52">
        <v>99218.999996379905</v>
      </c>
      <c r="T56" s="53">
        <v>100232.9999660318</v>
      </c>
      <c r="U56" s="52">
        <v>92817.999991570803</v>
      </c>
      <c r="V56" s="53">
        <v>93975.0000062662</v>
      </c>
      <c r="W56" s="52">
        <v>123183.0000011915</v>
      </c>
      <c r="X56" s="53">
        <v>143719.9999905398</v>
      </c>
      <c r="Y56" s="52">
        <v>156242.00001530771</v>
      </c>
      <c r="Z56" s="53">
        <v>171433.00000546832</v>
      </c>
      <c r="AA56" s="52">
        <v>190862.00002740769</v>
      </c>
      <c r="AB56" s="53">
        <v>209112.0000167145</v>
      </c>
      <c r="AC56" s="52">
        <v>216773.18729370821</v>
      </c>
      <c r="AD56" s="53">
        <v>215181.61640516878</v>
      </c>
      <c r="AE56" s="52">
        <f t="shared" si="12"/>
        <v>91901.517095463583</v>
      </c>
      <c r="AF56" s="53">
        <f t="shared" si="13"/>
        <v>73097.73206399435</v>
      </c>
      <c r="AG56" s="52">
        <f t="shared" si="14"/>
        <v>63398.719909119514</v>
      </c>
    </row>
    <row r="57" spans="1:35" ht="13.5" thickBot="1" x14ac:dyDescent="0.25">
      <c r="A57" s="100"/>
      <c r="B57" s="15" t="s">
        <v>18</v>
      </c>
      <c r="C57" s="52">
        <v>43053.740691241903</v>
      </c>
      <c r="D57" s="53">
        <v>55429.853149556104</v>
      </c>
      <c r="E57" s="52">
        <v>64687.467385726006</v>
      </c>
      <c r="F57" s="53">
        <v>69707.311542675714</v>
      </c>
      <c r="G57" s="52">
        <v>66900.170906089799</v>
      </c>
      <c r="H57" s="53">
        <v>71780.431281129786</v>
      </c>
      <c r="I57" s="52">
        <v>70181.659423991805</v>
      </c>
      <c r="J57" s="53">
        <v>81979.581883079692</v>
      </c>
      <c r="K57" s="52">
        <v>67878.146282942907</v>
      </c>
      <c r="L57" s="53">
        <v>82056.726114088102</v>
      </c>
      <c r="M57" s="52">
        <v>84570.7420952518</v>
      </c>
      <c r="N57" s="53">
        <v>89102.050715157908</v>
      </c>
      <c r="O57" s="52">
        <v>105871.2473467262</v>
      </c>
      <c r="P57" s="53">
        <v>114801.9570443734</v>
      </c>
      <c r="Q57" s="52">
        <v>154624.35285571381</v>
      </c>
      <c r="R57" s="53">
        <v>206927.00002585008</v>
      </c>
      <c r="S57" s="52">
        <v>233544.00000061298</v>
      </c>
      <c r="T57" s="53">
        <v>265237.00009971228</v>
      </c>
      <c r="U57" s="52">
        <v>290640.99998589722</v>
      </c>
      <c r="V57" s="53">
        <v>306946.00006519957</v>
      </c>
      <c r="W57" s="52">
        <v>296018.00004046084</v>
      </c>
      <c r="X57" s="53">
        <v>275187.00002165022</v>
      </c>
      <c r="Y57" s="52">
        <v>244800.00002199793</v>
      </c>
      <c r="Z57" s="53">
        <v>243280.00001041699</v>
      </c>
      <c r="AA57" s="52">
        <v>248642.99993653869</v>
      </c>
      <c r="AB57" s="53">
        <v>267921.00002521247</v>
      </c>
      <c r="AC57" s="52">
        <v>250319.1472032555</v>
      </c>
      <c r="AD57" s="53">
        <v>271577.69911043771</v>
      </c>
      <c r="AE57" s="52">
        <f t="shared" si="12"/>
        <v>165130.93875946387</v>
      </c>
      <c r="AF57" s="53">
        <f t="shared" si="13"/>
        <v>134713.15495004359</v>
      </c>
      <c r="AG57" s="52">
        <f t="shared" si="14"/>
        <v>95325.696214631607</v>
      </c>
    </row>
    <row r="58" spans="1:35" ht="13.5" thickBot="1" x14ac:dyDescent="0.25">
      <c r="A58" s="100"/>
      <c r="B58" s="16" t="s">
        <v>14</v>
      </c>
      <c r="C58" s="52">
        <v>165071.13526586501</v>
      </c>
      <c r="D58" s="53">
        <v>190955.16920913971</v>
      </c>
      <c r="E58" s="52">
        <v>215116.43836055571</v>
      </c>
      <c r="F58" s="53">
        <v>221707.92080627679</v>
      </c>
      <c r="G58" s="52">
        <v>236541.25211063051</v>
      </c>
      <c r="H58" s="53">
        <v>275870.53977620392</v>
      </c>
      <c r="I58" s="52">
        <v>297880.82640449819</v>
      </c>
      <c r="J58" s="53">
        <v>334907.57360630215</v>
      </c>
      <c r="K58" s="52">
        <v>396568.53971979779</v>
      </c>
      <c r="L58" s="53">
        <v>475863.21230152698</v>
      </c>
      <c r="M58" s="52">
        <v>524686.23830112035</v>
      </c>
      <c r="N58" s="53">
        <v>567281.41190140974</v>
      </c>
      <c r="O58" s="52">
        <v>629071.15255998657</v>
      </c>
      <c r="P58" s="53">
        <v>717907.17846593005</v>
      </c>
      <c r="Q58" s="52">
        <v>729222.10277308989</v>
      </c>
      <c r="R58" s="53">
        <v>904158.00002582429</v>
      </c>
      <c r="S58" s="52">
        <v>1011034.0002144731</v>
      </c>
      <c r="T58" s="53">
        <v>1065681.9999263226</v>
      </c>
      <c r="U58" s="52">
        <v>1131626.0000795973</v>
      </c>
      <c r="V58" s="53">
        <v>1183094.0004131901</v>
      </c>
      <c r="W58" s="52">
        <v>1160786.9999294041</v>
      </c>
      <c r="X58" s="53">
        <v>1150720.0002967315</v>
      </c>
      <c r="Y58" s="52">
        <v>1197800.0002161465</v>
      </c>
      <c r="Z58" s="53">
        <v>1313210.0000481985</v>
      </c>
      <c r="AA58" s="52">
        <v>1385804.0001331363</v>
      </c>
      <c r="AB58" s="53">
        <v>1484337.0002582243</v>
      </c>
      <c r="AC58" s="52">
        <v>1793111.3069052459</v>
      </c>
      <c r="AD58" s="53">
        <v>2052234.8029165505</v>
      </c>
      <c r="AE58" s="52">
        <f t="shared" si="12"/>
        <v>814723.17153304932</v>
      </c>
      <c r="AF58" s="53">
        <f t="shared" si="13"/>
        <v>723564.64061950997</v>
      </c>
      <c r="AG58" s="52">
        <f t="shared" si="14"/>
        <v>522360.75587990478</v>
      </c>
    </row>
    <row r="59" spans="1:35" ht="13.5" thickBot="1" x14ac:dyDescent="0.25">
      <c r="A59" s="101" t="s">
        <v>5</v>
      </c>
      <c r="B59" s="15" t="s">
        <v>19</v>
      </c>
      <c r="C59" s="52">
        <v>55713.7810724109</v>
      </c>
      <c r="D59" s="53">
        <v>59819.072090140602</v>
      </c>
      <c r="E59" s="52">
        <v>65780.433534136493</v>
      </c>
      <c r="F59" s="53">
        <v>65935.685367544502</v>
      </c>
      <c r="G59" s="52">
        <v>71594.267116535702</v>
      </c>
      <c r="H59" s="53">
        <v>83631.304787335393</v>
      </c>
      <c r="I59" s="52">
        <v>93400.803784174394</v>
      </c>
      <c r="J59" s="53">
        <v>98240.341643121399</v>
      </c>
      <c r="K59" s="52">
        <v>140092.20875808611</v>
      </c>
      <c r="L59" s="53">
        <v>164630.6272251741</v>
      </c>
      <c r="M59" s="52">
        <v>198245.8726417041</v>
      </c>
      <c r="N59" s="53">
        <v>228624.62885520852</v>
      </c>
      <c r="O59" s="52">
        <v>270798.53442467528</v>
      </c>
      <c r="P59" s="53">
        <v>322108.95630662912</v>
      </c>
      <c r="Q59" s="52">
        <v>361913.88039662043</v>
      </c>
      <c r="R59" s="53">
        <v>416229.00007565966</v>
      </c>
      <c r="S59" s="52">
        <v>478241.99996672117</v>
      </c>
      <c r="T59" s="53">
        <v>548338.99994990614</v>
      </c>
      <c r="U59" s="52">
        <v>614086.99988301587</v>
      </c>
      <c r="V59" s="53">
        <v>676562.00001856172</v>
      </c>
      <c r="W59" s="52">
        <v>685707.99991355604</v>
      </c>
      <c r="X59" s="53">
        <v>699766.99986638525</v>
      </c>
      <c r="Y59" s="52">
        <v>746158.99986029137</v>
      </c>
      <c r="Z59" s="53">
        <v>783046.99991085811</v>
      </c>
      <c r="AA59" s="52">
        <v>822590.00024127343</v>
      </c>
      <c r="AB59" s="53">
        <v>825346.00004754902</v>
      </c>
      <c r="AC59" s="52">
        <v>1057033.5091124997</v>
      </c>
      <c r="AD59" s="53">
        <v>1215706.8044683328</v>
      </c>
      <c r="AE59" s="52">
        <f t="shared" si="12"/>
        <v>423190.95397564676</v>
      </c>
      <c r="AF59" s="53">
        <f t="shared" si="13"/>
        <v>342011.41835162474</v>
      </c>
      <c r="AG59" s="52">
        <f t="shared" si="14"/>
        <v>338737.18671882647</v>
      </c>
    </row>
    <row r="60" spans="1:35" ht="13.5" thickBot="1" x14ac:dyDescent="0.25">
      <c r="A60" s="101"/>
      <c r="B60" s="15" t="s">
        <v>20</v>
      </c>
      <c r="C60" s="52">
        <v>20763.684779515399</v>
      </c>
      <c r="D60" s="53">
        <v>24038.634658011</v>
      </c>
      <c r="E60" s="52">
        <v>29031.391308393497</v>
      </c>
      <c r="F60" s="53">
        <v>29059.564557755199</v>
      </c>
      <c r="G60" s="52">
        <v>29533.941161871098</v>
      </c>
      <c r="H60" s="53">
        <v>37874.745851255102</v>
      </c>
      <c r="I60" s="52">
        <v>40689.147123603092</v>
      </c>
      <c r="J60" s="53">
        <v>46681.649997881199</v>
      </c>
      <c r="K60" s="52">
        <v>49866.048317562803</v>
      </c>
      <c r="L60" s="53">
        <v>57505.219240841005</v>
      </c>
      <c r="M60" s="52">
        <v>64276.300978796804</v>
      </c>
      <c r="N60" s="53">
        <v>70629.636384740603</v>
      </c>
      <c r="O60" s="52">
        <v>85891.704809127696</v>
      </c>
      <c r="P60" s="53">
        <v>104512.68970463211</v>
      </c>
      <c r="Q60" s="52">
        <v>109402.5660764911</v>
      </c>
      <c r="R60" s="53">
        <v>141660.00002674191</v>
      </c>
      <c r="S60" s="52">
        <v>165556.99998570472</v>
      </c>
      <c r="T60" s="53">
        <v>183063.0000208026</v>
      </c>
      <c r="U60" s="52">
        <v>203420.99996636261</v>
      </c>
      <c r="V60" s="53">
        <v>227757.00003429948</v>
      </c>
      <c r="W60" s="52">
        <v>226499.99998795061</v>
      </c>
      <c r="X60" s="53">
        <v>235978.99998174841</v>
      </c>
      <c r="Y60" s="52">
        <v>246074.9999366065</v>
      </c>
      <c r="Z60" s="53">
        <v>264663.99999933329</v>
      </c>
      <c r="AA60" s="52">
        <v>284470.99995596212</v>
      </c>
      <c r="AB60" s="53">
        <v>273239.00004435389</v>
      </c>
      <c r="AC60" s="52">
        <v>283783.58183893381</v>
      </c>
      <c r="AD60" s="53">
        <v>261642.5501660938</v>
      </c>
      <c r="AE60" s="52">
        <f t="shared" si="12"/>
        <v>135627.46631769181</v>
      </c>
      <c r="AF60" s="53">
        <f t="shared" si="13"/>
        <v>106957.62789056161</v>
      </c>
      <c r="AG60" s="52">
        <f t="shared" si="14"/>
        <v>97252.899775774873</v>
      </c>
    </row>
    <row r="61" spans="1:35" ht="13.5" thickBot="1" x14ac:dyDescent="0.25">
      <c r="A61" s="101"/>
      <c r="B61" s="15" t="s">
        <v>21</v>
      </c>
      <c r="C61" s="52">
        <v>14831.873172310499</v>
      </c>
      <c r="D61" s="53">
        <v>21724.765441529402</v>
      </c>
      <c r="E61" s="52">
        <v>25883.224942200803</v>
      </c>
      <c r="F61" s="53">
        <v>33929.471088824401</v>
      </c>
      <c r="G61" s="52">
        <v>33807.3933194813</v>
      </c>
      <c r="H61" s="53">
        <v>44143.044109504102</v>
      </c>
      <c r="I61" s="52">
        <v>51368.991011043603</v>
      </c>
      <c r="J61" s="53">
        <v>54166.524570304202</v>
      </c>
      <c r="K61" s="52">
        <v>60523.270331856998</v>
      </c>
      <c r="L61" s="53">
        <v>75342.63709907679</v>
      </c>
      <c r="M61" s="52">
        <v>84032.623379809505</v>
      </c>
      <c r="N61" s="53">
        <v>88981.192503162601</v>
      </c>
      <c r="O61" s="52">
        <v>102362.27331564738</v>
      </c>
      <c r="P61" s="53">
        <v>114634.25501846211</v>
      </c>
      <c r="Q61" s="52">
        <v>122172.98568267529</v>
      </c>
      <c r="R61" s="53">
        <v>126541.99999230671</v>
      </c>
      <c r="S61" s="52">
        <v>137005.9999921206</v>
      </c>
      <c r="T61" s="53">
        <v>148450.99999207852</v>
      </c>
      <c r="U61" s="52">
        <v>157508.99998871909</v>
      </c>
      <c r="V61" s="53">
        <v>168610.0000156108</v>
      </c>
      <c r="W61" s="52">
        <v>176003.99998576409</v>
      </c>
      <c r="X61" s="53">
        <v>179030.0000189663</v>
      </c>
      <c r="Y61" s="52">
        <v>194508.99998427631</v>
      </c>
      <c r="Z61" s="53">
        <v>206092.99996496082</v>
      </c>
      <c r="AA61" s="52">
        <v>218876.00001334821</v>
      </c>
      <c r="AB61" s="53">
        <v>237574.00002832519</v>
      </c>
      <c r="AC61" s="52">
        <v>264449.34582304407</v>
      </c>
      <c r="AD61" s="53">
        <v>288891.2375267531</v>
      </c>
      <c r="AE61" s="52">
        <f t="shared" si="12"/>
        <v>122551.75386829152</v>
      </c>
      <c r="AF61" s="53">
        <f t="shared" si="13"/>
        <v>118403.6203505687</v>
      </c>
      <c r="AG61" s="52">
        <f t="shared" si="14"/>
        <v>78090.143185531095</v>
      </c>
    </row>
    <row r="62" spans="1:35" ht="13.5" thickBot="1" x14ac:dyDescent="0.25">
      <c r="A62" s="101"/>
      <c r="B62" s="15" t="s">
        <v>22</v>
      </c>
      <c r="C62" s="52">
        <v>64392.403514276099</v>
      </c>
      <c r="D62" s="53">
        <v>69294.832049772303</v>
      </c>
      <c r="E62" s="52">
        <v>73853.5350718025</v>
      </c>
      <c r="F62" s="53">
        <v>79575.349679803709</v>
      </c>
      <c r="G62" s="52">
        <v>78510.610715531599</v>
      </c>
      <c r="H62" s="53">
        <v>70489.191409695006</v>
      </c>
      <c r="I62" s="52">
        <v>79911.624116944091</v>
      </c>
      <c r="J62" s="53">
        <v>100574.19313058601</v>
      </c>
      <c r="K62" s="52">
        <v>109492.56906932101</v>
      </c>
      <c r="L62" s="53">
        <v>108315.66092138398</v>
      </c>
      <c r="M62" s="52">
        <v>131519.8652566275</v>
      </c>
      <c r="N62" s="53">
        <v>147467.89047289442</v>
      </c>
      <c r="O62" s="52">
        <v>170175.7363329712</v>
      </c>
      <c r="P62" s="53">
        <v>170819.27914423568</v>
      </c>
      <c r="Q62" s="52">
        <v>187593.27250141831</v>
      </c>
      <c r="R62" s="53">
        <v>224560.9999522726</v>
      </c>
      <c r="S62" s="52">
        <v>239426.00002272212</v>
      </c>
      <c r="T62" s="53">
        <v>260312.00001526313</v>
      </c>
      <c r="U62" s="52">
        <v>272571.00001154863</v>
      </c>
      <c r="V62" s="53">
        <v>318680.00001936598</v>
      </c>
      <c r="W62" s="52">
        <v>365276.00007235026</v>
      </c>
      <c r="X62" s="53">
        <v>425531.99994592421</v>
      </c>
      <c r="Y62" s="52">
        <v>429462.99998798745</v>
      </c>
      <c r="Z62" s="53">
        <v>422661.99997159542</v>
      </c>
      <c r="AA62" s="52">
        <v>460292.00007591158</v>
      </c>
      <c r="AB62" s="53">
        <v>454549.99997943582</v>
      </c>
      <c r="AC62" s="52">
        <v>447303.4044565612</v>
      </c>
      <c r="AD62" s="53">
        <v>645703.71265382133</v>
      </c>
      <c r="AE62" s="52">
        <f t="shared" si="12"/>
        <v>236011.36180542936</v>
      </c>
      <c r="AF62" s="53">
        <f t="shared" si="13"/>
        <v>179206.27582282701</v>
      </c>
      <c r="AG62" s="52">
        <f t="shared" si="14"/>
        <v>162078.63420098156</v>
      </c>
    </row>
    <row r="63" spans="1:35" ht="13.5" thickBot="1" x14ac:dyDescent="0.25">
      <c r="A63" s="101"/>
      <c r="B63" s="15" t="s">
        <v>23</v>
      </c>
      <c r="C63" s="52">
        <v>60201.957645222297</v>
      </c>
      <c r="D63" s="53">
        <v>98240.184529050006</v>
      </c>
      <c r="E63" s="52">
        <v>118511.56952996409</v>
      </c>
      <c r="F63" s="53">
        <v>124928.70968826501</v>
      </c>
      <c r="G63" s="52">
        <v>123708.68781149109</v>
      </c>
      <c r="H63" s="53">
        <v>126155.29082244099</v>
      </c>
      <c r="I63" s="52">
        <v>128132.53561595599</v>
      </c>
      <c r="J63" s="53">
        <v>136512.043301661</v>
      </c>
      <c r="K63" s="52">
        <v>146008.96089678601</v>
      </c>
      <c r="L63" s="53">
        <v>158634.79209823199</v>
      </c>
      <c r="M63" s="52">
        <v>171818.23895376211</v>
      </c>
      <c r="N63" s="53">
        <v>182976.81658645341</v>
      </c>
      <c r="O63" s="52">
        <v>204197.80389578652</v>
      </c>
      <c r="P63" s="53">
        <v>221299.43302446592</v>
      </c>
      <c r="Q63" s="52">
        <v>247216.98313928678</v>
      </c>
      <c r="R63" s="53">
        <v>274420.00001478259</v>
      </c>
      <c r="S63" s="52">
        <v>311379.99997028278</v>
      </c>
      <c r="T63" s="53">
        <v>358947.00015235605</v>
      </c>
      <c r="U63" s="52">
        <v>419202.00014713709</v>
      </c>
      <c r="V63" s="53">
        <v>463781.0000210838</v>
      </c>
      <c r="W63" s="52">
        <v>498883.99989647162</v>
      </c>
      <c r="X63" s="53">
        <v>527005.99982570659</v>
      </c>
      <c r="Y63" s="52">
        <v>558053.99993245176</v>
      </c>
      <c r="Z63" s="53">
        <v>588035.99995608395</v>
      </c>
      <c r="AA63" s="52">
        <v>619584.0000078124</v>
      </c>
      <c r="AB63" s="53">
        <v>656013.00005094614</v>
      </c>
      <c r="AC63" s="52">
        <v>697841.13081664161</v>
      </c>
      <c r="AD63" s="53">
        <v>771948.89035246987</v>
      </c>
      <c r="AE63" s="52">
        <f t="shared" si="12"/>
        <v>321201.46531010885</v>
      </c>
      <c r="AF63" s="53">
        <f t="shared" si="13"/>
        <v>234258.20808187634</v>
      </c>
      <c r="AG63" s="52">
        <f t="shared" si="14"/>
        <v>215560.1886097466</v>
      </c>
    </row>
    <row r="64" spans="1:35" ht="13.5" thickBot="1" x14ac:dyDescent="0.25">
      <c r="A64" s="101"/>
      <c r="B64" s="15" t="s">
        <v>24</v>
      </c>
      <c r="C64" s="52">
        <v>92518.311074009995</v>
      </c>
      <c r="D64" s="53">
        <v>121783.45459681591</v>
      </c>
      <c r="E64" s="52">
        <v>134239.12824770802</v>
      </c>
      <c r="F64" s="53">
        <v>140588.4835485979</v>
      </c>
      <c r="G64" s="52">
        <v>167584.19981695191</v>
      </c>
      <c r="H64" s="53">
        <v>174363.03071460201</v>
      </c>
      <c r="I64" s="52">
        <v>181671.971590564</v>
      </c>
      <c r="J64" s="53">
        <v>208228.445334121</v>
      </c>
      <c r="K64" s="52">
        <v>226560.63812329801</v>
      </c>
      <c r="L64" s="53">
        <v>251098.64077447297</v>
      </c>
      <c r="M64" s="52">
        <v>272151.79905253643</v>
      </c>
      <c r="N64" s="53">
        <v>324414.6092248566</v>
      </c>
      <c r="O64" s="52">
        <v>359769.1797603587</v>
      </c>
      <c r="P64" s="53">
        <v>398922.05215530354</v>
      </c>
      <c r="Q64" s="52">
        <v>455849.61208653811</v>
      </c>
      <c r="R64" s="53">
        <v>517492.99999936542</v>
      </c>
      <c r="S64" s="52">
        <v>589732.99987709185</v>
      </c>
      <c r="T64" s="53">
        <v>676669.0000272179</v>
      </c>
      <c r="U64" s="52">
        <v>768866.99985889241</v>
      </c>
      <c r="V64" s="53">
        <v>867467.00016887207</v>
      </c>
      <c r="W64" s="52">
        <v>897888.00004520081</v>
      </c>
      <c r="X64" s="53">
        <v>950011.99998589372</v>
      </c>
      <c r="Y64" s="52">
        <v>995920.00024357811</v>
      </c>
      <c r="Z64" s="53">
        <v>1078441.9999888288</v>
      </c>
      <c r="AA64" s="52">
        <v>1148261.999813603</v>
      </c>
      <c r="AB64" s="53">
        <v>1082357.0003322505</v>
      </c>
      <c r="AC64" s="52">
        <v>1166094.6646518712</v>
      </c>
      <c r="AD64" s="53">
        <v>1334242.5392686615</v>
      </c>
      <c r="AE64" s="52">
        <f t="shared" si="12"/>
        <v>556542.52715578803</v>
      </c>
      <c r="AF64" s="53">
        <f t="shared" si="13"/>
        <v>427385.83212092082</v>
      </c>
      <c r="AG64" s="52">
        <f t="shared" si="14"/>
        <v>395535.444708583</v>
      </c>
    </row>
    <row r="65" spans="1:33" ht="13.5" thickBot="1" x14ac:dyDescent="0.25">
      <c r="A65" s="101"/>
      <c r="B65" s="15" t="s">
        <v>25</v>
      </c>
      <c r="C65" s="52">
        <v>101910.278742611</v>
      </c>
      <c r="D65" s="53">
        <v>120682.88974917401</v>
      </c>
      <c r="E65" s="52">
        <v>129721.16131563799</v>
      </c>
      <c r="F65" s="53">
        <v>138605.57641613297</v>
      </c>
      <c r="G65" s="52">
        <v>150102.36820089992</v>
      </c>
      <c r="H65" s="53">
        <v>161836.84169861488</v>
      </c>
      <c r="I65" s="52">
        <v>184195.98818991199</v>
      </c>
      <c r="J65" s="53">
        <v>209388.6828982649</v>
      </c>
      <c r="K65" s="52">
        <v>235655.83637873112</v>
      </c>
      <c r="L65" s="53">
        <v>259678.61192060902</v>
      </c>
      <c r="M65" s="52">
        <v>295129.91318465961</v>
      </c>
      <c r="N65" s="53">
        <v>333619.78733180749</v>
      </c>
      <c r="O65" s="52">
        <v>377110.17630415928</v>
      </c>
      <c r="P65" s="53">
        <v>434222.68062976026</v>
      </c>
      <c r="Q65" s="52">
        <v>487178.80040503218</v>
      </c>
      <c r="R65" s="53">
        <v>537845.00013155467</v>
      </c>
      <c r="S65" s="52">
        <v>598058.99987496471</v>
      </c>
      <c r="T65" s="53">
        <v>652101.00003564928</v>
      </c>
      <c r="U65" s="52">
        <v>746186.99988378107</v>
      </c>
      <c r="V65" s="53">
        <v>816808.00001631759</v>
      </c>
      <c r="W65" s="52">
        <v>885587.00025902479</v>
      </c>
      <c r="X65" s="53">
        <v>945120.99997188756</v>
      </c>
      <c r="Y65" s="52">
        <v>1000975.0001781855</v>
      </c>
      <c r="Z65" s="53">
        <v>1045384.9997377903</v>
      </c>
      <c r="AA65" s="52">
        <v>1106091.0001452994</v>
      </c>
      <c r="AB65" s="53">
        <v>1146899.9998784629</v>
      </c>
      <c r="AC65" s="52">
        <v>1223008.5915904443</v>
      </c>
      <c r="AD65" s="53">
        <v>1322975.8998941544</v>
      </c>
      <c r="AE65" s="52">
        <f t="shared" si="12"/>
        <v>558788.68160583999</v>
      </c>
      <c r="AF65" s="53">
        <f t="shared" si="13"/>
        <v>460700.74051739625</v>
      </c>
      <c r="AG65" s="52">
        <f t="shared" si="14"/>
        <v>393812.91781973006</v>
      </c>
    </row>
    <row r="66" spans="1:33" ht="13.5" thickBot="1" x14ac:dyDescent="0.25">
      <c r="A66" s="101"/>
      <c r="B66" s="16" t="s">
        <v>14</v>
      </c>
      <c r="C66" s="52">
        <v>410332.29000035598</v>
      </c>
      <c r="D66" s="53">
        <v>515583.833114493</v>
      </c>
      <c r="E66" s="52">
        <v>577020.44394984306</v>
      </c>
      <c r="F66" s="53">
        <v>612622.84034692403</v>
      </c>
      <c r="G66" s="52">
        <v>654841.46814276208</v>
      </c>
      <c r="H66" s="53">
        <v>698493.44939344795</v>
      </c>
      <c r="I66" s="52">
        <v>759371.06143219699</v>
      </c>
      <c r="J66" s="53">
        <v>853791.8808759409</v>
      </c>
      <c r="K66" s="52">
        <v>968199.53187564202</v>
      </c>
      <c r="L66" s="53">
        <v>1075206.18927979</v>
      </c>
      <c r="M66" s="52">
        <v>1217174.6134478957</v>
      </c>
      <c r="N66" s="53">
        <v>1376714.5613591233</v>
      </c>
      <c r="O66" s="52">
        <v>1570305.4088427261</v>
      </c>
      <c r="P66" s="53">
        <v>1766519.345983489</v>
      </c>
      <c r="Q66" s="52">
        <v>1971328.1002880624</v>
      </c>
      <c r="R66" s="53">
        <v>2238750.0001926832</v>
      </c>
      <c r="S66" s="52">
        <v>2519402.9996896079</v>
      </c>
      <c r="T66" s="53">
        <v>2827882.0001932736</v>
      </c>
      <c r="U66" s="52">
        <v>3181843.9997394569</v>
      </c>
      <c r="V66" s="53">
        <v>3539665.0002941112</v>
      </c>
      <c r="W66" s="52">
        <v>3735847.0001603183</v>
      </c>
      <c r="X66" s="53">
        <v>3962446.9995965119</v>
      </c>
      <c r="Y66" s="52">
        <v>4171155.000123377</v>
      </c>
      <c r="Z66" s="53">
        <v>4388328.9995294511</v>
      </c>
      <c r="AA66" s="52">
        <v>4660166.0002532098</v>
      </c>
      <c r="AB66" s="53">
        <v>4675979.0003613234</v>
      </c>
      <c r="AC66" s="52">
        <v>5139514.2282899963</v>
      </c>
      <c r="AD66" s="53">
        <v>5841111.6343302876</v>
      </c>
      <c r="AE66" s="52">
        <f t="shared" si="12"/>
        <v>2353914.2100387965</v>
      </c>
      <c r="AF66" s="53">
        <f t="shared" si="13"/>
        <v>1868923.7231357757</v>
      </c>
      <c r="AG66" s="52">
        <f t="shared" si="14"/>
        <v>1673324.9993363039</v>
      </c>
    </row>
    <row r="67" spans="1:33" ht="13.5" thickBot="1" x14ac:dyDescent="0.25">
      <c r="A67" s="103" t="s">
        <v>6</v>
      </c>
      <c r="B67" s="103"/>
      <c r="C67" s="52">
        <v>610785.36715866101</v>
      </c>
      <c r="D67" s="53">
        <v>747297.64600329904</v>
      </c>
      <c r="E67" s="52">
        <v>836742.70887168997</v>
      </c>
      <c r="F67" s="53">
        <v>881942.8834944691</v>
      </c>
      <c r="G67" s="52">
        <v>941917.54723080504</v>
      </c>
      <c r="H67" s="53">
        <v>1031326.3780281841</v>
      </c>
      <c r="I67" s="52">
        <v>1120421.873871512</v>
      </c>
      <c r="J67" s="53">
        <v>1270214.6493003571</v>
      </c>
      <c r="K67" s="52">
        <v>1470717.2402274231</v>
      </c>
      <c r="L67" s="53">
        <v>1661982.1076940109</v>
      </c>
      <c r="M67" s="52">
        <v>1842818.4014442083</v>
      </c>
      <c r="N67" s="53">
        <v>2049289.9896640149</v>
      </c>
      <c r="O67" s="52">
        <v>2319528.2749963328</v>
      </c>
      <c r="P67" s="53">
        <v>2626477.7016365062</v>
      </c>
      <c r="Q67" s="52">
        <v>2849762.8420288861</v>
      </c>
      <c r="R67" s="53">
        <v>3302840.0002305289</v>
      </c>
      <c r="S67" s="52">
        <v>3720460.9998846436</v>
      </c>
      <c r="T67" s="53">
        <v>4094259.000065201</v>
      </c>
      <c r="U67" s="52">
        <v>4553759.9997855937</v>
      </c>
      <c r="V67" s="53">
        <v>4972734.0006517917</v>
      </c>
      <c r="W67" s="52">
        <v>5155601.0000185184</v>
      </c>
      <c r="X67" s="53">
        <v>5419821.9999288274</v>
      </c>
      <c r="Y67" s="52">
        <v>5671926.0002525058</v>
      </c>
      <c r="Z67" s="53">
        <v>6011149.9995731981</v>
      </c>
      <c r="AA67" s="52">
        <v>6356684.0004430395</v>
      </c>
      <c r="AB67" s="53">
        <v>6594937.0006980821</v>
      </c>
      <c r="AC67" s="52">
        <v>7598866.2595580593</v>
      </c>
      <c r="AD67" s="53">
        <v>8568894.9888861366</v>
      </c>
      <c r="AE67" s="52">
        <f t="shared" si="12"/>
        <v>3367255.745058089</v>
      </c>
      <c r="AF67" s="53">
        <f t="shared" si="13"/>
        <v>2738120.2718326962</v>
      </c>
      <c r="AG67" s="52">
        <f t="shared" si="14"/>
        <v>2349004.2705459907</v>
      </c>
    </row>
    <row r="68" spans="1:33" ht="13.5" thickBot="1" x14ac:dyDescent="0.25">
      <c r="A68" s="103" t="s">
        <v>7</v>
      </c>
      <c r="B68" s="103"/>
      <c r="C68" s="52">
        <v>95206.185702257106</v>
      </c>
      <c r="D68" s="53">
        <v>107465.96180909898</v>
      </c>
      <c r="E68" s="52">
        <v>115346.48721712109</v>
      </c>
      <c r="F68" s="53">
        <v>120408.13571901</v>
      </c>
      <c r="G68" s="52">
        <v>145792.90882318802</v>
      </c>
      <c r="H68" s="53">
        <v>167765.692912025</v>
      </c>
      <c r="I68" s="52">
        <v>195333.593959419</v>
      </c>
      <c r="J68" s="53">
        <v>218572.605858011</v>
      </c>
      <c r="K68" s="52">
        <v>247233.156197067</v>
      </c>
      <c r="L68" s="53">
        <v>295769.10526855191</v>
      </c>
      <c r="M68" s="52">
        <v>327766.10190581612</v>
      </c>
      <c r="N68" s="53">
        <v>360159.93237194931</v>
      </c>
      <c r="O68" s="52">
        <v>400734.66268441622</v>
      </c>
      <c r="P68" s="53">
        <v>483325.38733487489</v>
      </c>
      <c r="Q68" s="52">
        <v>483276.51346116839</v>
      </c>
      <c r="R68" s="53">
        <v>583007.00000592344</v>
      </c>
      <c r="S68" s="52">
        <v>655920.99984154594</v>
      </c>
      <c r="T68" s="53">
        <v>720500.99993512873</v>
      </c>
      <c r="U68" s="52">
        <v>777858.99998226482</v>
      </c>
      <c r="V68" s="53">
        <v>806218.99981292314</v>
      </c>
      <c r="W68" s="52">
        <v>840185.9998490744</v>
      </c>
      <c r="X68" s="53">
        <v>849506.00023227301</v>
      </c>
      <c r="Y68" s="52">
        <v>913553.00004451361</v>
      </c>
      <c r="Z68" s="53">
        <v>992991.00025950104</v>
      </c>
      <c r="AA68" s="52">
        <v>1032447.00008987</v>
      </c>
      <c r="AB68" s="53">
        <v>1014659.9996983975</v>
      </c>
      <c r="AC68" s="52">
        <v>1299861.2040093276</v>
      </c>
      <c r="AD68" s="53">
        <v>1346421.4439999999</v>
      </c>
      <c r="AE68" s="52">
        <f t="shared" si="12"/>
        <v>557046.03853516851</v>
      </c>
      <c r="AF68" s="53">
        <f t="shared" si="13"/>
        <v>483300.95039802161</v>
      </c>
      <c r="AG68" s="52">
        <f t="shared" si="14"/>
        <v>380024.12315705238</v>
      </c>
    </row>
    <row r="69" spans="1:33" ht="13.5" thickBot="1" x14ac:dyDescent="0.25">
      <c r="A69" s="103" t="s">
        <v>8</v>
      </c>
      <c r="B69" s="103"/>
      <c r="C69" s="55">
        <v>705991.55286091799</v>
      </c>
      <c r="D69" s="56">
        <v>854763.607812398</v>
      </c>
      <c r="E69" s="55">
        <v>952089.19608881092</v>
      </c>
      <c r="F69" s="56">
        <v>1002351.019213479</v>
      </c>
      <c r="G69" s="55">
        <v>1087710.456053993</v>
      </c>
      <c r="H69" s="56">
        <v>1199092.07094021</v>
      </c>
      <c r="I69" s="55">
        <v>1315755.4678309299</v>
      </c>
      <c r="J69" s="56">
        <v>1488787.255158368</v>
      </c>
      <c r="K69" s="55">
        <v>1717950.39642449</v>
      </c>
      <c r="L69" s="56">
        <v>1957751.2129625618</v>
      </c>
      <c r="M69" s="55">
        <v>2170584.5033500246</v>
      </c>
      <c r="N69" s="56">
        <v>2409449.9220359642</v>
      </c>
      <c r="O69" s="55">
        <v>2720262.9376807488</v>
      </c>
      <c r="P69" s="56">
        <v>3109803.0889713811</v>
      </c>
      <c r="Q69" s="55">
        <v>3333039.3554900549</v>
      </c>
      <c r="R69" s="56">
        <v>3885847.0002364526</v>
      </c>
      <c r="S69" s="55">
        <v>4376381.9997261893</v>
      </c>
      <c r="T69" s="56">
        <v>4814760.0000003297</v>
      </c>
      <c r="U69" s="55">
        <v>5331618.9997678585</v>
      </c>
      <c r="V69" s="56">
        <v>5778953.0004647151</v>
      </c>
      <c r="W69" s="55">
        <v>5995786.9998675939</v>
      </c>
      <c r="X69" s="56">
        <v>6269328.0001611002</v>
      </c>
      <c r="Y69" s="55">
        <v>6585479.0002970193</v>
      </c>
      <c r="Z69" s="56">
        <v>7004140.9998326991</v>
      </c>
      <c r="AA69" s="55">
        <v>7389131.0005329102</v>
      </c>
      <c r="AB69" s="56">
        <v>7609597.0003964799</v>
      </c>
      <c r="AC69" s="55">
        <v>8898727.4635673873</v>
      </c>
      <c r="AD69" s="56">
        <v>9915316.4328861348</v>
      </c>
      <c r="AE69" s="72">
        <f t="shared" si="12"/>
        <v>3924301.7835932574</v>
      </c>
      <c r="AF69" s="73">
        <f t="shared" si="13"/>
        <v>3221421.222230718</v>
      </c>
      <c r="AG69" s="52">
        <f t="shared" si="14"/>
        <v>2727969.913748248</v>
      </c>
    </row>
    <row r="70" spans="1:33" ht="22.5" customHeight="1" thickBot="1" x14ac:dyDescent="0.25">
      <c r="A70" s="103" t="s">
        <v>9</v>
      </c>
      <c r="B70" s="103"/>
      <c r="C70" s="52">
        <v>449762.07590475498</v>
      </c>
      <c r="D70" s="53">
        <v>556941.73631278705</v>
      </c>
      <c r="E70" s="52">
        <v>621805.92830762896</v>
      </c>
      <c r="F70" s="53">
        <v>642931.00539023301</v>
      </c>
      <c r="G70" s="52">
        <v>703532.42216893693</v>
      </c>
      <c r="H70" s="53">
        <v>774525.94812310697</v>
      </c>
      <c r="I70" s="52">
        <v>843500.67820294097</v>
      </c>
      <c r="J70" s="53">
        <v>921536.011894066</v>
      </c>
      <c r="K70" s="52">
        <v>1062460.4170274199</v>
      </c>
      <c r="L70" s="53">
        <v>1178694.99520058</v>
      </c>
      <c r="M70" s="52">
        <v>1313295.9131458197</v>
      </c>
      <c r="N70" s="53">
        <v>1456215.5474575488</v>
      </c>
      <c r="O70" s="52">
        <v>1628756.0075259469</v>
      </c>
      <c r="P70" s="53">
        <v>1857510.0359890873</v>
      </c>
      <c r="Q70" s="52">
        <v>2065033.1903063941</v>
      </c>
      <c r="R70" s="53">
        <v>2340166.9989686846</v>
      </c>
      <c r="S70" s="52">
        <v>2637813.9993392904</v>
      </c>
      <c r="T70" s="53">
        <v>2956833.9995954875</v>
      </c>
      <c r="U70" s="52">
        <v>3290421.9987369687</v>
      </c>
      <c r="V70" s="53">
        <v>3638404.0000703437</v>
      </c>
      <c r="W70" s="52">
        <v>3835192.9998156345</v>
      </c>
      <c r="X70" s="53">
        <v>4028136.0009434428</v>
      </c>
      <c r="Y70" s="52">
        <v>4247259.0003429651</v>
      </c>
      <c r="Z70" s="53">
        <v>4525800.9997553183</v>
      </c>
      <c r="AA70" s="52">
        <v>4813579.0001044106</v>
      </c>
      <c r="AB70" s="53">
        <v>4805003.9988841657</v>
      </c>
      <c r="AC70" s="52">
        <v>5429562.7417854229</v>
      </c>
      <c r="AD70" s="53">
        <v>6253772.6122125359</v>
      </c>
      <c r="AE70" s="52">
        <f t="shared" si="12"/>
        <v>2459944.6522682826</v>
      </c>
      <c r="AF70" s="53">
        <f t="shared" si="13"/>
        <v>1961271.6131477407</v>
      </c>
      <c r="AG70" s="52">
        <f t="shared" si="14"/>
        <v>1730009.0349758319</v>
      </c>
    </row>
    <row r="71" spans="1:33" ht="21" customHeight="1" thickBot="1" x14ac:dyDescent="0.25">
      <c r="A71" s="103" t="s">
        <v>10</v>
      </c>
      <c r="B71" s="103"/>
      <c r="C71" s="52">
        <v>147749.38174843899</v>
      </c>
      <c r="D71" s="53">
        <v>168822.87727164611</v>
      </c>
      <c r="E71" s="52">
        <v>185993.43122636288</v>
      </c>
      <c r="F71" s="53">
        <v>201177.177894494</v>
      </c>
      <c r="G71" s="52">
        <v>215178.3959772219</v>
      </c>
      <c r="H71" s="53">
        <v>225043.75019433501</v>
      </c>
      <c r="I71" s="52">
        <v>254510.4618201991</v>
      </c>
      <c r="J71" s="53">
        <v>294923.728257059</v>
      </c>
      <c r="K71" s="52">
        <v>327741.61741585913</v>
      </c>
      <c r="L71" s="53">
        <v>361549.34823060851</v>
      </c>
      <c r="M71" s="52">
        <v>410023.44365227572</v>
      </c>
      <c r="N71" s="53">
        <v>458733.1691746157</v>
      </c>
      <c r="O71" s="52">
        <v>515299.07121272292</v>
      </c>
      <c r="P71" s="53">
        <v>585868.02171153133</v>
      </c>
      <c r="Q71" s="52">
        <v>654963.51151148789</v>
      </c>
      <c r="R71" s="53">
        <v>738966.00021629676</v>
      </c>
      <c r="S71" s="52">
        <v>817037.99985351786</v>
      </c>
      <c r="T71" s="53">
        <v>892179.99971617525</v>
      </c>
      <c r="U71" s="52">
        <v>1007275.000249424</v>
      </c>
      <c r="V71" s="53">
        <v>1106873.9997074392</v>
      </c>
      <c r="W71" s="52">
        <v>1185775.999673326</v>
      </c>
      <c r="X71" s="53">
        <v>1277644.9999223296</v>
      </c>
      <c r="Y71" s="52">
        <v>1327757.9998302252</v>
      </c>
      <c r="Z71" s="53">
        <v>1393480.0002171174</v>
      </c>
      <c r="AA71" s="52">
        <v>1476612.9994743881</v>
      </c>
      <c r="AB71" s="53">
        <v>1532203.9996540435</v>
      </c>
      <c r="AC71" s="52">
        <v>1656748.6211929405</v>
      </c>
      <c r="AD71" s="53">
        <v>1788102.3680000002</v>
      </c>
      <c r="AE71" s="52">
        <f t="shared" si="12"/>
        <v>757437.04910735996</v>
      </c>
      <c r="AF71" s="53">
        <f t="shared" si="13"/>
        <v>620415.76661150961</v>
      </c>
      <c r="AG71" s="52">
        <f t="shared" si="14"/>
        <v>524487.1932009001</v>
      </c>
    </row>
    <row r="72" spans="1:33" ht="33.75" customHeight="1" thickBot="1" x14ac:dyDescent="0.25">
      <c r="A72" s="98" t="s">
        <v>11</v>
      </c>
      <c r="B72" s="98"/>
      <c r="C72" s="52">
        <v>143219.54756080601</v>
      </c>
      <c r="D72" s="53">
        <v>159333.52483663801</v>
      </c>
      <c r="E72" s="52">
        <v>182067.075576267</v>
      </c>
      <c r="F72" s="53">
        <v>185859.41916958211</v>
      </c>
      <c r="G72" s="52">
        <v>185088.01145095611</v>
      </c>
      <c r="H72" s="53">
        <v>219487.6645917641</v>
      </c>
      <c r="I72" s="52">
        <v>242336.9802015879</v>
      </c>
      <c r="J72" s="53">
        <v>266883.737572624</v>
      </c>
      <c r="K72" s="52">
        <v>285261.52566096897</v>
      </c>
      <c r="L72" s="53">
        <v>339087.07796384202</v>
      </c>
      <c r="M72" s="52">
        <v>370218.87505460018</v>
      </c>
      <c r="N72" s="53">
        <v>414673.54960020515</v>
      </c>
      <c r="O72" s="52">
        <v>489532.02612473379</v>
      </c>
      <c r="P72" s="53">
        <v>602845.57730957144</v>
      </c>
      <c r="Q72" s="52">
        <v>636675.77922623185</v>
      </c>
      <c r="R72" s="53">
        <v>797945.9997736708</v>
      </c>
      <c r="S72" s="52">
        <v>901926.99981083104</v>
      </c>
      <c r="T72" s="53">
        <v>997460.00025951455</v>
      </c>
      <c r="U72" s="52">
        <v>1114944.0002428342</v>
      </c>
      <c r="V72" s="53">
        <v>1148452.9999309748</v>
      </c>
      <c r="W72" s="52">
        <v>1069396.9999630589</v>
      </c>
      <c r="X72" s="53">
        <v>973270.99994744582</v>
      </c>
      <c r="Y72" s="52">
        <v>958778.99976894306</v>
      </c>
      <c r="Z72" s="53">
        <v>1057409.0003329839</v>
      </c>
      <c r="AA72" s="52">
        <v>1143184.9998809423</v>
      </c>
      <c r="AB72" s="53">
        <v>1260226.9996577397</v>
      </c>
      <c r="AC72" s="52">
        <v>1681520.2586063037</v>
      </c>
      <c r="AD72" s="53">
        <v>1866316.036893294</v>
      </c>
      <c r="AE72" s="52">
        <f t="shared" si="12"/>
        <v>703335.88096317544</v>
      </c>
      <c r="AF72" s="53">
        <f t="shared" si="13"/>
        <v>619760.67826790165</v>
      </c>
      <c r="AG72" s="52">
        <f t="shared" si="14"/>
        <v>484186.17055360909</v>
      </c>
    </row>
    <row r="73" spans="1:33" ht="13.5" thickBot="1" x14ac:dyDescent="0.25">
      <c r="A73" s="103" t="s">
        <v>146</v>
      </c>
      <c r="B73" s="103"/>
      <c r="C73" s="52">
        <v>-21137.043063641799</v>
      </c>
      <c r="D73" s="53">
        <v>-11741.9510140161</v>
      </c>
      <c r="E73" s="52">
        <v>-12938.0877402351</v>
      </c>
      <c r="F73" s="53">
        <v>-3784.8431888494997</v>
      </c>
      <c r="G73" s="52">
        <v>4060.0481395056995</v>
      </c>
      <c r="H73" s="53">
        <v>7178.1397228262995</v>
      </c>
      <c r="I73" s="52">
        <v>4260.0713801020011</v>
      </c>
      <c r="J73" s="53">
        <v>-7104.0660648806006</v>
      </c>
      <c r="K73" s="52">
        <v>4328.0194930561993</v>
      </c>
      <c r="L73" s="53">
        <v>11596.446023219298</v>
      </c>
      <c r="M73" s="52">
        <v>3227.6592552822995</v>
      </c>
      <c r="N73" s="53">
        <v>14605.4675585077</v>
      </c>
      <c r="O73" s="52">
        <v>49605.753340727701</v>
      </c>
      <c r="P73" s="53">
        <v>69474.657798378787</v>
      </c>
      <c r="Q73" s="52">
        <v>-10193.199805282002</v>
      </c>
      <c r="R73" s="53">
        <v>49220.0012881453</v>
      </c>
      <c r="S73" s="52">
        <v>53274.000949107503</v>
      </c>
      <c r="T73" s="53">
        <v>33728.000548187301</v>
      </c>
      <c r="U73" s="52">
        <v>41685.00071580839</v>
      </c>
      <c r="V73" s="53">
        <v>39030.0006406799</v>
      </c>
      <c r="W73" s="52">
        <v>-25432.999707278901</v>
      </c>
      <c r="X73" s="53">
        <v>-34781.000511129598</v>
      </c>
      <c r="Y73" s="52">
        <v>4386.0002346664005</v>
      </c>
      <c r="Z73" s="53">
        <v>-131.00069391010038</v>
      </c>
      <c r="AA73" s="52">
        <v>3371.0012700376028</v>
      </c>
      <c r="AB73" s="53">
        <v>-33877.997662621703</v>
      </c>
      <c r="AC73" s="52">
        <v>47076.412278598684</v>
      </c>
      <c r="AD73" s="53">
        <v>-67346.780219694294</v>
      </c>
      <c r="AE73" s="52">
        <f t="shared" si="12"/>
        <v>7558.4896773320506</v>
      </c>
      <c r="AF73" s="53">
        <f t="shared" si="13"/>
        <v>4160.0597598038503</v>
      </c>
      <c r="AG73" s="52">
        <f t="shared" si="14"/>
        <v>31339.00282749136</v>
      </c>
    </row>
    <row r="74" spans="1:33" ht="13.5" thickBot="1" x14ac:dyDescent="0.25">
      <c r="A74" s="103" t="s">
        <v>12</v>
      </c>
      <c r="B74" s="103"/>
      <c r="C74" s="52">
        <v>53153.2218317691</v>
      </c>
      <c r="D74" s="53">
        <v>57527.3831143883</v>
      </c>
      <c r="E74" s="52">
        <v>66490.573118046406</v>
      </c>
      <c r="F74" s="53">
        <v>70470.29176008761</v>
      </c>
      <c r="G74" s="52">
        <v>104038.3984802151</v>
      </c>
      <c r="H74" s="53">
        <v>122164.07582171899</v>
      </c>
      <c r="I74" s="52">
        <v>162781.45963615601</v>
      </c>
      <c r="J74" s="53">
        <v>211863.214334841</v>
      </c>
      <c r="K74" s="52">
        <v>260798.33385320602</v>
      </c>
      <c r="L74" s="53">
        <v>323924.84673222288</v>
      </c>
      <c r="M74" s="52">
        <v>330880.19582276361</v>
      </c>
      <c r="N74" s="53">
        <v>346341.95290880371</v>
      </c>
      <c r="O74" s="52">
        <v>362547.80633860151</v>
      </c>
      <c r="P74" s="53">
        <v>420880.7659947917</v>
      </c>
      <c r="Q74" s="52">
        <v>361680.4705010528</v>
      </c>
      <c r="R74" s="53">
        <v>422219.99999182351</v>
      </c>
      <c r="S74" s="52">
        <v>506894.9998892867</v>
      </c>
      <c r="T74" s="53">
        <v>571875.00004342687</v>
      </c>
      <c r="U74" s="52">
        <v>626050.9999577424</v>
      </c>
      <c r="V74" s="53">
        <v>636375.00012536638</v>
      </c>
      <c r="W74" s="52">
        <v>773468.00002799137</v>
      </c>
      <c r="X74" s="53">
        <v>781576.99998496333</v>
      </c>
      <c r="Y74" s="52">
        <v>824434.00010073651</v>
      </c>
      <c r="Z74" s="53">
        <v>1025055.9999773439</v>
      </c>
      <c r="AA74" s="52">
        <v>1043561.0000080448</v>
      </c>
      <c r="AB74" s="53">
        <v>1252048.9997266131</v>
      </c>
      <c r="AC74" s="52">
        <v>1740740.2645561832</v>
      </c>
      <c r="AD74" s="53">
        <v>1987578.5240000002</v>
      </c>
      <c r="AE74" s="52">
        <f t="shared" si="12"/>
        <v>551693.67066564946</v>
      </c>
      <c r="AF74" s="53">
        <f t="shared" si="13"/>
        <v>391714.28616669658</v>
      </c>
      <c r="AG74" s="52">
        <f t="shared" si="14"/>
        <v>493220.11540589959</v>
      </c>
    </row>
    <row r="75" spans="1:33" x14ac:dyDescent="0.2">
      <c r="A75" s="103" t="s">
        <v>13</v>
      </c>
      <c r="B75" s="103"/>
      <c r="C75" s="52">
        <v>66755.631121209299</v>
      </c>
      <c r="D75" s="53">
        <v>76119.962709045605</v>
      </c>
      <c r="E75" s="52">
        <v>91329.724399258994</v>
      </c>
      <c r="F75" s="53">
        <v>94302.031812068803</v>
      </c>
      <c r="G75" s="52">
        <v>124186.820162843</v>
      </c>
      <c r="H75" s="53">
        <v>149307.50751354202</v>
      </c>
      <c r="I75" s="52">
        <v>191634.18341005599</v>
      </c>
      <c r="J75" s="53">
        <v>199315.37083534192</v>
      </c>
      <c r="K75" s="52">
        <v>222639.51702602001</v>
      </c>
      <c r="L75" s="53">
        <v>257101.50118791108</v>
      </c>
      <c r="M75" s="52">
        <v>257061.58358071689</v>
      </c>
      <c r="N75" s="53">
        <v>281119.76466371701</v>
      </c>
      <c r="O75" s="52">
        <v>325477.72686198429</v>
      </c>
      <c r="P75" s="53">
        <v>426775.96983197948</v>
      </c>
      <c r="Q75" s="52">
        <v>375120.39624982979</v>
      </c>
      <c r="R75" s="53">
        <v>462672.0000021687</v>
      </c>
      <c r="S75" s="52">
        <v>540566.00011584489</v>
      </c>
      <c r="T75" s="53">
        <v>637317.00016246177</v>
      </c>
      <c r="U75" s="52">
        <v>748758.00013491896</v>
      </c>
      <c r="V75" s="53">
        <v>790183.00001008902</v>
      </c>
      <c r="W75" s="52">
        <v>842613.99990513828</v>
      </c>
      <c r="X75" s="53">
        <v>756520.00012595125</v>
      </c>
      <c r="Y75" s="52">
        <v>777136.99998051662</v>
      </c>
      <c r="Z75" s="53">
        <v>997473.9997561546</v>
      </c>
      <c r="AA75" s="52">
        <v>1091178.0002049136</v>
      </c>
      <c r="AB75" s="53">
        <v>1206008.9998634614</v>
      </c>
      <c r="AC75" s="52">
        <v>1656920.8348520608</v>
      </c>
      <c r="AD75" s="53">
        <v>1913106.328</v>
      </c>
      <c r="AE75" s="52">
        <f t="shared" si="12"/>
        <v>555667.95908854285</v>
      </c>
      <c r="AF75" s="53">
        <f t="shared" si="13"/>
        <v>400948.18304090464</v>
      </c>
      <c r="AG75" s="52">
        <f t="shared" si="14"/>
        <v>479773.44200036657</v>
      </c>
    </row>
    <row r="78" spans="1:33" ht="12.75" customHeight="1" thickBot="1" x14ac:dyDescent="0.25"/>
    <row r="79" spans="1:33" ht="12.75" customHeight="1" thickBot="1" x14ac:dyDescent="0.25">
      <c r="C79" s="39">
        <v>1995</v>
      </c>
      <c r="D79" s="39">
        <v>1996</v>
      </c>
      <c r="E79" s="39">
        <v>1997</v>
      </c>
      <c r="F79" s="39">
        <v>1998</v>
      </c>
      <c r="G79" s="39">
        <v>1999</v>
      </c>
      <c r="H79" s="39">
        <v>2000</v>
      </c>
      <c r="I79" s="39">
        <v>2001</v>
      </c>
      <c r="J79" s="39">
        <v>2002</v>
      </c>
      <c r="K79" s="39">
        <v>2003</v>
      </c>
      <c r="L79" s="39">
        <v>2004</v>
      </c>
      <c r="M79" s="39">
        <v>2005</v>
      </c>
      <c r="N79" s="39">
        <v>2006</v>
      </c>
      <c r="O79" s="39">
        <v>2007</v>
      </c>
      <c r="P79" s="39">
        <v>2008</v>
      </c>
      <c r="Q79" s="39">
        <v>2009</v>
      </c>
      <c r="R79" s="39">
        <v>2010</v>
      </c>
      <c r="S79" s="39">
        <v>2011</v>
      </c>
      <c r="T79" s="39">
        <v>2012</v>
      </c>
      <c r="U79" s="39">
        <v>2013</v>
      </c>
      <c r="V79" s="39">
        <v>2014</v>
      </c>
      <c r="W79" s="39">
        <v>2015</v>
      </c>
      <c r="X79" s="39">
        <v>2016</v>
      </c>
      <c r="Y79" s="39">
        <v>2017</v>
      </c>
      <c r="Z79" s="39">
        <v>2018</v>
      </c>
      <c r="AA79" s="39">
        <v>2019</v>
      </c>
      <c r="AB79" s="39">
        <v>2020</v>
      </c>
      <c r="AC79" s="39">
        <v>2021</v>
      </c>
      <c r="AD79" s="39">
        <v>2022</v>
      </c>
    </row>
    <row r="80" spans="1:33" ht="12.75" customHeight="1" x14ac:dyDescent="0.2">
      <c r="A80" s="103" t="s">
        <v>204</v>
      </c>
      <c r="B80" s="103"/>
      <c r="C80" s="71">
        <v>5.2029360756742093</v>
      </c>
      <c r="D80" s="71">
        <v>4.7489376375266614</v>
      </c>
      <c r="E80" s="71">
        <v>4.5133412255528054</v>
      </c>
      <c r="F80" s="71">
        <v>4.4400799070858881</v>
      </c>
      <c r="G80" s="71">
        <v>4.0757113154818141</v>
      </c>
      <c r="H80" s="71">
        <v>3.8460991936225479</v>
      </c>
      <c r="I80" s="71">
        <v>3.572117761328641</v>
      </c>
      <c r="J80" s="71">
        <v>3.1743692893705155</v>
      </c>
      <c r="K80" s="71">
        <v>2.9042719939345982</v>
      </c>
      <c r="L80" s="71">
        <v>2.6991375408314107</v>
      </c>
      <c r="M80" s="71">
        <v>2.5538249038049115</v>
      </c>
      <c r="N80" s="71">
        <v>2.4760761138306293</v>
      </c>
      <c r="O80" s="71">
        <v>2.3703581407530439</v>
      </c>
      <c r="P80" s="71">
        <v>2.2382985276232708</v>
      </c>
      <c r="Q80" s="71">
        <v>2.1458139465279178</v>
      </c>
      <c r="R80" s="71">
        <v>2.0260730304295325</v>
      </c>
      <c r="S80" s="71">
        <v>1.9024159910136456</v>
      </c>
      <c r="T80" s="71">
        <v>1.7974451918118346</v>
      </c>
      <c r="U80" s="71">
        <v>1.6971439824490933</v>
      </c>
      <c r="V80" s="71">
        <v>1.594910236302127</v>
      </c>
      <c r="W80" s="71">
        <v>1.4411405406181683</v>
      </c>
      <c r="X80" s="71">
        <v>1.3558571273103475</v>
      </c>
      <c r="Y80" s="71">
        <v>1.3170054660615322</v>
      </c>
      <c r="Z80" s="71">
        <v>1.2694028588544888</v>
      </c>
      <c r="AA80" s="71">
        <v>1.2169522182479999</v>
      </c>
      <c r="AB80" s="71">
        <v>1.1643247400000001</v>
      </c>
      <c r="AC80" s="71">
        <v>1.0579000000000001</v>
      </c>
      <c r="AD80" s="71">
        <v>1</v>
      </c>
    </row>
    <row r="81" spans="1:33" ht="12.75" customHeight="1" thickBot="1" x14ac:dyDescent="0.25"/>
    <row r="82" spans="1:33" ht="12.75" customHeight="1" thickBot="1" x14ac:dyDescent="0.25">
      <c r="A82" s="28" t="s">
        <v>212</v>
      </c>
    </row>
    <row r="83" spans="1:33" ht="23.25" customHeight="1" thickBot="1" x14ac:dyDescent="0.25">
      <c r="A83" s="39" t="s">
        <v>2</v>
      </c>
      <c r="B83" s="39"/>
      <c r="C83" s="39">
        <v>1995</v>
      </c>
      <c r="D83" s="39">
        <v>1996</v>
      </c>
      <c r="E83" s="39">
        <v>1997</v>
      </c>
      <c r="F83" s="39">
        <v>1998</v>
      </c>
      <c r="G83" s="39">
        <v>1999</v>
      </c>
      <c r="H83" s="39">
        <v>2000</v>
      </c>
      <c r="I83" s="39">
        <v>2001</v>
      </c>
      <c r="J83" s="39">
        <v>2002</v>
      </c>
      <c r="K83" s="39">
        <v>2003</v>
      </c>
      <c r="L83" s="39">
        <v>2004</v>
      </c>
      <c r="M83" s="39">
        <v>2005</v>
      </c>
      <c r="N83" s="39">
        <v>2006</v>
      </c>
      <c r="O83" s="39">
        <v>2007</v>
      </c>
      <c r="P83" s="39">
        <v>2008</v>
      </c>
      <c r="Q83" s="39">
        <v>2009</v>
      </c>
      <c r="R83" s="39">
        <v>2010</v>
      </c>
      <c r="S83" s="39">
        <v>2011</v>
      </c>
      <c r="T83" s="39">
        <v>2012</v>
      </c>
      <c r="U83" s="39">
        <v>2013</v>
      </c>
      <c r="V83" s="39">
        <v>2014</v>
      </c>
      <c r="W83" s="39">
        <v>2015</v>
      </c>
      <c r="X83" s="39">
        <v>2016</v>
      </c>
      <c r="Y83" s="39">
        <v>2017</v>
      </c>
      <c r="Z83" s="39">
        <v>2018</v>
      </c>
      <c r="AA83" s="39">
        <v>2019</v>
      </c>
      <c r="AB83" s="39">
        <v>2020</v>
      </c>
      <c r="AC83" s="39">
        <v>2021</v>
      </c>
      <c r="AD83" s="39">
        <v>2022</v>
      </c>
      <c r="AE83" s="39" t="s">
        <v>206</v>
      </c>
      <c r="AF83" s="39" t="s">
        <v>207</v>
      </c>
      <c r="AG83" s="39" t="s">
        <v>205</v>
      </c>
    </row>
    <row r="84" spans="1:33" ht="12.75" customHeight="1" x14ac:dyDescent="0.2">
      <c r="A84" s="40" t="s">
        <v>3</v>
      </c>
      <c r="B84" s="14" t="s">
        <v>14</v>
      </c>
      <c r="C84" s="52">
        <f>C53*C$80/1000</f>
        <v>184.0899818995826</v>
      </c>
      <c r="D84" s="53">
        <f t="shared" ref="D84:AD84" si="15">D53*D$80/1000</f>
        <v>193.56025702490646</v>
      </c>
      <c r="E84" s="52">
        <f t="shared" si="15"/>
        <v>201.3213159189348</v>
      </c>
      <c r="F84" s="53">
        <f t="shared" si="15"/>
        <v>211.40162774117786</v>
      </c>
      <c r="G84" s="52">
        <f t="shared" si="15"/>
        <v>205.96536613775251</v>
      </c>
      <c r="H84" s="53">
        <f t="shared" si="15"/>
        <v>219.08299785561738</v>
      </c>
      <c r="I84" s="52">
        <f t="shared" si="15"/>
        <v>225.65062909785055</v>
      </c>
      <c r="J84" s="53">
        <f t="shared" si="15"/>
        <v>258.75933104767728</v>
      </c>
      <c r="K84" s="52">
        <f t="shared" si="15"/>
        <v>307.7052032385223</v>
      </c>
      <c r="L84" s="53">
        <f t="shared" si="15"/>
        <v>299.36864882397384</v>
      </c>
      <c r="M84" s="52">
        <f t="shared" si="15"/>
        <v>257.82790463870401</v>
      </c>
      <c r="N84" s="53">
        <f t="shared" si="15"/>
        <v>260.71599894595226</v>
      </c>
      <c r="O84" s="52">
        <f t="shared" si="15"/>
        <v>284.80259244206513</v>
      </c>
      <c r="P84" s="53">
        <f t="shared" si="15"/>
        <v>317.95294074500873</v>
      </c>
      <c r="Q84" s="52">
        <f t="shared" si="15"/>
        <v>320.18256169519958</v>
      </c>
      <c r="R84" s="53">
        <f t="shared" si="15"/>
        <v>324.03391192701241</v>
      </c>
      <c r="S84" s="52">
        <f t="shared" si="15"/>
        <v>361.50469623939796</v>
      </c>
      <c r="T84" s="53">
        <f t="shared" si="15"/>
        <v>360.73826267290377</v>
      </c>
      <c r="U84" s="52">
        <f t="shared" si="15"/>
        <v>407.80672748590632</v>
      </c>
      <c r="V84" s="53">
        <f t="shared" si="15"/>
        <v>398.6876862310915</v>
      </c>
      <c r="W84" s="52">
        <f t="shared" si="15"/>
        <v>373.20784227965089</v>
      </c>
      <c r="X84" s="53">
        <f t="shared" si="15"/>
        <v>415.78036742360155</v>
      </c>
      <c r="Y84" s="52">
        <f t="shared" si="15"/>
        <v>399.01446294352456</v>
      </c>
      <c r="Z84" s="53">
        <f t="shared" si="15"/>
        <v>393.02108852714684</v>
      </c>
      <c r="AA84" s="52">
        <f t="shared" si="15"/>
        <v>378.12409160970236</v>
      </c>
      <c r="AB84" s="53">
        <f t="shared" si="15"/>
        <v>506.03998291498027</v>
      </c>
      <c r="AC84" s="52">
        <f t="shared" si="15"/>
        <v>704.81606230342584</v>
      </c>
      <c r="AD84" s="53">
        <f t="shared" si="15"/>
        <v>675.54855163929813</v>
      </c>
      <c r="AE84" s="52">
        <f>AVERAGE(C84:AD84)</f>
        <v>337.38253898037743</v>
      </c>
      <c r="AF84" s="53">
        <f>MEDIAN(C84:AD84)</f>
        <v>319.06775122010413</v>
      </c>
      <c r="AG84" s="52">
        <f>_xlfn.STDEV.S(C84:AD84)</f>
        <v>129.1402902754474</v>
      </c>
    </row>
    <row r="85" spans="1:33" ht="12.75" customHeight="1" thickBot="1" x14ac:dyDescent="0.25">
      <c r="A85" s="100" t="s">
        <v>4</v>
      </c>
      <c r="B85" s="15" t="s">
        <v>15</v>
      </c>
      <c r="C85" s="52">
        <f t="shared" ref="C85:AD85" si="16">C54*C$80/1000</f>
        <v>22.951767502517431</v>
      </c>
      <c r="D85" s="53">
        <f t="shared" si="16"/>
        <v>28.082924294624302</v>
      </c>
      <c r="E85" s="52">
        <f t="shared" si="16"/>
        <v>27.171185591987484</v>
      </c>
      <c r="F85" s="53">
        <f t="shared" si="16"/>
        <v>24.385184999901291</v>
      </c>
      <c r="G85" s="52">
        <f t="shared" si="16"/>
        <v>32.469525127696116</v>
      </c>
      <c r="H85" s="53">
        <f t="shared" si="16"/>
        <v>54.719384182662708</v>
      </c>
      <c r="I85" s="52">
        <f t="shared" si="16"/>
        <v>64.92826630650228</v>
      </c>
      <c r="J85" s="53">
        <f t="shared" si="16"/>
        <v>81.710976238679081</v>
      </c>
      <c r="K85" s="52">
        <f t="shared" si="16"/>
        <v>93.880646587141101</v>
      </c>
      <c r="L85" s="53">
        <f t="shared" si="16"/>
        <v>110.19977781125176</v>
      </c>
      <c r="M85" s="52">
        <f t="shared" si="16"/>
        <v>148.1808582515323</v>
      </c>
      <c r="N85" s="53">
        <f t="shared" si="16"/>
        <v>178.30879921060335</v>
      </c>
      <c r="O85" s="52">
        <f t="shared" si="16"/>
        <v>162.57655293372338</v>
      </c>
      <c r="P85" s="53">
        <f t="shared" si="16"/>
        <v>224.4747495484323</v>
      </c>
      <c r="Q85" s="52">
        <f t="shared" si="16"/>
        <v>134.55245047503462</v>
      </c>
      <c r="R85" s="53">
        <f t="shared" si="16"/>
        <v>222.79712081892777</v>
      </c>
      <c r="S85" s="52">
        <f t="shared" si="16"/>
        <v>309.27006044088643</v>
      </c>
      <c r="T85" s="53">
        <f t="shared" si="16"/>
        <v>334.66811765547698</v>
      </c>
      <c r="U85" s="52">
        <f t="shared" si="16"/>
        <v>321.49677318496464</v>
      </c>
      <c r="V85" s="53">
        <f t="shared" si="16"/>
        <v>294.73462703357546</v>
      </c>
      <c r="W85" s="52">
        <f t="shared" si="16"/>
        <v>159.63946110356389</v>
      </c>
      <c r="X85" s="53">
        <f t="shared" si="16"/>
        <v>75.351759838565414</v>
      </c>
      <c r="Y85" s="52">
        <f t="shared" si="16"/>
        <v>119.44712773653924</v>
      </c>
      <c r="Z85" s="53">
        <f t="shared" si="16"/>
        <v>204.46144898355882</v>
      </c>
      <c r="AA85" s="52">
        <f t="shared" si="16"/>
        <v>222.47955367873706</v>
      </c>
      <c r="AB85" s="53">
        <f t="shared" si="16"/>
        <v>225.43073460751461</v>
      </c>
      <c r="AC85" s="52">
        <f t="shared" si="16"/>
        <v>440.40310806798942</v>
      </c>
      <c r="AD85" s="53">
        <f t="shared" si="16"/>
        <v>462.67166072970991</v>
      </c>
      <c r="AE85" s="52">
        <f t="shared" ref="AE85:AE106" si="17">AVERAGE(C85:AD85)</f>
        <v>170.76587867651074</v>
      </c>
      <c r="AF85" s="53">
        <f t="shared" ref="AF85:AF106" si="18">MEDIAN(C85:AD85)</f>
        <v>153.91015967754811</v>
      </c>
      <c r="AG85" s="52">
        <f t="shared" ref="AG85:AG106" si="19">_xlfn.STDEV.S(C85:AD85)</f>
        <v>123.79852227624708</v>
      </c>
    </row>
    <row r="86" spans="1:33" ht="12.75" customHeight="1" thickBot="1" x14ac:dyDescent="0.25">
      <c r="A86" s="100"/>
      <c r="B86" s="15" t="s">
        <v>16</v>
      </c>
      <c r="C86" s="52">
        <f t="shared" ref="C86:AD86" si="20">C55*C$80/1000</f>
        <v>534.17120345679052</v>
      </c>
      <c r="D86" s="53">
        <f t="shared" si="20"/>
        <v>530.42591837594682</v>
      </c>
      <c r="E86" s="52">
        <f t="shared" si="20"/>
        <v>559.42379603357438</v>
      </c>
      <c r="F86" s="53">
        <f t="shared" si="20"/>
        <v>540.96664413718327</v>
      </c>
      <c r="G86" s="52">
        <f t="shared" si="20"/>
        <v>545.66113816631616</v>
      </c>
      <c r="H86" s="53">
        <f t="shared" si="20"/>
        <v>605.74778368288469</v>
      </c>
      <c r="I86" s="52">
        <f t="shared" si="20"/>
        <v>615.21266484424984</v>
      </c>
      <c r="J86" s="53">
        <f t="shared" si="20"/>
        <v>583.98517974852859</v>
      </c>
      <c r="K86" s="52">
        <f t="shared" si="20"/>
        <v>721.00575683995623</v>
      </c>
      <c r="L86" s="53">
        <f t="shared" si="20"/>
        <v>797.8953813086747</v>
      </c>
      <c r="M86" s="52">
        <f t="shared" si="20"/>
        <v>816.98607153491537</v>
      </c>
      <c r="N86" s="53">
        <f t="shared" si="20"/>
        <v>841.73708660829777</v>
      </c>
      <c r="O86" s="52">
        <f t="shared" si="20"/>
        <v>912.66662662714816</v>
      </c>
      <c r="P86" s="53">
        <f t="shared" si="20"/>
        <v>971.37348779413549</v>
      </c>
      <c r="Q86" s="52">
        <f t="shared" si="20"/>
        <v>934.02348536874536</v>
      </c>
      <c r="R86" s="53">
        <f t="shared" si="20"/>
        <v>1001.5932546785598</v>
      </c>
      <c r="S86" s="52">
        <f t="shared" si="20"/>
        <v>981.083536613668</v>
      </c>
      <c r="T86" s="53">
        <f t="shared" si="20"/>
        <v>923.92457474286891</v>
      </c>
      <c r="U86" s="52">
        <f t="shared" si="20"/>
        <v>948.25034890535426</v>
      </c>
      <c r="V86" s="53">
        <f t="shared" si="20"/>
        <v>952.76109777058798</v>
      </c>
      <c r="W86" s="52">
        <f t="shared" si="20"/>
        <v>909.09018768953604</v>
      </c>
      <c r="X86" s="53">
        <f t="shared" si="20"/>
        <v>916.88211245559989</v>
      </c>
      <c r="Y86" s="52">
        <f t="shared" si="20"/>
        <v>929.88751362724997</v>
      </c>
      <c r="Z86" s="53">
        <f t="shared" si="20"/>
        <v>936.09321152964094</v>
      </c>
      <c r="AA86" s="52">
        <f t="shared" si="20"/>
        <v>929.1211137030233</v>
      </c>
      <c r="AB86" s="53">
        <f t="shared" si="20"/>
        <v>947.39823354528562</v>
      </c>
      <c r="AC86" s="52">
        <f t="shared" si="20"/>
        <v>962.39236284273238</v>
      </c>
      <c r="AD86" s="53">
        <f t="shared" si="20"/>
        <v>1102.8038266712342</v>
      </c>
      <c r="AE86" s="52">
        <f t="shared" si="17"/>
        <v>819.73441426081024</v>
      </c>
      <c r="AF86" s="53">
        <f t="shared" si="18"/>
        <v>914.77436954137397</v>
      </c>
      <c r="AG86" s="52">
        <f t="shared" si="19"/>
        <v>178.51790906735192</v>
      </c>
    </row>
    <row r="87" spans="1:33" ht="12.75" customHeight="1" thickBot="1" x14ac:dyDescent="0.25">
      <c r="A87" s="100"/>
      <c r="B87" s="15" t="s">
        <v>17</v>
      </c>
      <c r="C87" s="52">
        <f t="shared" ref="C87:AD87" si="21">C56*C$80/1000</f>
        <v>77.725733132772518</v>
      </c>
      <c r="D87" s="53">
        <f t="shared" si="21"/>
        <v>85.092431602481909</v>
      </c>
      <c r="E87" s="52">
        <f t="shared" si="21"/>
        <v>92.342294592623333</v>
      </c>
      <c r="F87" s="53">
        <f t="shared" si="21"/>
        <v>109.54302191904415</v>
      </c>
      <c r="G87" s="52">
        <f t="shared" si="21"/>
        <v>113.27741094190395</v>
      </c>
      <c r="H87" s="53">
        <f t="shared" si="21"/>
        <v>124.48363384369551</v>
      </c>
      <c r="I87" s="52">
        <f t="shared" si="21"/>
        <v>133.22730746005081</v>
      </c>
      <c r="J87" s="53">
        <f t="shared" si="21"/>
        <v>137.19069336115027</v>
      </c>
      <c r="K87" s="52">
        <f t="shared" si="21"/>
        <v>139.7199009069065</v>
      </c>
      <c r="L87" s="53">
        <f t="shared" si="21"/>
        <v>154.84271157149487</v>
      </c>
      <c r="M87" s="52">
        <f t="shared" si="21"/>
        <v>158.81098497455551</v>
      </c>
      <c r="N87" s="53">
        <f t="shared" si="21"/>
        <v>163.96260854116582</v>
      </c>
      <c r="O87" s="52">
        <f t="shared" si="21"/>
        <v>164.92797500260099</v>
      </c>
      <c r="P87" s="53">
        <f t="shared" si="21"/>
        <v>154.08129176720914</v>
      </c>
      <c r="Q87" s="52">
        <f t="shared" si="21"/>
        <v>164.40392957248594</v>
      </c>
      <c r="R87" s="53">
        <f t="shared" si="21"/>
        <v>188.2505495818736</v>
      </c>
      <c r="S87" s="52">
        <f t="shared" si="21"/>
        <v>188.75581220549597</v>
      </c>
      <c r="T87" s="53">
        <f t="shared" si="21"/>
        <v>180.16332384981962</v>
      </c>
      <c r="U87" s="52">
        <f t="shared" si="21"/>
        <v>157.52551014865438</v>
      </c>
      <c r="V87" s="53">
        <f t="shared" si="21"/>
        <v>149.88168946648642</v>
      </c>
      <c r="W87" s="52">
        <f t="shared" si="21"/>
        <v>177.52401521668492</v>
      </c>
      <c r="X87" s="53">
        <f t="shared" si="21"/>
        <v>194.86378632421645</v>
      </c>
      <c r="Y87" s="52">
        <f t="shared" si="21"/>
        <v>205.77156804854627</v>
      </c>
      <c r="Z87" s="53">
        <f t="shared" si="21"/>
        <v>217.61754030894306</v>
      </c>
      <c r="AA87" s="52">
        <f t="shared" si="21"/>
        <v>232.26993431260362</v>
      </c>
      <c r="AB87" s="53">
        <f t="shared" si="21"/>
        <v>243.47427505034113</v>
      </c>
      <c r="AC87" s="52">
        <f t="shared" si="21"/>
        <v>229.32435483801393</v>
      </c>
      <c r="AD87" s="53">
        <f t="shared" si="21"/>
        <v>215.18161640516877</v>
      </c>
      <c r="AE87" s="52">
        <f t="shared" si="17"/>
        <v>162.65128231953537</v>
      </c>
      <c r="AF87" s="53">
        <f t="shared" si="18"/>
        <v>161.38679675786068</v>
      </c>
      <c r="AG87" s="52">
        <f t="shared" si="19"/>
        <v>44.572550641820072</v>
      </c>
    </row>
    <row r="88" spans="1:33" ht="12.75" customHeight="1" thickBot="1" x14ac:dyDescent="0.25">
      <c r="A88" s="100"/>
      <c r="B88" s="15" t="s">
        <v>18</v>
      </c>
      <c r="C88" s="52">
        <f t="shared" ref="C88:AD88" si="22">C57*C$80/1000</f>
        <v>224.00586063518517</v>
      </c>
      <c r="D88" s="53">
        <f t="shared" si="22"/>
        <v>263.23291586450273</v>
      </c>
      <c r="E88" s="52">
        <f t="shared" si="22"/>
        <v>291.9566133285997</v>
      </c>
      <c r="F88" s="53">
        <f t="shared" si="22"/>
        <v>309.50603335761065</v>
      </c>
      <c r="G88" s="52">
        <f t="shared" si="22"/>
        <v>272.66578356961742</v>
      </c>
      <c r="H88" s="53">
        <f t="shared" si="22"/>
        <v>276.07465886823201</v>
      </c>
      <c r="I88" s="52">
        <f t="shared" si="22"/>
        <v>250.69715214795872</v>
      </c>
      <c r="J88" s="53">
        <f t="shared" si="22"/>
        <v>260.2334670850837</v>
      </c>
      <c r="K88" s="52">
        <f t="shared" si="22"/>
        <v>197.13659924974695</v>
      </c>
      <c r="L88" s="53">
        <f t="shared" si="22"/>
        <v>221.48238993225635</v>
      </c>
      <c r="M88" s="52">
        <f t="shared" si="22"/>
        <v>215.97886729611639</v>
      </c>
      <c r="N88" s="53">
        <f t="shared" si="22"/>
        <v>220.62345946912785</v>
      </c>
      <c r="O88" s="52">
        <f t="shared" si="22"/>
        <v>250.95277301999155</v>
      </c>
      <c r="P88" s="53">
        <f t="shared" si="22"/>
        <v>256.96105142069098</v>
      </c>
      <c r="Q88" s="52">
        <f t="shared" si="22"/>
        <v>331.79509283064459</v>
      </c>
      <c r="R88" s="53">
        <f t="shared" si="22"/>
        <v>419.24921402006601</v>
      </c>
      <c r="S88" s="52">
        <f t="shared" si="22"/>
        <v>444.29784020645701</v>
      </c>
      <c r="T88" s="53">
        <f t="shared" si="22"/>
        <v>476.74897051982299</v>
      </c>
      <c r="U88" s="52">
        <f t="shared" si="22"/>
        <v>493.25962417905248</v>
      </c>
      <c r="V88" s="53">
        <f t="shared" si="22"/>
        <v>489.55131749598013</v>
      </c>
      <c r="W88" s="52">
        <f t="shared" si="22"/>
        <v>426.60354061101873</v>
      </c>
      <c r="X88" s="53">
        <f t="shared" si="22"/>
        <v>373.11425532250718</v>
      </c>
      <c r="Y88" s="52">
        <f t="shared" si="22"/>
        <v>322.40293812083445</v>
      </c>
      <c r="Z88" s="53">
        <f t="shared" si="22"/>
        <v>308.82032751534337</v>
      </c>
      <c r="AA88" s="52">
        <f t="shared" si="22"/>
        <v>302.58665032460806</v>
      </c>
      <c r="AB88" s="53">
        <f t="shared" si="22"/>
        <v>311.9470486948955</v>
      </c>
      <c r="AC88" s="52">
        <f t="shared" si="22"/>
        <v>264.81262582632399</v>
      </c>
      <c r="AD88" s="53">
        <f t="shared" si="22"/>
        <v>271.57769911043772</v>
      </c>
      <c r="AE88" s="52">
        <f t="shared" si="17"/>
        <v>312.43838464366826</v>
      </c>
      <c r="AF88" s="53">
        <f t="shared" si="18"/>
        <v>284.01563609841583</v>
      </c>
      <c r="AG88" s="52">
        <f t="shared" si="19"/>
        <v>87.637172556656154</v>
      </c>
    </row>
    <row r="89" spans="1:33" ht="12.75" customHeight="1" thickBot="1" x14ac:dyDescent="0.25">
      <c r="A89" s="100"/>
      <c r="B89" s="16" t="s">
        <v>14</v>
      </c>
      <c r="C89" s="52">
        <f t="shared" ref="C89:AD89" si="23">C58*C$80/1000</f>
        <v>858.85456472726628</v>
      </c>
      <c r="D89" s="53">
        <f t="shared" si="23"/>
        <v>906.83419013755588</v>
      </c>
      <c r="E89" s="52">
        <f t="shared" si="23"/>
        <v>970.89388954678509</v>
      </c>
      <c r="F89" s="53">
        <f t="shared" si="23"/>
        <v>984.40088441373882</v>
      </c>
      <c r="G89" s="52">
        <f t="shared" si="23"/>
        <v>964.07385780553329</v>
      </c>
      <c r="H89" s="53">
        <f t="shared" si="23"/>
        <v>1061.0254605774749</v>
      </c>
      <c r="I89" s="52">
        <f t="shared" si="23"/>
        <v>1064.0653907587616</v>
      </c>
      <c r="J89" s="53">
        <f t="shared" si="23"/>
        <v>1063.1203164334408</v>
      </c>
      <c r="K89" s="52">
        <f t="shared" si="23"/>
        <v>1151.742903583749</v>
      </c>
      <c r="L89" s="53">
        <f t="shared" si="23"/>
        <v>1284.420260623679</v>
      </c>
      <c r="M89" s="52">
        <f t="shared" si="23"/>
        <v>1339.9567820571194</v>
      </c>
      <c r="N89" s="53">
        <f t="shared" si="23"/>
        <v>1404.631953829195</v>
      </c>
      <c r="O89" s="52">
        <f t="shared" si="23"/>
        <v>1491.1239275834641</v>
      </c>
      <c r="P89" s="53">
        <f t="shared" si="23"/>
        <v>1606.890580530468</v>
      </c>
      <c r="Q89" s="52">
        <f t="shared" si="23"/>
        <v>1564.774958246911</v>
      </c>
      <c r="R89" s="53">
        <f t="shared" si="23"/>
        <v>1831.890139099427</v>
      </c>
      <c r="S89" s="52">
        <f t="shared" si="23"/>
        <v>1923.4072494665072</v>
      </c>
      <c r="T89" s="53">
        <f t="shared" si="23"/>
        <v>1915.5049867679884</v>
      </c>
      <c r="U89" s="52">
        <f t="shared" si="23"/>
        <v>1920.5322564180258</v>
      </c>
      <c r="V89" s="53">
        <f t="shared" si="23"/>
        <v>1886.9287317666297</v>
      </c>
      <c r="W89" s="52">
        <f t="shared" si="23"/>
        <v>1672.8572046208033</v>
      </c>
      <c r="X89" s="53">
        <f t="shared" si="23"/>
        <v>1560.2119139408885</v>
      </c>
      <c r="Y89" s="52">
        <f t="shared" si="23"/>
        <v>1577.5091475331694</v>
      </c>
      <c r="Z89" s="53">
        <f t="shared" si="23"/>
        <v>1666.9925283374866</v>
      </c>
      <c r="AA89" s="52">
        <f t="shared" si="23"/>
        <v>1686.4572520189718</v>
      </c>
      <c r="AB89" s="53">
        <f t="shared" si="23"/>
        <v>1728.2502918980372</v>
      </c>
      <c r="AC89" s="52">
        <f t="shared" si="23"/>
        <v>1896.9324515750598</v>
      </c>
      <c r="AD89" s="53">
        <f t="shared" si="23"/>
        <v>2052.2348029165505</v>
      </c>
      <c r="AE89" s="52">
        <f t="shared" si="17"/>
        <v>1465.5899599005247</v>
      </c>
      <c r="AF89" s="53">
        <f t="shared" si="18"/>
        <v>1562.4934360938996</v>
      </c>
      <c r="AG89" s="52">
        <f t="shared" si="19"/>
        <v>373.17224981986095</v>
      </c>
    </row>
    <row r="90" spans="1:33" ht="12.75" customHeight="1" thickBot="1" x14ac:dyDescent="0.25">
      <c r="A90" s="101" t="s">
        <v>5</v>
      </c>
      <c r="B90" s="15" t="s">
        <v>19</v>
      </c>
      <c r="C90" s="52">
        <f t="shared" ref="C90:AD90" si="24">C59*C$80/1000</f>
        <v>289.87524145386158</v>
      </c>
      <c r="D90" s="53">
        <f t="shared" si="24"/>
        <v>284.07704289078936</v>
      </c>
      <c r="E90" s="52">
        <f t="shared" si="24"/>
        <v>296.88954250435444</v>
      </c>
      <c r="F90" s="53">
        <f t="shared" si="24"/>
        <v>292.75971176037132</v>
      </c>
      <c r="G90" s="52">
        <f t="shared" si="24"/>
        <v>291.79756461049209</v>
      </c>
      <c r="H90" s="53">
        <f t="shared" si="24"/>
        <v>321.65429390417222</v>
      </c>
      <c r="I90" s="52">
        <f t="shared" si="24"/>
        <v>333.63867011982069</v>
      </c>
      <c r="J90" s="53">
        <f t="shared" si="24"/>
        <v>311.85112348919193</v>
      </c>
      <c r="K90" s="52">
        <f t="shared" si="24"/>
        <v>406.86587846454876</v>
      </c>
      <c r="L90" s="53">
        <f t="shared" si="24"/>
        <v>444.3607063140891</v>
      </c>
      <c r="M90" s="52">
        <f t="shared" si="24"/>
        <v>506.28524662892073</v>
      </c>
      <c r="N90" s="53">
        <f t="shared" si="24"/>
        <v>566.09198254177466</v>
      </c>
      <c r="O90" s="52">
        <f t="shared" si="24"/>
        <v>641.8895105775224</v>
      </c>
      <c r="P90" s="53">
        <f t="shared" si="24"/>
        <v>720.97600263539641</v>
      </c>
      <c r="Q90" s="52">
        <f t="shared" si="24"/>
        <v>776.59985199710491</v>
      </c>
      <c r="R90" s="53">
        <f t="shared" si="24"/>
        <v>843.31035153594587</v>
      </c>
      <c r="S90" s="52">
        <f t="shared" si="24"/>
        <v>909.81522831103769</v>
      </c>
      <c r="T90" s="53">
        <f t="shared" si="24"/>
        <v>985.60929894286858</v>
      </c>
      <c r="U90" s="52">
        <f t="shared" si="24"/>
        <v>1042.1940565516775</v>
      </c>
      <c r="V90" s="53">
        <f t="shared" si="24"/>
        <v>1079.0556593226438</v>
      </c>
      <c r="W90" s="52">
        <f t="shared" si="24"/>
        <v>988.20159770162513</v>
      </c>
      <c r="X90" s="53">
        <f t="shared" si="24"/>
        <v>948.7840742254175</v>
      </c>
      <c r="Y90" s="52">
        <f t="shared" si="24"/>
        <v>982.69548136700985</v>
      </c>
      <c r="Z90" s="53">
        <f t="shared" si="24"/>
        <v>994.00210030427388</v>
      </c>
      <c r="AA90" s="52">
        <f t="shared" si="24"/>
        <v>1001.0527255022405</v>
      </c>
      <c r="AB90" s="53">
        <f t="shared" si="24"/>
        <v>960.97076691540258</v>
      </c>
      <c r="AC90" s="52">
        <f t="shared" si="24"/>
        <v>1118.2357492901133</v>
      </c>
      <c r="AD90" s="53">
        <f t="shared" si="24"/>
        <v>1215.7068044683328</v>
      </c>
      <c r="AE90" s="52">
        <f t="shared" si="17"/>
        <v>698.40165229753586</v>
      </c>
      <c r="AF90" s="53">
        <f t="shared" si="18"/>
        <v>748.78792731625072</v>
      </c>
      <c r="AG90" s="52">
        <f t="shared" si="19"/>
        <v>321.93708551599258</v>
      </c>
    </row>
    <row r="91" spans="1:33" ht="12.75" customHeight="1" thickBot="1" x14ac:dyDescent="0.25">
      <c r="A91" s="101"/>
      <c r="B91" s="15" t="s">
        <v>20</v>
      </c>
      <c r="C91" s="52">
        <f t="shared" ref="C91:AD91" si="25">C60*C$80/1000</f>
        <v>108.03212460326817</v>
      </c>
      <c r="D91" s="53">
        <f t="shared" si="25"/>
        <v>114.15797688218129</v>
      </c>
      <c r="E91" s="52">
        <f t="shared" si="25"/>
        <v>131.02857522732776</v>
      </c>
      <c r="F91" s="53">
        <f t="shared" si="25"/>
        <v>129.02678870155407</v>
      </c>
      <c r="G91" s="52">
        <f t="shared" si="25"/>
        <v>120.37181818421216</v>
      </c>
      <c r="H91" s="53">
        <f t="shared" si="25"/>
        <v>145.6700294771712</v>
      </c>
      <c r="I91" s="52">
        <f t="shared" si="25"/>
        <v>145.3464251335368</v>
      </c>
      <c r="J91" s="53">
        <f t="shared" si="25"/>
        <v>148.18479613041725</v>
      </c>
      <c r="K91" s="52">
        <f t="shared" si="25"/>
        <v>144.82456757688715</v>
      </c>
      <c r="L91" s="53">
        <f t="shared" si="25"/>
        <v>155.21449604669473</v>
      </c>
      <c r="M91" s="52">
        <f t="shared" si="25"/>
        <v>164.1504181641113</v>
      </c>
      <c r="N91" s="53">
        <f t="shared" si="25"/>
        <v>174.88435558079894</v>
      </c>
      <c r="O91" s="52">
        <f t="shared" si="25"/>
        <v>203.59410171747322</v>
      </c>
      <c r="P91" s="53">
        <f t="shared" si="25"/>
        <v>233.93059948382583</v>
      </c>
      <c r="Q91" s="52">
        <f t="shared" si="25"/>
        <v>234.75755207287665</v>
      </c>
      <c r="R91" s="53">
        <f t="shared" si="25"/>
        <v>287.01350554482866</v>
      </c>
      <c r="S91" s="52">
        <f t="shared" si="25"/>
        <v>314.95828419705055</v>
      </c>
      <c r="T91" s="53">
        <f t="shared" si="25"/>
        <v>329.04570918604145</v>
      </c>
      <c r="U91" s="52">
        <f t="shared" si="25"/>
        <v>345.23472599668952</v>
      </c>
      <c r="V91" s="53">
        <f t="shared" si="25"/>
        <v>363.25197074416815</v>
      </c>
      <c r="W91" s="52">
        <f t="shared" si="25"/>
        <v>326.41833243265029</v>
      </c>
      <c r="X91" s="53">
        <f t="shared" si="25"/>
        <v>319.95380902082195</v>
      </c>
      <c r="Y91" s="52">
        <f t="shared" si="25"/>
        <v>324.08211997760196</v>
      </c>
      <c r="Z91" s="53">
        <f t="shared" si="25"/>
        <v>335.96523823501809</v>
      </c>
      <c r="AA91" s="52">
        <f t="shared" si="25"/>
        <v>346.18761442363478</v>
      </c>
      <c r="AB91" s="53">
        <f t="shared" si="25"/>
        <v>318.13892768450233</v>
      </c>
      <c r="AC91" s="52">
        <f t="shared" si="25"/>
        <v>300.21465122740807</v>
      </c>
      <c r="AD91" s="53">
        <f t="shared" si="25"/>
        <v>261.64255016609383</v>
      </c>
      <c r="AE91" s="52">
        <f t="shared" si="17"/>
        <v>233.04578799353021</v>
      </c>
      <c r="AF91" s="53">
        <f t="shared" si="18"/>
        <v>234.34407577835123</v>
      </c>
      <c r="AG91" s="52">
        <f t="shared" si="19"/>
        <v>89.846538082212419</v>
      </c>
    </row>
    <row r="92" spans="1:33" ht="12.75" customHeight="1" thickBot="1" x14ac:dyDescent="0.25">
      <c r="A92" s="101"/>
      <c r="B92" s="15" t="s">
        <v>21</v>
      </c>
      <c r="C92" s="52">
        <f t="shared" ref="C92:AD92" si="26">C61*C$80/1000</f>
        <v>77.169287998038783</v>
      </c>
      <c r="D92" s="53">
        <f t="shared" si="26"/>
        <v>103.1695562717175</v>
      </c>
      <c r="E92" s="52">
        <f t="shared" si="26"/>
        <v>116.8198261818915</v>
      </c>
      <c r="F92" s="53">
        <f t="shared" si="26"/>
        <v>150.64956283954078</v>
      </c>
      <c r="G92" s="52">
        <f t="shared" si="26"/>
        <v>137.78917549915423</v>
      </c>
      <c r="H92" s="53">
        <f t="shared" si="26"/>
        <v>169.7785263536083</v>
      </c>
      <c r="I92" s="52">
        <f t="shared" si="26"/>
        <v>183.49608517208017</v>
      </c>
      <c r="J92" s="53">
        <f t="shared" si="26"/>
        <v>171.94455210790713</v>
      </c>
      <c r="K92" s="52">
        <f t="shared" si="26"/>
        <v>175.77603900614503</v>
      </c>
      <c r="L92" s="53">
        <f t="shared" si="26"/>
        <v>203.36014021935551</v>
      </c>
      <c r="M92" s="52">
        <f t="shared" si="26"/>
        <v>214.60460631941638</v>
      </c>
      <c r="N92" s="53">
        <f t="shared" si="26"/>
        <v>220.32420533724598</v>
      </c>
      <c r="O92" s="52">
        <f t="shared" si="26"/>
        <v>242.63524785973286</v>
      </c>
      <c r="P92" s="53">
        <f t="shared" si="26"/>
        <v>256.58568422301425</v>
      </c>
      <c r="Q92" s="52">
        <f t="shared" si="26"/>
        <v>262.16049656684027</v>
      </c>
      <c r="R92" s="53">
        <f t="shared" si="26"/>
        <v>256.38333340102673</v>
      </c>
      <c r="S92" s="52">
        <f t="shared" si="26"/>
        <v>260.64240524982563</v>
      </c>
      <c r="T92" s="53">
        <f t="shared" si="26"/>
        <v>266.83253615542026</v>
      </c>
      <c r="U92" s="52">
        <f t="shared" si="26"/>
        <v>267.31545151242892</v>
      </c>
      <c r="V92" s="53">
        <f t="shared" si="26"/>
        <v>268.91781496779947</v>
      </c>
      <c r="W92" s="52">
        <f t="shared" si="26"/>
        <v>253.64649969044416</v>
      </c>
      <c r="X92" s="53">
        <f t="shared" si="26"/>
        <v>242.7391015280871</v>
      </c>
      <c r="Y92" s="52">
        <f t="shared" si="26"/>
        <v>256.16941617745437</v>
      </c>
      <c r="Z92" s="53">
        <f t="shared" si="26"/>
        <v>261.61504334541934</v>
      </c>
      <c r="AA92" s="52">
        <f t="shared" si="26"/>
        <v>266.36163373749338</v>
      </c>
      <c r="AB92" s="53">
        <f t="shared" si="26"/>
        <v>276.61328581373976</v>
      </c>
      <c r="AC92" s="52">
        <f t="shared" si="26"/>
        <v>279.76096294619833</v>
      </c>
      <c r="AD92" s="53">
        <f t="shared" si="26"/>
        <v>288.89123752675312</v>
      </c>
      <c r="AE92" s="52">
        <f t="shared" si="17"/>
        <v>219.00541835742069</v>
      </c>
      <c r="AF92" s="53">
        <f t="shared" si="18"/>
        <v>248.19280060926565</v>
      </c>
      <c r="AG92" s="52">
        <f t="shared" si="19"/>
        <v>59.768809480942288</v>
      </c>
    </row>
    <row r="93" spans="1:33" ht="12.75" customHeight="1" thickBot="1" x14ac:dyDescent="0.25">
      <c r="A93" s="101"/>
      <c r="B93" s="15" t="s">
        <v>22</v>
      </c>
      <c r="C93" s="52">
        <f t="shared" ref="C93:AD93" si="27">C62*C$80/1000</f>
        <v>335.02955924379785</v>
      </c>
      <c r="D93" s="53">
        <f t="shared" si="27"/>
        <v>329.07683600725244</v>
      </c>
      <c r="E93" s="52">
        <f t="shared" si="27"/>
        <v>333.32620449237618</v>
      </c>
      <c r="F93" s="53">
        <f t="shared" si="27"/>
        <v>353.32091121262994</v>
      </c>
      <c r="G93" s="52">
        <f t="shared" si="27"/>
        <v>319.9865844786799</v>
      </c>
      <c r="H93" s="53">
        <f t="shared" si="27"/>
        <v>271.10842223993342</v>
      </c>
      <c r="I93" s="52">
        <f t="shared" si="27"/>
        <v>285.4537318447542</v>
      </c>
      <c r="J93" s="53">
        <f t="shared" si="27"/>
        <v>319.25962997695126</v>
      </c>
      <c r="K93" s="52">
        <f t="shared" si="27"/>
        <v>317.99620189197861</v>
      </c>
      <c r="L93" s="53">
        <f t="shared" si="27"/>
        <v>292.3588666528733</v>
      </c>
      <c r="M93" s="52">
        <f t="shared" si="27"/>
        <v>335.87870723744163</v>
      </c>
      <c r="N93" s="53">
        <f t="shared" si="27"/>
        <v>365.14172115692531</v>
      </c>
      <c r="O93" s="52">
        <f t="shared" si="27"/>
        <v>403.37744197550182</v>
      </c>
      <c r="P93" s="53">
        <f t="shared" si="27"/>
        <v>382.34454099821119</v>
      </c>
      <c r="Q93" s="52">
        <f t="shared" si="27"/>
        <v>402.54026040835555</v>
      </c>
      <c r="R93" s="53">
        <f t="shared" si="27"/>
        <v>454.97698568958702</v>
      </c>
      <c r="S93" s="52">
        <f t="shared" si="27"/>
        <v>455.48785110766005</v>
      </c>
      <c r="T93" s="53">
        <f t="shared" si="27"/>
        <v>467.89655279835694</v>
      </c>
      <c r="U93" s="52">
        <f t="shared" si="27"/>
        <v>462.59223245973152</v>
      </c>
      <c r="V93" s="53">
        <f t="shared" si="27"/>
        <v>508.26599413564884</v>
      </c>
      <c r="W93" s="52">
        <f t="shared" si="27"/>
        <v>526.41405221910895</v>
      </c>
      <c r="X93" s="53">
        <f t="shared" si="27"/>
        <v>576.96059502530773</v>
      </c>
      <c r="Y93" s="52">
        <f t="shared" si="27"/>
        <v>565.60511845536325</v>
      </c>
      <c r="Z93" s="53">
        <f t="shared" si="27"/>
        <v>536.5283510930991</v>
      </c>
      <c r="AA93" s="52">
        <f t="shared" si="27"/>
        <v>560.15337053418921</v>
      </c>
      <c r="AB93" s="53">
        <f t="shared" si="27"/>
        <v>529.24381054305672</v>
      </c>
      <c r="AC93" s="52">
        <f t="shared" si="27"/>
        <v>473.20227157459612</v>
      </c>
      <c r="AD93" s="53">
        <f t="shared" si="27"/>
        <v>645.7037126538213</v>
      </c>
      <c r="AE93" s="52">
        <f t="shared" si="17"/>
        <v>421.75823278954255</v>
      </c>
      <c r="AF93" s="53">
        <f t="shared" si="18"/>
        <v>402.95885119192872</v>
      </c>
      <c r="AG93" s="52">
        <f t="shared" si="19"/>
        <v>104.88715029852324</v>
      </c>
    </row>
    <row r="94" spans="1:33" ht="12.75" customHeight="1" thickBot="1" x14ac:dyDescent="0.25">
      <c r="A94" s="101"/>
      <c r="B94" s="15" t="s">
        <v>23</v>
      </c>
      <c r="C94" s="52">
        <f t="shared" ref="C94:AD94" si="28">C63*C$80/1000</f>
        <v>313.22693725853787</v>
      </c>
      <c r="D94" s="53">
        <f t="shared" si="28"/>
        <v>466.53650982757</v>
      </c>
      <c r="E94" s="52">
        <f t="shared" si="28"/>
        <v>534.88315246455466</v>
      </c>
      <c r="F94" s="53">
        <f t="shared" si="28"/>
        <v>554.69345370503152</v>
      </c>
      <c r="G94" s="52">
        <f t="shared" si="28"/>
        <v>504.20089873670139</v>
      </c>
      <c r="H94" s="53">
        <f t="shared" si="28"/>
        <v>485.20576230340828</v>
      </c>
      <c r="I94" s="52">
        <f t="shared" si="28"/>
        <v>457.70450627783111</v>
      </c>
      <c r="J94" s="53">
        <f t="shared" si="28"/>
        <v>433.33963788601068</v>
      </c>
      <c r="K94" s="52">
        <f t="shared" si="28"/>
        <v>424.04973599602749</v>
      </c>
      <c r="L94" s="53">
        <f t="shared" si="28"/>
        <v>428.17712263432401</v>
      </c>
      <c r="M94" s="52">
        <f t="shared" si="28"/>
        <v>438.79369756802078</v>
      </c>
      <c r="N94" s="53">
        <f t="shared" si="28"/>
        <v>453.06452493448541</v>
      </c>
      <c r="O94" s="52">
        <f t="shared" si="28"/>
        <v>484.02192678827117</v>
      </c>
      <c r="P94" s="53">
        <f t="shared" si="28"/>
        <v>495.33419510252668</v>
      </c>
      <c r="Q94" s="52">
        <f t="shared" si="28"/>
        <v>530.4816502388386</v>
      </c>
      <c r="R94" s="53">
        <f t="shared" si="28"/>
        <v>555.99496104042294</v>
      </c>
      <c r="S94" s="52">
        <f t="shared" si="28"/>
        <v>592.37429122529443</v>
      </c>
      <c r="T94" s="53">
        <f t="shared" si="28"/>
        <v>645.18755953913421</v>
      </c>
      <c r="U94" s="52">
        <f t="shared" si="28"/>
        <v>711.44615198033762</v>
      </c>
      <c r="V94" s="53">
        <f t="shared" si="28"/>
        <v>739.68906433606355</v>
      </c>
      <c r="W94" s="52">
        <f t="shared" si="28"/>
        <v>718.9619573165553</v>
      </c>
      <c r="X94" s="53">
        <f t="shared" si="28"/>
        <v>714.54484099900003</v>
      </c>
      <c r="Y94" s="52">
        <f t="shared" si="28"/>
        <v>734.96016826854088</v>
      </c>
      <c r="Z94" s="53">
        <f t="shared" si="28"/>
        <v>746.45457945361102</v>
      </c>
      <c r="AA94" s="52">
        <f t="shared" si="28"/>
        <v>754.0041232004761</v>
      </c>
      <c r="AB94" s="53">
        <f t="shared" si="28"/>
        <v>763.81216572093786</v>
      </c>
      <c r="AC94" s="52">
        <f t="shared" si="28"/>
        <v>738.24613229092529</v>
      </c>
      <c r="AD94" s="53">
        <f t="shared" si="28"/>
        <v>771.9488903524699</v>
      </c>
      <c r="AE94" s="52">
        <f t="shared" si="17"/>
        <v>578.26209276592533</v>
      </c>
      <c r="AF94" s="53">
        <f t="shared" si="18"/>
        <v>544.78830308479314</v>
      </c>
      <c r="AG94" s="52">
        <f t="shared" si="19"/>
        <v>136.48026976953469</v>
      </c>
    </row>
    <row r="95" spans="1:33" ht="12.75" customHeight="1" thickBot="1" x14ac:dyDescent="0.25">
      <c r="A95" s="101"/>
      <c r="B95" s="15" t="s">
        <v>24</v>
      </c>
      <c r="C95" s="52">
        <f t="shared" ref="C95:AD95" si="29">C64*C$80/1000</f>
        <v>481.3668583474153</v>
      </c>
      <c r="D95" s="53">
        <f t="shared" si="29"/>
        <v>578.34203116283834</v>
      </c>
      <c r="E95" s="52">
        <f t="shared" si="29"/>
        <v>605.86699160265073</v>
      </c>
      <c r="F95" s="53">
        <f t="shared" si="29"/>
        <v>624.22410097180443</v>
      </c>
      <c r="G95" s="52">
        <f t="shared" si="29"/>
        <v>683.02481948991624</v>
      </c>
      <c r="H95" s="53">
        <f t="shared" si="29"/>
        <v>670.61751182901423</v>
      </c>
      <c r="I95" s="52">
        <f t="shared" si="29"/>
        <v>648.95367645424597</v>
      </c>
      <c r="J95" s="53">
        <f t="shared" si="29"/>
        <v>660.99398204200099</v>
      </c>
      <c r="K95" s="52">
        <f t="shared" si="29"/>
        <v>657.99371622944568</v>
      </c>
      <c r="L95" s="53">
        <f t="shared" si="29"/>
        <v>677.74976776612073</v>
      </c>
      <c r="M95" s="52">
        <f t="shared" si="29"/>
        <v>695.02804203567746</v>
      </c>
      <c r="N95" s="53">
        <f t="shared" si="29"/>
        <v>803.27526487936507</v>
      </c>
      <c r="O95" s="52">
        <f t="shared" si="29"/>
        <v>852.78180403701151</v>
      </c>
      <c r="P95" s="53">
        <f t="shared" si="29"/>
        <v>892.90664197566957</v>
      </c>
      <c r="Q95" s="52">
        <f t="shared" si="29"/>
        <v>978.16845513463477</v>
      </c>
      <c r="R95" s="53">
        <f t="shared" si="29"/>
        <v>1048.4786107347843</v>
      </c>
      <c r="S95" s="52">
        <f t="shared" si="29"/>
        <v>1121.9174893946276</v>
      </c>
      <c r="T95" s="53">
        <f t="shared" si="29"/>
        <v>1216.275440547045</v>
      </c>
      <c r="U95" s="52">
        <f t="shared" si="29"/>
        <v>1304.878002114207</v>
      </c>
      <c r="V95" s="53">
        <f t="shared" si="29"/>
        <v>1383.5319982236331</v>
      </c>
      <c r="W95" s="52">
        <f t="shared" si="29"/>
        <v>1293.9827977997068</v>
      </c>
      <c r="X95" s="53">
        <f t="shared" si="29"/>
        <v>1288.0805412112315</v>
      </c>
      <c r="Y95" s="52">
        <f t="shared" si="29"/>
        <v>1311.6320840807948</v>
      </c>
      <c r="Z95" s="53">
        <f t="shared" si="29"/>
        <v>1368.9773578945717</v>
      </c>
      <c r="AA95" s="52">
        <f t="shared" si="29"/>
        <v>1397.3799878030486</v>
      </c>
      <c r="AB95" s="53">
        <f t="shared" si="29"/>
        <v>1260.2150329990275</v>
      </c>
      <c r="AC95" s="52">
        <f t="shared" si="29"/>
        <v>1233.6115457352146</v>
      </c>
      <c r="AD95" s="53">
        <f t="shared" si="29"/>
        <v>1334.2425392686616</v>
      </c>
      <c r="AE95" s="52">
        <f t="shared" si="17"/>
        <v>966.9463247058701</v>
      </c>
      <c r="AF95" s="53">
        <f t="shared" si="18"/>
        <v>935.53754855515217</v>
      </c>
      <c r="AG95" s="52">
        <f t="shared" si="19"/>
        <v>312.96817739173628</v>
      </c>
    </row>
    <row r="96" spans="1:33" ht="12.75" customHeight="1" thickBot="1" x14ac:dyDescent="0.25">
      <c r="A96" s="101"/>
      <c r="B96" s="15" t="s">
        <v>25</v>
      </c>
      <c r="C96" s="52">
        <f t="shared" ref="C96:AD96" si="30">C65*C$80/1000</f>
        <v>530.23266575194521</v>
      </c>
      <c r="D96" s="53">
        <f t="shared" si="30"/>
        <v>573.11551733533292</v>
      </c>
      <c r="E96" s="52">
        <f t="shared" si="30"/>
        <v>585.47586519245476</v>
      </c>
      <c r="F96" s="53">
        <f t="shared" si="30"/>
        <v>615.41983485532955</v>
      </c>
      <c r="G96" s="52">
        <f t="shared" si="30"/>
        <v>611.77392055702546</v>
      </c>
      <c r="H96" s="53">
        <f t="shared" si="30"/>
        <v>622.44054635546263</v>
      </c>
      <c r="I96" s="52">
        <f t="shared" si="30"/>
        <v>657.96976097866525</v>
      </c>
      <c r="J96" s="53">
        <f t="shared" si="30"/>
        <v>664.67700453399345</v>
      </c>
      <c r="K96" s="52">
        <f t="shared" si="30"/>
        <v>684.40864580198286</v>
      </c>
      <c r="L96" s="53">
        <f t="shared" si="30"/>
        <v>700.90828998590689</v>
      </c>
      <c r="M96" s="52">
        <f t="shared" si="30"/>
        <v>753.71012214876521</v>
      </c>
      <c r="N96" s="53">
        <f t="shared" si="30"/>
        <v>826.06798651354291</v>
      </c>
      <c r="O96" s="52">
        <f t="shared" si="30"/>
        <v>893.8861763633796</v>
      </c>
      <c r="P96" s="53">
        <f t="shared" si="30"/>
        <v>971.91998671422209</v>
      </c>
      <c r="Q96" s="52">
        <f t="shared" si="30"/>
        <v>1045.3950643618589</v>
      </c>
      <c r="R96" s="53">
        <f t="shared" si="30"/>
        <v>1089.7132493179113</v>
      </c>
      <c r="S96" s="52">
        <f t="shared" si="30"/>
        <v>1137.7570049317608</v>
      </c>
      <c r="T96" s="53">
        <f t="shared" si="30"/>
        <v>1172.1158070897668</v>
      </c>
      <c r="U96" s="52">
        <f t="shared" si="30"/>
        <v>1266.3867766345013</v>
      </c>
      <c r="V96" s="53">
        <f t="shared" si="30"/>
        <v>1302.7354403194929</v>
      </c>
      <c r="W96" s="52">
        <f t="shared" si="30"/>
        <v>1276.2553283177131</v>
      </c>
      <c r="X96" s="53">
        <f t="shared" si="30"/>
        <v>1281.4490439825665</v>
      </c>
      <c r="Y96" s="52">
        <f t="shared" si="30"/>
        <v>1318.2895466256134</v>
      </c>
      <c r="Z96" s="53">
        <f t="shared" si="30"/>
        <v>1327.01470727075</v>
      </c>
      <c r="AA96" s="52">
        <f t="shared" si="30"/>
        <v>1346.0598962109709</v>
      </c>
      <c r="AB96" s="53">
        <f t="shared" si="30"/>
        <v>1335.3640441644914</v>
      </c>
      <c r="AC96" s="52">
        <f t="shared" si="30"/>
        <v>1293.820789043531</v>
      </c>
      <c r="AD96" s="53">
        <f t="shared" si="30"/>
        <v>1322.9758998941545</v>
      </c>
      <c r="AE96" s="52">
        <f t="shared" si="17"/>
        <v>971.69067575903898</v>
      </c>
      <c r="AF96" s="53">
        <f t="shared" si="18"/>
        <v>1008.6575255380405</v>
      </c>
      <c r="AG96" s="52">
        <f t="shared" si="19"/>
        <v>305.67975995011386</v>
      </c>
    </row>
    <row r="97" spans="1:33" ht="12.75" customHeight="1" thickBot="1" x14ac:dyDescent="0.25">
      <c r="A97" s="101"/>
      <c r="B97" s="16" t="s">
        <v>14</v>
      </c>
      <c r="C97" s="52">
        <f t="shared" ref="C97:AD97" si="31">C66*C$80/1000</f>
        <v>2134.9326746568636</v>
      </c>
      <c r="D97" s="53">
        <f t="shared" si="31"/>
        <v>2448.4754703776807</v>
      </c>
      <c r="E97" s="52">
        <f t="shared" si="31"/>
        <v>2604.2901576656086</v>
      </c>
      <c r="F97" s="53">
        <f t="shared" si="31"/>
        <v>2720.0943640462633</v>
      </c>
      <c r="G97" s="52">
        <f t="shared" si="31"/>
        <v>2668.9447815561794</v>
      </c>
      <c r="H97" s="53">
        <f t="shared" si="31"/>
        <v>2686.475092462772</v>
      </c>
      <c r="I97" s="52">
        <f t="shared" si="31"/>
        <v>2712.5628559809338</v>
      </c>
      <c r="J97" s="53">
        <f t="shared" si="31"/>
        <v>2710.2507261664764</v>
      </c>
      <c r="K97" s="52">
        <f t="shared" si="31"/>
        <v>2811.9147849670153</v>
      </c>
      <c r="L97" s="53">
        <f t="shared" si="31"/>
        <v>2902.1293896193647</v>
      </c>
      <c r="M97" s="52">
        <f t="shared" si="31"/>
        <v>3108.4508401023527</v>
      </c>
      <c r="N97" s="53">
        <f t="shared" si="31"/>
        <v>3408.8500409441376</v>
      </c>
      <c r="O97" s="52">
        <f t="shared" si="31"/>
        <v>3722.1862093188925</v>
      </c>
      <c r="P97" s="53">
        <f t="shared" si="31"/>
        <v>3953.9976511328668</v>
      </c>
      <c r="Q97" s="52">
        <f t="shared" si="31"/>
        <v>4230.1033307805101</v>
      </c>
      <c r="R97" s="53">
        <f t="shared" si="31"/>
        <v>4535.8709972645065</v>
      </c>
      <c r="S97" s="52">
        <f t="shared" si="31"/>
        <v>4792.9525544172566</v>
      </c>
      <c r="T97" s="53">
        <f t="shared" si="31"/>
        <v>5082.962904258633</v>
      </c>
      <c r="U97" s="52">
        <f t="shared" si="31"/>
        <v>5400.0473972495738</v>
      </c>
      <c r="V97" s="53">
        <f t="shared" si="31"/>
        <v>5645.447942049449</v>
      </c>
      <c r="W97" s="52">
        <f t="shared" si="31"/>
        <v>5383.8805654778034</v>
      </c>
      <c r="X97" s="53">
        <f t="shared" si="31"/>
        <v>5372.512005992432</v>
      </c>
      <c r="Y97" s="52">
        <f t="shared" si="31"/>
        <v>5493.433934952378</v>
      </c>
      <c r="Z97" s="53">
        <f t="shared" si="31"/>
        <v>5570.5573775967432</v>
      </c>
      <c r="AA97" s="52">
        <f t="shared" si="31"/>
        <v>5671.1993514120531</v>
      </c>
      <c r="AB97" s="53">
        <f t="shared" si="31"/>
        <v>5444.3580338411584</v>
      </c>
      <c r="AC97" s="52">
        <f t="shared" si="31"/>
        <v>5437.0921021079876</v>
      </c>
      <c r="AD97" s="53">
        <f t="shared" si="31"/>
        <v>5841.1116343302874</v>
      </c>
      <c r="AE97" s="52">
        <f t="shared" si="17"/>
        <v>4089.1101846688639</v>
      </c>
      <c r="AF97" s="53">
        <f t="shared" si="18"/>
        <v>4092.0504909566885</v>
      </c>
      <c r="AG97" s="52">
        <f t="shared" si="19"/>
        <v>1298.8206675552117</v>
      </c>
    </row>
    <row r="98" spans="1:33" ht="12.75" customHeight="1" thickBot="1" x14ac:dyDescent="0.25">
      <c r="A98" s="103" t="s">
        <v>6</v>
      </c>
      <c r="B98" s="103"/>
      <c r="C98" s="52">
        <f t="shared" ref="C98:AD98" si="32">C67*C$80/1000</f>
        <v>3177.8772212837148</v>
      </c>
      <c r="D98" s="53">
        <f t="shared" si="32"/>
        <v>3548.8699175401425</v>
      </c>
      <c r="E98" s="52">
        <f t="shared" si="32"/>
        <v>3776.5053631313276</v>
      </c>
      <c r="F98" s="53">
        <f t="shared" si="32"/>
        <v>3915.8968762011827</v>
      </c>
      <c r="G98" s="52">
        <f t="shared" si="32"/>
        <v>3838.9840054994684</v>
      </c>
      <c r="H98" s="53">
        <f t="shared" si="32"/>
        <v>3966.5835508958617</v>
      </c>
      <c r="I98" s="52">
        <f t="shared" si="32"/>
        <v>4002.2788758375464</v>
      </c>
      <c r="J98" s="53">
        <f t="shared" si="32"/>
        <v>4032.1303736475929</v>
      </c>
      <c r="K98" s="52">
        <f t="shared" si="32"/>
        <v>4271.3628917892875</v>
      </c>
      <c r="L98" s="53">
        <f t="shared" si="32"/>
        <v>4485.9182990670179</v>
      </c>
      <c r="M98" s="52">
        <f t="shared" si="32"/>
        <v>4706.2355267981757</v>
      </c>
      <c r="N98" s="53">
        <f t="shared" si="32"/>
        <v>5074.1979937192846</v>
      </c>
      <c r="O98" s="52">
        <f t="shared" si="32"/>
        <v>5498.1127293444233</v>
      </c>
      <c r="P98" s="53">
        <f t="shared" si="32"/>
        <v>5878.8411724083444</v>
      </c>
      <c r="Q98" s="52">
        <f t="shared" si="32"/>
        <v>6115.0608507226198</v>
      </c>
      <c r="R98" s="53">
        <f t="shared" si="32"/>
        <v>6691.7950482909455</v>
      </c>
      <c r="S98" s="52">
        <f t="shared" si="32"/>
        <v>7077.8645001231625</v>
      </c>
      <c r="T98" s="53">
        <f t="shared" si="32"/>
        <v>7359.2061536995252</v>
      </c>
      <c r="U98" s="52">
        <f t="shared" si="32"/>
        <v>7728.3863811535048</v>
      </c>
      <c r="V98" s="53">
        <f t="shared" si="32"/>
        <v>7931.0643600471712</v>
      </c>
      <c r="W98" s="52">
        <f t="shared" si="32"/>
        <v>7429.9456123782566</v>
      </c>
      <c r="X98" s="53">
        <f t="shared" si="32"/>
        <v>7348.5042873569228</v>
      </c>
      <c r="Y98" s="52">
        <f t="shared" si="32"/>
        <v>7469.9575454290743</v>
      </c>
      <c r="Z98" s="53">
        <f t="shared" si="32"/>
        <v>7630.5709944613773</v>
      </c>
      <c r="AA98" s="52">
        <f t="shared" si="32"/>
        <v>7735.7806950407266</v>
      </c>
      <c r="AB98" s="53">
        <f t="shared" si="32"/>
        <v>7678.6483086541748</v>
      </c>
      <c r="AC98" s="52">
        <f t="shared" si="32"/>
        <v>8038.8406159864708</v>
      </c>
      <c r="AD98" s="53">
        <f t="shared" si="32"/>
        <v>8568.8949888861371</v>
      </c>
      <c r="AE98" s="52">
        <f t="shared" si="17"/>
        <v>5892.0826835497664</v>
      </c>
      <c r="AF98" s="53">
        <f t="shared" si="18"/>
        <v>5996.9510115654821</v>
      </c>
      <c r="AG98" s="52">
        <f t="shared" si="19"/>
        <v>1755.0673819358303</v>
      </c>
    </row>
    <row r="99" spans="1:33" ht="12.75" customHeight="1" thickBot="1" x14ac:dyDescent="0.25">
      <c r="A99" s="103" t="s">
        <v>7</v>
      </c>
      <c r="B99" s="103"/>
      <c r="C99" s="52">
        <f t="shared" ref="C99:AD99" si="33">C68*C$80/1000</f>
        <v>495.35169821761161</v>
      </c>
      <c r="D99" s="53">
        <f t="shared" si="33"/>
        <v>510.34915078823292</v>
      </c>
      <c r="E99" s="52">
        <f t="shared" si="33"/>
        <v>520.59805597973229</v>
      </c>
      <c r="F99" s="53">
        <f t="shared" si="33"/>
        <v>534.6217440556469</v>
      </c>
      <c r="G99" s="52">
        <f t="shared" si="33"/>
        <v>594.20980820767579</v>
      </c>
      <c r="H99" s="53">
        <f t="shared" si="33"/>
        <v>645.2434962264673</v>
      </c>
      <c r="I99" s="52">
        <f t="shared" si="33"/>
        <v>697.75460036659751</v>
      </c>
      <c r="J99" s="53">
        <f t="shared" si="33"/>
        <v>693.83016753335608</v>
      </c>
      <c r="K99" s="52">
        <f t="shared" si="33"/>
        <v>718.03233151519976</v>
      </c>
      <c r="L99" s="53">
        <f t="shared" si="33"/>
        <v>798.32149544846584</v>
      </c>
      <c r="M99" s="52">
        <f t="shared" si="33"/>
        <v>837.05723367013161</v>
      </c>
      <c r="N99" s="53">
        <f t="shared" si="33"/>
        <v>891.7834057050386</v>
      </c>
      <c r="O99" s="52">
        <f t="shared" si="33"/>
        <v>949.88466997593105</v>
      </c>
      <c r="P99" s="53">
        <f t="shared" si="33"/>
        <v>1081.8265028345977</v>
      </c>
      <c r="Q99" s="52">
        <f t="shared" si="33"/>
        <v>1037.0214826143622</v>
      </c>
      <c r="R99" s="53">
        <f t="shared" si="33"/>
        <v>1181.2147592636315</v>
      </c>
      <c r="S99" s="52">
        <f t="shared" si="33"/>
        <v>1247.8345989402158</v>
      </c>
      <c r="T99" s="53">
        <f t="shared" si="33"/>
        <v>1295.0610580290161</v>
      </c>
      <c r="U99" s="52">
        <f t="shared" si="33"/>
        <v>1320.13872101377</v>
      </c>
      <c r="V99" s="53">
        <f t="shared" si="33"/>
        <v>1285.8469355028938</v>
      </c>
      <c r="W99" s="52">
        <f t="shared" si="33"/>
        <v>1210.8261060423113</v>
      </c>
      <c r="X99" s="53">
        <f t="shared" si="33"/>
        <v>1151.8087651078331</v>
      </c>
      <c r="Y99" s="52">
        <f t="shared" si="33"/>
        <v>1203.1542945955357</v>
      </c>
      <c r="Z99" s="53">
        <f t="shared" si="33"/>
        <v>1260.505614546189</v>
      </c>
      <c r="AA99" s="52">
        <f t="shared" si="33"/>
        <v>1256.4386669828602</v>
      </c>
      <c r="AB99" s="53">
        <f t="shared" si="33"/>
        <v>1181.3937403372367</v>
      </c>
      <c r="AC99" s="52">
        <f t="shared" si="33"/>
        <v>1375.1231677214678</v>
      </c>
      <c r="AD99" s="53">
        <f t="shared" si="33"/>
        <v>1346.4214439999998</v>
      </c>
      <c r="AE99" s="52">
        <f t="shared" si="17"/>
        <v>975.77334697221443</v>
      </c>
      <c r="AF99" s="53">
        <f t="shared" si="18"/>
        <v>1059.4239927244798</v>
      </c>
      <c r="AG99" s="52">
        <f t="shared" si="19"/>
        <v>302.49353106495533</v>
      </c>
    </row>
    <row r="100" spans="1:33" ht="12.75" customHeight="1" thickBot="1" x14ac:dyDescent="0.25">
      <c r="A100" s="104" t="s">
        <v>8</v>
      </c>
      <c r="B100" s="105"/>
      <c r="C100" s="55">
        <f t="shared" ref="C100:AD100" si="34">C69*C$80/1000</f>
        <v>3673.2289195013254</v>
      </c>
      <c r="D100" s="56">
        <f t="shared" si="34"/>
        <v>4059.2190683283752</v>
      </c>
      <c r="E100" s="55">
        <f t="shared" si="34"/>
        <v>4297.1034191110593</v>
      </c>
      <c r="F100" s="56">
        <f t="shared" si="34"/>
        <v>4450.5186202568293</v>
      </c>
      <c r="G100" s="55">
        <f t="shared" si="34"/>
        <v>4433.1938137071438</v>
      </c>
      <c r="H100" s="56">
        <f t="shared" si="34"/>
        <v>4611.8270471223332</v>
      </c>
      <c r="I100" s="55">
        <f t="shared" si="34"/>
        <v>4700.0334762041402</v>
      </c>
      <c r="J100" s="56">
        <f t="shared" si="34"/>
        <v>4725.9605411809489</v>
      </c>
      <c r="K100" s="55">
        <f t="shared" si="34"/>
        <v>4989.3952233044865</v>
      </c>
      <c r="L100" s="56">
        <f t="shared" si="34"/>
        <v>5284.2397945154798</v>
      </c>
      <c r="M100" s="55">
        <f t="shared" si="34"/>
        <v>5543.2927604683082</v>
      </c>
      <c r="N100" s="56">
        <f t="shared" si="34"/>
        <v>5965.9813994243232</v>
      </c>
      <c r="O100" s="55">
        <f t="shared" si="34"/>
        <v>6447.997399320353</v>
      </c>
      <c r="P100" s="56">
        <f t="shared" si="34"/>
        <v>6960.6676752429421</v>
      </c>
      <c r="Q100" s="55">
        <f t="shared" si="34"/>
        <v>7152.0823333369817</v>
      </c>
      <c r="R100" s="56">
        <f t="shared" si="34"/>
        <v>7873.0098075545775</v>
      </c>
      <c r="S100" s="55">
        <f t="shared" si="34"/>
        <v>8325.6990990633785</v>
      </c>
      <c r="T100" s="56">
        <f t="shared" si="34"/>
        <v>8654.267211728542</v>
      </c>
      <c r="U100" s="55">
        <f t="shared" si="34"/>
        <v>9048.5251021672757</v>
      </c>
      <c r="V100" s="56">
        <f t="shared" si="34"/>
        <v>9216.9112955500659</v>
      </c>
      <c r="W100" s="55">
        <f t="shared" si="34"/>
        <v>8640.7717184205685</v>
      </c>
      <c r="X100" s="56">
        <f t="shared" si="34"/>
        <v>8500.3130524647549</v>
      </c>
      <c r="Y100" s="55">
        <f t="shared" si="34"/>
        <v>8673.1118400246087</v>
      </c>
      <c r="Z100" s="56">
        <f t="shared" si="34"/>
        <v>8891.0766090075649</v>
      </c>
      <c r="AA100" s="55">
        <f t="shared" si="34"/>
        <v>8992.2193620235885</v>
      </c>
      <c r="AB100" s="56">
        <f t="shared" si="34"/>
        <v>8860.0420489914122</v>
      </c>
      <c r="AC100" s="55">
        <f t="shared" si="34"/>
        <v>9413.963783707939</v>
      </c>
      <c r="AD100" s="56">
        <f t="shared" si="34"/>
        <v>9915.3164328861349</v>
      </c>
      <c r="AE100" s="72">
        <f t="shared" si="17"/>
        <v>6867.8560305219808</v>
      </c>
      <c r="AF100" s="73">
        <f t="shared" si="18"/>
        <v>7056.3750042899619</v>
      </c>
      <c r="AG100" s="52">
        <f t="shared" si="19"/>
        <v>2052.3967546582949</v>
      </c>
    </row>
    <row r="101" spans="1:33" ht="12.75" customHeight="1" thickBot="1" x14ac:dyDescent="0.25">
      <c r="A101" s="103" t="s">
        <v>9</v>
      </c>
      <c r="B101" s="103"/>
      <c r="C101" s="52">
        <f t="shared" ref="C101:AD101" si="35">C70*C$80/1000</f>
        <v>2340.0833301949715</v>
      </c>
      <c r="D101" s="53">
        <f t="shared" si="35"/>
        <v>2644.8815734852437</v>
      </c>
      <c r="E101" s="52">
        <f t="shared" si="35"/>
        <v>2806.4223305239539</v>
      </c>
      <c r="F101" s="53">
        <f t="shared" si="35"/>
        <v>2854.6650386757024</v>
      </c>
      <c r="G101" s="52">
        <f t="shared" si="35"/>
        <v>2867.3950538422646</v>
      </c>
      <c r="H101" s="53">
        <f t="shared" si="35"/>
        <v>2978.903624516021</v>
      </c>
      <c r="I101" s="52">
        <f t="shared" si="35"/>
        <v>3013.08375430148</v>
      </c>
      <c r="J101" s="53">
        <f t="shared" si="35"/>
        <v>2925.2956152055053</v>
      </c>
      <c r="K101" s="52">
        <f t="shared" si="35"/>
        <v>3085.6740338368095</v>
      </c>
      <c r="L101" s="53">
        <f t="shared" si="35"/>
        <v>3181.459910735985</v>
      </c>
      <c r="M101" s="52">
        <f t="shared" si="35"/>
        <v>3353.927809057006</v>
      </c>
      <c r="N101" s="53">
        <f t="shared" si="35"/>
        <v>3605.7005336484299</v>
      </c>
      <c r="O101" s="52">
        <f t="shared" si="35"/>
        <v>3860.7350617395541</v>
      </c>
      <c r="P101" s="53">
        <f t="shared" si="35"/>
        <v>4157.6619785998228</v>
      </c>
      <c r="Q101" s="52">
        <f t="shared" si="35"/>
        <v>4431.1770198025006</v>
      </c>
      <c r="R101" s="53">
        <f t="shared" si="35"/>
        <v>4741.3492433116671</v>
      </c>
      <c r="S101" s="52">
        <f t="shared" si="35"/>
        <v>5018.2195336627246</v>
      </c>
      <c r="T101" s="53">
        <f t="shared" si="35"/>
        <v>5314.7470555586651</v>
      </c>
      <c r="U101" s="52">
        <f t="shared" si="35"/>
        <v>5584.3198948745639</v>
      </c>
      <c r="V101" s="53">
        <f t="shared" si="35"/>
        <v>5802.9277835147959</v>
      </c>
      <c r="W101" s="52">
        <f t="shared" si="35"/>
        <v>5527.0521131293181</v>
      </c>
      <c r="X101" s="53">
        <f t="shared" si="35"/>
        <v>5461.5769066545672</v>
      </c>
      <c r="Y101" s="52">
        <f t="shared" si="35"/>
        <v>5593.6633192307245</v>
      </c>
      <c r="Z101" s="53">
        <f t="shared" si="35"/>
        <v>5745.0647276959044</v>
      </c>
      <c r="AA101" s="52">
        <f t="shared" si="35"/>
        <v>5857.8956418890511</v>
      </c>
      <c r="AB101" s="53">
        <f t="shared" si="35"/>
        <v>5594.5850316997667</v>
      </c>
      <c r="AC101" s="52">
        <f t="shared" si="35"/>
        <v>5743.9344245347993</v>
      </c>
      <c r="AD101" s="53">
        <f t="shared" si="35"/>
        <v>6253.7726122125359</v>
      </c>
      <c r="AE101" s="52">
        <f t="shared" si="17"/>
        <v>4298.0776770047978</v>
      </c>
      <c r="AF101" s="53">
        <f t="shared" si="18"/>
        <v>4294.4194992011617</v>
      </c>
      <c r="AG101" s="52">
        <f t="shared" si="19"/>
        <v>1288.8077312855578</v>
      </c>
    </row>
    <row r="102" spans="1:33" ht="12.75" customHeight="1" thickBot="1" x14ac:dyDescent="0.25">
      <c r="A102" s="103" t="s">
        <v>10</v>
      </c>
      <c r="B102" s="103"/>
      <c r="C102" s="52">
        <f t="shared" ref="C102:AD102" si="36">C71*C$80/1000</f>
        <v>768.73058845751382</v>
      </c>
      <c r="D102" s="53">
        <f t="shared" si="36"/>
        <v>801.72931595086459</v>
      </c>
      <c r="E102" s="52">
        <f t="shared" si="36"/>
        <v>839.4518208359641</v>
      </c>
      <c r="F102" s="53">
        <f t="shared" si="36"/>
        <v>893.24274533358607</v>
      </c>
      <c r="G102" s="52">
        <f t="shared" si="36"/>
        <v>877.00502333158977</v>
      </c>
      <c r="H102" s="53">
        <f t="shared" si="36"/>
        <v>865.54058615222596</v>
      </c>
      <c r="I102" s="52">
        <f t="shared" si="36"/>
        <v>909.14134111188821</v>
      </c>
      <c r="J102" s="53">
        <f t="shared" si="36"/>
        <v>936.19682568586336</v>
      </c>
      <c r="K102" s="52">
        <f t="shared" si="36"/>
        <v>951.85080070770744</v>
      </c>
      <c r="L102" s="53">
        <f t="shared" si="36"/>
        <v>975.87141867236392</v>
      </c>
      <c r="M102" s="52">
        <f t="shared" si="36"/>
        <v>1047.1280815430316</v>
      </c>
      <c r="N102" s="53">
        <f t="shared" si="36"/>
        <v>1135.858242815091</v>
      </c>
      <c r="O102" s="52">
        <f t="shared" si="36"/>
        <v>1221.4433483715602</v>
      </c>
      <c r="P102" s="53">
        <f t="shared" si="36"/>
        <v>1311.347530378479</v>
      </c>
      <c r="Q102" s="52">
        <f t="shared" si="36"/>
        <v>1405.4298374682489</v>
      </c>
      <c r="R102" s="53">
        <f t="shared" si="36"/>
        <v>1497.1990834426231</v>
      </c>
      <c r="S102" s="52">
        <f t="shared" si="36"/>
        <v>1554.3461561871368</v>
      </c>
      <c r="T102" s="53">
        <f t="shared" si="36"/>
        <v>1603.6446507205233</v>
      </c>
      <c r="U102" s="52">
        <f t="shared" si="36"/>
        <v>1709.4907053447189</v>
      </c>
      <c r="V102" s="53">
        <f t="shared" si="36"/>
        <v>1765.3646724300725</v>
      </c>
      <c r="W102" s="52">
        <f t="shared" si="36"/>
        <v>1708.8698652212661</v>
      </c>
      <c r="X102" s="53">
        <f t="shared" si="36"/>
        <v>1732.304079317119</v>
      </c>
      <c r="Y102" s="52">
        <f t="shared" si="36"/>
        <v>1748.6645433833337</v>
      </c>
      <c r="Z102" s="53">
        <f t="shared" si="36"/>
        <v>1768.8874960321623</v>
      </c>
      <c r="AA102" s="52">
        <f t="shared" si="36"/>
        <v>1796.9674652041892</v>
      </c>
      <c r="AB102" s="53">
        <f t="shared" si="36"/>
        <v>1783.9830235241545</v>
      </c>
      <c r="AC102" s="52">
        <f t="shared" si="36"/>
        <v>1752.6743663600121</v>
      </c>
      <c r="AD102" s="53">
        <f t="shared" si="36"/>
        <v>1788.1023680000003</v>
      </c>
      <c r="AE102" s="52">
        <f t="shared" si="17"/>
        <v>1326.8023564994035</v>
      </c>
      <c r="AF102" s="53">
        <f t="shared" si="18"/>
        <v>1358.3886839233639</v>
      </c>
      <c r="AG102" s="52">
        <f t="shared" si="19"/>
        <v>392.28449458850599</v>
      </c>
    </row>
    <row r="103" spans="1:33" ht="12.75" customHeight="1" thickBot="1" x14ac:dyDescent="0.25">
      <c r="A103" s="98" t="s">
        <v>11</v>
      </c>
      <c r="B103" s="98"/>
      <c r="C103" s="52">
        <f t="shared" ref="C103:AD103" si="37">C72*C$80/1000</f>
        <v>745.1621507458558</v>
      </c>
      <c r="D103" s="53">
        <f t="shared" si="37"/>
        <v>756.66497301649929</v>
      </c>
      <c r="E103" s="52">
        <f t="shared" si="37"/>
        <v>821.73083801420421</v>
      </c>
      <c r="F103" s="53">
        <f t="shared" si="37"/>
        <v>825.23067259751531</v>
      </c>
      <c r="G103" s="52">
        <f t="shared" si="37"/>
        <v>754.36530263068937</v>
      </c>
      <c r="H103" s="53">
        <f t="shared" si="37"/>
        <v>844.17132979648011</v>
      </c>
      <c r="I103" s="52">
        <f t="shared" si="37"/>
        <v>865.65623120483929</v>
      </c>
      <c r="J103" s="53">
        <f t="shared" si="37"/>
        <v>847.18754038295754</v>
      </c>
      <c r="K103" s="52">
        <f t="shared" si="37"/>
        <v>828.47705992420788</v>
      </c>
      <c r="L103" s="53">
        <f t="shared" si="37"/>
        <v>915.2426617430333</v>
      </c>
      <c r="M103" s="52">
        <f t="shared" si="37"/>
        <v>945.47418297307684</v>
      </c>
      <c r="N103" s="53">
        <f t="shared" si="37"/>
        <v>1026.7632712024288</v>
      </c>
      <c r="O103" s="52">
        <f t="shared" si="37"/>
        <v>1160.3662232840945</v>
      </c>
      <c r="P103" s="53">
        <f t="shared" si="37"/>
        <v>1349.3483680762142</v>
      </c>
      <c r="Q103" s="52">
        <f t="shared" si="37"/>
        <v>1366.187766480178</v>
      </c>
      <c r="R103" s="53">
        <f t="shared" si="37"/>
        <v>1616.6968698805642</v>
      </c>
      <c r="S103" s="52">
        <f t="shared" si="37"/>
        <v>1715.8403471670863</v>
      </c>
      <c r="T103" s="53">
        <f t="shared" si="37"/>
        <v>1792.8796814910959</v>
      </c>
      <c r="U103" s="52">
        <f t="shared" si="37"/>
        <v>1892.2205007798464</v>
      </c>
      <c r="V103" s="53">
        <f t="shared" si="37"/>
        <v>1831.6794455017975</v>
      </c>
      <c r="W103" s="52">
        <f t="shared" si="37"/>
        <v>1541.15137066221</v>
      </c>
      <c r="X103" s="53">
        <f t="shared" si="37"/>
        <v>1319.6164220832131</v>
      </c>
      <c r="Y103" s="52">
        <f t="shared" si="37"/>
        <v>1262.7171834407065</v>
      </c>
      <c r="Z103" s="53">
        <f t="shared" si="37"/>
        <v>1342.2780080011569</v>
      </c>
      <c r="AA103" s="52">
        <f t="shared" si="37"/>
        <v>1391.2015214729524</v>
      </c>
      <c r="AB103" s="53">
        <f t="shared" si="37"/>
        <v>1467.3134737174778</v>
      </c>
      <c r="AC103" s="52">
        <f t="shared" si="37"/>
        <v>1778.8802815796089</v>
      </c>
      <c r="AD103" s="53">
        <f t="shared" si="37"/>
        <v>1866.316036893294</v>
      </c>
      <c r="AE103" s="52">
        <f t="shared" si="17"/>
        <v>1245.3864183836888</v>
      </c>
      <c r="AF103" s="53">
        <f t="shared" si="18"/>
        <v>1291.1668027619598</v>
      </c>
      <c r="AG103" s="52">
        <f t="shared" si="19"/>
        <v>397.56392932262992</v>
      </c>
    </row>
    <row r="104" spans="1:33" ht="12.75" customHeight="1" thickBot="1" x14ac:dyDescent="0.25">
      <c r="A104" s="103" t="s">
        <v>146</v>
      </c>
      <c r="B104" s="103"/>
      <c r="C104" s="52">
        <f t="shared" ref="C104:AD104" si="38">C73*C$80/1000</f>
        <v>-109.97468388890123</v>
      </c>
      <c r="D104" s="53">
        <f t="shared" si="38"/>
        <v>-55.761793108455407</v>
      </c>
      <c r="E104" s="52">
        <f t="shared" si="38"/>
        <v>-58.39400477782241</v>
      </c>
      <c r="F104" s="53">
        <f t="shared" si="38"/>
        <v>-16.805006194281546</v>
      </c>
      <c r="G104" s="52">
        <f t="shared" si="38"/>
        <v>16.547584143584267</v>
      </c>
      <c r="H104" s="53">
        <f t="shared" si="38"/>
        <v>27.60783739967221</v>
      </c>
      <c r="I104" s="52">
        <f t="shared" si="38"/>
        <v>15.217476641390174</v>
      </c>
      <c r="J104" s="53">
        <f t="shared" si="38"/>
        <v>-22.550929146016227</v>
      </c>
      <c r="K104" s="52">
        <f t="shared" si="38"/>
        <v>12.569745802886137</v>
      </c>
      <c r="L104" s="53">
        <f t="shared" si="38"/>
        <v>31.300402801496325</v>
      </c>
      <c r="M104" s="52">
        <f t="shared" si="38"/>
        <v>8.242876587136351</v>
      </c>
      <c r="N104" s="53">
        <f t="shared" si="38"/>
        <v>36.164249352949078</v>
      </c>
      <c r="O104" s="52">
        <f t="shared" si="38"/>
        <v>117.58340125938142</v>
      </c>
      <c r="P104" s="53">
        <f t="shared" si="38"/>
        <v>155.50502425724184</v>
      </c>
      <c r="Q104" s="52">
        <f t="shared" si="38"/>
        <v>-21.872710301919774</v>
      </c>
      <c r="R104" s="53">
        <f t="shared" si="38"/>
        <v>99.723317167618035</v>
      </c>
      <c r="S104" s="52">
        <f t="shared" si="38"/>
        <v>101.34931131085824</v>
      </c>
      <c r="T104" s="53">
        <f t="shared" si="38"/>
        <v>60.624232414766183</v>
      </c>
      <c r="U104" s="52">
        <f t="shared" si="38"/>
        <v>70.745448123220356</v>
      </c>
      <c r="V104" s="53">
        <f t="shared" si="38"/>
        <v>62.249347544698949</v>
      </c>
      <c r="W104" s="52">
        <f t="shared" si="38"/>
        <v>-36.652526947689637</v>
      </c>
      <c r="X104" s="53">
        <f t="shared" si="38"/>
        <v>-47.158067437999904</v>
      </c>
      <c r="Y104" s="52">
        <f t="shared" si="38"/>
        <v>5.7763862832028128</v>
      </c>
      <c r="Z104" s="53">
        <f t="shared" si="38"/>
        <v>-0.16629265536140322</v>
      </c>
      <c r="AA104" s="52">
        <f t="shared" si="38"/>
        <v>4.1023474732890852</v>
      </c>
      <c r="AB104" s="53">
        <f t="shared" si="38"/>
        <v>-39.444990820252627</v>
      </c>
      <c r="AC104" s="52">
        <f t="shared" si="38"/>
        <v>49.802136549529557</v>
      </c>
      <c r="AD104" s="53">
        <f t="shared" si="38"/>
        <v>-67.346780219694296</v>
      </c>
      <c r="AE104" s="52">
        <f t="shared" si="17"/>
        <v>14.249404986233088</v>
      </c>
      <c r="AF104" s="53">
        <f t="shared" si="18"/>
        <v>10.406311195011245</v>
      </c>
      <c r="AG104" s="52">
        <f t="shared" si="19"/>
        <v>61.145670735231384</v>
      </c>
    </row>
    <row r="105" spans="1:33" ht="12.75" customHeight="1" thickBot="1" x14ac:dyDescent="0.25">
      <c r="A105" s="103" t="s">
        <v>12</v>
      </c>
      <c r="B105" s="103"/>
      <c r="C105" s="52">
        <f t="shared" ref="C105:AD105" si="39">C74*C$80/1000</f>
        <v>276.55281540682546</v>
      </c>
      <c r="D105" s="53">
        <f t="shared" si="39"/>
        <v>273.19395486033432</v>
      </c>
      <c r="E105" s="52">
        <f t="shared" si="39"/>
        <v>300.09464476431197</v>
      </c>
      <c r="F105" s="53">
        <f t="shared" si="39"/>
        <v>312.8937264904452</v>
      </c>
      <c r="G105" s="52">
        <f t="shared" si="39"/>
        <v>424.03047793041861</v>
      </c>
      <c r="H105" s="53">
        <f t="shared" si="39"/>
        <v>469.85515350755719</v>
      </c>
      <c r="I105" s="52">
        <f t="shared" si="39"/>
        <v>581.47454318131417</v>
      </c>
      <c r="J105" s="53">
        <f t="shared" si="39"/>
        <v>672.53208113184246</v>
      </c>
      <c r="K105" s="52">
        <f t="shared" si="39"/>
        <v>757.42929707467169</v>
      </c>
      <c r="L105" s="53">
        <f t="shared" si="39"/>
        <v>874.31771422300369</v>
      </c>
      <c r="M105" s="52">
        <f t="shared" si="39"/>
        <v>845.01008426801957</v>
      </c>
      <c r="N105" s="53">
        <f t="shared" si="39"/>
        <v>857.56903681494157</v>
      </c>
      <c r="O105" s="52">
        <f t="shared" si="39"/>
        <v>859.36814416686218</v>
      </c>
      <c r="P105" s="53">
        <f t="shared" si="39"/>
        <v>942.05679883109667</v>
      </c>
      <c r="Q105" s="52">
        <f t="shared" si="39"/>
        <v>776.09899778793817</v>
      </c>
      <c r="R105" s="53">
        <f t="shared" si="39"/>
        <v>855.44855489139104</v>
      </c>
      <c r="S105" s="52">
        <f t="shared" si="39"/>
        <v>964.32515355423902</v>
      </c>
      <c r="T105" s="53">
        <f t="shared" si="39"/>
        <v>1027.9139691454504</v>
      </c>
      <c r="U105" s="52">
        <f t="shared" si="39"/>
        <v>1062.4986872845202</v>
      </c>
      <c r="V105" s="53">
        <f t="shared" si="39"/>
        <v>1014.9610018267142</v>
      </c>
      <c r="W105" s="52">
        <f t="shared" si="39"/>
        <v>1114.6760917111928</v>
      </c>
      <c r="X105" s="53">
        <f t="shared" si="39"/>
        <v>1059.7067459714519</v>
      </c>
      <c r="Y105" s="52">
        <f t="shared" si="39"/>
        <v>1085.7840845396438</v>
      </c>
      <c r="Z105" s="53">
        <f t="shared" si="39"/>
        <v>1301.2090168571872</v>
      </c>
      <c r="AA105" s="52">
        <f t="shared" si="39"/>
        <v>1269.9638738368913</v>
      </c>
      <c r="AB105" s="53">
        <f t="shared" si="39"/>
        <v>1457.7916260739489</v>
      </c>
      <c r="AC105" s="52">
        <f t="shared" si="39"/>
        <v>1841.5291258739865</v>
      </c>
      <c r="AD105" s="53">
        <f t="shared" si="39"/>
        <v>1987.5785240000002</v>
      </c>
      <c r="AE105" s="52">
        <f t="shared" si="17"/>
        <v>902.35228307165005</v>
      </c>
      <c r="AF105" s="53">
        <f t="shared" si="18"/>
        <v>866.84292919493294</v>
      </c>
      <c r="AG105" s="52">
        <f t="shared" si="19"/>
        <v>427.82145819447743</v>
      </c>
    </row>
    <row r="106" spans="1:33" ht="12.75" customHeight="1" x14ac:dyDescent="0.2">
      <c r="A106" s="103" t="s">
        <v>13</v>
      </c>
      <c r="B106" s="103"/>
      <c r="C106" s="52">
        <f t="shared" ref="C106:AD106" si="40">C75*C$80/1000</f>
        <v>347.32528141493987</v>
      </c>
      <c r="D106" s="53">
        <f t="shared" si="40"/>
        <v>361.48895587611264</v>
      </c>
      <c r="E106" s="52">
        <f t="shared" si="40"/>
        <v>412.20221024955151</v>
      </c>
      <c r="F106" s="53">
        <f t="shared" si="40"/>
        <v>418.70855664614095</v>
      </c>
      <c r="G106" s="52">
        <f t="shared" si="40"/>
        <v>506.14962817140429</v>
      </c>
      <c r="H106" s="53">
        <f t="shared" si="40"/>
        <v>574.25148424962651</v>
      </c>
      <c r="I106" s="52">
        <f t="shared" si="40"/>
        <v>684.53987023677143</v>
      </c>
      <c r="J106" s="53">
        <f t="shared" si="40"/>
        <v>632.70059207920508</v>
      </c>
      <c r="K106" s="52">
        <f t="shared" si="40"/>
        <v>646.60571404179507</v>
      </c>
      <c r="L106" s="53">
        <f t="shared" si="40"/>
        <v>693.9523136604023</v>
      </c>
      <c r="M106" s="52">
        <f t="shared" si="40"/>
        <v>656.49027395996256</v>
      </c>
      <c r="N106" s="53">
        <f t="shared" si="40"/>
        <v>696.07393440951739</v>
      </c>
      <c r="O106" s="52">
        <f t="shared" si="40"/>
        <v>771.49877950110022</v>
      </c>
      <c r="P106" s="53">
        <f t="shared" si="40"/>
        <v>955.25202489991307</v>
      </c>
      <c r="Q106" s="52">
        <f t="shared" si="40"/>
        <v>804.93857789996355</v>
      </c>
      <c r="R106" s="53">
        <f t="shared" si="40"/>
        <v>937.40726113928656</v>
      </c>
      <c r="S106" s="52">
        <f t="shared" si="40"/>
        <v>1028.3814028186675</v>
      </c>
      <c r="T106" s="53">
        <f t="shared" si="40"/>
        <v>1145.5423776019591</v>
      </c>
      <c r="U106" s="52">
        <f t="shared" si="40"/>
        <v>1270.7501342395951</v>
      </c>
      <c r="V106" s="53">
        <f t="shared" si="40"/>
        <v>1260.2709552680146</v>
      </c>
      <c r="W106" s="52">
        <f t="shared" si="40"/>
        <v>1214.3251953557283</v>
      </c>
      <c r="X106" s="53">
        <f t="shared" si="40"/>
        <v>1025.7330341235959</v>
      </c>
      <c r="Y106" s="52">
        <f t="shared" si="40"/>
        <v>1023.4936768530013</v>
      </c>
      <c r="Z106" s="53">
        <f t="shared" si="40"/>
        <v>1266.1963469234843</v>
      </c>
      <c r="AA106" s="52">
        <f t="shared" si="40"/>
        <v>1327.911487852786</v>
      </c>
      <c r="AB106" s="53">
        <f t="shared" si="40"/>
        <v>1404.1861152036849</v>
      </c>
      <c r="AC106" s="52">
        <f t="shared" si="40"/>
        <v>1752.8565511899951</v>
      </c>
      <c r="AD106" s="53">
        <f t="shared" si="40"/>
        <v>1913.1063280000001</v>
      </c>
      <c r="AE106" s="52">
        <f t="shared" si="17"/>
        <v>919.01210942379316</v>
      </c>
      <c r="AF106" s="53">
        <f t="shared" si="18"/>
        <v>871.17291951962511</v>
      </c>
      <c r="AG106" s="52">
        <f t="shared" si="19"/>
        <v>406.9127356578561</v>
      </c>
    </row>
    <row r="107" spans="1:33" ht="12.75" customHeight="1" x14ac:dyDescent="0.2">
      <c r="A107" s="106" t="s">
        <v>210</v>
      </c>
      <c r="B107" s="106"/>
      <c r="C107" s="52">
        <f>C100+$AG$100</f>
        <v>5725.6256741596208</v>
      </c>
      <c r="D107" s="53">
        <f t="shared" ref="D107:AD107" si="41">D100+$AG$100</f>
        <v>6111.6158229866705</v>
      </c>
      <c r="E107" s="52">
        <f t="shared" si="41"/>
        <v>6349.5001737693547</v>
      </c>
      <c r="F107" s="53">
        <f t="shared" si="41"/>
        <v>6502.9153749151246</v>
      </c>
      <c r="G107" s="52">
        <f t="shared" si="41"/>
        <v>6485.5905683654382</v>
      </c>
      <c r="H107" s="53">
        <f t="shared" si="41"/>
        <v>6664.2238017806285</v>
      </c>
      <c r="I107" s="52">
        <f t="shared" si="41"/>
        <v>6752.4302308624356</v>
      </c>
      <c r="J107" s="53">
        <f t="shared" si="41"/>
        <v>6778.3572958392433</v>
      </c>
      <c r="K107" s="52">
        <f t="shared" si="41"/>
        <v>7041.7919779627809</v>
      </c>
      <c r="L107" s="53">
        <f t="shared" si="41"/>
        <v>7336.6365491737743</v>
      </c>
      <c r="M107" s="52">
        <f t="shared" si="41"/>
        <v>7595.6895151266035</v>
      </c>
      <c r="N107" s="53">
        <f t="shared" si="41"/>
        <v>8018.3781540826185</v>
      </c>
      <c r="O107" s="52">
        <f t="shared" si="41"/>
        <v>8500.3941539786483</v>
      </c>
      <c r="P107" s="53">
        <f t="shared" si="41"/>
        <v>9013.0644299012365</v>
      </c>
      <c r="Q107" s="52">
        <f t="shared" si="41"/>
        <v>9204.4790879952761</v>
      </c>
      <c r="R107" s="53">
        <f t="shared" si="41"/>
        <v>9925.4065622128728</v>
      </c>
      <c r="S107" s="52">
        <f t="shared" si="41"/>
        <v>10378.095853721674</v>
      </c>
      <c r="T107" s="53">
        <f t="shared" si="41"/>
        <v>10706.663966386837</v>
      </c>
      <c r="U107" s="52">
        <f t="shared" si="41"/>
        <v>11100.921856825571</v>
      </c>
      <c r="V107" s="53">
        <f t="shared" si="41"/>
        <v>11269.308050208361</v>
      </c>
      <c r="W107" s="52">
        <f t="shared" si="41"/>
        <v>10693.168473078864</v>
      </c>
      <c r="X107" s="53">
        <f t="shared" si="41"/>
        <v>10552.70980712305</v>
      </c>
      <c r="Y107" s="52">
        <f t="shared" si="41"/>
        <v>10725.508594682904</v>
      </c>
      <c r="Z107" s="53">
        <f t="shared" si="41"/>
        <v>10943.47336366586</v>
      </c>
      <c r="AA107" s="52">
        <f t="shared" si="41"/>
        <v>11044.616116681884</v>
      </c>
      <c r="AB107" s="53">
        <f t="shared" si="41"/>
        <v>10912.438803649708</v>
      </c>
      <c r="AC107" s="52">
        <f t="shared" si="41"/>
        <v>11466.360538366234</v>
      </c>
      <c r="AD107" s="53">
        <f t="shared" si="41"/>
        <v>11967.71318754443</v>
      </c>
      <c r="AE107" s="52"/>
      <c r="AF107" s="53"/>
      <c r="AG107" s="52"/>
    </row>
    <row r="108" spans="1:33" ht="12.75" customHeight="1" x14ac:dyDescent="0.2">
      <c r="A108" s="106" t="s">
        <v>211</v>
      </c>
      <c r="B108" s="106"/>
      <c r="C108" s="52">
        <f>C100-$AG$100</f>
        <v>1620.8321648430306</v>
      </c>
      <c r="D108" s="53">
        <f t="shared" ref="D108:AD108" si="42">D100-$AG$100</f>
        <v>2006.8223136700803</v>
      </c>
      <c r="E108" s="52">
        <f t="shared" si="42"/>
        <v>2244.7066644527645</v>
      </c>
      <c r="F108" s="53">
        <f t="shared" si="42"/>
        <v>2398.1218655985344</v>
      </c>
      <c r="G108" s="52">
        <f t="shared" si="42"/>
        <v>2380.797059048849</v>
      </c>
      <c r="H108" s="53">
        <f t="shared" si="42"/>
        <v>2559.4302924640383</v>
      </c>
      <c r="I108" s="52">
        <f t="shared" si="42"/>
        <v>2647.6367215458454</v>
      </c>
      <c r="J108" s="53">
        <f t="shared" si="42"/>
        <v>2673.563786522654</v>
      </c>
      <c r="K108" s="52">
        <f t="shared" si="42"/>
        <v>2936.9984686461917</v>
      </c>
      <c r="L108" s="53">
        <f t="shared" si="42"/>
        <v>3231.843039857185</v>
      </c>
      <c r="M108" s="52">
        <f t="shared" si="42"/>
        <v>3490.8960058100133</v>
      </c>
      <c r="N108" s="53">
        <f t="shared" si="42"/>
        <v>3913.5846447660283</v>
      </c>
      <c r="O108" s="52">
        <f t="shared" si="42"/>
        <v>4395.6006446620577</v>
      </c>
      <c r="P108" s="53">
        <f t="shared" si="42"/>
        <v>4908.2709205846477</v>
      </c>
      <c r="Q108" s="52">
        <f t="shared" si="42"/>
        <v>5099.6855786786873</v>
      </c>
      <c r="R108" s="53">
        <f t="shared" si="42"/>
        <v>5820.6130528962822</v>
      </c>
      <c r="S108" s="52">
        <f t="shared" si="42"/>
        <v>6273.3023444050832</v>
      </c>
      <c r="T108" s="53">
        <f t="shared" si="42"/>
        <v>6601.8704570702466</v>
      </c>
      <c r="U108" s="52">
        <f t="shared" si="42"/>
        <v>6996.1283475089804</v>
      </c>
      <c r="V108" s="53">
        <f t="shared" si="42"/>
        <v>7164.5145408917706</v>
      </c>
      <c r="W108" s="52">
        <f t="shared" si="42"/>
        <v>6588.3749637622732</v>
      </c>
      <c r="X108" s="53">
        <f t="shared" si="42"/>
        <v>6447.9162978064596</v>
      </c>
      <c r="Y108" s="52">
        <f t="shared" si="42"/>
        <v>6620.7150853663134</v>
      </c>
      <c r="Z108" s="53">
        <f t="shared" si="42"/>
        <v>6838.6798543492696</v>
      </c>
      <c r="AA108" s="52">
        <f t="shared" si="42"/>
        <v>6939.8226073652932</v>
      </c>
      <c r="AB108" s="53">
        <f t="shared" si="42"/>
        <v>6807.6452943331169</v>
      </c>
      <c r="AC108" s="52">
        <f t="shared" si="42"/>
        <v>7361.5670290496437</v>
      </c>
      <c r="AD108" s="53">
        <f t="shared" si="42"/>
        <v>7862.9196782278395</v>
      </c>
      <c r="AE108" s="52"/>
      <c r="AF108" s="53"/>
      <c r="AG108" s="52"/>
    </row>
  </sheetData>
  <sheetProtection selectLockedCells="1" selectUnlockedCells="1"/>
  <sortState ref="C62:AD62">
    <sortCondition ref="C62"/>
  </sortState>
  <mergeCells count="39">
    <mergeCell ref="R4:R5"/>
    <mergeCell ref="A106:B106"/>
    <mergeCell ref="A107:B107"/>
    <mergeCell ref="A108:B108"/>
    <mergeCell ref="A105:B105"/>
    <mergeCell ref="A54:A58"/>
    <mergeCell ref="A59:A66"/>
    <mergeCell ref="A67:B67"/>
    <mergeCell ref="A68:B68"/>
    <mergeCell ref="A69:B69"/>
    <mergeCell ref="A70:B70"/>
    <mergeCell ref="A103:B103"/>
    <mergeCell ref="A104:B104"/>
    <mergeCell ref="A71:B71"/>
    <mergeCell ref="A72:B72"/>
    <mergeCell ref="A73:B73"/>
    <mergeCell ref="A74:B74"/>
    <mergeCell ref="A75:B75"/>
    <mergeCell ref="A98:B98"/>
    <mergeCell ref="A99:B99"/>
    <mergeCell ref="A100:B100"/>
    <mergeCell ref="A101:B101"/>
    <mergeCell ref="A102:B102"/>
    <mergeCell ref="Y4:Y5"/>
    <mergeCell ref="Z4:Z5"/>
    <mergeCell ref="A80:B80"/>
    <mergeCell ref="A85:A89"/>
    <mergeCell ref="A90:A97"/>
    <mergeCell ref="S4:S5"/>
    <mergeCell ref="T4:T5"/>
    <mergeCell ref="U4:U5"/>
    <mergeCell ref="V4:V5"/>
    <mergeCell ref="W4:W5"/>
    <mergeCell ref="X4:X5"/>
    <mergeCell ref="A4:A5"/>
    <mergeCell ref="C4:G4"/>
    <mergeCell ref="H4:O4"/>
    <mergeCell ref="P4:P5"/>
    <mergeCell ref="Q4:Q5"/>
  </mergeCells>
  <pageMargins left="0.74791666666666667" right="0.74791666666666667" top="0.98402777777777772" bottom="0.98402777777777772" header="0.51180555555555551" footer="0.51180555555555551"/>
  <pageSetup paperSize="9"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17</vt:i4>
      </vt:variant>
    </vt:vector>
  </HeadingPairs>
  <TitlesOfParts>
    <vt:vector size="17" baseType="lpstr">
      <vt:lpstr>Base Móvel</vt:lpstr>
      <vt:lpstr>Série Encadeada</vt:lpstr>
      <vt:lpstr>Taxa Trimestral</vt:lpstr>
      <vt:lpstr>Acum. em 4 trimestres</vt:lpstr>
      <vt:lpstr>Tx. Acumulada ao Longo do Ano</vt:lpstr>
      <vt:lpstr>Tx. Acumulada ao Longo do A (2</vt:lpstr>
      <vt:lpstr>Valores Correntes 2022</vt:lpstr>
      <vt:lpstr>Plan1</vt:lpstr>
      <vt:lpstr>Valores Correntes (2)</vt:lpstr>
      <vt:lpstr>Tx. Acum. no Semestre</vt:lpstr>
      <vt:lpstr>Série com Ajuste Sazonal</vt:lpstr>
      <vt:lpstr>Trimestre contra Trimestre Ant.</vt:lpstr>
      <vt:lpstr>Valores Encadeados a Preços 95</vt:lpstr>
      <vt:lpstr>Val encad preços 95 com ajuste</vt:lpstr>
      <vt:lpstr>CEI</vt:lpstr>
      <vt:lpstr>Financeiro</vt:lpstr>
      <vt:lpstr>Relatório de Compatibilidade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Camilla Santos de Oliveira</dc:creator>
  <cp:lastModifiedBy>Camila Santos de Oliveira</cp:lastModifiedBy>
  <dcterms:created xsi:type="dcterms:W3CDTF">2023-03-29T19:36:50Z</dcterms:created>
  <dcterms:modified xsi:type="dcterms:W3CDTF">2023-03-30T22:58:40Z</dcterms:modified>
</cp:coreProperties>
</file>