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80" yWindow="100" windowWidth="19100" windowHeight="7300" firstSheet="1" activeTab="9"/>
  </bookViews>
  <sheets>
    <sheet name="Sheet1" sheetId="2" r:id="rId1"/>
    <sheet name="Sheet2" sheetId="3" r:id="rId2"/>
    <sheet name="Sheet3" sheetId="4" r:id="rId3"/>
    <sheet name="Sheet4" sheetId="5" r:id="rId4"/>
    <sheet name="diabetes" sheetId="1" r:id="rId5"/>
    <sheet name="Sheet5" sheetId="6" r:id="rId6"/>
    <sheet name="Sheet6" sheetId="7" r:id="rId7"/>
    <sheet name="Sheet8" sheetId="9" r:id="rId8"/>
    <sheet name="Sheet9" sheetId="10" r:id="rId9"/>
    <sheet name="Sheet10" sheetId="11" r:id="rId10"/>
  </sheets>
  <calcPr calcId="124519"/>
  <pivotCaches>
    <pivotCache cacheId="0" r:id="rId11"/>
    <pivotCache cacheId="10" r:id="rId12"/>
  </pivotCaches>
</workbook>
</file>

<file path=xl/calcChain.xml><?xml version="1.0" encoding="utf-8"?>
<calcChain xmlns="http://schemas.openxmlformats.org/spreadsheetml/2006/main">
  <c r="Q2" i="1"/>
  <c r="P3"/>
  <c r="P2"/>
  <c r="O5"/>
  <c r="O4"/>
  <c r="O3"/>
  <c r="O2"/>
  <c r="N5"/>
  <c r="M5"/>
  <c r="N4"/>
  <c r="M4"/>
  <c r="N3"/>
  <c r="M3"/>
  <c r="N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2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3"/>
  <c r="K4"/>
  <c r="K5"/>
  <c r="K6"/>
  <c r="K7"/>
  <c r="K8"/>
  <c r="K9"/>
  <c r="K10"/>
  <c r="K11"/>
  <c r="K12"/>
  <c r="K13"/>
  <c r="K14"/>
  <c r="K15"/>
  <c r="K16"/>
  <c r="K17"/>
  <c r="K18"/>
  <c r="K19"/>
  <c r="K2"/>
  <c r="J3"/>
  <c r="J2"/>
  <c r="J4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5"/>
  <c r="J6"/>
  <c r="J7"/>
  <c r="J8"/>
  <c r="J9"/>
  <c r="J10"/>
  <c r="J11"/>
  <c r="J12"/>
  <c r="J13"/>
  <c r="J14"/>
  <c r="J15"/>
  <c r="J16"/>
  <c r="J17"/>
</calcChain>
</file>

<file path=xl/sharedStrings.xml><?xml version="1.0" encoding="utf-8"?>
<sst xmlns="http://schemas.openxmlformats.org/spreadsheetml/2006/main" count="81" uniqueCount="37">
  <si>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</si>
  <si>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</si>
  <si>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</si>
  <si>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</si>
  <si>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</si>
  <si>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</si>
  <si>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</si>
  <si>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</si>
  <si>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</si>
  <si>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AgeGroup</t>
  </si>
  <si>
    <t xml:space="preserve"> BMI Category</t>
  </si>
  <si>
    <t>Gender</t>
  </si>
  <si>
    <t>Column Labels</t>
  </si>
  <si>
    <t>Grand Total</t>
  </si>
  <si>
    <t>Row Labels</t>
  </si>
  <si>
    <t>21-30</t>
  </si>
  <si>
    <t>31-40</t>
  </si>
  <si>
    <t>41-50</t>
  </si>
  <si>
    <t>61-70</t>
  </si>
  <si>
    <t>51-60</t>
  </si>
  <si>
    <t>71+</t>
  </si>
  <si>
    <t>Average of Glucose</t>
  </si>
  <si>
    <t>Normal</t>
  </si>
  <si>
    <t>Obese</t>
  </si>
  <si>
    <t>Overweight</t>
  </si>
  <si>
    <t>Underweight</t>
  </si>
  <si>
    <t>Count of Outcome</t>
  </si>
  <si>
    <t>Female</t>
  </si>
  <si>
    <t>Male</t>
  </si>
  <si>
    <t>Mean</t>
  </si>
  <si>
    <t>Median</t>
  </si>
  <si>
    <t>STDEV</t>
  </si>
  <si>
    <t>Count</t>
  </si>
  <si>
    <t>%</t>
  </si>
  <si>
    <t>Values</t>
  </si>
  <si>
    <t>Sum of Outcome</t>
  </si>
  <si>
    <t>Average of Outcome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</si>
</sst>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[diabetes.xlsx]Sheet4!PivotTable4</c:name>
    <c:fmtId val="2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0.2452548118985127"/>
          <c:w val="0.86095975503062128"/>
          <c:h val="0.7547451881014875"/>
        </c:manualLayout>
      </c:layout>
      <c:ofPieChart>
        <c:ofPieType val="bar"/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73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106</c:v>
                </c:pt>
                <c:pt idx="1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Sheet4!$D$5:$D$7</c:f>
              <c:numCache>
                <c:formatCode>General</c:formatCode>
                <c:ptCount val="2"/>
                <c:pt idx="0">
                  <c:v>84</c:v>
                </c:pt>
                <c:pt idx="1">
                  <c:v>19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Sheet4!$E$5:$E$7</c:f>
              <c:numCache>
                <c:formatCode>General</c:formatCode>
                <c:ptCount val="2"/>
                <c:pt idx="0">
                  <c:v>48</c:v>
                </c:pt>
                <c:pt idx="1">
                  <c:v>27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Sheet4!$F$5:$F$7</c:f>
              <c:numCache>
                <c:formatCode>General</c:formatCode>
                <c:ptCount val="2"/>
                <c:pt idx="0">
                  <c:v>45</c:v>
                </c:pt>
                <c:pt idx="1">
                  <c:v>23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Sheet4!$G$5:$G$7</c:f>
              <c:numCache>
                <c:formatCode>General</c:formatCode>
                <c:ptCount val="2"/>
                <c:pt idx="0">
                  <c:v>36</c:v>
                </c:pt>
                <c:pt idx="1">
                  <c:v>21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Sheet4!$H$5:$H$7</c:f>
              <c:numCache>
                <c:formatCode>General</c:formatCode>
                <c:ptCount val="2"/>
                <c:pt idx="0">
                  <c:v>34</c:v>
                </c:pt>
                <c:pt idx="1">
                  <c:v>16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Sheet4!$I$5:$I$7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val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Sheet4!$J$5:$J$7</c:f>
              <c:numCache>
                <c:formatCode>General</c:formatCode>
                <c:ptCount val="2"/>
                <c:pt idx="0">
                  <c:v>16</c:v>
                </c:pt>
                <c:pt idx="1">
                  <c:v>22</c:v>
                </c:pt>
              </c:numCache>
            </c:numRef>
          </c:val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Sheet4!$K$5:$K$7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Sheet4!$L$5:$L$7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Sheet4!$M$5:$M$7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Sheet4!$N$5:$N$7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Sheet4!$O$5:$O$7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Sheet4!$P$5:$P$7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Sheet4!$Q$5:$Q$7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Sheet4!$R$5:$R$7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[diabetes.xlsx]Sheet4!PivotTable4</c:name>
    <c:fmtId val="5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Sheet4!$B$3:$B$4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73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106</c:v>
                </c:pt>
                <c:pt idx="1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Sheet4!$D$5:$D$7</c:f>
              <c:numCache>
                <c:formatCode>General</c:formatCode>
                <c:ptCount val="2"/>
                <c:pt idx="0">
                  <c:v>84</c:v>
                </c:pt>
                <c:pt idx="1">
                  <c:v>19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Sheet4!$E$5:$E$7</c:f>
              <c:numCache>
                <c:formatCode>General</c:formatCode>
                <c:ptCount val="2"/>
                <c:pt idx="0">
                  <c:v>48</c:v>
                </c:pt>
                <c:pt idx="1">
                  <c:v>27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Sheet4!$F$5:$F$7</c:f>
              <c:numCache>
                <c:formatCode>General</c:formatCode>
                <c:ptCount val="2"/>
                <c:pt idx="0">
                  <c:v>45</c:v>
                </c:pt>
                <c:pt idx="1">
                  <c:v>23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Sheet4!$G$5:$G$7</c:f>
              <c:numCache>
                <c:formatCode>General</c:formatCode>
                <c:ptCount val="2"/>
                <c:pt idx="0">
                  <c:v>36</c:v>
                </c:pt>
                <c:pt idx="1">
                  <c:v>21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Sheet4!$H$5:$H$7</c:f>
              <c:numCache>
                <c:formatCode>General</c:formatCode>
                <c:ptCount val="2"/>
                <c:pt idx="0">
                  <c:v>34</c:v>
                </c:pt>
                <c:pt idx="1">
                  <c:v>16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Sheet4!$I$5:$I$7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val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Sheet4!$J$5:$J$7</c:f>
              <c:numCache>
                <c:formatCode>General</c:formatCode>
                <c:ptCount val="2"/>
                <c:pt idx="0">
                  <c:v>16</c:v>
                </c:pt>
                <c:pt idx="1">
                  <c:v>22</c:v>
                </c:pt>
              </c:numCache>
            </c:numRef>
          </c:val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Sheet4!$K$5:$K$7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Sheet4!$L$5:$L$7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Sheet4!$M$5:$M$7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Sheet4!$N$5:$N$7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Sheet4!$O$5:$O$7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Sheet4!$P$5:$P$7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Sheet4!$Q$5:$Q$7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Sheet4!$A$5:$A$7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Sheet4!$R$5:$R$7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overlap val="100"/>
        <c:axId val="128744064"/>
        <c:axId val="128762240"/>
      </c:barChart>
      <c:catAx>
        <c:axId val="128744064"/>
        <c:scaling>
          <c:orientation val="minMax"/>
        </c:scaling>
        <c:axPos val="b"/>
        <c:tickLblPos val="nextTo"/>
        <c:crossAx val="128762240"/>
        <c:crosses val="autoZero"/>
        <c:auto val="1"/>
        <c:lblAlgn val="ctr"/>
        <c:lblOffset val="100"/>
      </c:catAx>
      <c:valAx>
        <c:axId val="128762240"/>
        <c:scaling>
          <c:orientation val="minMax"/>
        </c:scaling>
        <c:axPos val="l"/>
        <c:majorGridlines/>
        <c:numFmt formatCode="0%" sourceLinked="1"/>
        <c:tickLblPos val="nextTo"/>
        <c:crossAx val="12874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[diabetes.xlsx]Sheet3!PivotTable3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Sheet3!$A$5:$A$7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241</c:v>
                </c:pt>
                <c:pt idx="1">
                  <c:v>142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Sheet3!$A$5:$A$7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259</c:v>
                </c:pt>
                <c:pt idx="1">
                  <c:v>126</c:v>
                </c:pt>
              </c:numCache>
            </c:numRef>
          </c:val>
        </c:ser>
        <c:axId val="128786816"/>
        <c:axId val="128788352"/>
      </c:barChart>
      <c:catAx>
        <c:axId val="128786816"/>
        <c:scaling>
          <c:orientation val="minMax"/>
        </c:scaling>
        <c:axPos val="b"/>
        <c:tickLblPos val="nextTo"/>
        <c:crossAx val="128788352"/>
        <c:crosses val="autoZero"/>
        <c:auto val="1"/>
        <c:lblAlgn val="ctr"/>
        <c:lblOffset val="100"/>
      </c:catAx>
      <c:valAx>
        <c:axId val="128788352"/>
        <c:scaling>
          <c:orientation val="minMax"/>
        </c:scaling>
        <c:axPos val="l"/>
        <c:majorGridlines/>
        <c:numFmt formatCode="General" sourceLinked="1"/>
        <c:tickLblPos val="nextTo"/>
        <c:crossAx val="12878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[diabetes.xlsx]Sheet2!PivotTable2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Sheet2!$B$3:$B$4</c:f>
              <c:strCache>
                <c:ptCount val="1"/>
                <c:pt idx="0">
                  <c:v>Normal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95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Obese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253</c:v>
                </c:pt>
                <c:pt idx="1">
                  <c:v>219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Overweight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139</c:v>
                </c:pt>
                <c:pt idx="1">
                  <c:v>40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Underweight</c:v>
                </c:pt>
              </c:strCache>
            </c:strRef>
          </c:tx>
          <c:cat>
            <c:strRef>
              <c:f>Sheet2!$A$5:$A$7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</c:ser>
        <c:overlap val="100"/>
        <c:axId val="128810368"/>
        <c:axId val="128820352"/>
      </c:barChart>
      <c:catAx>
        <c:axId val="128810368"/>
        <c:scaling>
          <c:orientation val="minMax"/>
        </c:scaling>
        <c:axPos val="b"/>
        <c:tickLblPos val="nextTo"/>
        <c:crossAx val="128820352"/>
        <c:crosses val="autoZero"/>
        <c:auto val="1"/>
        <c:lblAlgn val="ctr"/>
        <c:lblOffset val="100"/>
      </c:catAx>
      <c:valAx>
        <c:axId val="128820352"/>
        <c:scaling>
          <c:orientation val="minMax"/>
        </c:scaling>
        <c:axPos val="l"/>
        <c:majorGridlines/>
        <c:numFmt formatCode="0%" sourceLinked="1"/>
        <c:tickLblPos val="nextTo"/>
        <c:crossAx val="12881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[diabetes.xlsx]Sheet1!PivotTable1</c:name>
    <c:fmtId val="2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Sheet1!$A$4:$A$10</c:f>
              <c:strCache>
                <c:ptCount val="6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71+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114.17505995203837</c:v>
                </c:pt>
                <c:pt idx="1">
                  <c:v>126.17834394904459</c:v>
                </c:pt>
                <c:pt idx="2">
                  <c:v>124.88495575221239</c:v>
                </c:pt>
                <c:pt idx="3">
                  <c:v>141.14814814814815</c:v>
                </c:pt>
                <c:pt idx="4">
                  <c:v>137.56</c:v>
                </c:pt>
                <c:pt idx="5">
                  <c:v>126.5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[diabetes.xlsx]Sheet10!PivotTable6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Sheet10!$B$3:$B$4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Sheet10!$B$5:$B$7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Sheet10!$C$5:$C$7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Sheet10!$D$5:$D$7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Sheet10!$E$5:$E$7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Sheet10!$F$3:$F$4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Sheet10!$F$5:$F$7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Sheet10!$G$3:$G$4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Sheet10!$G$5:$G$7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Sheet10!$H$3:$H$4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Sheet10!$H$5:$H$7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Sheet10!$I$3:$I$4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Sheet10!$I$5:$I$7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Sheet10!$J$3:$J$4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Sheet10!$J$5:$J$7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Sheet10!$K$3:$K$4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Sheet10!$K$5:$K$7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Sheet10!$L$3:$L$4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Sheet10!$L$5:$L$7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Sheet10!$M$3:$M$4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Sheet10!$M$5:$M$7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Sheet10!$N$3:$N$4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Sheet10!$N$5:$N$7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Sheet10!$O$3:$O$4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Sheet10!$O$5:$O$7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Sheet10!$P$3:$P$4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Sheet10!$P$5:$P$7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Sheet10!$Q$3:$Q$4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Sheet10!$Q$5:$Q$7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Sheet10!$R$3:$R$4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Sheet10!$A$5:$A$7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Sheet10!$R$5:$R$7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overlap val="100"/>
        <c:axId val="95347072"/>
        <c:axId val="95348608"/>
      </c:barChart>
      <c:catAx>
        <c:axId val="95347072"/>
        <c:scaling>
          <c:orientation val="minMax"/>
        </c:scaling>
        <c:axPos val="b"/>
        <c:tickLblPos val="nextTo"/>
        <c:crossAx val="95348608"/>
        <c:crosses val="autoZero"/>
        <c:auto val="1"/>
        <c:lblAlgn val="ctr"/>
        <c:lblOffset val="100"/>
      </c:catAx>
      <c:valAx>
        <c:axId val="95348608"/>
        <c:scaling>
          <c:orientation val="minMax"/>
        </c:scaling>
        <c:axPos val="l"/>
        <c:majorGridlines/>
        <c:numFmt formatCode="0%" sourceLinked="1"/>
        <c:tickLblPos val="nextTo"/>
        <c:crossAx val="9534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11</xdr:row>
      <xdr:rowOff>57150</xdr:rowOff>
    </xdr:from>
    <xdr:to>
      <xdr:col>16</xdr:col>
      <xdr:colOff>88900</xdr:colOff>
      <xdr:row>26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</xdr:colOff>
      <xdr:row>2</xdr:row>
      <xdr:rowOff>146050</xdr:rowOff>
    </xdr:from>
    <xdr:to>
      <xdr:col>15</xdr:col>
      <xdr:colOff>374650</xdr:colOff>
      <xdr:row>17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9</xdr:row>
      <xdr:rowOff>38100</xdr:rowOff>
    </xdr:from>
    <xdr:to>
      <xdr:col>9</xdr:col>
      <xdr:colOff>768350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" refreshedDate="45760.721655787034" createdVersion="3" refreshedVersion="3" minRefreshableVersion="3" recordCount="768">
  <cacheSource type="worksheet">
    <worksheetSource ref="A1:L769" sheet="diabetes"/>
  </cacheSource>
  <cacheFields count="12">
    <cacheField name="Pregnancies" numFmtId="0">
      <sharedItems containsSemiMixedTypes="0" containsString="0" containsNumber="1" containsInteger="1" minValue="0" maxValue="17" count="17">
        <n v="6"/>
        <n v="1"/>
        <n v="8"/>
        <n v="0"/>
        <n v="5"/>
        <n v="3"/>
        <n v="10"/>
        <n v="2"/>
        <n v="4"/>
        <n v="7"/>
        <n v="9"/>
        <n v="11"/>
        <n v="13"/>
        <n v="15"/>
        <n v="17"/>
        <n v="12"/>
        <n v="14"/>
      </sharedItems>
    </cacheField>
    <cacheField name="Glucose" numFmtId="0">
      <sharedItems containsSemiMixedTypes="0" containsString="0" containsNumber="1" containsInteger="1" minValue="0" maxValue="199" count="136">
        <n v="148"/>
        <n v="85"/>
        <n v="183"/>
        <n v="89"/>
        <n v="137"/>
        <n v="116"/>
        <n v="78"/>
        <n v="115"/>
        <n v="197"/>
        <n v="125"/>
        <n v="110"/>
        <n v="168"/>
        <n v="139"/>
        <n v="189"/>
        <n v="166"/>
        <n v="100"/>
        <n v="118"/>
        <n v="107"/>
        <n v="103"/>
        <n v="126"/>
        <n v="99"/>
        <n v="196"/>
        <n v="119"/>
        <n v="143"/>
        <n v="147"/>
        <n v="97"/>
        <n v="145"/>
        <n v="117"/>
        <n v="109"/>
        <n v="158"/>
        <n v="88"/>
        <n v="92"/>
        <n v="122"/>
        <n v="138"/>
        <n v="102"/>
        <n v="90"/>
        <n v="111"/>
        <n v="180"/>
        <n v="133"/>
        <n v="106"/>
        <n v="171"/>
        <n v="159"/>
        <n v="146"/>
        <n v="71"/>
        <n v="105"/>
        <n v="101"/>
        <n v="176"/>
        <n v="150"/>
        <n v="73"/>
        <n v="187"/>
        <n v="84"/>
        <n v="44"/>
        <n v="141"/>
        <n v="114"/>
        <n v="95"/>
        <n v="129"/>
        <n v="79"/>
        <n v="0"/>
        <n v="62"/>
        <n v="131"/>
        <n v="112"/>
        <n v="113"/>
        <n v="74"/>
        <n v="83"/>
        <n v="136"/>
        <n v="80"/>
        <n v="123"/>
        <n v="81"/>
        <n v="134"/>
        <n v="142"/>
        <n v="144"/>
        <n v="93"/>
        <n v="163"/>
        <n v="151"/>
        <n v="96"/>
        <n v="155"/>
        <n v="76"/>
        <n v="160"/>
        <n v="124"/>
        <n v="162"/>
        <n v="132"/>
        <n v="120"/>
        <n v="173"/>
        <n v="170"/>
        <n v="128"/>
        <n v="108"/>
        <n v="154"/>
        <n v="57"/>
        <n v="156"/>
        <n v="153"/>
        <n v="188"/>
        <n v="152"/>
        <n v="104"/>
        <n v="87"/>
        <n v="75"/>
        <n v="179"/>
        <n v="130"/>
        <n v="194"/>
        <n v="181"/>
        <n v="135"/>
        <n v="184"/>
        <n v="140"/>
        <n v="177"/>
        <n v="164"/>
        <n v="91"/>
        <n v="165"/>
        <n v="86"/>
        <n v="193"/>
        <n v="191"/>
        <n v="161"/>
        <n v="167"/>
        <n v="77"/>
        <n v="182"/>
        <n v="157"/>
        <n v="178"/>
        <n v="61"/>
        <n v="98"/>
        <n v="127"/>
        <n v="82"/>
        <n v="72"/>
        <n v="172"/>
        <n v="94"/>
        <n v="175"/>
        <n v="195"/>
        <n v="68"/>
        <n v="186"/>
        <n v="198"/>
        <n v="121"/>
        <n v="67"/>
        <n v="174"/>
        <n v="199"/>
        <n v="56"/>
        <n v="169"/>
        <n v="149"/>
        <n v="65"/>
        <n v="190"/>
      </sharedItems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99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67.0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  <cacheField name="AgeGroup" numFmtId="0">
      <sharedItems count="6">
        <s v="41-50"/>
        <s v="31-40"/>
        <s v="21-30"/>
        <s v="51-60"/>
        <s v="61-70"/>
        <s v="71+"/>
      </sharedItems>
    </cacheField>
    <cacheField name=" BMI Category" numFmtId="0">
      <sharedItems count="4">
        <s v="Obese"/>
        <s v="Overweight"/>
        <s v="Normal"/>
        <s v="Underweight"/>
      </sharedItems>
    </cacheField>
    <cacheField name="Gender" numFmtId="0">
      <sharedItems count="2">
        <s v="Female"/>
        <s v="Mal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ys" refreshedDate="45761.545949189815" createdVersion="3" refreshedVersion="3" minRefreshableVersion="3" recordCount="768">
  <cacheSource type="worksheet">
    <worksheetSource ref="A1:Q769" sheet="diabetes"/>
  </cacheSource>
  <cacheFields count="17">
    <cacheField name="Pregnancies" numFmtId="0">
      <sharedItems containsSemiMixedTypes="0" containsString="0" containsNumber="1" containsInteger="1" minValue="0" maxValue="17" count="17">
        <n v="6"/>
        <n v="1"/>
        <n v="8"/>
        <n v="0"/>
        <n v="5"/>
        <n v="3"/>
        <n v="10"/>
        <n v="2"/>
        <n v="4"/>
        <n v="7"/>
        <n v="9"/>
        <n v="11"/>
        <n v="13"/>
        <n v="15"/>
        <n v="17"/>
        <n v="12"/>
        <n v="14"/>
      </sharedItems>
    </cacheField>
    <cacheField name="Glucose" numFmtId="0">
      <sharedItems containsSemiMixedTypes="0" containsString="0" containsNumber="1" containsInteger="1" minValue="0" maxValue="199"/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99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67.0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  <cacheField name="AgeGroup" numFmtId="0">
      <sharedItems count="6">
        <s v="41-50"/>
        <s v="31-40"/>
        <s v="21-30"/>
        <s v="51-60"/>
        <s v="61-70"/>
        <s v="71+"/>
      </sharedItems>
    </cacheField>
    <cacheField name=" BMI Category" numFmtId="0">
      <sharedItems count="4">
        <s v="Obese"/>
        <s v="Overweight"/>
        <s v="Normal"/>
        <s v="Underweight"/>
      </sharedItems>
    </cacheField>
    <cacheField name="Gender" numFmtId="0">
      <sharedItems/>
    </cacheField>
    <cacheField name="Mean" numFmtId="0">
      <sharedItems containsString="0" containsBlank="1" containsNumber="1" minValue="31.992578124999977" maxValue="120.89453125"/>
    </cacheField>
    <cacheField name="Median" numFmtId="0">
      <sharedItems containsString="0" containsBlank="1" containsNumber="1" containsInteger="1" minValue="29" maxValue="117"/>
    </cacheField>
    <cacheField name="STDEV" numFmtId="0">
      <sharedItems containsString="0" containsBlank="1" containsNumber="1" minValue="7.8841603203755675" maxValue="31.972618195136221"/>
    </cacheField>
    <cacheField name="Count" numFmtId="0">
      <sharedItems containsString="0" containsBlank="1" containsNumber="1" containsInteger="1" minValue="268" maxValue="500"/>
    </cacheField>
    <cacheField name="%" numFmtId="0">
      <sharedItems containsString="0" containsBlank="1" containsNumber="1" minValue="0.34895833333333331" maxValue="0.3489583333333333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8">
  <r>
    <x v="0"/>
    <x v="0"/>
    <n v="72"/>
    <n v="35"/>
    <n v="0"/>
    <n v="33.6"/>
    <n v="0.627"/>
    <n v="50"/>
    <x v="0"/>
    <x v="0"/>
    <x v="0"/>
    <x v="0"/>
  </r>
  <r>
    <x v="1"/>
    <x v="1"/>
    <n v="66"/>
    <n v="29"/>
    <n v="0"/>
    <n v="26.6"/>
    <n v="0.35099999999999998"/>
    <n v="31"/>
    <x v="1"/>
    <x v="1"/>
    <x v="1"/>
    <x v="1"/>
  </r>
  <r>
    <x v="2"/>
    <x v="2"/>
    <n v="64"/>
    <n v="0"/>
    <n v="0"/>
    <n v="23.3"/>
    <n v="0.67200000000000004"/>
    <n v="32"/>
    <x v="0"/>
    <x v="1"/>
    <x v="2"/>
    <x v="0"/>
  </r>
  <r>
    <x v="1"/>
    <x v="3"/>
    <n v="66"/>
    <n v="23"/>
    <n v="94"/>
    <n v="28.1"/>
    <n v="0.16700000000000001"/>
    <n v="21"/>
    <x v="1"/>
    <x v="2"/>
    <x v="1"/>
    <x v="0"/>
  </r>
  <r>
    <x v="3"/>
    <x v="4"/>
    <n v="40"/>
    <n v="35"/>
    <n v="168"/>
    <n v="43.1"/>
    <n v="2.2879999999999998"/>
    <n v="33"/>
    <x v="0"/>
    <x v="1"/>
    <x v="0"/>
    <x v="1"/>
  </r>
  <r>
    <x v="4"/>
    <x v="5"/>
    <n v="74"/>
    <n v="0"/>
    <n v="0"/>
    <n v="25.6"/>
    <n v="0.20100000000000001"/>
    <n v="30"/>
    <x v="1"/>
    <x v="2"/>
    <x v="1"/>
    <x v="0"/>
  </r>
  <r>
    <x v="5"/>
    <x v="6"/>
    <n v="50"/>
    <n v="32"/>
    <n v="88"/>
    <n v="31"/>
    <n v="0.248"/>
    <n v="26"/>
    <x v="0"/>
    <x v="2"/>
    <x v="0"/>
    <x v="0"/>
  </r>
  <r>
    <x v="6"/>
    <x v="7"/>
    <n v="0"/>
    <n v="0"/>
    <n v="0"/>
    <n v="35.299999999999997"/>
    <n v="0.13400000000000001"/>
    <n v="29"/>
    <x v="1"/>
    <x v="2"/>
    <x v="0"/>
    <x v="1"/>
  </r>
  <r>
    <x v="7"/>
    <x v="8"/>
    <n v="70"/>
    <n v="45"/>
    <n v="543"/>
    <n v="30.5"/>
    <n v="0.158"/>
    <n v="53"/>
    <x v="0"/>
    <x v="3"/>
    <x v="0"/>
    <x v="0"/>
  </r>
  <r>
    <x v="2"/>
    <x v="9"/>
    <n v="96"/>
    <n v="0"/>
    <n v="0"/>
    <n v="0"/>
    <n v="0.23200000000000001"/>
    <n v="54"/>
    <x v="0"/>
    <x v="3"/>
    <x v="3"/>
    <x v="0"/>
  </r>
  <r>
    <x v="8"/>
    <x v="10"/>
    <n v="92"/>
    <n v="0"/>
    <n v="0"/>
    <n v="37.6"/>
    <n v="0.191"/>
    <n v="30"/>
    <x v="1"/>
    <x v="2"/>
    <x v="0"/>
    <x v="0"/>
  </r>
  <r>
    <x v="6"/>
    <x v="11"/>
    <n v="74"/>
    <n v="0"/>
    <n v="0"/>
    <n v="38"/>
    <n v="0.53700000000000003"/>
    <n v="34"/>
    <x v="0"/>
    <x v="1"/>
    <x v="0"/>
    <x v="1"/>
  </r>
  <r>
    <x v="6"/>
    <x v="12"/>
    <n v="80"/>
    <n v="0"/>
    <n v="0"/>
    <n v="27.1"/>
    <n v="1.4410000000000001"/>
    <n v="57"/>
    <x v="1"/>
    <x v="3"/>
    <x v="1"/>
    <x v="0"/>
  </r>
  <r>
    <x v="1"/>
    <x v="13"/>
    <n v="60"/>
    <n v="23"/>
    <n v="846"/>
    <n v="30.1"/>
    <n v="0.39800000000000002"/>
    <n v="59"/>
    <x v="0"/>
    <x v="3"/>
    <x v="0"/>
    <x v="1"/>
  </r>
  <r>
    <x v="4"/>
    <x v="14"/>
    <n v="72"/>
    <n v="19"/>
    <n v="175"/>
    <n v="25.8"/>
    <n v="0.58699999999999997"/>
    <n v="51"/>
    <x v="0"/>
    <x v="3"/>
    <x v="1"/>
    <x v="1"/>
  </r>
  <r>
    <x v="9"/>
    <x v="15"/>
    <n v="0"/>
    <n v="0"/>
    <n v="0"/>
    <n v="30"/>
    <n v="0.48399999999999999"/>
    <n v="32"/>
    <x v="0"/>
    <x v="1"/>
    <x v="0"/>
    <x v="0"/>
  </r>
  <r>
    <x v="3"/>
    <x v="16"/>
    <n v="84"/>
    <n v="47"/>
    <n v="230"/>
    <n v="45.8"/>
    <n v="0.55100000000000005"/>
    <n v="31"/>
    <x v="0"/>
    <x v="1"/>
    <x v="0"/>
    <x v="1"/>
  </r>
  <r>
    <x v="9"/>
    <x v="17"/>
    <n v="74"/>
    <n v="0"/>
    <n v="0"/>
    <n v="29.6"/>
    <n v="0.254"/>
    <n v="31"/>
    <x v="0"/>
    <x v="1"/>
    <x v="1"/>
    <x v="0"/>
  </r>
  <r>
    <x v="1"/>
    <x v="18"/>
    <n v="30"/>
    <n v="38"/>
    <n v="83"/>
    <n v="43.3"/>
    <n v="0.183"/>
    <n v="33"/>
    <x v="1"/>
    <x v="1"/>
    <x v="0"/>
    <x v="1"/>
  </r>
  <r>
    <x v="1"/>
    <x v="7"/>
    <n v="70"/>
    <n v="30"/>
    <n v="96"/>
    <n v="34.6"/>
    <n v="0.52900000000000003"/>
    <n v="32"/>
    <x v="0"/>
    <x v="1"/>
    <x v="0"/>
    <x v="1"/>
  </r>
  <r>
    <x v="5"/>
    <x v="19"/>
    <n v="88"/>
    <n v="41"/>
    <n v="235"/>
    <n v="39.299999999999997"/>
    <n v="0.70399999999999996"/>
    <n v="27"/>
    <x v="1"/>
    <x v="2"/>
    <x v="0"/>
    <x v="0"/>
  </r>
  <r>
    <x v="2"/>
    <x v="20"/>
    <n v="84"/>
    <n v="0"/>
    <n v="0"/>
    <n v="35.4"/>
    <n v="0.38800000000000001"/>
    <n v="50"/>
    <x v="1"/>
    <x v="0"/>
    <x v="0"/>
    <x v="1"/>
  </r>
  <r>
    <x v="9"/>
    <x v="21"/>
    <n v="90"/>
    <n v="0"/>
    <n v="0"/>
    <n v="39.799999999999997"/>
    <n v="0.45100000000000001"/>
    <n v="41"/>
    <x v="0"/>
    <x v="0"/>
    <x v="0"/>
    <x v="1"/>
  </r>
  <r>
    <x v="10"/>
    <x v="22"/>
    <n v="80"/>
    <n v="35"/>
    <n v="0"/>
    <n v="29"/>
    <n v="0.26300000000000001"/>
    <n v="29"/>
    <x v="0"/>
    <x v="2"/>
    <x v="1"/>
    <x v="1"/>
  </r>
  <r>
    <x v="11"/>
    <x v="23"/>
    <n v="94"/>
    <n v="33"/>
    <n v="146"/>
    <n v="36.6"/>
    <n v="0.254"/>
    <n v="51"/>
    <x v="0"/>
    <x v="3"/>
    <x v="0"/>
    <x v="0"/>
  </r>
  <r>
    <x v="6"/>
    <x v="9"/>
    <n v="70"/>
    <n v="26"/>
    <n v="115"/>
    <n v="31.1"/>
    <n v="0.20499999999999999"/>
    <n v="41"/>
    <x v="0"/>
    <x v="0"/>
    <x v="0"/>
    <x v="0"/>
  </r>
  <r>
    <x v="9"/>
    <x v="24"/>
    <n v="76"/>
    <n v="0"/>
    <n v="0"/>
    <n v="39.4"/>
    <n v="0.25700000000000001"/>
    <n v="43"/>
    <x v="0"/>
    <x v="0"/>
    <x v="0"/>
    <x v="0"/>
  </r>
  <r>
    <x v="1"/>
    <x v="25"/>
    <n v="66"/>
    <n v="15"/>
    <n v="140"/>
    <n v="23.2"/>
    <n v="0.48699999999999999"/>
    <n v="22"/>
    <x v="1"/>
    <x v="2"/>
    <x v="2"/>
    <x v="0"/>
  </r>
  <r>
    <x v="12"/>
    <x v="26"/>
    <n v="82"/>
    <n v="19"/>
    <n v="110"/>
    <n v="22.2"/>
    <n v="0.245"/>
    <n v="57"/>
    <x v="1"/>
    <x v="3"/>
    <x v="2"/>
    <x v="1"/>
  </r>
  <r>
    <x v="4"/>
    <x v="27"/>
    <n v="92"/>
    <n v="0"/>
    <n v="0"/>
    <n v="34.1"/>
    <n v="0.33700000000000002"/>
    <n v="38"/>
    <x v="1"/>
    <x v="1"/>
    <x v="0"/>
    <x v="0"/>
  </r>
  <r>
    <x v="4"/>
    <x v="28"/>
    <n v="75"/>
    <n v="26"/>
    <n v="0"/>
    <n v="36"/>
    <n v="0.54600000000000004"/>
    <n v="60"/>
    <x v="1"/>
    <x v="3"/>
    <x v="0"/>
    <x v="1"/>
  </r>
  <r>
    <x v="5"/>
    <x v="29"/>
    <n v="76"/>
    <n v="36"/>
    <n v="245"/>
    <n v="31.6"/>
    <n v="0.85099999999999998"/>
    <n v="28"/>
    <x v="0"/>
    <x v="2"/>
    <x v="0"/>
    <x v="0"/>
  </r>
  <r>
    <x v="5"/>
    <x v="30"/>
    <n v="58"/>
    <n v="11"/>
    <n v="54"/>
    <n v="24.8"/>
    <n v="0.26700000000000002"/>
    <n v="22"/>
    <x v="1"/>
    <x v="2"/>
    <x v="2"/>
    <x v="0"/>
  </r>
  <r>
    <x v="0"/>
    <x v="31"/>
    <n v="92"/>
    <n v="0"/>
    <n v="0"/>
    <n v="19.899999999999999"/>
    <n v="0.188"/>
    <n v="28"/>
    <x v="1"/>
    <x v="2"/>
    <x v="2"/>
    <x v="1"/>
  </r>
  <r>
    <x v="6"/>
    <x v="32"/>
    <n v="78"/>
    <n v="31"/>
    <n v="0"/>
    <n v="27.6"/>
    <n v="0.51200000000000001"/>
    <n v="45"/>
    <x v="1"/>
    <x v="0"/>
    <x v="1"/>
    <x v="0"/>
  </r>
  <r>
    <x v="8"/>
    <x v="18"/>
    <n v="60"/>
    <n v="33"/>
    <n v="192"/>
    <n v="24"/>
    <n v="0.96599999999999997"/>
    <n v="33"/>
    <x v="1"/>
    <x v="1"/>
    <x v="2"/>
    <x v="0"/>
  </r>
  <r>
    <x v="11"/>
    <x v="33"/>
    <n v="76"/>
    <n v="0"/>
    <n v="0"/>
    <n v="33.200000000000003"/>
    <n v="0.42"/>
    <n v="35"/>
    <x v="1"/>
    <x v="1"/>
    <x v="0"/>
    <x v="1"/>
  </r>
  <r>
    <x v="10"/>
    <x v="34"/>
    <n v="76"/>
    <n v="37"/>
    <n v="0"/>
    <n v="32.9"/>
    <n v="0.66500000000000004"/>
    <n v="46"/>
    <x v="0"/>
    <x v="0"/>
    <x v="0"/>
    <x v="1"/>
  </r>
  <r>
    <x v="7"/>
    <x v="35"/>
    <n v="68"/>
    <n v="42"/>
    <n v="0"/>
    <n v="38.200000000000003"/>
    <n v="0.503"/>
    <n v="27"/>
    <x v="0"/>
    <x v="2"/>
    <x v="0"/>
    <x v="1"/>
  </r>
  <r>
    <x v="8"/>
    <x v="36"/>
    <n v="72"/>
    <n v="47"/>
    <n v="207"/>
    <n v="37.1"/>
    <n v="1.39"/>
    <n v="56"/>
    <x v="0"/>
    <x v="3"/>
    <x v="0"/>
    <x v="1"/>
  </r>
  <r>
    <x v="5"/>
    <x v="37"/>
    <n v="64"/>
    <n v="25"/>
    <n v="70"/>
    <n v="34"/>
    <n v="0.27100000000000002"/>
    <n v="26"/>
    <x v="1"/>
    <x v="2"/>
    <x v="0"/>
    <x v="0"/>
  </r>
  <r>
    <x v="9"/>
    <x v="38"/>
    <n v="84"/>
    <n v="0"/>
    <n v="0"/>
    <n v="40.200000000000003"/>
    <n v="0.69599999999999995"/>
    <n v="37"/>
    <x v="1"/>
    <x v="1"/>
    <x v="0"/>
    <x v="1"/>
  </r>
  <r>
    <x v="9"/>
    <x v="39"/>
    <n v="92"/>
    <n v="18"/>
    <n v="0"/>
    <n v="22.7"/>
    <n v="0.23499999999999999"/>
    <n v="48"/>
    <x v="1"/>
    <x v="0"/>
    <x v="2"/>
    <x v="1"/>
  </r>
  <r>
    <x v="10"/>
    <x v="40"/>
    <n v="110"/>
    <n v="24"/>
    <n v="240"/>
    <n v="45.4"/>
    <n v="0.72099999999999997"/>
    <n v="54"/>
    <x v="0"/>
    <x v="3"/>
    <x v="0"/>
    <x v="1"/>
  </r>
  <r>
    <x v="9"/>
    <x v="41"/>
    <n v="64"/>
    <n v="0"/>
    <n v="0"/>
    <n v="27.4"/>
    <n v="0.29399999999999998"/>
    <n v="40"/>
    <x v="1"/>
    <x v="1"/>
    <x v="1"/>
    <x v="0"/>
  </r>
  <r>
    <x v="3"/>
    <x v="37"/>
    <n v="66"/>
    <n v="39"/>
    <n v="0"/>
    <n v="42"/>
    <n v="1.893"/>
    <n v="25"/>
    <x v="0"/>
    <x v="2"/>
    <x v="0"/>
    <x v="0"/>
  </r>
  <r>
    <x v="1"/>
    <x v="42"/>
    <n v="56"/>
    <n v="0"/>
    <n v="0"/>
    <n v="29.7"/>
    <n v="0.56399999999999995"/>
    <n v="29"/>
    <x v="1"/>
    <x v="2"/>
    <x v="1"/>
    <x v="0"/>
  </r>
  <r>
    <x v="7"/>
    <x v="43"/>
    <n v="70"/>
    <n v="27"/>
    <n v="0"/>
    <n v="28"/>
    <n v="0.58599999999999997"/>
    <n v="22"/>
    <x v="1"/>
    <x v="2"/>
    <x v="1"/>
    <x v="1"/>
  </r>
  <r>
    <x v="9"/>
    <x v="18"/>
    <n v="66"/>
    <n v="32"/>
    <n v="0"/>
    <n v="39.1"/>
    <n v="0.34399999999999997"/>
    <n v="31"/>
    <x v="0"/>
    <x v="1"/>
    <x v="0"/>
    <x v="1"/>
  </r>
  <r>
    <x v="9"/>
    <x v="44"/>
    <n v="0"/>
    <n v="0"/>
    <n v="0"/>
    <n v="0"/>
    <n v="0.30499999999999999"/>
    <n v="24"/>
    <x v="1"/>
    <x v="2"/>
    <x v="3"/>
    <x v="1"/>
  </r>
  <r>
    <x v="1"/>
    <x v="18"/>
    <n v="80"/>
    <n v="11"/>
    <n v="82"/>
    <n v="19.399999999999999"/>
    <n v="0.49099999999999999"/>
    <n v="22"/>
    <x v="1"/>
    <x v="2"/>
    <x v="2"/>
    <x v="1"/>
  </r>
  <r>
    <x v="1"/>
    <x v="45"/>
    <n v="50"/>
    <n v="15"/>
    <n v="36"/>
    <n v="24.2"/>
    <n v="0.52600000000000002"/>
    <n v="26"/>
    <x v="1"/>
    <x v="2"/>
    <x v="2"/>
    <x v="1"/>
  </r>
  <r>
    <x v="4"/>
    <x v="30"/>
    <n v="66"/>
    <n v="21"/>
    <n v="23"/>
    <n v="24.4"/>
    <n v="0.34200000000000003"/>
    <n v="30"/>
    <x v="1"/>
    <x v="2"/>
    <x v="2"/>
    <x v="1"/>
  </r>
  <r>
    <x v="2"/>
    <x v="46"/>
    <n v="90"/>
    <n v="34"/>
    <n v="300"/>
    <n v="33.700000000000003"/>
    <n v="0.46700000000000003"/>
    <n v="58"/>
    <x v="0"/>
    <x v="3"/>
    <x v="0"/>
    <x v="1"/>
  </r>
  <r>
    <x v="9"/>
    <x v="47"/>
    <n v="66"/>
    <n v="42"/>
    <n v="342"/>
    <n v="34.700000000000003"/>
    <n v="0.71799999999999997"/>
    <n v="42"/>
    <x v="1"/>
    <x v="0"/>
    <x v="0"/>
    <x v="0"/>
  </r>
  <r>
    <x v="1"/>
    <x v="48"/>
    <n v="50"/>
    <n v="10"/>
    <n v="0"/>
    <n v="23"/>
    <n v="0.248"/>
    <n v="21"/>
    <x v="1"/>
    <x v="2"/>
    <x v="2"/>
    <x v="1"/>
  </r>
  <r>
    <x v="9"/>
    <x v="49"/>
    <n v="68"/>
    <n v="39"/>
    <n v="304"/>
    <n v="37.700000000000003"/>
    <n v="0.254"/>
    <n v="41"/>
    <x v="0"/>
    <x v="0"/>
    <x v="0"/>
    <x v="1"/>
  </r>
  <r>
    <x v="3"/>
    <x v="15"/>
    <n v="88"/>
    <n v="60"/>
    <n v="110"/>
    <n v="46.8"/>
    <n v="0.96199999999999997"/>
    <n v="31"/>
    <x v="1"/>
    <x v="1"/>
    <x v="0"/>
    <x v="1"/>
  </r>
  <r>
    <x v="3"/>
    <x v="42"/>
    <n v="82"/>
    <n v="0"/>
    <n v="0"/>
    <n v="40.5"/>
    <n v="1.7809999999999999"/>
    <n v="44"/>
    <x v="1"/>
    <x v="0"/>
    <x v="0"/>
    <x v="0"/>
  </r>
  <r>
    <x v="3"/>
    <x v="44"/>
    <n v="64"/>
    <n v="41"/>
    <n v="142"/>
    <n v="41.5"/>
    <n v="0.17299999999999999"/>
    <n v="22"/>
    <x v="1"/>
    <x v="2"/>
    <x v="0"/>
    <x v="1"/>
  </r>
  <r>
    <x v="7"/>
    <x v="50"/>
    <n v="0"/>
    <n v="0"/>
    <n v="0"/>
    <n v="0"/>
    <n v="0.30399999999999999"/>
    <n v="21"/>
    <x v="1"/>
    <x v="2"/>
    <x v="3"/>
    <x v="1"/>
  </r>
  <r>
    <x v="2"/>
    <x v="38"/>
    <n v="72"/>
    <n v="0"/>
    <n v="0"/>
    <n v="32.9"/>
    <n v="0.27"/>
    <n v="39"/>
    <x v="0"/>
    <x v="1"/>
    <x v="0"/>
    <x v="1"/>
  </r>
  <r>
    <x v="4"/>
    <x v="51"/>
    <n v="62"/>
    <n v="0"/>
    <n v="0"/>
    <n v="25"/>
    <n v="0.58699999999999997"/>
    <n v="36"/>
    <x v="1"/>
    <x v="1"/>
    <x v="1"/>
    <x v="0"/>
  </r>
  <r>
    <x v="7"/>
    <x v="52"/>
    <n v="58"/>
    <n v="34"/>
    <n v="128"/>
    <n v="25.4"/>
    <n v="0.69899999999999995"/>
    <n v="24"/>
    <x v="1"/>
    <x v="2"/>
    <x v="1"/>
    <x v="0"/>
  </r>
  <r>
    <x v="9"/>
    <x v="53"/>
    <n v="66"/>
    <n v="0"/>
    <n v="0"/>
    <n v="32.799999999999997"/>
    <n v="0.25800000000000001"/>
    <n v="42"/>
    <x v="0"/>
    <x v="0"/>
    <x v="0"/>
    <x v="0"/>
  </r>
  <r>
    <x v="4"/>
    <x v="20"/>
    <n v="74"/>
    <n v="27"/>
    <n v="0"/>
    <n v="29"/>
    <n v="0.20300000000000001"/>
    <n v="32"/>
    <x v="1"/>
    <x v="1"/>
    <x v="1"/>
    <x v="1"/>
  </r>
  <r>
    <x v="3"/>
    <x v="28"/>
    <n v="88"/>
    <n v="30"/>
    <n v="0"/>
    <n v="32.5"/>
    <n v="0.85499999999999998"/>
    <n v="38"/>
    <x v="0"/>
    <x v="1"/>
    <x v="0"/>
    <x v="0"/>
  </r>
  <r>
    <x v="7"/>
    <x v="28"/>
    <n v="92"/>
    <n v="0"/>
    <n v="0"/>
    <n v="42.7"/>
    <n v="0.84499999999999997"/>
    <n v="54"/>
    <x v="1"/>
    <x v="3"/>
    <x v="0"/>
    <x v="1"/>
  </r>
  <r>
    <x v="1"/>
    <x v="54"/>
    <n v="66"/>
    <n v="13"/>
    <n v="38"/>
    <n v="19.600000000000001"/>
    <n v="0.33400000000000002"/>
    <n v="25"/>
    <x v="1"/>
    <x v="2"/>
    <x v="2"/>
    <x v="0"/>
  </r>
  <r>
    <x v="8"/>
    <x v="42"/>
    <n v="85"/>
    <n v="27"/>
    <n v="100"/>
    <n v="28.9"/>
    <n v="0.189"/>
    <n v="27"/>
    <x v="1"/>
    <x v="2"/>
    <x v="1"/>
    <x v="0"/>
  </r>
  <r>
    <x v="7"/>
    <x v="15"/>
    <n v="66"/>
    <n v="20"/>
    <n v="90"/>
    <n v="32.9"/>
    <n v="0.86699999999999999"/>
    <n v="28"/>
    <x v="0"/>
    <x v="2"/>
    <x v="0"/>
    <x v="1"/>
  </r>
  <r>
    <x v="4"/>
    <x v="12"/>
    <n v="64"/>
    <n v="35"/>
    <n v="140"/>
    <n v="28.6"/>
    <n v="0.41099999999999998"/>
    <n v="26"/>
    <x v="1"/>
    <x v="2"/>
    <x v="1"/>
    <x v="0"/>
  </r>
  <r>
    <x v="12"/>
    <x v="19"/>
    <n v="90"/>
    <n v="0"/>
    <n v="0"/>
    <n v="43.4"/>
    <n v="0.58299999999999996"/>
    <n v="42"/>
    <x v="0"/>
    <x v="0"/>
    <x v="0"/>
    <x v="0"/>
  </r>
  <r>
    <x v="8"/>
    <x v="55"/>
    <n v="86"/>
    <n v="20"/>
    <n v="270"/>
    <n v="35.1"/>
    <n v="0.23100000000000001"/>
    <n v="23"/>
    <x v="1"/>
    <x v="2"/>
    <x v="0"/>
    <x v="1"/>
  </r>
  <r>
    <x v="1"/>
    <x v="56"/>
    <n v="75"/>
    <n v="30"/>
    <n v="0"/>
    <n v="32"/>
    <n v="0.39600000000000002"/>
    <n v="22"/>
    <x v="1"/>
    <x v="2"/>
    <x v="0"/>
    <x v="0"/>
  </r>
  <r>
    <x v="1"/>
    <x v="57"/>
    <n v="48"/>
    <n v="20"/>
    <n v="0"/>
    <n v="24.7"/>
    <n v="0.14000000000000001"/>
    <n v="22"/>
    <x v="1"/>
    <x v="2"/>
    <x v="2"/>
    <x v="1"/>
  </r>
  <r>
    <x v="9"/>
    <x v="58"/>
    <n v="78"/>
    <n v="0"/>
    <n v="0"/>
    <n v="32.6"/>
    <n v="0.39100000000000001"/>
    <n v="41"/>
    <x v="1"/>
    <x v="0"/>
    <x v="0"/>
    <x v="1"/>
  </r>
  <r>
    <x v="4"/>
    <x v="54"/>
    <n v="72"/>
    <n v="33"/>
    <n v="0"/>
    <n v="37.700000000000003"/>
    <n v="0.37"/>
    <n v="27"/>
    <x v="1"/>
    <x v="2"/>
    <x v="0"/>
    <x v="1"/>
  </r>
  <r>
    <x v="3"/>
    <x v="59"/>
    <n v="0"/>
    <n v="0"/>
    <n v="0"/>
    <n v="43.2"/>
    <n v="0.27"/>
    <n v="26"/>
    <x v="0"/>
    <x v="2"/>
    <x v="0"/>
    <x v="0"/>
  </r>
  <r>
    <x v="7"/>
    <x v="60"/>
    <n v="66"/>
    <n v="22"/>
    <n v="0"/>
    <n v="25"/>
    <n v="0.307"/>
    <n v="24"/>
    <x v="1"/>
    <x v="2"/>
    <x v="1"/>
    <x v="1"/>
  </r>
  <r>
    <x v="5"/>
    <x v="61"/>
    <n v="44"/>
    <n v="13"/>
    <n v="0"/>
    <n v="22.4"/>
    <n v="0.14000000000000001"/>
    <n v="22"/>
    <x v="1"/>
    <x v="2"/>
    <x v="2"/>
    <x v="0"/>
  </r>
  <r>
    <x v="7"/>
    <x v="62"/>
    <n v="0"/>
    <n v="0"/>
    <n v="0"/>
    <n v="0"/>
    <n v="0.10199999999999999"/>
    <n v="22"/>
    <x v="1"/>
    <x v="2"/>
    <x v="3"/>
    <x v="1"/>
  </r>
  <r>
    <x v="9"/>
    <x v="63"/>
    <n v="78"/>
    <n v="26"/>
    <n v="71"/>
    <n v="29.3"/>
    <n v="0.76700000000000002"/>
    <n v="36"/>
    <x v="1"/>
    <x v="1"/>
    <x v="1"/>
    <x v="0"/>
  </r>
  <r>
    <x v="3"/>
    <x v="45"/>
    <n v="65"/>
    <n v="28"/>
    <n v="0"/>
    <n v="24.6"/>
    <n v="0.23699999999999999"/>
    <n v="22"/>
    <x v="1"/>
    <x v="2"/>
    <x v="2"/>
    <x v="1"/>
  </r>
  <r>
    <x v="4"/>
    <x v="4"/>
    <n v="108"/>
    <n v="0"/>
    <n v="0"/>
    <n v="48.8"/>
    <n v="0.22700000000000001"/>
    <n v="37"/>
    <x v="0"/>
    <x v="1"/>
    <x v="0"/>
    <x v="1"/>
  </r>
  <r>
    <x v="7"/>
    <x v="10"/>
    <n v="74"/>
    <n v="29"/>
    <n v="125"/>
    <n v="32.4"/>
    <n v="0.69799999999999995"/>
    <n v="27"/>
    <x v="1"/>
    <x v="2"/>
    <x v="0"/>
    <x v="0"/>
  </r>
  <r>
    <x v="12"/>
    <x v="39"/>
    <n v="72"/>
    <n v="54"/>
    <n v="0"/>
    <n v="36.6"/>
    <n v="0.17799999999999999"/>
    <n v="45"/>
    <x v="1"/>
    <x v="0"/>
    <x v="0"/>
    <x v="0"/>
  </r>
  <r>
    <x v="7"/>
    <x v="15"/>
    <n v="68"/>
    <n v="25"/>
    <n v="71"/>
    <n v="38.5"/>
    <n v="0.32400000000000001"/>
    <n v="26"/>
    <x v="1"/>
    <x v="2"/>
    <x v="0"/>
    <x v="1"/>
  </r>
  <r>
    <x v="13"/>
    <x v="64"/>
    <n v="70"/>
    <n v="32"/>
    <n v="110"/>
    <n v="37.1"/>
    <n v="0.153"/>
    <n v="43"/>
    <x v="0"/>
    <x v="0"/>
    <x v="0"/>
    <x v="1"/>
  </r>
  <r>
    <x v="1"/>
    <x v="17"/>
    <n v="68"/>
    <n v="19"/>
    <n v="0"/>
    <n v="26.5"/>
    <n v="0.16500000000000001"/>
    <n v="24"/>
    <x v="1"/>
    <x v="2"/>
    <x v="1"/>
    <x v="1"/>
  </r>
  <r>
    <x v="1"/>
    <x v="65"/>
    <n v="55"/>
    <n v="0"/>
    <n v="0"/>
    <n v="19.100000000000001"/>
    <n v="0.25800000000000001"/>
    <n v="21"/>
    <x v="1"/>
    <x v="2"/>
    <x v="2"/>
    <x v="0"/>
  </r>
  <r>
    <x v="8"/>
    <x v="66"/>
    <n v="80"/>
    <n v="15"/>
    <n v="176"/>
    <n v="32"/>
    <n v="0.443"/>
    <n v="34"/>
    <x v="1"/>
    <x v="1"/>
    <x v="0"/>
    <x v="1"/>
  </r>
  <r>
    <x v="9"/>
    <x v="67"/>
    <n v="78"/>
    <n v="40"/>
    <n v="48"/>
    <n v="46.7"/>
    <n v="0.26100000000000001"/>
    <n v="42"/>
    <x v="1"/>
    <x v="0"/>
    <x v="0"/>
    <x v="1"/>
  </r>
  <r>
    <x v="8"/>
    <x v="68"/>
    <n v="72"/>
    <n v="0"/>
    <n v="0"/>
    <n v="23.8"/>
    <n v="0.27700000000000002"/>
    <n v="60"/>
    <x v="0"/>
    <x v="3"/>
    <x v="2"/>
    <x v="1"/>
  </r>
  <r>
    <x v="7"/>
    <x v="69"/>
    <n v="82"/>
    <n v="18"/>
    <n v="64"/>
    <n v="24.7"/>
    <n v="0.76100000000000001"/>
    <n v="21"/>
    <x v="1"/>
    <x v="2"/>
    <x v="2"/>
    <x v="0"/>
  </r>
  <r>
    <x v="0"/>
    <x v="70"/>
    <n v="72"/>
    <n v="27"/>
    <n v="228"/>
    <n v="33.9"/>
    <n v="0.255"/>
    <n v="40"/>
    <x v="1"/>
    <x v="1"/>
    <x v="0"/>
    <x v="1"/>
  </r>
  <r>
    <x v="7"/>
    <x v="31"/>
    <n v="62"/>
    <n v="28"/>
    <n v="0"/>
    <n v="31.6"/>
    <n v="0.13"/>
    <n v="24"/>
    <x v="1"/>
    <x v="2"/>
    <x v="0"/>
    <x v="1"/>
  </r>
  <r>
    <x v="1"/>
    <x v="43"/>
    <n v="48"/>
    <n v="18"/>
    <n v="76"/>
    <n v="20.399999999999999"/>
    <n v="0.32300000000000001"/>
    <n v="22"/>
    <x v="1"/>
    <x v="2"/>
    <x v="2"/>
    <x v="0"/>
  </r>
  <r>
    <x v="0"/>
    <x v="71"/>
    <n v="50"/>
    <n v="30"/>
    <n v="64"/>
    <n v="28.7"/>
    <n v="0.35599999999999998"/>
    <n v="23"/>
    <x v="1"/>
    <x v="2"/>
    <x v="1"/>
    <x v="1"/>
  </r>
  <r>
    <x v="1"/>
    <x v="32"/>
    <n v="90"/>
    <n v="51"/>
    <n v="220"/>
    <n v="49.7"/>
    <n v="0.32500000000000001"/>
    <n v="31"/>
    <x v="0"/>
    <x v="1"/>
    <x v="0"/>
    <x v="1"/>
  </r>
  <r>
    <x v="1"/>
    <x v="72"/>
    <n v="72"/>
    <n v="0"/>
    <n v="0"/>
    <n v="39"/>
    <n v="1.222"/>
    <n v="33"/>
    <x v="0"/>
    <x v="1"/>
    <x v="0"/>
    <x v="1"/>
  </r>
  <r>
    <x v="1"/>
    <x v="73"/>
    <n v="60"/>
    <n v="0"/>
    <n v="0"/>
    <n v="26.1"/>
    <n v="0.17899999999999999"/>
    <n v="22"/>
    <x v="1"/>
    <x v="2"/>
    <x v="1"/>
    <x v="1"/>
  </r>
  <r>
    <x v="3"/>
    <x v="9"/>
    <n v="96"/>
    <n v="0"/>
    <n v="0"/>
    <n v="22.5"/>
    <n v="0.26200000000000001"/>
    <n v="21"/>
    <x v="1"/>
    <x v="2"/>
    <x v="2"/>
    <x v="1"/>
  </r>
  <r>
    <x v="1"/>
    <x v="67"/>
    <n v="72"/>
    <n v="18"/>
    <n v="40"/>
    <n v="26.6"/>
    <n v="0.28299999999999997"/>
    <n v="24"/>
    <x v="1"/>
    <x v="2"/>
    <x v="1"/>
    <x v="1"/>
  </r>
  <r>
    <x v="7"/>
    <x v="1"/>
    <n v="65"/>
    <n v="0"/>
    <n v="0"/>
    <n v="39.6"/>
    <n v="0.93"/>
    <n v="27"/>
    <x v="1"/>
    <x v="2"/>
    <x v="0"/>
    <x v="0"/>
  </r>
  <r>
    <x v="1"/>
    <x v="19"/>
    <n v="56"/>
    <n v="29"/>
    <n v="152"/>
    <n v="28.7"/>
    <n v="0.80100000000000005"/>
    <n v="21"/>
    <x v="1"/>
    <x v="2"/>
    <x v="1"/>
    <x v="1"/>
  </r>
  <r>
    <x v="1"/>
    <x v="74"/>
    <n v="122"/>
    <n v="0"/>
    <n v="0"/>
    <n v="22.4"/>
    <n v="0.20699999999999999"/>
    <n v="27"/>
    <x v="1"/>
    <x v="2"/>
    <x v="2"/>
    <x v="0"/>
  </r>
  <r>
    <x v="8"/>
    <x v="70"/>
    <n v="58"/>
    <n v="28"/>
    <n v="140"/>
    <n v="29.5"/>
    <n v="0.28699999999999998"/>
    <n v="37"/>
    <x v="1"/>
    <x v="1"/>
    <x v="1"/>
    <x v="1"/>
  </r>
  <r>
    <x v="5"/>
    <x v="63"/>
    <n v="58"/>
    <n v="31"/>
    <n v="18"/>
    <n v="34.299999999999997"/>
    <n v="0.33600000000000002"/>
    <n v="25"/>
    <x v="1"/>
    <x v="2"/>
    <x v="0"/>
    <x v="0"/>
  </r>
  <r>
    <x v="3"/>
    <x v="54"/>
    <n v="85"/>
    <n v="25"/>
    <n v="36"/>
    <n v="37.4"/>
    <n v="0.247"/>
    <n v="24"/>
    <x v="0"/>
    <x v="2"/>
    <x v="0"/>
    <x v="0"/>
  </r>
  <r>
    <x v="5"/>
    <x v="40"/>
    <n v="72"/>
    <n v="33"/>
    <n v="135"/>
    <n v="33.299999999999997"/>
    <n v="0.19900000000000001"/>
    <n v="24"/>
    <x v="0"/>
    <x v="2"/>
    <x v="0"/>
    <x v="1"/>
  </r>
  <r>
    <x v="2"/>
    <x v="75"/>
    <n v="62"/>
    <n v="26"/>
    <n v="495"/>
    <n v="34"/>
    <n v="0.54300000000000004"/>
    <n v="46"/>
    <x v="0"/>
    <x v="0"/>
    <x v="0"/>
    <x v="0"/>
  </r>
  <r>
    <x v="1"/>
    <x v="3"/>
    <n v="76"/>
    <n v="34"/>
    <n v="37"/>
    <n v="31.2"/>
    <n v="0.192"/>
    <n v="23"/>
    <x v="1"/>
    <x v="2"/>
    <x v="0"/>
    <x v="0"/>
  </r>
  <r>
    <x v="8"/>
    <x v="76"/>
    <n v="62"/>
    <n v="0"/>
    <n v="0"/>
    <n v="34"/>
    <n v="0.39100000000000001"/>
    <n v="25"/>
    <x v="1"/>
    <x v="2"/>
    <x v="0"/>
    <x v="0"/>
  </r>
  <r>
    <x v="9"/>
    <x v="77"/>
    <n v="54"/>
    <n v="32"/>
    <n v="175"/>
    <n v="30.5"/>
    <n v="0.58799999999999997"/>
    <n v="39"/>
    <x v="0"/>
    <x v="1"/>
    <x v="0"/>
    <x v="0"/>
  </r>
  <r>
    <x v="8"/>
    <x v="42"/>
    <n v="92"/>
    <n v="0"/>
    <n v="0"/>
    <n v="31.2"/>
    <n v="0.53900000000000003"/>
    <n v="61"/>
    <x v="0"/>
    <x v="4"/>
    <x v="0"/>
    <x v="0"/>
  </r>
  <r>
    <x v="4"/>
    <x v="78"/>
    <n v="74"/>
    <n v="0"/>
    <n v="0"/>
    <n v="34"/>
    <n v="0.22"/>
    <n v="38"/>
    <x v="0"/>
    <x v="1"/>
    <x v="0"/>
    <x v="0"/>
  </r>
  <r>
    <x v="4"/>
    <x v="6"/>
    <n v="48"/>
    <n v="0"/>
    <n v="0"/>
    <n v="33.700000000000003"/>
    <n v="0.65400000000000003"/>
    <n v="25"/>
    <x v="1"/>
    <x v="2"/>
    <x v="0"/>
    <x v="0"/>
  </r>
  <r>
    <x v="8"/>
    <x v="25"/>
    <n v="60"/>
    <n v="23"/>
    <n v="0"/>
    <n v="28.2"/>
    <n v="0.443"/>
    <n v="22"/>
    <x v="1"/>
    <x v="2"/>
    <x v="1"/>
    <x v="1"/>
  </r>
  <r>
    <x v="8"/>
    <x v="20"/>
    <n v="76"/>
    <n v="15"/>
    <n v="51"/>
    <n v="23.2"/>
    <n v="0.223"/>
    <n v="21"/>
    <x v="1"/>
    <x v="2"/>
    <x v="2"/>
    <x v="0"/>
  </r>
  <r>
    <x v="3"/>
    <x v="79"/>
    <n v="76"/>
    <n v="56"/>
    <n v="100"/>
    <n v="53.2"/>
    <n v="0.75900000000000001"/>
    <n v="25"/>
    <x v="0"/>
    <x v="2"/>
    <x v="0"/>
    <x v="0"/>
  </r>
  <r>
    <x v="0"/>
    <x v="36"/>
    <n v="64"/>
    <n v="39"/>
    <n v="0"/>
    <n v="34.200000000000003"/>
    <n v="0.26"/>
    <n v="24"/>
    <x v="1"/>
    <x v="2"/>
    <x v="0"/>
    <x v="0"/>
  </r>
  <r>
    <x v="7"/>
    <x v="17"/>
    <n v="74"/>
    <n v="30"/>
    <n v="100"/>
    <n v="33.6"/>
    <n v="0.40400000000000003"/>
    <n v="23"/>
    <x v="1"/>
    <x v="2"/>
    <x v="0"/>
    <x v="1"/>
  </r>
  <r>
    <x v="4"/>
    <x v="80"/>
    <n v="80"/>
    <n v="0"/>
    <n v="0"/>
    <n v="26.8"/>
    <n v="0.186"/>
    <n v="69"/>
    <x v="1"/>
    <x v="4"/>
    <x v="1"/>
    <x v="0"/>
  </r>
  <r>
    <x v="3"/>
    <x v="61"/>
    <n v="76"/>
    <n v="0"/>
    <n v="0"/>
    <n v="33.299999999999997"/>
    <n v="0.27800000000000002"/>
    <n v="23"/>
    <x v="0"/>
    <x v="2"/>
    <x v="0"/>
    <x v="0"/>
  </r>
  <r>
    <x v="1"/>
    <x v="30"/>
    <n v="30"/>
    <n v="42"/>
    <n v="99"/>
    <n v="55"/>
    <n v="0.496"/>
    <n v="26"/>
    <x v="0"/>
    <x v="2"/>
    <x v="0"/>
    <x v="1"/>
  </r>
  <r>
    <x v="5"/>
    <x v="81"/>
    <n v="70"/>
    <n v="30"/>
    <n v="135"/>
    <n v="42.9"/>
    <n v="0.45200000000000001"/>
    <n v="30"/>
    <x v="1"/>
    <x v="2"/>
    <x v="0"/>
    <x v="0"/>
  </r>
  <r>
    <x v="1"/>
    <x v="16"/>
    <n v="58"/>
    <n v="36"/>
    <n v="94"/>
    <n v="33.299999999999997"/>
    <n v="0.26100000000000001"/>
    <n v="23"/>
    <x v="1"/>
    <x v="2"/>
    <x v="0"/>
    <x v="0"/>
  </r>
  <r>
    <x v="1"/>
    <x v="27"/>
    <n v="88"/>
    <n v="24"/>
    <n v="145"/>
    <n v="34.5"/>
    <n v="0.40300000000000002"/>
    <n v="40"/>
    <x v="0"/>
    <x v="1"/>
    <x v="0"/>
    <x v="0"/>
  </r>
  <r>
    <x v="3"/>
    <x v="44"/>
    <n v="84"/>
    <n v="0"/>
    <n v="0"/>
    <n v="27.9"/>
    <n v="0.74099999999999999"/>
    <n v="62"/>
    <x v="0"/>
    <x v="4"/>
    <x v="1"/>
    <x v="1"/>
  </r>
  <r>
    <x v="8"/>
    <x v="82"/>
    <n v="70"/>
    <n v="14"/>
    <n v="168"/>
    <n v="29.7"/>
    <n v="0.36099999999999999"/>
    <n v="33"/>
    <x v="0"/>
    <x v="1"/>
    <x v="1"/>
    <x v="1"/>
  </r>
  <r>
    <x v="10"/>
    <x v="32"/>
    <n v="56"/>
    <n v="0"/>
    <n v="0"/>
    <n v="33.299999999999997"/>
    <n v="1.1140000000000001"/>
    <n v="33"/>
    <x v="0"/>
    <x v="1"/>
    <x v="0"/>
    <x v="0"/>
  </r>
  <r>
    <x v="5"/>
    <x v="83"/>
    <n v="64"/>
    <n v="37"/>
    <n v="225"/>
    <n v="34.5"/>
    <n v="0.35599999999999998"/>
    <n v="30"/>
    <x v="0"/>
    <x v="2"/>
    <x v="0"/>
    <x v="0"/>
  </r>
  <r>
    <x v="2"/>
    <x v="50"/>
    <n v="74"/>
    <n v="31"/>
    <n v="0"/>
    <n v="38.299999999999997"/>
    <n v="0.45700000000000002"/>
    <n v="39"/>
    <x v="1"/>
    <x v="1"/>
    <x v="0"/>
    <x v="1"/>
  </r>
  <r>
    <x v="7"/>
    <x v="74"/>
    <n v="68"/>
    <n v="13"/>
    <n v="49"/>
    <n v="21.1"/>
    <n v="0.64700000000000002"/>
    <n v="26"/>
    <x v="1"/>
    <x v="2"/>
    <x v="2"/>
    <x v="1"/>
  </r>
  <r>
    <x v="7"/>
    <x v="9"/>
    <n v="60"/>
    <n v="20"/>
    <n v="140"/>
    <n v="33.799999999999997"/>
    <n v="8.7999999999999995E-2"/>
    <n v="31"/>
    <x v="1"/>
    <x v="1"/>
    <x v="0"/>
    <x v="0"/>
  </r>
  <r>
    <x v="3"/>
    <x v="15"/>
    <n v="70"/>
    <n v="26"/>
    <n v="50"/>
    <n v="30.8"/>
    <n v="0.59699999999999998"/>
    <n v="21"/>
    <x v="1"/>
    <x v="2"/>
    <x v="0"/>
    <x v="0"/>
  </r>
  <r>
    <x v="3"/>
    <x v="71"/>
    <n v="60"/>
    <n v="25"/>
    <n v="92"/>
    <n v="28.7"/>
    <n v="0.53200000000000003"/>
    <n v="22"/>
    <x v="1"/>
    <x v="2"/>
    <x v="1"/>
    <x v="1"/>
  </r>
  <r>
    <x v="3"/>
    <x v="55"/>
    <n v="80"/>
    <n v="0"/>
    <n v="0"/>
    <n v="31.2"/>
    <n v="0.70299999999999996"/>
    <n v="29"/>
    <x v="1"/>
    <x v="2"/>
    <x v="0"/>
    <x v="0"/>
  </r>
  <r>
    <x v="4"/>
    <x v="44"/>
    <n v="72"/>
    <n v="29"/>
    <n v="325"/>
    <n v="36.9"/>
    <n v="0.159"/>
    <n v="28"/>
    <x v="1"/>
    <x v="2"/>
    <x v="0"/>
    <x v="1"/>
  </r>
  <r>
    <x v="5"/>
    <x v="84"/>
    <n v="78"/>
    <n v="0"/>
    <n v="0"/>
    <n v="21.1"/>
    <n v="0.26800000000000002"/>
    <n v="55"/>
    <x v="1"/>
    <x v="3"/>
    <x v="2"/>
    <x v="0"/>
  </r>
  <r>
    <x v="4"/>
    <x v="39"/>
    <n v="82"/>
    <n v="30"/>
    <n v="0"/>
    <n v="39.5"/>
    <n v="0.28599999999999998"/>
    <n v="38"/>
    <x v="1"/>
    <x v="1"/>
    <x v="0"/>
    <x v="0"/>
  </r>
  <r>
    <x v="7"/>
    <x v="85"/>
    <n v="52"/>
    <n v="26"/>
    <n v="63"/>
    <n v="32.5"/>
    <n v="0.318"/>
    <n v="22"/>
    <x v="1"/>
    <x v="2"/>
    <x v="0"/>
    <x v="1"/>
  </r>
  <r>
    <x v="6"/>
    <x v="85"/>
    <n v="66"/>
    <n v="0"/>
    <n v="0"/>
    <n v="32.4"/>
    <n v="0.27200000000000002"/>
    <n v="42"/>
    <x v="0"/>
    <x v="0"/>
    <x v="0"/>
    <x v="1"/>
  </r>
  <r>
    <x v="8"/>
    <x v="86"/>
    <n v="62"/>
    <n v="31"/>
    <n v="284"/>
    <n v="32.799999999999997"/>
    <n v="0.23699999999999999"/>
    <n v="23"/>
    <x v="1"/>
    <x v="2"/>
    <x v="0"/>
    <x v="0"/>
  </r>
  <r>
    <x v="3"/>
    <x v="34"/>
    <n v="75"/>
    <n v="23"/>
    <n v="0"/>
    <n v="0"/>
    <n v="0.57199999999999995"/>
    <n v="21"/>
    <x v="1"/>
    <x v="2"/>
    <x v="3"/>
    <x v="0"/>
  </r>
  <r>
    <x v="10"/>
    <x v="87"/>
    <n v="80"/>
    <n v="37"/>
    <n v="0"/>
    <n v="32.799999999999997"/>
    <n v="9.6000000000000002E-2"/>
    <n v="41"/>
    <x v="1"/>
    <x v="0"/>
    <x v="0"/>
    <x v="0"/>
  </r>
  <r>
    <x v="7"/>
    <x v="39"/>
    <n v="64"/>
    <n v="35"/>
    <n v="119"/>
    <n v="30.5"/>
    <n v="1.4"/>
    <n v="34"/>
    <x v="1"/>
    <x v="1"/>
    <x v="0"/>
    <x v="1"/>
  </r>
  <r>
    <x v="4"/>
    <x v="24"/>
    <n v="78"/>
    <n v="0"/>
    <n v="0"/>
    <n v="33.700000000000003"/>
    <n v="0.218"/>
    <n v="65"/>
    <x v="1"/>
    <x v="4"/>
    <x v="0"/>
    <x v="1"/>
  </r>
  <r>
    <x v="7"/>
    <x v="35"/>
    <n v="70"/>
    <n v="17"/>
    <n v="0"/>
    <n v="27.3"/>
    <n v="8.5000000000000006E-2"/>
    <n v="22"/>
    <x v="1"/>
    <x v="2"/>
    <x v="1"/>
    <x v="0"/>
  </r>
  <r>
    <x v="1"/>
    <x v="64"/>
    <n v="74"/>
    <n v="50"/>
    <n v="204"/>
    <n v="37.4"/>
    <n v="0.39900000000000002"/>
    <n v="24"/>
    <x v="1"/>
    <x v="2"/>
    <x v="0"/>
    <x v="0"/>
  </r>
  <r>
    <x v="8"/>
    <x v="53"/>
    <n v="65"/>
    <n v="0"/>
    <n v="0"/>
    <n v="21.9"/>
    <n v="0.432"/>
    <n v="37"/>
    <x v="1"/>
    <x v="1"/>
    <x v="2"/>
    <x v="0"/>
  </r>
  <r>
    <x v="10"/>
    <x v="88"/>
    <n v="86"/>
    <n v="28"/>
    <n v="155"/>
    <n v="34.299999999999997"/>
    <n v="1.1890000000000001"/>
    <n v="42"/>
    <x v="0"/>
    <x v="0"/>
    <x v="0"/>
    <x v="1"/>
  </r>
  <r>
    <x v="1"/>
    <x v="89"/>
    <n v="82"/>
    <n v="42"/>
    <n v="485"/>
    <n v="40.6"/>
    <n v="0.68700000000000006"/>
    <n v="23"/>
    <x v="1"/>
    <x v="2"/>
    <x v="0"/>
    <x v="0"/>
  </r>
  <r>
    <x v="2"/>
    <x v="90"/>
    <n v="78"/>
    <n v="0"/>
    <n v="0"/>
    <n v="47.9"/>
    <n v="0.13700000000000001"/>
    <n v="43"/>
    <x v="0"/>
    <x v="0"/>
    <x v="0"/>
    <x v="0"/>
  </r>
  <r>
    <x v="9"/>
    <x v="91"/>
    <n v="88"/>
    <n v="44"/>
    <n v="0"/>
    <n v="50"/>
    <n v="0.33700000000000002"/>
    <n v="36"/>
    <x v="0"/>
    <x v="1"/>
    <x v="0"/>
    <x v="0"/>
  </r>
  <r>
    <x v="7"/>
    <x v="20"/>
    <n v="52"/>
    <n v="15"/>
    <n v="94"/>
    <n v="24.6"/>
    <n v="0.63700000000000001"/>
    <n v="21"/>
    <x v="1"/>
    <x v="2"/>
    <x v="2"/>
    <x v="0"/>
  </r>
  <r>
    <x v="1"/>
    <x v="28"/>
    <n v="56"/>
    <n v="21"/>
    <n v="135"/>
    <n v="25.2"/>
    <n v="0.83299999999999996"/>
    <n v="23"/>
    <x v="1"/>
    <x v="2"/>
    <x v="1"/>
    <x v="1"/>
  </r>
  <r>
    <x v="7"/>
    <x v="30"/>
    <n v="74"/>
    <n v="19"/>
    <n v="53"/>
    <n v="29"/>
    <n v="0.22900000000000001"/>
    <n v="22"/>
    <x v="1"/>
    <x v="2"/>
    <x v="1"/>
    <x v="0"/>
  </r>
  <r>
    <x v="14"/>
    <x v="72"/>
    <n v="72"/>
    <n v="41"/>
    <n v="114"/>
    <n v="40.9"/>
    <n v="0.81699999999999995"/>
    <n v="47"/>
    <x v="0"/>
    <x v="0"/>
    <x v="0"/>
    <x v="1"/>
  </r>
  <r>
    <x v="8"/>
    <x v="73"/>
    <n v="90"/>
    <n v="38"/>
    <n v="0"/>
    <n v="29.7"/>
    <n v="0.29399999999999998"/>
    <n v="36"/>
    <x v="1"/>
    <x v="1"/>
    <x v="1"/>
    <x v="0"/>
  </r>
  <r>
    <x v="9"/>
    <x v="34"/>
    <n v="74"/>
    <n v="40"/>
    <n v="105"/>
    <n v="37.200000000000003"/>
    <n v="0.20399999999999999"/>
    <n v="45"/>
    <x v="1"/>
    <x v="0"/>
    <x v="0"/>
    <x v="1"/>
  </r>
  <r>
    <x v="3"/>
    <x v="53"/>
    <n v="80"/>
    <n v="34"/>
    <n v="285"/>
    <n v="44.2"/>
    <n v="0.16700000000000001"/>
    <n v="27"/>
    <x v="1"/>
    <x v="2"/>
    <x v="0"/>
    <x v="1"/>
  </r>
  <r>
    <x v="7"/>
    <x v="15"/>
    <n v="64"/>
    <n v="23"/>
    <n v="0"/>
    <n v="29.7"/>
    <n v="0.36799999999999999"/>
    <n v="21"/>
    <x v="1"/>
    <x v="2"/>
    <x v="1"/>
    <x v="1"/>
  </r>
  <r>
    <x v="3"/>
    <x v="59"/>
    <n v="88"/>
    <n v="0"/>
    <n v="0"/>
    <n v="31.6"/>
    <n v="0.74299999999999999"/>
    <n v="32"/>
    <x v="0"/>
    <x v="1"/>
    <x v="0"/>
    <x v="0"/>
  </r>
  <r>
    <x v="0"/>
    <x v="92"/>
    <n v="74"/>
    <n v="18"/>
    <n v="156"/>
    <n v="29.9"/>
    <n v="0.72199999999999998"/>
    <n v="41"/>
    <x v="0"/>
    <x v="0"/>
    <x v="1"/>
    <x v="0"/>
  </r>
  <r>
    <x v="5"/>
    <x v="0"/>
    <n v="66"/>
    <n v="25"/>
    <n v="0"/>
    <n v="32.5"/>
    <n v="0.25600000000000001"/>
    <n v="22"/>
    <x v="1"/>
    <x v="2"/>
    <x v="0"/>
    <x v="1"/>
  </r>
  <r>
    <x v="8"/>
    <x v="81"/>
    <n v="68"/>
    <n v="0"/>
    <n v="0"/>
    <n v="29.6"/>
    <n v="0.70899999999999996"/>
    <n v="34"/>
    <x v="1"/>
    <x v="1"/>
    <x v="1"/>
    <x v="0"/>
  </r>
  <r>
    <x v="8"/>
    <x v="10"/>
    <n v="66"/>
    <n v="0"/>
    <n v="0"/>
    <n v="31.9"/>
    <n v="0.47099999999999997"/>
    <n v="29"/>
    <x v="1"/>
    <x v="2"/>
    <x v="0"/>
    <x v="1"/>
  </r>
  <r>
    <x v="5"/>
    <x v="36"/>
    <n v="90"/>
    <n v="12"/>
    <n v="78"/>
    <n v="28.4"/>
    <n v="0.495"/>
    <n v="29"/>
    <x v="1"/>
    <x v="2"/>
    <x v="1"/>
    <x v="0"/>
  </r>
  <r>
    <x v="0"/>
    <x v="34"/>
    <n v="82"/>
    <n v="0"/>
    <n v="0"/>
    <n v="30.8"/>
    <n v="0.18"/>
    <n v="36"/>
    <x v="0"/>
    <x v="1"/>
    <x v="0"/>
    <x v="0"/>
  </r>
  <r>
    <x v="0"/>
    <x v="68"/>
    <n v="70"/>
    <n v="23"/>
    <n v="130"/>
    <n v="35.4"/>
    <n v="0.54200000000000004"/>
    <n v="29"/>
    <x v="0"/>
    <x v="2"/>
    <x v="0"/>
    <x v="0"/>
  </r>
  <r>
    <x v="7"/>
    <x v="93"/>
    <n v="0"/>
    <n v="23"/>
    <n v="0"/>
    <n v="28.9"/>
    <n v="0.77300000000000002"/>
    <n v="25"/>
    <x v="1"/>
    <x v="2"/>
    <x v="1"/>
    <x v="1"/>
  </r>
  <r>
    <x v="1"/>
    <x v="56"/>
    <n v="60"/>
    <n v="42"/>
    <n v="48"/>
    <n v="43.5"/>
    <n v="0.67800000000000005"/>
    <n v="23"/>
    <x v="1"/>
    <x v="2"/>
    <x v="0"/>
    <x v="1"/>
  </r>
  <r>
    <x v="7"/>
    <x v="94"/>
    <n v="64"/>
    <n v="24"/>
    <n v="55"/>
    <n v="29.7"/>
    <n v="0.37"/>
    <n v="33"/>
    <x v="1"/>
    <x v="1"/>
    <x v="1"/>
    <x v="0"/>
  </r>
  <r>
    <x v="2"/>
    <x v="95"/>
    <n v="72"/>
    <n v="42"/>
    <n v="130"/>
    <n v="32.700000000000003"/>
    <n v="0.71899999999999997"/>
    <n v="36"/>
    <x v="0"/>
    <x v="1"/>
    <x v="0"/>
    <x v="0"/>
  </r>
  <r>
    <x v="0"/>
    <x v="1"/>
    <n v="78"/>
    <n v="0"/>
    <n v="0"/>
    <n v="31.2"/>
    <n v="0.38200000000000001"/>
    <n v="42"/>
    <x v="1"/>
    <x v="0"/>
    <x v="0"/>
    <x v="1"/>
  </r>
  <r>
    <x v="3"/>
    <x v="55"/>
    <n v="110"/>
    <n v="46"/>
    <n v="130"/>
    <n v="67.099999999999994"/>
    <n v="0.31900000000000001"/>
    <n v="26"/>
    <x v="0"/>
    <x v="2"/>
    <x v="0"/>
    <x v="1"/>
  </r>
  <r>
    <x v="4"/>
    <x v="23"/>
    <n v="78"/>
    <n v="0"/>
    <n v="0"/>
    <n v="45"/>
    <n v="0.19"/>
    <n v="47"/>
    <x v="1"/>
    <x v="0"/>
    <x v="0"/>
    <x v="1"/>
  </r>
  <r>
    <x v="4"/>
    <x v="96"/>
    <n v="82"/>
    <n v="0"/>
    <n v="0"/>
    <n v="39.1"/>
    <n v="0.95599999999999996"/>
    <n v="37"/>
    <x v="0"/>
    <x v="1"/>
    <x v="0"/>
    <x v="0"/>
  </r>
  <r>
    <x v="0"/>
    <x v="93"/>
    <n v="80"/>
    <n v="0"/>
    <n v="0"/>
    <n v="23.2"/>
    <n v="8.4000000000000005E-2"/>
    <n v="32"/>
    <x v="1"/>
    <x v="1"/>
    <x v="2"/>
    <x v="0"/>
  </r>
  <r>
    <x v="3"/>
    <x v="22"/>
    <n v="64"/>
    <n v="18"/>
    <n v="92"/>
    <n v="34.9"/>
    <n v="0.72499999999999998"/>
    <n v="23"/>
    <x v="1"/>
    <x v="2"/>
    <x v="0"/>
    <x v="1"/>
  </r>
  <r>
    <x v="1"/>
    <x v="57"/>
    <n v="74"/>
    <n v="20"/>
    <n v="23"/>
    <n v="27.7"/>
    <n v="0.29899999999999999"/>
    <n v="21"/>
    <x v="1"/>
    <x v="2"/>
    <x v="1"/>
    <x v="1"/>
  </r>
  <r>
    <x v="4"/>
    <x v="48"/>
    <n v="60"/>
    <n v="0"/>
    <n v="0"/>
    <n v="26.8"/>
    <n v="0.26800000000000002"/>
    <n v="27"/>
    <x v="1"/>
    <x v="2"/>
    <x v="1"/>
    <x v="1"/>
  </r>
  <r>
    <x v="8"/>
    <x v="52"/>
    <n v="74"/>
    <n v="0"/>
    <n v="0"/>
    <n v="27.6"/>
    <n v="0.24399999999999999"/>
    <n v="40"/>
    <x v="1"/>
    <x v="1"/>
    <x v="1"/>
    <x v="1"/>
  </r>
  <r>
    <x v="9"/>
    <x v="97"/>
    <n v="68"/>
    <n v="28"/>
    <n v="0"/>
    <n v="35.9"/>
    <n v="0.745"/>
    <n v="41"/>
    <x v="0"/>
    <x v="0"/>
    <x v="0"/>
    <x v="0"/>
  </r>
  <r>
    <x v="2"/>
    <x v="98"/>
    <n v="68"/>
    <n v="36"/>
    <n v="495"/>
    <n v="30.1"/>
    <n v="0.61499999999999999"/>
    <n v="60"/>
    <x v="0"/>
    <x v="3"/>
    <x v="0"/>
    <x v="0"/>
  </r>
  <r>
    <x v="1"/>
    <x v="84"/>
    <n v="98"/>
    <n v="41"/>
    <n v="58"/>
    <n v="32"/>
    <n v="1.321"/>
    <n v="33"/>
    <x v="0"/>
    <x v="1"/>
    <x v="0"/>
    <x v="1"/>
  </r>
  <r>
    <x v="2"/>
    <x v="28"/>
    <n v="76"/>
    <n v="39"/>
    <n v="114"/>
    <n v="27.9"/>
    <n v="0.64"/>
    <n v="31"/>
    <x v="0"/>
    <x v="1"/>
    <x v="1"/>
    <x v="0"/>
  </r>
  <r>
    <x v="4"/>
    <x v="12"/>
    <n v="80"/>
    <n v="35"/>
    <n v="160"/>
    <n v="31.6"/>
    <n v="0.36099999999999999"/>
    <n v="25"/>
    <x v="0"/>
    <x v="2"/>
    <x v="0"/>
    <x v="1"/>
  </r>
  <r>
    <x v="5"/>
    <x v="36"/>
    <n v="62"/>
    <n v="0"/>
    <n v="0"/>
    <n v="22.6"/>
    <n v="0.14199999999999999"/>
    <n v="21"/>
    <x v="1"/>
    <x v="2"/>
    <x v="2"/>
    <x v="1"/>
  </r>
  <r>
    <x v="10"/>
    <x v="66"/>
    <n v="70"/>
    <n v="44"/>
    <n v="94"/>
    <n v="33.1"/>
    <n v="0.374"/>
    <n v="40"/>
    <x v="1"/>
    <x v="1"/>
    <x v="0"/>
    <x v="0"/>
  </r>
  <r>
    <x v="9"/>
    <x v="41"/>
    <n v="66"/>
    <n v="0"/>
    <n v="0"/>
    <n v="30.4"/>
    <n v="0.38300000000000001"/>
    <n v="36"/>
    <x v="0"/>
    <x v="1"/>
    <x v="0"/>
    <x v="1"/>
  </r>
  <r>
    <x v="11"/>
    <x v="99"/>
    <n v="0"/>
    <n v="0"/>
    <n v="0"/>
    <n v="52.3"/>
    <n v="0.57799999999999996"/>
    <n v="40"/>
    <x v="0"/>
    <x v="1"/>
    <x v="0"/>
    <x v="0"/>
  </r>
  <r>
    <x v="2"/>
    <x v="1"/>
    <n v="55"/>
    <n v="20"/>
    <n v="0"/>
    <n v="24.4"/>
    <n v="0.13600000000000001"/>
    <n v="42"/>
    <x v="1"/>
    <x v="0"/>
    <x v="2"/>
    <x v="1"/>
  </r>
  <r>
    <x v="4"/>
    <x v="29"/>
    <n v="84"/>
    <n v="41"/>
    <n v="210"/>
    <n v="39.4"/>
    <n v="0.39500000000000002"/>
    <n v="29"/>
    <x v="0"/>
    <x v="2"/>
    <x v="0"/>
    <x v="0"/>
  </r>
  <r>
    <x v="1"/>
    <x v="44"/>
    <n v="58"/>
    <n v="0"/>
    <n v="0"/>
    <n v="24.3"/>
    <n v="0.187"/>
    <n v="21"/>
    <x v="1"/>
    <x v="2"/>
    <x v="2"/>
    <x v="1"/>
  </r>
  <r>
    <x v="5"/>
    <x v="17"/>
    <n v="62"/>
    <n v="13"/>
    <n v="48"/>
    <n v="22.9"/>
    <n v="0.67800000000000005"/>
    <n v="23"/>
    <x v="0"/>
    <x v="2"/>
    <x v="2"/>
    <x v="0"/>
  </r>
  <r>
    <x v="8"/>
    <x v="28"/>
    <n v="64"/>
    <n v="44"/>
    <n v="99"/>
    <n v="34.799999999999997"/>
    <n v="0.90500000000000003"/>
    <n v="26"/>
    <x v="0"/>
    <x v="2"/>
    <x v="0"/>
    <x v="0"/>
  </r>
  <r>
    <x v="8"/>
    <x v="0"/>
    <n v="60"/>
    <n v="27"/>
    <n v="318"/>
    <n v="30.9"/>
    <n v="0.15"/>
    <n v="29"/>
    <x v="0"/>
    <x v="2"/>
    <x v="0"/>
    <x v="1"/>
  </r>
  <r>
    <x v="3"/>
    <x v="61"/>
    <n v="80"/>
    <n v="16"/>
    <n v="0"/>
    <n v="31"/>
    <n v="0.874"/>
    <n v="21"/>
    <x v="1"/>
    <x v="2"/>
    <x v="0"/>
    <x v="1"/>
  </r>
  <r>
    <x v="1"/>
    <x v="33"/>
    <n v="82"/>
    <n v="0"/>
    <n v="0"/>
    <n v="40.1"/>
    <n v="0.23599999999999999"/>
    <n v="28"/>
    <x v="1"/>
    <x v="2"/>
    <x v="0"/>
    <x v="1"/>
  </r>
  <r>
    <x v="3"/>
    <x v="85"/>
    <n v="68"/>
    <n v="20"/>
    <n v="0"/>
    <n v="27.3"/>
    <n v="0.78700000000000003"/>
    <n v="32"/>
    <x v="1"/>
    <x v="1"/>
    <x v="1"/>
    <x v="1"/>
  </r>
  <r>
    <x v="7"/>
    <x v="20"/>
    <n v="70"/>
    <n v="16"/>
    <n v="44"/>
    <n v="20.399999999999999"/>
    <n v="0.23499999999999999"/>
    <n v="27"/>
    <x v="1"/>
    <x v="2"/>
    <x v="2"/>
    <x v="1"/>
  </r>
  <r>
    <x v="0"/>
    <x v="18"/>
    <n v="72"/>
    <n v="32"/>
    <n v="190"/>
    <n v="37.700000000000003"/>
    <n v="0.32400000000000001"/>
    <n v="55"/>
    <x v="1"/>
    <x v="3"/>
    <x v="0"/>
    <x v="1"/>
  </r>
  <r>
    <x v="4"/>
    <x v="36"/>
    <n v="72"/>
    <n v="28"/>
    <n v="0"/>
    <n v="23.9"/>
    <n v="0.40699999999999997"/>
    <n v="27"/>
    <x v="1"/>
    <x v="2"/>
    <x v="2"/>
    <x v="1"/>
  </r>
  <r>
    <x v="2"/>
    <x v="21"/>
    <n v="76"/>
    <n v="29"/>
    <n v="280"/>
    <n v="37.5"/>
    <n v="0.60499999999999998"/>
    <n v="57"/>
    <x v="0"/>
    <x v="3"/>
    <x v="0"/>
    <x v="1"/>
  </r>
  <r>
    <x v="4"/>
    <x v="79"/>
    <n v="104"/>
    <n v="0"/>
    <n v="0"/>
    <n v="37.700000000000003"/>
    <n v="0.151"/>
    <n v="52"/>
    <x v="0"/>
    <x v="3"/>
    <x v="0"/>
    <x v="1"/>
  </r>
  <r>
    <x v="1"/>
    <x v="74"/>
    <n v="64"/>
    <n v="27"/>
    <n v="87"/>
    <n v="33.200000000000003"/>
    <n v="0.28899999999999998"/>
    <n v="21"/>
    <x v="1"/>
    <x v="2"/>
    <x v="0"/>
    <x v="0"/>
  </r>
  <r>
    <x v="9"/>
    <x v="100"/>
    <n v="84"/>
    <n v="33"/>
    <n v="0"/>
    <n v="35.5"/>
    <n v="0.35499999999999998"/>
    <n v="41"/>
    <x v="0"/>
    <x v="0"/>
    <x v="0"/>
    <x v="0"/>
  </r>
  <r>
    <x v="7"/>
    <x v="67"/>
    <n v="60"/>
    <n v="22"/>
    <n v="0"/>
    <n v="27.7"/>
    <n v="0.28999999999999998"/>
    <n v="25"/>
    <x v="1"/>
    <x v="2"/>
    <x v="1"/>
    <x v="0"/>
  </r>
  <r>
    <x v="3"/>
    <x v="24"/>
    <n v="85"/>
    <n v="54"/>
    <n v="0"/>
    <n v="42.8"/>
    <n v="0.375"/>
    <n v="24"/>
    <x v="1"/>
    <x v="2"/>
    <x v="0"/>
    <x v="1"/>
  </r>
  <r>
    <x v="9"/>
    <x v="95"/>
    <n v="95"/>
    <n v="31"/>
    <n v="0"/>
    <n v="34.200000000000003"/>
    <n v="0.16400000000000001"/>
    <n v="60"/>
    <x v="1"/>
    <x v="3"/>
    <x v="0"/>
    <x v="0"/>
  </r>
  <r>
    <x v="3"/>
    <x v="101"/>
    <n v="65"/>
    <n v="26"/>
    <n v="130"/>
    <n v="42.6"/>
    <n v="0.43099999999999999"/>
    <n v="24"/>
    <x v="0"/>
    <x v="2"/>
    <x v="0"/>
    <x v="1"/>
  </r>
  <r>
    <x v="10"/>
    <x v="60"/>
    <n v="82"/>
    <n v="32"/>
    <n v="175"/>
    <n v="34.200000000000003"/>
    <n v="0.26"/>
    <n v="36"/>
    <x v="0"/>
    <x v="1"/>
    <x v="0"/>
    <x v="1"/>
  </r>
  <r>
    <x v="15"/>
    <x v="73"/>
    <n v="70"/>
    <n v="40"/>
    <n v="271"/>
    <n v="41.8"/>
    <n v="0.74199999999999999"/>
    <n v="38"/>
    <x v="0"/>
    <x v="1"/>
    <x v="0"/>
    <x v="1"/>
  </r>
  <r>
    <x v="4"/>
    <x v="28"/>
    <n v="62"/>
    <n v="41"/>
    <n v="129"/>
    <n v="35.799999999999997"/>
    <n v="0.51400000000000001"/>
    <n v="25"/>
    <x v="0"/>
    <x v="2"/>
    <x v="0"/>
    <x v="0"/>
  </r>
  <r>
    <x v="0"/>
    <x v="9"/>
    <n v="68"/>
    <n v="30"/>
    <n v="120"/>
    <n v="30"/>
    <n v="0.46400000000000002"/>
    <n v="32"/>
    <x v="1"/>
    <x v="1"/>
    <x v="0"/>
    <x v="1"/>
  </r>
  <r>
    <x v="4"/>
    <x v="1"/>
    <n v="74"/>
    <n v="22"/>
    <n v="0"/>
    <n v="29"/>
    <n v="1.224"/>
    <n v="32"/>
    <x v="0"/>
    <x v="1"/>
    <x v="1"/>
    <x v="1"/>
  </r>
  <r>
    <x v="4"/>
    <x v="60"/>
    <n v="66"/>
    <n v="0"/>
    <n v="0"/>
    <n v="37.799999999999997"/>
    <n v="0.26100000000000001"/>
    <n v="41"/>
    <x v="0"/>
    <x v="0"/>
    <x v="0"/>
    <x v="1"/>
  </r>
  <r>
    <x v="3"/>
    <x v="102"/>
    <n v="60"/>
    <n v="29"/>
    <n v="478"/>
    <n v="34.6"/>
    <n v="1.0720000000000001"/>
    <n v="21"/>
    <x v="0"/>
    <x v="2"/>
    <x v="0"/>
    <x v="1"/>
  </r>
  <r>
    <x v="7"/>
    <x v="29"/>
    <n v="90"/>
    <n v="0"/>
    <n v="0"/>
    <n v="31.6"/>
    <n v="0.80500000000000005"/>
    <n v="66"/>
    <x v="0"/>
    <x v="4"/>
    <x v="0"/>
    <x v="0"/>
  </r>
  <r>
    <x v="9"/>
    <x v="22"/>
    <n v="0"/>
    <n v="0"/>
    <n v="0"/>
    <n v="25.2"/>
    <n v="0.20899999999999999"/>
    <n v="37"/>
    <x v="1"/>
    <x v="1"/>
    <x v="1"/>
    <x v="1"/>
  </r>
  <r>
    <x v="9"/>
    <x v="69"/>
    <n v="60"/>
    <n v="33"/>
    <n v="190"/>
    <n v="28.8"/>
    <n v="0.68700000000000006"/>
    <n v="61"/>
    <x v="1"/>
    <x v="4"/>
    <x v="1"/>
    <x v="0"/>
  </r>
  <r>
    <x v="1"/>
    <x v="15"/>
    <n v="66"/>
    <n v="15"/>
    <n v="56"/>
    <n v="23.6"/>
    <n v="0.66600000000000004"/>
    <n v="26"/>
    <x v="1"/>
    <x v="2"/>
    <x v="2"/>
    <x v="0"/>
  </r>
  <r>
    <x v="1"/>
    <x v="93"/>
    <n v="78"/>
    <n v="27"/>
    <n v="32"/>
    <n v="34.6"/>
    <n v="0.10100000000000001"/>
    <n v="22"/>
    <x v="1"/>
    <x v="2"/>
    <x v="0"/>
    <x v="1"/>
  </r>
  <r>
    <x v="3"/>
    <x v="45"/>
    <n v="76"/>
    <n v="0"/>
    <n v="0"/>
    <n v="35.700000000000003"/>
    <n v="0.19800000000000001"/>
    <n v="26"/>
    <x v="1"/>
    <x v="2"/>
    <x v="0"/>
    <x v="1"/>
  </r>
  <r>
    <x v="5"/>
    <x v="79"/>
    <n v="52"/>
    <n v="38"/>
    <n v="0"/>
    <n v="37.200000000000003"/>
    <n v="0.65200000000000002"/>
    <n v="24"/>
    <x v="0"/>
    <x v="2"/>
    <x v="0"/>
    <x v="0"/>
  </r>
  <r>
    <x v="8"/>
    <x v="8"/>
    <n v="70"/>
    <n v="39"/>
    <n v="744"/>
    <n v="36.700000000000003"/>
    <n v="2.3290000000000002"/>
    <n v="31"/>
    <x v="1"/>
    <x v="1"/>
    <x v="0"/>
    <x v="1"/>
  </r>
  <r>
    <x v="3"/>
    <x v="27"/>
    <n v="80"/>
    <n v="31"/>
    <n v="53"/>
    <n v="45.2"/>
    <n v="8.8999999999999996E-2"/>
    <n v="24"/>
    <x v="1"/>
    <x v="2"/>
    <x v="0"/>
    <x v="1"/>
  </r>
  <r>
    <x v="8"/>
    <x v="69"/>
    <n v="86"/>
    <n v="0"/>
    <n v="0"/>
    <n v="44"/>
    <n v="0.64500000000000002"/>
    <n v="22"/>
    <x v="0"/>
    <x v="2"/>
    <x v="0"/>
    <x v="1"/>
  </r>
  <r>
    <x v="0"/>
    <x v="68"/>
    <n v="80"/>
    <n v="37"/>
    <n v="370"/>
    <n v="46.2"/>
    <n v="0.23799999999999999"/>
    <n v="46"/>
    <x v="0"/>
    <x v="0"/>
    <x v="0"/>
    <x v="1"/>
  </r>
  <r>
    <x v="1"/>
    <x v="56"/>
    <n v="80"/>
    <n v="25"/>
    <n v="37"/>
    <n v="25.4"/>
    <n v="0.58299999999999996"/>
    <n v="22"/>
    <x v="1"/>
    <x v="2"/>
    <x v="1"/>
    <x v="0"/>
  </r>
  <r>
    <x v="8"/>
    <x v="32"/>
    <n v="68"/>
    <n v="0"/>
    <n v="0"/>
    <n v="35"/>
    <n v="0.39400000000000002"/>
    <n v="29"/>
    <x v="1"/>
    <x v="2"/>
    <x v="0"/>
    <x v="0"/>
  </r>
  <r>
    <x v="5"/>
    <x v="62"/>
    <n v="68"/>
    <n v="28"/>
    <n v="45"/>
    <n v="29.7"/>
    <n v="0.29299999999999998"/>
    <n v="23"/>
    <x v="1"/>
    <x v="2"/>
    <x v="1"/>
    <x v="0"/>
  </r>
  <r>
    <x v="8"/>
    <x v="40"/>
    <n v="72"/>
    <n v="0"/>
    <n v="0"/>
    <n v="43.6"/>
    <n v="0.47899999999999998"/>
    <n v="26"/>
    <x v="0"/>
    <x v="2"/>
    <x v="0"/>
    <x v="1"/>
  </r>
  <r>
    <x v="9"/>
    <x v="98"/>
    <n v="84"/>
    <n v="21"/>
    <n v="192"/>
    <n v="35.9"/>
    <n v="0.58599999999999997"/>
    <n v="51"/>
    <x v="0"/>
    <x v="3"/>
    <x v="0"/>
    <x v="1"/>
  </r>
  <r>
    <x v="3"/>
    <x v="95"/>
    <n v="90"/>
    <n v="27"/>
    <n v="0"/>
    <n v="44.1"/>
    <n v="0.68600000000000005"/>
    <n v="23"/>
    <x v="0"/>
    <x v="2"/>
    <x v="0"/>
    <x v="1"/>
  </r>
  <r>
    <x v="10"/>
    <x v="103"/>
    <n v="84"/>
    <n v="21"/>
    <n v="0"/>
    <n v="30.8"/>
    <n v="0.83099999999999996"/>
    <n v="32"/>
    <x v="0"/>
    <x v="1"/>
    <x v="0"/>
    <x v="1"/>
  </r>
  <r>
    <x v="3"/>
    <x v="92"/>
    <n v="76"/>
    <n v="0"/>
    <n v="0"/>
    <n v="18.399999999999999"/>
    <n v="0.58199999999999996"/>
    <n v="27"/>
    <x v="1"/>
    <x v="2"/>
    <x v="3"/>
    <x v="1"/>
  </r>
  <r>
    <x v="1"/>
    <x v="104"/>
    <n v="64"/>
    <n v="24"/>
    <n v="0"/>
    <n v="29.2"/>
    <n v="0.192"/>
    <n v="21"/>
    <x v="1"/>
    <x v="2"/>
    <x v="1"/>
    <x v="0"/>
  </r>
  <r>
    <x v="8"/>
    <x v="104"/>
    <n v="70"/>
    <n v="32"/>
    <n v="88"/>
    <n v="33.1"/>
    <n v="0.44600000000000001"/>
    <n v="22"/>
    <x v="1"/>
    <x v="2"/>
    <x v="0"/>
    <x v="0"/>
  </r>
  <r>
    <x v="5"/>
    <x v="12"/>
    <n v="54"/>
    <n v="0"/>
    <n v="0"/>
    <n v="25.6"/>
    <n v="0.40200000000000002"/>
    <n v="22"/>
    <x v="0"/>
    <x v="2"/>
    <x v="1"/>
    <x v="0"/>
  </r>
  <r>
    <x v="0"/>
    <x v="22"/>
    <n v="50"/>
    <n v="22"/>
    <n v="176"/>
    <n v="27.1"/>
    <n v="1.3180000000000001"/>
    <n v="33"/>
    <x v="0"/>
    <x v="1"/>
    <x v="1"/>
    <x v="1"/>
  </r>
  <r>
    <x v="7"/>
    <x v="42"/>
    <n v="76"/>
    <n v="35"/>
    <n v="194"/>
    <n v="38.200000000000003"/>
    <n v="0.32900000000000001"/>
    <n v="29"/>
    <x v="1"/>
    <x v="2"/>
    <x v="0"/>
    <x v="1"/>
  </r>
  <r>
    <x v="10"/>
    <x v="100"/>
    <n v="85"/>
    <n v="15"/>
    <n v="0"/>
    <n v="30"/>
    <n v="1.2130000000000001"/>
    <n v="49"/>
    <x v="0"/>
    <x v="0"/>
    <x v="0"/>
    <x v="1"/>
  </r>
  <r>
    <x v="6"/>
    <x v="32"/>
    <n v="68"/>
    <n v="0"/>
    <n v="0"/>
    <n v="31.2"/>
    <n v="0.25800000000000001"/>
    <n v="41"/>
    <x v="1"/>
    <x v="0"/>
    <x v="0"/>
    <x v="1"/>
  </r>
  <r>
    <x v="3"/>
    <x v="105"/>
    <n v="90"/>
    <n v="33"/>
    <n v="680"/>
    <n v="52.3"/>
    <n v="0.42699999999999999"/>
    <n v="23"/>
    <x v="1"/>
    <x v="2"/>
    <x v="0"/>
    <x v="0"/>
  </r>
  <r>
    <x v="10"/>
    <x v="78"/>
    <n v="70"/>
    <n v="33"/>
    <n v="402"/>
    <n v="35.4"/>
    <n v="0.28199999999999997"/>
    <n v="34"/>
    <x v="1"/>
    <x v="1"/>
    <x v="0"/>
    <x v="1"/>
  </r>
  <r>
    <x v="1"/>
    <x v="36"/>
    <n v="86"/>
    <n v="19"/>
    <n v="0"/>
    <n v="30.1"/>
    <n v="0.14299999999999999"/>
    <n v="23"/>
    <x v="1"/>
    <x v="2"/>
    <x v="0"/>
    <x v="1"/>
  </r>
  <r>
    <x v="10"/>
    <x v="39"/>
    <n v="52"/>
    <n v="0"/>
    <n v="0"/>
    <n v="31.2"/>
    <n v="0.38"/>
    <n v="42"/>
    <x v="1"/>
    <x v="0"/>
    <x v="0"/>
    <x v="1"/>
  </r>
  <r>
    <x v="7"/>
    <x v="55"/>
    <n v="84"/>
    <n v="0"/>
    <n v="0"/>
    <n v="28"/>
    <n v="0.28399999999999997"/>
    <n v="27"/>
    <x v="1"/>
    <x v="2"/>
    <x v="1"/>
    <x v="1"/>
  </r>
  <r>
    <x v="7"/>
    <x v="35"/>
    <n v="80"/>
    <n v="14"/>
    <n v="55"/>
    <n v="24.4"/>
    <n v="0.249"/>
    <n v="24"/>
    <x v="1"/>
    <x v="2"/>
    <x v="2"/>
    <x v="1"/>
  </r>
  <r>
    <x v="3"/>
    <x v="106"/>
    <n v="68"/>
    <n v="32"/>
    <n v="0"/>
    <n v="35.799999999999997"/>
    <n v="0.23799999999999999"/>
    <n v="25"/>
    <x v="1"/>
    <x v="2"/>
    <x v="0"/>
    <x v="1"/>
  </r>
  <r>
    <x v="15"/>
    <x v="31"/>
    <n v="62"/>
    <n v="7"/>
    <n v="258"/>
    <n v="27.6"/>
    <n v="0.92600000000000005"/>
    <n v="44"/>
    <x v="0"/>
    <x v="0"/>
    <x v="1"/>
    <x v="1"/>
  </r>
  <r>
    <x v="1"/>
    <x v="61"/>
    <n v="64"/>
    <n v="35"/>
    <n v="0"/>
    <n v="33.6"/>
    <n v="0.54300000000000004"/>
    <n v="21"/>
    <x v="0"/>
    <x v="2"/>
    <x v="0"/>
    <x v="0"/>
  </r>
  <r>
    <x v="5"/>
    <x v="36"/>
    <n v="56"/>
    <n v="39"/>
    <n v="0"/>
    <n v="30.1"/>
    <n v="0.55700000000000005"/>
    <n v="30"/>
    <x v="1"/>
    <x v="2"/>
    <x v="0"/>
    <x v="1"/>
  </r>
  <r>
    <x v="7"/>
    <x v="53"/>
    <n v="68"/>
    <n v="22"/>
    <n v="0"/>
    <n v="28.7"/>
    <n v="9.1999999999999998E-2"/>
    <n v="25"/>
    <x v="1"/>
    <x v="2"/>
    <x v="1"/>
    <x v="0"/>
  </r>
  <r>
    <x v="1"/>
    <x v="107"/>
    <n v="50"/>
    <n v="16"/>
    <n v="375"/>
    <n v="25.9"/>
    <n v="0.65500000000000003"/>
    <n v="24"/>
    <x v="1"/>
    <x v="2"/>
    <x v="1"/>
    <x v="1"/>
  </r>
  <r>
    <x v="11"/>
    <x v="75"/>
    <n v="76"/>
    <n v="28"/>
    <n v="150"/>
    <n v="33.299999999999997"/>
    <n v="1.353"/>
    <n v="51"/>
    <x v="0"/>
    <x v="3"/>
    <x v="0"/>
    <x v="1"/>
  </r>
  <r>
    <x v="5"/>
    <x v="108"/>
    <n v="68"/>
    <n v="15"/>
    <n v="130"/>
    <n v="30.9"/>
    <n v="0.29899999999999999"/>
    <n v="34"/>
    <x v="1"/>
    <x v="1"/>
    <x v="0"/>
    <x v="1"/>
  </r>
  <r>
    <x v="5"/>
    <x v="52"/>
    <n v="0"/>
    <n v="0"/>
    <n v="0"/>
    <n v="30"/>
    <n v="0.76100000000000001"/>
    <n v="27"/>
    <x v="0"/>
    <x v="2"/>
    <x v="0"/>
    <x v="0"/>
  </r>
  <r>
    <x v="8"/>
    <x v="54"/>
    <n v="70"/>
    <n v="32"/>
    <n v="0"/>
    <n v="32.1"/>
    <n v="0.61199999999999999"/>
    <n v="24"/>
    <x v="1"/>
    <x v="2"/>
    <x v="0"/>
    <x v="0"/>
  </r>
  <r>
    <x v="5"/>
    <x v="69"/>
    <n v="80"/>
    <n v="15"/>
    <n v="0"/>
    <n v="32.4"/>
    <n v="0.2"/>
    <n v="63"/>
    <x v="1"/>
    <x v="4"/>
    <x v="0"/>
    <x v="1"/>
  </r>
  <r>
    <x v="8"/>
    <x v="66"/>
    <n v="62"/>
    <n v="0"/>
    <n v="0"/>
    <n v="32"/>
    <n v="0.22600000000000001"/>
    <n v="35"/>
    <x v="0"/>
    <x v="1"/>
    <x v="0"/>
    <x v="0"/>
  </r>
  <r>
    <x v="4"/>
    <x v="74"/>
    <n v="74"/>
    <n v="18"/>
    <n v="67"/>
    <n v="33.6"/>
    <n v="0.997"/>
    <n v="43"/>
    <x v="1"/>
    <x v="0"/>
    <x v="0"/>
    <x v="1"/>
  </r>
  <r>
    <x v="3"/>
    <x v="33"/>
    <n v="0"/>
    <n v="0"/>
    <n v="0"/>
    <n v="36.299999999999997"/>
    <n v="0.93300000000000005"/>
    <n v="25"/>
    <x v="0"/>
    <x v="2"/>
    <x v="0"/>
    <x v="0"/>
  </r>
  <r>
    <x v="7"/>
    <x v="84"/>
    <n v="64"/>
    <n v="42"/>
    <n v="0"/>
    <n v="40"/>
    <n v="1.101"/>
    <n v="24"/>
    <x v="1"/>
    <x v="2"/>
    <x v="0"/>
    <x v="1"/>
  </r>
  <r>
    <x v="3"/>
    <x v="34"/>
    <n v="52"/>
    <n v="0"/>
    <n v="0"/>
    <n v="25.1"/>
    <n v="7.8E-2"/>
    <n v="21"/>
    <x v="1"/>
    <x v="2"/>
    <x v="1"/>
    <x v="0"/>
  </r>
  <r>
    <x v="7"/>
    <x v="42"/>
    <n v="0"/>
    <n v="0"/>
    <n v="0"/>
    <n v="27.5"/>
    <n v="0.24"/>
    <n v="28"/>
    <x v="0"/>
    <x v="2"/>
    <x v="1"/>
    <x v="1"/>
  </r>
  <r>
    <x v="6"/>
    <x v="45"/>
    <n v="86"/>
    <n v="37"/>
    <n v="0"/>
    <n v="45.6"/>
    <n v="1.1359999999999999"/>
    <n v="38"/>
    <x v="0"/>
    <x v="1"/>
    <x v="0"/>
    <x v="0"/>
  </r>
  <r>
    <x v="7"/>
    <x v="85"/>
    <n v="62"/>
    <n v="32"/>
    <n v="56"/>
    <n v="25.2"/>
    <n v="0.128"/>
    <n v="21"/>
    <x v="1"/>
    <x v="2"/>
    <x v="1"/>
    <x v="0"/>
  </r>
  <r>
    <x v="5"/>
    <x v="32"/>
    <n v="78"/>
    <n v="0"/>
    <n v="0"/>
    <n v="23"/>
    <n v="0.254"/>
    <n v="40"/>
    <x v="1"/>
    <x v="1"/>
    <x v="2"/>
    <x v="1"/>
  </r>
  <r>
    <x v="1"/>
    <x v="43"/>
    <n v="78"/>
    <n v="50"/>
    <n v="45"/>
    <n v="33.200000000000003"/>
    <n v="0.42199999999999999"/>
    <n v="21"/>
    <x v="1"/>
    <x v="2"/>
    <x v="0"/>
    <x v="1"/>
  </r>
  <r>
    <x v="12"/>
    <x v="39"/>
    <n v="70"/>
    <n v="0"/>
    <n v="0"/>
    <n v="34.200000000000003"/>
    <n v="0.251"/>
    <n v="52"/>
    <x v="1"/>
    <x v="3"/>
    <x v="0"/>
    <x v="0"/>
  </r>
  <r>
    <x v="7"/>
    <x v="15"/>
    <n v="70"/>
    <n v="52"/>
    <n v="57"/>
    <n v="40.5"/>
    <n v="0.67700000000000005"/>
    <n v="25"/>
    <x v="1"/>
    <x v="2"/>
    <x v="0"/>
    <x v="1"/>
  </r>
  <r>
    <x v="9"/>
    <x v="39"/>
    <n v="60"/>
    <n v="24"/>
    <n v="0"/>
    <n v="26.5"/>
    <n v="0.29599999999999999"/>
    <n v="29"/>
    <x v="0"/>
    <x v="2"/>
    <x v="1"/>
    <x v="0"/>
  </r>
  <r>
    <x v="3"/>
    <x v="92"/>
    <n v="64"/>
    <n v="23"/>
    <n v="116"/>
    <n v="27.8"/>
    <n v="0.45400000000000001"/>
    <n v="23"/>
    <x v="1"/>
    <x v="2"/>
    <x v="1"/>
    <x v="1"/>
  </r>
  <r>
    <x v="4"/>
    <x v="53"/>
    <n v="74"/>
    <n v="0"/>
    <n v="0"/>
    <n v="24.9"/>
    <n v="0.74399999999999999"/>
    <n v="57"/>
    <x v="1"/>
    <x v="3"/>
    <x v="2"/>
    <x v="0"/>
  </r>
  <r>
    <x v="7"/>
    <x v="85"/>
    <n v="62"/>
    <n v="10"/>
    <n v="278"/>
    <n v="25.3"/>
    <n v="0.88100000000000001"/>
    <n v="22"/>
    <x v="1"/>
    <x v="2"/>
    <x v="1"/>
    <x v="1"/>
  </r>
  <r>
    <x v="3"/>
    <x v="42"/>
    <n v="70"/>
    <n v="0"/>
    <n v="0"/>
    <n v="37.9"/>
    <n v="0.33400000000000002"/>
    <n v="28"/>
    <x v="0"/>
    <x v="2"/>
    <x v="0"/>
    <x v="0"/>
  </r>
  <r>
    <x v="6"/>
    <x v="55"/>
    <n v="76"/>
    <n v="28"/>
    <n v="122"/>
    <n v="35.9"/>
    <n v="0.28000000000000003"/>
    <n v="39"/>
    <x v="1"/>
    <x v="1"/>
    <x v="0"/>
    <x v="0"/>
  </r>
  <r>
    <x v="9"/>
    <x v="38"/>
    <n v="88"/>
    <n v="15"/>
    <n v="155"/>
    <n v="32.4"/>
    <n v="0.26200000000000001"/>
    <n v="37"/>
    <x v="1"/>
    <x v="1"/>
    <x v="0"/>
    <x v="0"/>
  </r>
  <r>
    <x v="9"/>
    <x v="109"/>
    <n v="86"/>
    <n v="0"/>
    <n v="0"/>
    <n v="30.4"/>
    <n v="0.16500000000000001"/>
    <n v="47"/>
    <x v="0"/>
    <x v="0"/>
    <x v="0"/>
    <x v="0"/>
  </r>
  <r>
    <x v="7"/>
    <x v="85"/>
    <n v="80"/>
    <n v="0"/>
    <n v="0"/>
    <n v="27"/>
    <n v="0.25900000000000001"/>
    <n v="52"/>
    <x v="0"/>
    <x v="3"/>
    <x v="1"/>
    <x v="0"/>
  </r>
  <r>
    <x v="9"/>
    <x v="64"/>
    <n v="74"/>
    <n v="26"/>
    <n v="135"/>
    <n v="26"/>
    <n v="0.64700000000000002"/>
    <n v="51"/>
    <x v="1"/>
    <x v="3"/>
    <x v="1"/>
    <x v="0"/>
  </r>
  <r>
    <x v="4"/>
    <x v="75"/>
    <n v="84"/>
    <n v="44"/>
    <n v="545"/>
    <n v="38.700000000000003"/>
    <n v="0.61899999999999999"/>
    <n v="34"/>
    <x v="1"/>
    <x v="1"/>
    <x v="0"/>
    <x v="1"/>
  </r>
  <r>
    <x v="1"/>
    <x v="22"/>
    <n v="86"/>
    <n v="39"/>
    <n v="220"/>
    <n v="45.6"/>
    <n v="0.80800000000000005"/>
    <n v="29"/>
    <x v="0"/>
    <x v="2"/>
    <x v="0"/>
    <x v="1"/>
  </r>
  <r>
    <x v="8"/>
    <x v="74"/>
    <n v="56"/>
    <n v="17"/>
    <n v="49"/>
    <n v="20.8"/>
    <n v="0.34"/>
    <n v="26"/>
    <x v="1"/>
    <x v="2"/>
    <x v="2"/>
    <x v="0"/>
  </r>
  <r>
    <x v="4"/>
    <x v="85"/>
    <n v="72"/>
    <n v="43"/>
    <n v="75"/>
    <n v="36.1"/>
    <n v="0.26300000000000001"/>
    <n v="33"/>
    <x v="1"/>
    <x v="1"/>
    <x v="0"/>
    <x v="0"/>
  </r>
  <r>
    <x v="3"/>
    <x v="6"/>
    <n v="88"/>
    <n v="29"/>
    <n v="40"/>
    <n v="36.9"/>
    <n v="0.434"/>
    <n v="21"/>
    <x v="1"/>
    <x v="2"/>
    <x v="0"/>
    <x v="1"/>
  </r>
  <r>
    <x v="3"/>
    <x v="17"/>
    <n v="62"/>
    <n v="30"/>
    <n v="74"/>
    <n v="36.6"/>
    <n v="0.75700000000000001"/>
    <n v="25"/>
    <x v="0"/>
    <x v="2"/>
    <x v="0"/>
    <x v="0"/>
  </r>
  <r>
    <x v="7"/>
    <x v="84"/>
    <n v="78"/>
    <n v="37"/>
    <n v="182"/>
    <n v="43.3"/>
    <n v="1.224"/>
    <n v="31"/>
    <x v="0"/>
    <x v="1"/>
    <x v="0"/>
    <x v="1"/>
  </r>
  <r>
    <x v="1"/>
    <x v="84"/>
    <n v="48"/>
    <n v="45"/>
    <n v="194"/>
    <n v="40.5"/>
    <n v="0.61299999999999999"/>
    <n v="24"/>
    <x v="0"/>
    <x v="2"/>
    <x v="0"/>
    <x v="1"/>
  </r>
  <r>
    <x v="3"/>
    <x v="109"/>
    <n v="50"/>
    <n v="0"/>
    <n v="0"/>
    <n v="21.9"/>
    <n v="0.254"/>
    <n v="65"/>
    <x v="1"/>
    <x v="4"/>
    <x v="2"/>
    <x v="0"/>
  </r>
  <r>
    <x v="0"/>
    <x v="73"/>
    <n v="62"/>
    <n v="31"/>
    <n v="120"/>
    <n v="35.5"/>
    <n v="0.69199999999999995"/>
    <n v="28"/>
    <x v="1"/>
    <x v="2"/>
    <x v="0"/>
    <x v="1"/>
  </r>
  <r>
    <x v="7"/>
    <x v="42"/>
    <n v="70"/>
    <n v="38"/>
    <n v="360"/>
    <n v="28"/>
    <n v="0.33700000000000002"/>
    <n v="29"/>
    <x v="0"/>
    <x v="2"/>
    <x v="1"/>
    <x v="1"/>
  </r>
  <r>
    <x v="3"/>
    <x v="19"/>
    <n v="84"/>
    <n v="29"/>
    <n v="215"/>
    <n v="30.7"/>
    <n v="0.52"/>
    <n v="24"/>
    <x v="1"/>
    <x v="2"/>
    <x v="0"/>
    <x v="1"/>
  </r>
  <r>
    <x v="16"/>
    <x v="15"/>
    <n v="78"/>
    <n v="25"/>
    <n v="184"/>
    <n v="36.6"/>
    <n v="0.41199999999999998"/>
    <n v="46"/>
    <x v="0"/>
    <x v="0"/>
    <x v="0"/>
    <x v="0"/>
  </r>
  <r>
    <x v="2"/>
    <x v="60"/>
    <n v="72"/>
    <n v="0"/>
    <n v="0"/>
    <n v="23.6"/>
    <n v="0.84"/>
    <n v="58"/>
    <x v="1"/>
    <x v="3"/>
    <x v="2"/>
    <x v="1"/>
  </r>
  <r>
    <x v="3"/>
    <x v="110"/>
    <n v="0"/>
    <n v="0"/>
    <n v="0"/>
    <n v="32.299999999999997"/>
    <n v="0.83899999999999997"/>
    <n v="30"/>
    <x v="0"/>
    <x v="2"/>
    <x v="0"/>
    <x v="1"/>
  </r>
  <r>
    <x v="7"/>
    <x v="70"/>
    <n v="58"/>
    <n v="33"/>
    <n v="135"/>
    <n v="31.6"/>
    <n v="0.42199999999999999"/>
    <n v="25"/>
    <x v="0"/>
    <x v="2"/>
    <x v="0"/>
    <x v="1"/>
  </r>
  <r>
    <x v="4"/>
    <x v="111"/>
    <n v="82"/>
    <n v="41"/>
    <n v="42"/>
    <n v="35.799999999999997"/>
    <n v="0.156"/>
    <n v="35"/>
    <x v="1"/>
    <x v="1"/>
    <x v="0"/>
    <x v="0"/>
  </r>
  <r>
    <x v="4"/>
    <x v="7"/>
    <n v="98"/>
    <n v="0"/>
    <n v="0"/>
    <n v="52.9"/>
    <n v="0.20899999999999999"/>
    <n v="28"/>
    <x v="0"/>
    <x v="2"/>
    <x v="0"/>
    <x v="0"/>
  </r>
  <r>
    <x v="5"/>
    <x v="47"/>
    <n v="76"/>
    <n v="0"/>
    <n v="0"/>
    <n v="21"/>
    <n v="0.20699999999999999"/>
    <n v="37"/>
    <x v="1"/>
    <x v="1"/>
    <x v="2"/>
    <x v="0"/>
  </r>
  <r>
    <x v="7"/>
    <x v="81"/>
    <n v="76"/>
    <n v="37"/>
    <n v="105"/>
    <n v="39.700000000000003"/>
    <n v="0.215"/>
    <n v="29"/>
    <x v="1"/>
    <x v="2"/>
    <x v="0"/>
    <x v="0"/>
  </r>
  <r>
    <x v="6"/>
    <x v="109"/>
    <n v="68"/>
    <n v="23"/>
    <n v="132"/>
    <n v="25.5"/>
    <n v="0.32600000000000001"/>
    <n v="47"/>
    <x v="0"/>
    <x v="0"/>
    <x v="1"/>
    <x v="0"/>
  </r>
  <r>
    <x v="3"/>
    <x v="4"/>
    <n v="68"/>
    <n v="14"/>
    <n v="148"/>
    <n v="24.8"/>
    <n v="0.14299999999999999"/>
    <n v="21"/>
    <x v="1"/>
    <x v="2"/>
    <x v="2"/>
    <x v="1"/>
  </r>
  <r>
    <x v="3"/>
    <x v="84"/>
    <n v="68"/>
    <n v="19"/>
    <n v="180"/>
    <n v="30.5"/>
    <n v="1.391"/>
    <n v="25"/>
    <x v="0"/>
    <x v="2"/>
    <x v="0"/>
    <x v="0"/>
  </r>
  <r>
    <x v="7"/>
    <x v="78"/>
    <n v="68"/>
    <n v="28"/>
    <n v="205"/>
    <n v="32.9"/>
    <n v="0.875"/>
    <n v="30"/>
    <x v="0"/>
    <x v="2"/>
    <x v="0"/>
    <x v="0"/>
  </r>
  <r>
    <x v="0"/>
    <x v="65"/>
    <n v="66"/>
    <n v="30"/>
    <n v="0"/>
    <n v="26.2"/>
    <n v="0.313"/>
    <n v="41"/>
    <x v="1"/>
    <x v="0"/>
    <x v="1"/>
    <x v="1"/>
  </r>
  <r>
    <x v="3"/>
    <x v="39"/>
    <n v="70"/>
    <n v="37"/>
    <n v="148"/>
    <n v="39.4"/>
    <n v="0.60499999999999998"/>
    <n v="22"/>
    <x v="1"/>
    <x v="2"/>
    <x v="0"/>
    <x v="0"/>
  </r>
  <r>
    <x v="7"/>
    <x v="75"/>
    <n v="74"/>
    <n v="17"/>
    <n v="96"/>
    <n v="26.6"/>
    <n v="0.433"/>
    <n v="27"/>
    <x v="0"/>
    <x v="2"/>
    <x v="1"/>
    <x v="1"/>
  </r>
  <r>
    <x v="5"/>
    <x v="61"/>
    <n v="50"/>
    <n v="10"/>
    <n v="85"/>
    <n v="29.5"/>
    <n v="0.626"/>
    <n v="25"/>
    <x v="1"/>
    <x v="2"/>
    <x v="1"/>
    <x v="1"/>
  </r>
  <r>
    <x v="9"/>
    <x v="28"/>
    <n v="80"/>
    <n v="31"/>
    <n v="0"/>
    <n v="35.9"/>
    <n v="1.127"/>
    <n v="43"/>
    <x v="0"/>
    <x v="0"/>
    <x v="0"/>
    <x v="0"/>
  </r>
  <r>
    <x v="7"/>
    <x v="60"/>
    <n v="68"/>
    <n v="22"/>
    <n v="94"/>
    <n v="34.1"/>
    <n v="0.315"/>
    <n v="26"/>
    <x v="1"/>
    <x v="2"/>
    <x v="0"/>
    <x v="0"/>
  </r>
  <r>
    <x v="5"/>
    <x v="20"/>
    <n v="80"/>
    <n v="11"/>
    <n v="64"/>
    <n v="19.3"/>
    <n v="0.28399999999999997"/>
    <n v="30"/>
    <x v="1"/>
    <x v="2"/>
    <x v="2"/>
    <x v="0"/>
  </r>
  <r>
    <x v="5"/>
    <x v="112"/>
    <n v="74"/>
    <n v="0"/>
    <n v="0"/>
    <n v="30.5"/>
    <n v="0.34499999999999997"/>
    <n v="29"/>
    <x v="0"/>
    <x v="2"/>
    <x v="0"/>
    <x v="0"/>
  </r>
  <r>
    <x v="5"/>
    <x v="7"/>
    <n v="66"/>
    <n v="39"/>
    <n v="140"/>
    <n v="38.1"/>
    <n v="0.15"/>
    <n v="28"/>
    <x v="1"/>
    <x v="2"/>
    <x v="0"/>
    <x v="0"/>
  </r>
  <r>
    <x v="0"/>
    <x v="97"/>
    <n v="78"/>
    <n v="0"/>
    <n v="0"/>
    <n v="23.5"/>
    <n v="0.129"/>
    <n v="59"/>
    <x v="0"/>
    <x v="3"/>
    <x v="2"/>
    <x v="0"/>
  </r>
  <r>
    <x v="8"/>
    <x v="55"/>
    <n v="60"/>
    <n v="12"/>
    <n v="231"/>
    <n v="27.5"/>
    <n v="0.52700000000000002"/>
    <n v="31"/>
    <x v="1"/>
    <x v="1"/>
    <x v="1"/>
    <x v="1"/>
  </r>
  <r>
    <x v="5"/>
    <x v="60"/>
    <n v="74"/>
    <n v="30"/>
    <n v="0"/>
    <n v="31.6"/>
    <n v="0.19700000000000001"/>
    <n v="25"/>
    <x v="0"/>
    <x v="2"/>
    <x v="0"/>
    <x v="0"/>
  </r>
  <r>
    <x v="3"/>
    <x v="78"/>
    <n v="70"/>
    <n v="20"/>
    <n v="0"/>
    <n v="27.4"/>
    <n v="0.254"/>
    <n v="36"/>
    <x v="0"/>
    <x v="1"/>
    <x v="1"/>
    <x v="1"/>
  </r>
  <r>
    <x v="12"/>
    <x v="91"/>
    <n v="90"/>
    <n v="33"/>
    <n v="29"/>
    <n v="26.8"/>
    <n v="0.73099999999999998"/>
    <n v="43"/>
    <x v="0"/>
    <x v="0"/>
    <x v="1"/>
    <x v="1"/>
  </r>
  <r>
    <x v="7"/>
    <x v="60"/>
    <n v="75"/>
    <n v="32"/>
    <n v="0"/>
    <n v="35.700000000000003"/>
    <n v="0.14799999999999999"/>
    <n v="21"/>
    <x v="1"/>
    <x v="2"/>
    <x v="0"/>
    <x v="0"/>
  </r>
  <r>
    <x v="1"/>
    <x v="113"/>
    <n v="72"/>
    <n v="21"/>
    <n v="168"/>
    <n v="25.6"/>
    <n v="0.123"/>
    <n v="24"/>
    <x v="1"/>
    <x v="2"/>
    <x v="1"/>
    <x v="1"/>
  </r>
  <r>
    <x v="1"/>
    <x v="32"/>
    <n v="64"/>
    <n v="32"/>
    <n v="156"/>
    <n v="35.1"/>
    <n v="0.69199999999999995"/>
    <n v="30"/>
    <x v="0"/>
    <x v="2"/>
    <x v="0"/>
    <x v="1"/>
  </r>
  <r>
    <x v="6"/>
    <x v="95"/>
    <n v="70"/>
    <n v="0"/>
    <n v="0"/>
    <n v="35.1"/>
    <n v="0.2"/>
    <n v="37"/>
    <x v="1"/>
    <x v="1"/>
    <x v="0"/>
    <x v="1"/>
  </r>
  <r>
    <x v="7"/>
    <x v="34"/>
    <n v="86"/>
    <n v="36"/>
    <n v="120"/>
    <n v="45.5"/>
    <n v="0.127"/>
    <n v="23"/>
    <x v="0"/>
    <x v="2"/>
    <x v="0"/>
    <x v="0"/>
  </r>
  <r>
    <x v="0"/>
    <x v="44"/>
    <n v="70"/>
    <n v="32"/>
    <n v="68"/>
    <n v="30.8"/>
    <n v="0.122"/>
    <n v="37"/>
    <x v="1"/>
    <x v="1"/>
    <x v="0"/>
    <x v="1"/>
  </r>
  <r>
    <x v="2"/>
    <x v="16"/>
    <n v="72"/>
    <n v="19"/>
    <n v="0"/>
    <n v="23.1"/>
    <n v="1.476"/>
    <n v="46"/>
    <x v="1"/>
    <x v="0"/>
    <x v="2"/>
    <x v="0"/>
  </r>
  <r>
    <x v="7"/>
    <x v="93"/>
    <n v="58"/>
    <n v="16"/>
    <n v="52"/>
    <n v="32.700000000000003"/>
    <n v="0.16600000000000001"/>
    <n v="25"/>
    <x v="1"/>
    <x v="2"/>
    <x v="0"/>
    <x v="1"/>
  </r>
  <r>
    <x v="1"/>
    <x v="37"/>
    <n v="0"/>
    <n v="0"/>
    <n v="0"/>
    <n v="43.3"/>
    <n v="0.28199999999999997"/>
    <n v="41"/>
    <x v="0"/>
    <x v="0"/>
    <x v="0"/>
    <x v="0"/>
  </r>
  <r>
    <x v="15"/>
    <x v="39"/>
    <n v="80"/>
    <n v="0"/>
    <n v="0"/>
    <n v="23.6"/>
    <n v="0.13700000000000001"/>
    <n v="44"/>
    <x v="1"/>
    <x v="0"/>
    <x v="2"/>
    <x v="1"/>
  </r>
  <r>
    <x v="1"/>
    <x v="54"/>
    <n v="60"/>
    <n v="18"/>
    <n v="58"/>
    <n v="23.9"/>
    <n v="0.26"/>
    <n v="22"/>
    <x v="1"/>
    <x v="2"/>
    <x v="2"/>
    <x v="1"/>
  </r>
  <r>
    <x v="3"/>
    <x v="105"/>
    <n v="76"/>
    <n v="43"/>
    <n v="255"/>
    <n v="47.9"/>
    <n v="0.25900000000000001"/>
    <n v="26"/>
    <x v="1"/>
    <x v="2"/>
    <x v="0"/>
    <x v="1"/>
  </r>
  <r>
    <x v="3"/>
    <x v="27"/>
    <n v="0"/>
    <n v="0"/>
    <n v="0"/>
    <n v="33.799999999999997"/>
    <n v="0.93200000000000005"/>
    <n v="44"/>
    <x v="1"/>
    <x v="0"/>
    <x v="0"/>
    <x v="0"/>
  </r>
  <r>
    <x v="4"/>
    <x v="7"/>
    <n v="76"/>
    <n v="0"/>
    <n v="0"/>
    <n v="31.2"/>
    <n v="0.34300000000000003"/>
    <n v="44"/>
    <x v="0"/>
    <x v="0"/>
    <x v="0"/>
    <x v="1"/>
  </r>
  <r>
    <x v="10"/>
    <x v="91"/>
    <n v="78"/>
    <n v="34"/>
    <n v="171"/>
    <n v="34.200000000000003"/>
    <n v="0.89300000000000002"/>
    <n v="33"/>
    <x v="0"/>
    <x v="1"/>
    <x v="0"/>
    <x v="0"/>
  </r>
  <r>
    <x v="9"/>
    <x v="114"/>
    <n v="84"/>
    <n v="0"/>
    <n v="0"/>
    <n v="39.9"/>
    <n v="0.33100000000000002"/>
    <n v="41"/>
    <x v="0"/>
    <x v="0"/>
    <x v="0"/>
    <x v="1"/>
  </r>
  <r>
    <x v="1"/>
    <x v="96"/>
    <n v="70"/>
    <n v="13"/>
    <n v="105"/>
    <n v="25.9"/>
    <n v="0.47199999999999998"/>
    <n v="22"/>
    <x v="1"/>
    <x v="2"/>
    <x v="1"/>
    <x v="1"/>
  </r>
  <r>
    <x v="1"/>
    <x v="54"/>
    <n v="74"/>
    <n v="21"/>
    <n v="73"/>
    <n v="25.9"/>
    <n v="0.67300000000000004"/>
    <n v="36"/>
    <x v="1"/>
    <x v="1"/>
    <x v="1"/>
    <x v="1"/>
  </r>
  <r>
    <x v="1"/>
    <x v="57"/>
    <n v="68"/>
    <n v="35"/>
    <n v="0"/>
    <n v="32"/>
    <n v="0.38900000000000001"/>
    <n v="22"/>
    <x v="1"/>
    <x v="2"/>
    <x v="0"/>
    <x v="0"/>
  </r>
  <r>
    <x v="4"/>
    <x v="32"/>
    <n v="86"/>
    <n v="0"/>
    <n v="0"/>
    <n v="34.700000000000003"/>
    <n v="0.28999999999999998"/>
    <n v="33"/>
    <x v="1"/>
    <x v="1"/>
    <x v="0"/>
    <x v="0"/>
  </r>
  <r>
    <x v="2"/>
    <x v="54"/>
    <n v="72"/>
    <n v="0"/>
    <n v="0"/>
    <n v="36.799999999999997"/>
    <n v="0.48499999999999999"/>
    <n v="57"/>
    <x v="1"/>
    <x v="3"/>
    <x v="0"/>
    <x v="1"/>
  </r>
  <r>
    <x v="2"/>
    <x v="19"/>
    <n v="88"/>
    <n v="36"/>
    <n v="108"/>
    <n v="38.5"/>
    <n v="0.34899999999999998"/>
    <n v="49"/>
    <x v="1"/>
    <x v="0"/>
    <x v="0"/>
    <x v="1"/>
  </r>
  <r>
    <x v="1"/>
    <x v="12"/>
    <n v="46"/>
    <n v="19"/>
    <n v="83"/>
    <n v="28.7"/>
    <n v="0.65400000000000003"/>
    <n v="22"/>
    <x v="1"/>
    <x v="2"/>
    <x v="1"/>
    <x v="1"/>
  </r>
  <r>
    <x v="5"/>
    <x v="5"/>
    <n v="0"/>
    <n v="0"/>
    <n v="0"/>
    <n v="23.5"/>
    <n v="0.187"/>
    <n v="23"/>
    <x v="1"/>
    <x v="2"/>
    <x v="2"/>
    <x v="0"/>
  </r>
  <r>
    <x v="5"/>
    <x v="20"/>
    <n v="62"/>
    <n v="19"/>
    <n v="74"/>
    <n v="21.8"/>
    <n v="0.27900000000000003"/>
    <n v="26"/>
    <x v="1"/>
    <x v="2"/>
    <x v="2"/>
    <x v="1"/>
  </r>
  <r>
    <x v="4"/>
    <x v="57"/>
    <n v="80"/>
    <n v="32"/>
    <n v="0"/>
    <n v="41"/>
    <n v="0.34599999999999997"/>
    <n v="37"/>
    <x v="0"/>
    <x v="1"/>
    <x v="0"/>
    <x v="0"/>
  </r>
  <r>
    <x v="8"/>
    <x v="31"/>
    <n v="80"/>
    <n v="0"/>
    <n v="0"/>
    <n v="42.2"/>
    <n v="0.23699999999999999"/>
    <n v="29"/>
    <x v="1"/>
    <x v="2"/>
    <x v="0"/>
    <x v="0"/>
  </r>
  <r>
    <x v="8"/>
    <x v="4"/>
    <n v="84"/>
    <n v="0"/>
    <n v="0"/>
    <n v="31.2"/>
    <n v="0.252"/>
    <n v="30"/>
    <x v="1"/>
    <x v="2"/>
    <x v="0"/>
    <x v="0"/>
  </r>
  <r>
    <x v="5"/>
    <x v="115"/>
    <n v="82"/>
    <n v="28"/>
    <n v="0"/>
    <n v="34.4"/>
    <n v="0.24299999999999999"/>
    <n v="46"/>
    <x v="1"/>
    <x v="0"/>
    <x v="0"/>
    <x v="1"/>
  </r>
  <r>
    <x v="1"/>
    <x v="35"/>
    <n v="62"/>
    <n v="12"/>
    <n v="43"/>
    <n v="27.2"/>
    <n v="0.57999999999999996"/>
    <n v="24"/>
    <x v="1"/>
    <x v="2"/>
    <x v="1"/>
    <x v="0"/>
  </r>
  <r>
    <x v="5"/>
    <x v="35"/>
    <n v="78"/>
    <n v="0"/>
    <n v="0"/>
    <n v="42.7"/>
    <n v="0.55900000000000005"/>
    <n v="21"/>
    <x v="1"/>
    <x v="2"/>
    <x v="0"/>
    <x v="0"/>
  </r>
  <r>
    <x v="10"/>
    <x v="105"/>
    <n v="88"/>
    <n v="0"/>
    <n v="0"/>
    <n v="30.4"/>
    <n v="0.30199999999999999"/>
    <n v="49"/>
    <x v="0"/>
    <x v="0"/>
    <x v="0"/>
    <x v="1"/>
  </r>
  <r>
    <x v="1"/>
    <x v="9"/>
    <n v="50"/>
    <n v="40"/>
    <n v="167"/>
    <n v="33.299999999999997"/>
    <n v="0.96199999999999997"/>
    <n v="28"/>
    <x v="0"/>
    <x v="2"/>
    <x v="0"/>
    <x v="0"/>
  </r>
  <r>
    <x v="12"/>
    <x v="55"/>
    <n v="0"/>
    <n v="30"/>
    <n v="0"/>
    <n v="39.9"/>
    <n v="0.56899999999999995"/>
    <n v="44"/>
    <x v="0"/>
    <x v="0"/>
    <x v="0"/>
    <x v="0"/>
  </r>
  <r>
    <x v="15"/>
    <x v="30"/>
    <n v="74"/>
    <n v="40"/>
    <n v="54"/>
    <n v="35.299999999999997"/>
    <n v="0.378"/>
    <n v="48"/>
    <x v="1"/>
    <x v="0"/>
    <x v="0"/>
    <x v="0"/>
  </r>
  <r>
    <x v="1"/>
    <x v="21"/>
    <n v="76"/>
    <n v="36"/>
    <n v="249"/>
    <n v="36.5"/>
    <n v="0.875"/>
    <n v="29"/>
    <x v="0"/>
    <x v="2"/>
    <x v="0"/>
    <x v="1"/>
  </r>
  <r>
    <x v="4"/>
    <x v="13"/>
    <n v="64"/>
    <n v="33"/>
    <n v="325"/>
    <n v="31.2"/>
    <n v="0.58299999999999996"/>
    <n v="29"/>
    <x v="0"/>
    <x v="2"/>
    <x v="0"/>
    <x v="1"/>
  </r>
  <r>
    <x v="4"/>
    <x v="29"/>
    <n v="70"/>
    <n v="0"/>
    <n v="0"/>
    <n v="29.8"/>
    <n v="0.20699999999999999"/>
    <n v="63"/>
    <x v="1"/>
    <x v="4"/>
    <x v="1"/>
    <x v="0"/>
  </r>
  <r>
    <x v="4"/>
    <x v="18"/>
    <n v="108"/>
    <n v="37"/>
    <n v="0"/>
    <n v="39.200000000000003"/>
    <n v="0.30499999999999999"/>
    <n v="65"/>
    <x v="1"/>
    <x v="4"/>
    <x v="0"/>
    <x v="1"/>
  </r>
  <r>
    <x v="8"/>
    <x v="42"/>
    <n v="78"/>
    <n v="0"/>
    <n v="0"/>
    <n v="38.5"/>
    <n v="0.52"/>
    <n v="67"/>
    <x v="0"/>
    <x v="4"/>
    <x v="0"/>
    <x v="1"/>
  </r>
  <r>
    <x v="8"/>
    <x v="24"/>
    <n v="74"/>
    <n v="25"/>
    <n v="293"/>
    <n v="34.9"/>
    <n v="0.38500000000000001"/>
    <n v="30"/>
    <x v="1"/>
    <x v="2"/>
    <x v="0"/>
    <x v="0"/>
  </r>
  <r>
    <x v="4"/>
    <x v="20"/>
    <n v="54"/>
    <n v="28"/>
    <n v="83"/>
    <n v="34"/>
    <n v="0.499"/>
    <n v="30"/>
    <x v="1"/>
    <x v="2"/>
    <x v="0"/>
    <x v="1"/>
  </r>
  <r>
    <x v="0"/>
    <x v="78"/>
    <n v="72"/>
    <n v="0"/>
    <n v="0"/>
    <n v="27.6"/>
    <n v="0.36799999999999999"/>
    <n v="29"/>
    <x v="0"/>
    <x v="2"/>
    <x v="1"/>
    <x v="0"/>
  </r>
  <r>
    <x v="3"/>
    <x v="45"/>
    <n v="64"/>
    <n v="17"/>
    <n v="0"/>
    <n v="21"/>
    <n v="0.252"/>
    <n v="21"/>
    <x v="1"/>
    <x v="2"/>
    <x v="2"/>
    <x v="1"/>
  </r>
  <r>
    <x v="5"/>
    <x v="67"/>
    <n v="86"/>
    <n v="16"/>
    <n v="66"/>
    <n v="27.5"/>
    <n v="0.30599999999999999"/>
    <n v="22"/>
    <x v="1"/>
    <x v="2"/>
    <x v="1"/>
    <x v="1"/>
  </r>
  <r>
    <x v="1"/>
    <x v="38"/>
    <n v="102"/>
    <n v="28"/>
    <n v="140"/>
    <n v="32.799999999999997"/>
    <n v="0.23400000000000001"/>
    <n v="45"/>
    <x v="0"/>
    <x v="0"/>
    <x v="0"/>
    <x v="0"/>
  </r>
  <r>
    <x v="5"/>
    <x v="82"/>
    <n v="82"/>
    <n v="48"/>
    <n v="465"/>
    <n v="38.4"/>
    <n v="2.137"/>
    <n v="25"/>
    <x v="0"/>
    <x v="2"/>
    <x v="0"/>
    <x v="1"/>
  </r>
  <r>
    <x v="3"/>
    <x v="16"/>
    <n v="64"/>
    <n v="23"/>
    <n v="89"/>
    <n v="0"/>
    <n v="1.7310000000000001"/>
    <n v="21"/>
    <x v="1"/>
    <x v="2"/>
    <x v="3"/>
    <x v="1"/>
  </r>
  <r>
    <x v="3"/>
    <x v="50"/>
    <n v="64"/>
    <n v="22"/>
    <n v="66"/>
    <n v="35.799999999999997"/>
    <n v="0.54500000000000004"/>
    <n v="21"/>
    <x v="1"/>
    <x v="2"/>
    <x v="0"/>
    <x v="1"/>
  </r>
  <r>
    <x v="7"/>
    <x v="44"/>
    <n v="58"/>
    <n v="40"/>
    <n v="94"/>
    <n v="34.9"/>
    <n v="0.22500000000000001"/>
    <n v="25"/>
    <x v="1"/>
    <x v="2"/>
    <x v="0"/>
    <x v="0"/>
  </r>
  <r>
    <x v="7"/>
    <x v="32"/>
    <n v="52"/>
    <n v="43"/>
    <n v="158"/>
    <n v="36.200000000000003"/>
    <n v="0.81599999999999995"/>
    <n v="28"/>
    <x v="1"/>
    <x v="2"/>
    <x v="0"/>
    <x v="1"/>
  </r>
  <r>
    <x v="15"/>
    <x v="101"/>
    <n v="82"/>
    <n v="43"/>
    <n v="325"/>
    <n v="39.200000000000003"/>
    <n v="0.52800000000000002"/>
    <n v="58"/>
    <x v="0"/>
    <x v="3"/>
    <x v="0"/>
    <x v="1"/>
  </r>
  <r>
    <x v="3"/>
    <x v="116"/>
    <n v="82"/>
    <n v="15"/>
    <n v="84"/>
    <n v="25.2"/>
    <n v="0.29899999999999999"/>
    <n v="22"/>
    <x v="1"/>
    <x v="2"/>
    <x v="1"/>
    <x v="0"/>
  </r>
  <r>
    <x v="1"/>
    <x v="93"/>
    <n v="60"/>
    <n v="37"/>
    <n v="75"/>
    <n v="37.200000000000003"/>
    <n v="0.50900000000000001"/>
    <n v="22"/>
    <x v="1"/>
    <x v="2"/>
    <x v="0"/>
    <x v="0"/>
  </r>
  <r>
    <x v="8"/>
    <x v="88"/>
    <n v="75"/>
    <n v="0"/>
    <n v="0"/>
    <n v="48.3"/>
    <n v="0.23799999999999999"/>
    <n v="32"/>
    <x v="0"/>
    <x v="1"/>
    <x v="0"/>
    <x v="0"/>
  </r>
  <r>
    <x v="3"/>
    <x v="71"/>
    <n v="100"/>
    <n v="39"/>
    <n v="72"/>
    <n v="43.4"/>
    <n v="1.0209999999999999"/>
    <n v="35"/>
    <x v="1"/>
    <x v="1"/>
    <x v="0"/>
    <x v="1"/>
  </r>
  <r>
    <x v="1"/>
    <x v="17"/>
    <n v="72"/>
    <n v="30"/>
    <n v="82"/>
    <n v="30.8"/>
    <n v="0.82099999999999995"/>
    <n v="24"/>
    <x v="1"/>
    <x v="2"/>
    <x v="0"/>
    <x v="1"/>
  </r>
  <r>
    <x v="3"/>
    <x v="44"/>
    <n v="68"/>
    <n v="22"/>
    <n v="0"/>
    <n v="20"/>
    <n v="0.23599999999999999"/>
    <n v="22"/>
    <x v="1"/>
    <x v="2"/>
    <x v="2"/>
    <x v="1"/>
  </r>
  <r>
    <x v="1"/>
    <x v="28"/>
    <n v="60"/>
    <n v="8"/>
    <n v="182"/>
    <n v="25.4"/>
    <n v="0.94699999999999995"/>
    <n v="21"/>
    <x v="1"/>
    <x v="2"/>
    <x v="1"/>
    <x v="1"/>
  </r>
  <r>
    <x v="1"/>
    <x v="35"/>
    <n v="62"/>
    <n v="18"/>
    <n v="59"/>
    <n v="25.1"/>
    <n v="1.268"/>
    <n v="25"/>
    <x v="1"/>
    <x v="2"/>
    <x v="1"/>
    <x v="1"/>
  </r>
  <r>
    <x v="1"/>
    <x v="9"/>
    <n v="70"/>
    <n v="24"/>
    <n v="110"/>
    <n v="24.3"/>
    <n v="0.221"/>
    <n v="25"/>
    <x v="1"/>
    <x v="2"/>
    <x v="2"/>
    <x v="1"/>
  </r>
  <r>
    <x v="1"/>
    <x v="22"/>
    <n v="54"/>
    <n v="13"/>
    <n v="50"/>
    <n v="22.3"/>
    <n v="0.20499999999999999"/>
    <n v="24"/>
    <x v="1"/>
    <x v="2"/>
    <x v="2"/>
    <x v="0"/>
  </r>
  <r>
    <x v="4"/>
    <x v="5"/>
    <n v="74"/>
    <n v="29"/>
    <n v="0"/>
    <n v="32.299999999999997"/>
    <n v="0.66"/>
    <n v="35"/>
    <x v="0"/>
    <x v="1"/>
    <x v="0"/>
    <x v="1"/>
  </r>
  <r>
    <x v="2"/>
    <x v="44"/>
    <n v="100"/>
    <n v="36"/>
    <n v="0"/>
    <n v="43.3"/>
    <n v="0.23899999999999999"/>
    <n v="45"/>
    <x v="0"/>
    <x v="0"/>
    <x v="0"/>
    <x v="1"/>
  </r>
  <r>
    <x v="4"/>
    <x v="70"/>
    <n v="82"/>
    <n v="26"/>
    <n v="285"/>
    <n v="32"/>
    <n v="0.45200000000000001"/>
    <n v="58"/>
    <x v="0"/>
    <x v="3"/>
    <x v="0"/>
    <x v="0"/>
  </r>
  <r>
    <x v="5"/>
    <x v="15"/>
    <n v="68"/>
    <n v="23"/>
    <n v="81"/>
    <n v="31.6"/>
    <n v="0.94899999999999995"/>
    <n v="28"/>
    <x v="1"/>
    <x v="2"/>
    <x v="0"/>
    <x v="0"/>
  </r>
  <r>
    <x v="1"/>
    <x v="15"/>
    <n v="66"/>
    <n v="29"/>
    <n v="196"/>
    <n v="32"/>
    <n v="0.44400000000000001"/>
    <n v="42"/>
    <x v="1"/>
    <x v="0"/>
    <x v="0"/>
    <x v="0"/>
  </r>
  <r>
    <x v="4"/>
    <x v="14"/>
    <n v="76"/>
    <n v="0"/>
    <n v="0"/>
    <n v="45.7"/>
    <n v="0.34"/>
    <n v="27"/>
    <x v="0"/>
    <x v="2"/>
    <x v="0"/>
    <x v="1"/>
  </r>
  <r>
    <x v="1"/>
    <x v="59"/>
    <n v="64"/>
    <n v="14"/>
    <n v="415"/>
    <n v="23.7"/>
    <n v="0.38900000000000001"/>
    <n v="21"/>
    <x v="1"/>
    <x v="2"/>
    <x v="2"/>
    <x v="1"/>
  </r>
  <r>
    <x v="8"/>
    <x v="5"/>
    <n v="72"/>
    <n v="12"/>
    <n v="87"/>
    <n v="22.1"/>
    <n v="0.46300000000000002"/>
    <n v="37"/>
    <x v="1"/>
    <x v="1"/>
    <x v="2"/>
    <x v="0"/>
  </r>
  <r>
    <x v="8"/>
    <x v="29"/>
    <n v="78"/>
    <n v="0"/>
    <n v="0"/>
    <n v="32.9"/>
    <n v="0.80300000000000005"/>
    <n v="31"/>
    <x v="0"/>
    <x v="1"/>
    <x v="0"/>
    <x v="0"/>
  </r>
  <r>
    <x v="7"/>
    <x v="117"/>
    <n v="58"/>
    <n v="24"/>
    <n v="275"/>
    <n v="27.7"/>
    <n v="1.6"/>
    <n v="25"/>
    <x v="1"/>
    <x v="2"/>
    <x v="1"/>
    <x v="0"/>
  </r>
  <r>
    <x v="5"/>
    <x v="74"/>
    <n v="56"/>
    <n v="34"/>
    <n v="115"/>
    <n v="24.7"/>
    <n v="0.94399999999999995"/>
    <n v="39"/>
    <x v="1"/>
    <x v="1"/>
    <x v="2"/>
    <x v="1"/>
  </r>
  <r>
    <x v="3"/>
    <x v="59"/>
    <n v="66"/>
    <n v="40"/>
    <n v="0"/>
    <n v="34.299999999999997"/>
    <n v="0.19600000000000001"/>
    <n v="22"/>
    <x v="0"/>
    <x v="2"/>
    <x v="0"/>
    <x v="0"/>
  </r>
  <r>
    <x v="5"/>
    <x v="118"/>
    <n v="70"/>
    <n v="0"/>
    <n v="0"/>
    <n v="21.1"/>
    <n v="0.38900000000000001"/>
    <n v="25"/>
    <x v="1"/>
    <x v="2"/>
    <x v="2"/>
    <x v="1"/>
  </r>
  <r>
    <x v="5"/>
    <x v="107"/>
    <n v="70"/>
    <n v="31"/>
    <n v="0"/>
    <n v="34.9"/>
    <n v="0.24099999999999999"/>
    <n v="25"/>
    <x v="0"/>
    <x v="2"/>
    <x v="0"/>
    <x v="0"/>
  </r>
  <r>
    <x v="8"/>
    <x v="54"/>
    <n v="64"/>
    <n v="0"/>
    <n v="0"/>
    <n v="32"/>
    <n v="0.161"/>
    <n v="31"/>
    <x v="0"/>
    <x v="1"/>
    <x v="0"/>
    <x v="1"/>
  </r>
  <r>
    <x v="0"/>
    <x v="4"/>
    <n v="61"/>
    <n v="0"/>
    <n v="0"/>
    <n v="24.2"/>
    <n v="0.151"/>
    <n v="55"/>
    <x v="1"/>
    <x v="3"/>
    <x v="2"/>
    <x v="1"/>
  </r>
  <r>
    <x v="4"/>
    <x v="64"/>
    <n v="84"/>
    <n v="41"/>
    <n v="88"/>
    <n v="35"/>
    <n v="0.28599999999999998"/>
    <n v="35"/>
    <x v="0"/>
    <x v="1"/>
    <x v="0"/>
    <x v="1"/>
  </r>
  <r>
    <x v="10"/>
    <x v="119"/>
    <n v="78"/>
    <n v="25"/>
    <n v="0"/>
    <n v="31.6"/>
    <n v="0.28000000000000003"/>
    <n v="38"/>
    <x v="1"/>
    <x v="1"/>
    <x v="0"/>
    <x v="0"/>
  </r>
  <r>
    <x v="4"/>
    <x v="11"/>
    <n v="64"/>
    <n v="0"/>
    <n v="0"/>
    <n v="32.9"/>
    <n v="0.13500000000000001"/>
    <n v="41"/>
    <x v="0"/>
    <x v="0"/>
    <x v="0"/>
    <x v="0"/>
  </r>
  <r>
    <x v="7"/>
    <x v="66"/>
    <n v="48"/>
    <n v="32"/>
    <n v="165"/>
    <n v="42.1"/>
    <n v="0.52"/>
    <n v="26"/>
    <x v="1"/>
    <x v="2"/>
    <x v="0"/>
    <x v="0"/>
  </r>
  <r>
    <x v="8"/>
    <x v="7"/>
    <n v="72"/>
    <n v="0"/>
    <n v="0"/>
    <n v="28.9"/>
    <n v="0.376"/>
    <n v="46"/>
    <x v="0"/>
    <x v="0"/>
    <x v="1"/>
    <x v="1"/>
  </r>
  <r>
    <x v="3"/>
    <x v="45"/>
    <n v="62"/>
    <n v="0"/>
    <n v="0"/>
    <n v="21.9"/>
    <n v="0.33600000000000002"/>
    <n v="25"/>
    <x v="1"/>
    <x v="2"/>
    <x v="2"/>
    <x v="1"/>
  </r>
  <r>
    <x v="2"/>
    <x v="8"/>
    <n v="74"/>
    <n v="0"/>
    <n v="0"/>
    <n v="25.9"/>
    <n v="1.1910000000000001"/>
    <n v="39"/>
    <x v="0"/>
    <x v="1"/>
    <x v="1"/>
    <x v="1"/>
  </r>
  <r>
    <x v="1"/>
    <x v="120"/>
    <n v="68"/>
    <n v="49"/>
    <n v="579"/>
    <n v="42.4"/>
    <n v="0.70199999999999996"/>
    <n v="28"/>
    <x v="0"/>
    <x v="2"/>
    <x v="0"/>
    <x v="0"/>
  </r>
  <r>
    <x v="0"/>
    <x v="34"/>
    <n v="90"/>
    <n v="39"/>
    <n v="0"/>
    <n v="35.700000000000003"/>
    <n v="0.67400000000000004"/>
    <n v="28"/>
    <x v="1"/>
    <x v="2"/>
    <x v="0"/>
    <x v="0"/>
  </r>
  <r>
    <x v="1"/>
    <x v="60"/>
    <n v="72"/>
    <n v="30"/>
    <n v="176"/>
    <n v="34.4"/>
    <n v="0.52800000000000002"/>
    <n v="25"/>
    <x v="1"/>
    <x v="2"/>
    <x v="0"/>
    <x v="1"/>
  </r>
  <r>
    <x v="1"/>
    <x v="23"/>
    <n v="84"/>
    <n v="23"/>
    <n v="310"/>
    <n v="42.4"/>
    <n v="1.0760000000000001"/>
    <n v="22"/>
    <x v="1"/>
    <x v="2"/>
    <x v="0"/>
    <x v="0"/>
  </r>
  <r>
    <x v="1"/>
    <x v="23"/>
    <n v="74"/>
    <n v="22"/>
    <n v="61"/>
    <n v="26.2"/>
    <n v="0.25600000000000001"/>
    <n v="21"/>
    <x v="1"/>
    <x v="2"/>
    <x v="1"/>
    <x v="0"/>
  </r>
  <r>
    <x v="3"/>
    <x v="33"/>
    <n v="60"/>
    <n v="35"/>
    <n v="167"/>
    <n v="34.6"/>
    <n v="0.53400000000000003"/>
    <n v="21"/>
    <x v="0"/>
    <x v="2"/>
    <x v="0"/>
    <x v="0"/>
  </r>
  <r>
    <x v="5"/>
    <x v="82"/>
    <n v="84"/>
    <n v="33"/>
    <n v="474"/>
    <n v="35.700000000000003"/>
    <n v="0.25800000000000001"/>
    <n v="22"/>
    <x v="0"/>
    <x v="2"/>
    <x v="0"/>
    <x v="1"/>
  </r>
  <r>
    <x v="1"/>
    <x v="25"/>
    <n v="68"/>
    <n v="21"/>
    <n v="0"/>
    <n v="27.2"/>
    <n v="1.095"/>
    <n v="22"/>
    <x v="1"/>
    <x v="2"/>
    <x v="1"/>
    <x v="0"/>
  </r>
  <r>
    <x v="8"/>
    <x v="70"/>
    <n v="82"/>
    <n v="32"/>
    <n v="0"/>
    <n v="38.5"/>
    <n v="0.55400000000000005"/>
    <n v="37"/>
    <x v="0"/>
    <x v="1"/>
    <x v="0"/>
    <x v="1"/>
  </r>
  <r>
    <x v="1"/>
    <x v="63"/>
    <n v="68"/>
    <n v="0"/>
    <n v="0"/>
    <n v="18.2"/>
    <n v="0.624"/>
    <n v="27"/>
    <x v="1"/>
    <x v="2"/>
    <x v="3"/>
    <x v="0"/>
  </r>
  <r>
    <x v="5"/>
    <x v="55"/>
    <n v="64"/>
    <n v="29"/>
    <n v="115"/>
    <n v="26.4"/>
    <n v="0.219"/>
    <n v="28"/>
    <x v="0"/>
    <x v="2"/>
    <x v="1"/>
    <x v="0"/>
  </r>
  <r>
    <x v="1"/>
    <x v="22"/>
    <n v="88"/>
    <n v="41"/>
    <n v="170"/>
    <n v="45.3"/>
    <n v="0.50700000000000001"/>
    <n v="26"/>
    <x v="1"/>
    <x v="2"/>
    <x v="0"/>
    <x v="1"/>
  </r>
  <r>
    <x v="7"/>
    <x v="121"/>
    <n v="68"/>
    <n v="18"/>
    <n v="76"/>
    <n v="26"/>
    <n v="0.56100000000000005"/>
    <n v="21"/>
    <x v="1"/>
    <x v="2"/>
    <x v="1"/>
    <x v="0"/>
  </r>
  <r>
    <x v="3"/>
    <x v="34"/>
    <n v="64"/>
    <n v="46"/>
    <n v="78"/>
    <n v="40.6"/>
    <n v="0.496"/>
    <n v="21"/>
    <x v="1"/>
    <x v="2"/>
    <x v="0"/>
    <x v="0"/>
  </r>
  <r>
    <x v="7"/>
    <x v="7"/>
    <n v="64"/>
    <n v="22"/>
    <n v="0"/>
    <n v="30.8"/>
    <n v="0.42099999999999999"/>
    <n v="21"/>
    <x v="1"/>
    <x v="2"/>
    <x v="0"/>
    <x v="1"/>
  </r>
  <r>
    <x v="2"/>
    <x v="73"/>
    <n v="78"/>
    <n v="32"/>
    <n v="210"/>
    <n v="42.9"/>
    <n v="0.51600000000000001"/>
    <n v="36"/>
    <x v="0"/>
    <x v="1"/>
    <x v="0"/>
    <x v="1"/>
  </r>
  <r>
    <x v="8"/>
    <x v="100"/>
    <n v="78"/>
    <n v="39"/>
    <n v="277"/>
    <n v="37"/>
    <n v="0.26400000000000001"/>
    <n v="31"/>
    <x v="0"/>
    <x v="1"/>
    <x v="0"/>
    <x v="1"/>
  </r>
  <r>
    <x v="3"/>
    <x v="121"/>
    <n v="0"/>
    <n v="0"/>
    <n v="0"/>
    <n v="0"/>
    <n v="0.25600000000000001"/>
    <n v="25"/>
    <x v="1"/>
    <x v="2"/>
    <x v="3"/>
    <x v="1"/>
  </r>
  <r>
    <x v="1"/>
    <x v="98"/>
    <n v="64"/>
    <n v="30"/>
    <n v="180"/>
    <n v="34.1"/>
    <n v="0.32800000000000001"/>
    <n v="38"/>
    <x v="0"/>
    <x v="1"/>
    <x v="0"/>
    <x v="0"/>
  </r>
  <r>
    <x v="3"/>
    <x v="99"/>
    <n v="94"/>
    <n v="46"/>
    <n v="145"/>
    <n v="40.6"/>
    <n v="0.28399999999999997"/>
    <n v="26"/>
    <x v="1"/>
    <x v="2"/>
    <x v="0"/>
    <x v="1"/>
  </r>
  <r>
    <x v="1"/>
    <x v="54"/>
    <n v="82"/>
    <n v="25"/>
    <n v="180"/>
    <n v="35"/>
    <n v="0.23300000000000001"/>
    <n v="43"/>
    <x v="0"/>
    <x v="0"/>
    <x v="0"/>
    <x v="1"/>
  </r>
  <r>
    <x v="7"/>
    <x v="20"/>
    <n v="0"/>
    <n v="0"/>
    <n v="0"/>
    <n v="22.2"/>
    <n v="0.108"/>
    <n v="23"/>
    <x v="1"/>
    <x v="2"/>
    <x v="2"/>
    <x v="0"/>
  </r>
  <r>
    <x v="5"/>
    <x v="3"/>
    <n v="74"/>
    <n v="16"/>
    <n v="85"/>
    <n v="30.4"/>
    <n v="0.55100000000000005"/>
    <n v="38"/>
    <x v="1"/>
    <x v="1"/>
    <x v="0"/>
    <x v="0"/>
  </r>
  <r>
    <x v="1"/>
    <x v="65"/>
    <n v="74"/>
    <n v="11"/>
    <n v="60"/>
    <n v="30"/>
    <n v="0.52700000000000002"/>
    <n v="22"/>
    <x v="1"/>
    <x v="2"/>
    <x v="0"/>
    <x v="1"/>
  </r>
  <r>
    <x v="7"/>
    <x v="12"/>
    <n v="75"/>
    <n v="0"/>
    <n v="0"/>
    <n v="25.6"/>
    <n v="0.16700000000000001"/>
    <n v="29"/>
    <x v="1"/>
    <x v="2"/>
    <x v="1"/>
    <x v="1"/>
  </r>
  <r>
    <x v="1"/>
    <x v="35"/>
    <n v="68"/>
    <n v="8"/>
    <n v="0"/>
    <n v="24.5"/>
    <n v="1.1379999999999999"/>
    <n v="36"/>
    <x v="1"/>
    <x v="1"/>
    <x v="2"/>
    <x v="1"/>
  </r>
  <r>
    <x v="3"/>
    <x v="52"/>
    <n v="0"/>
    <n v="0"/>
    <n v="0"/>
    <n v="42.4"/>
    <n v="0.20499999999999999"/>
    <n v="29"/>
    <x v="0"/>
    <x v="2"/>
    <x v="0"/>
    <x v="0"/>
  </r>
  <r>
    <x v="15"/>
    <x v="101"/>
    <n v="85"/>
    <n v="33"/>
    <n v="0"/>
    <n v="37.4"/>
    <n v="0.24399999999999999"/>
    <n v="41"/>
    <x v="1"/>
    <x v="0"/>
    <x v="0"/>
    <x v="1"/>
  </r>
  <r>
    <x v="4"/>
    <x v="24"/>
    <n v="75"/>
    <n v="0"/>
    <n v="0"/>
    <n v="29.9"/>
    <n v="0.434"/>
    <n v="28"/>
    <x v="1"/>
    <x v="2"/>
    <x v="1"/>
    <x v="0"/>
  </r>
  <r>
    <x v="1"/>
    <x v="25"/>
    <n v="70"/>
    <n v="15"/>
    <n v="0"/>
    <n v="18.2"/>
    <n v="0.14699999999999999"/>
    <n v="21"/>
    <x v="1"/>
    <x v="2"/>
    <x v="3"/>
    <x v="0"/>
  </r>
  <r>
    <x v="0"/>
    <x v="17"/>
    <n v="88"/>
    <n v="0"/>
    <n v="0"/>
    <n v="36.799999999999997"/>
    <n v="0.72699999999999998"/>
    <n v="31"/>
    <x v="1"/>
    <x v="1"/>
    <x v="0"/>
    <x v="0"/>
  </r>
  <r>
    <x v="3"/>
    <x v="13"/>
    <n v="104"/>
    <n v="25"/>
    <n v="0"/>
    <n v="34.299999999999997"/>
    <n v="0.435"/>
    <n v="41"/>
    <x v="0"/>
    <x v="0"/>
    <x v="0"/>
    <x v="1"/>
  </r>
  <r>
    <x v="7"/>
    <x v="63"/>
    <n v="66"/>
    <n v="23"/>
    <n v="50"/>
    <n v="32.200000000000003"/>
    <n v="0.497"/>
    <n v="22"/>
    <x v="1"/>
    <x v="2"/>
    <x v="0"/>
    <x v="0"/>
  </r>
  <r>
    <x v="8"/>
    <x v="27"/>
    <n v="64"/>
    <n v="27"/>
    <n v="120"/>
    <n v="33.200000000000003"/>
    <n v="0.23"/>
    <n v="24"/>
    <x v="1"/>
    <x v="2"/>
    <x v="0"/>
    <x v="1"/>
  </r>
  <r>
    <x v="2"/>
    <x v="85"/>
    <n v="70"/>
    <n v="0"/>
    <n v="0"/>
    <n v="30.5"/>
    <n v="0.95499999999999996"/>
    <n v="33"/>
    <x v="0"/>
    <x v="1"/>
    <x v="0"/>
    <x v="0"/>
  </r>
  <r>
    <x v="8"/>
    <x v="27"/>
    <n v="62"/>
    <n v="12"/>
    <n v="0"/>
    <n v="29.7"/>
    <n v="0.38"/>
    <n v="30"/>
    <x v="0"/>
    <x v="2"/>
    <x v="1"/>
    <x v="1"/>
  </r>
  <r>
    <x v="3"/>
    <x v="37"/>
    <n v="78"/>
    <n v="63"/>
    <n v="14"/>
    <n v="59.4"/>
    <n v="2.42"/>
    <n v="25"/>
    <x v="0"/>
    <x v="2"/>
    <x v="0"/>
    <x v="0"/>
  </r>
  <r>
    <x v="1"/>
    <x v="15"/>
    <n v="72"/>
    <n v="12"/>
    <n v="70"/>
    <n v="25.3"/>
    <n v="0.65800000000000003"/>
    <n v="28"/>
    <x v="1"/>
    <x v="2"/>
    <x v="1"/>
    <x v="1"/>
  </r>
  <r>
    <x v="3"/>
    <x v="54"/>
    <n v="80"/>
    <n v="45"/>
    <n v="92"/>
    <n v="36.5"/>
    <n v="0.33"/>
    <n v="26"/>
    <x v="1"/>
    <x v="2"/>
    <x v="0"/>
    <x v="1"/>
  </r>
  <r>
    <x v="3"/>
    <x v="92"/>
    <n v="64"/>
    <n v="37"/>
    <n v="64"/>
    <n v="33.6"/>
    <n v="0.51"/>
    <n v="22"/>
    <x v="0"/>
    <x v="2"/>
    <x v="0"/>
    <x v="0"/>
  </r>
  <r>
    <x v="3"/>
    <x v="81"/>
    <n v="74"/>
    <n v="18"/>
    <n v="63"/>
    <n v="30.5"/>
    <n v="0.28499999999999998"/>
    <n v="26"/>
    <x v="1"/>
    <x v="2"/>
    <x v="0"/>
    <x v="1"/>
  </r>
  <r>
    <x v="1"/>
    <x v="118"/>
    <n v="64"/>
    <n v="13"/>
    <n v="95"/>
    <n v="21.2"/>
    <n v="0.41499999999999998"/>
    <n v="23"/>
    <x v="1"/>
    <x v="2"/>
    <x v="2"/>
    <x v="0"/>
  </r>
  <r>
    <x v="7"/>
    <x v="68"/>
    <n v="70"/>
    <n v="0"/>
    <n v="0"/>
    <n v="28.9"/>
    <n v="0.54200000000000004"/>
    <n v="23"/>
    <x v="0"/>
    <x v="2"/>
    <x v="1"/>
    <x v="0"/>
  </r>
  <r>
    <x v="3"/>
    <x v="104"/>
    <n v="68"/>
    <n v="32"/>
    <n v="210"/>
    <n v="39.9"/>
    <n v="0.38100000000000001"/>
    <n v="25"/>
    <x v="1"/>
    <x v="2"/>
    <x v="0"/>
    <x v="0"/>
  </r>
  <r>
    <x v="7"/>
    <x v="22"/>
    <n v="0"/>
    <n v="0"/>
    <n v="0"/>
    <n v="19.600000000000001"/>
    <n v="0.83199999999999996"/>
    <n v="72"/>
    <x v="1"/>
    <x v="5"/>
    <x v="2"/>
    <x v="0"/>
  </r>
  <r>
    <x v="7"/>
    <x v="15"/>
    <n v="54"/>
    <n v="28"/>
    <n v="105"/>
    <n v="37.799999999999997"/>
    <n v="0.498"/>
    <n v="24"/>
    <x v="1"/>
    <x v="2"/>
    <x v="0"/>
    <x v="0"/>
  </r>
  <r>
    <x v="16"/>
    <x v="122"/>
    <n v="62"/>
    <n v="30"/>
    <n v="0"/>
    <n v="33.6"/>
    <n v="0.21199999999999999"/>
    <n v="38"/>
    <x v="0"/>
    <x v="1"/>
    <x v="0"/>
    <x v="0"/>
  </r>
  <r>
    <x v="1"/>
    <x v="99"/>
    <n v="54"/>
    <n v="0"/>
    <n v="0"/>
    <n v="26.7"/>
    <n v="0.68700000000000006"/>
    <n v="62"/>
    <x v="1"/>
    <x v="4"/>
    <x v="1"/>
    <x v="1"/>
  </r>
  <r>
    <x v="4"/>
    <x v="106"/>
    <n v="68"/>
    <n v="28"/>
    <n v="71"/>
    <n v="30.2"/>
    <n v="0.36399999999999999"/>
    <n v="24"/>
    <x v="1"/>
    <x v="2"/>
    <x v="0"/>
    <x v="1"/>
  </r>
  <r>
    <x v="6"/>
    <x v="0"/>
    <n v="84"/>
    <n v="48"/>
    <n v="237"/>
    <n v="37.6"/>
    <n v="1.0009999999999999"/>
    <n v="51"/>
    <x v="0"/>
    <x v="3"/>
    <x v="0"/>
    <x v="1"/>
  </r>
  <r>
    <x v="10"/>
    <x v="68"/>
    <n v="74"/>
    <n v="33"/>
    <n v="60"/>
    <n v="25.9"/>
    <n v="0.46"/>
    <n v="81"/>
    <x v="1"/>
    <x v="5"/>
    <x v="1"/>
    <x v="0"/>
  </r>
  <r>
    <x v="10"/>
    <x v="81"/>
    <n v="72"/>
    <n v="22"/>
    <n v="56"/>
    <n v="20.8"/>
    <n v="0.73299999999999998"/>
    <n v="48"/>
    <x v="1"/>
    <x v="0"/>
    <x v="2"/>
    <x v="1"/>
  </r>
  <r>
    <x v="1"/>
    <x v="43"/>
    <n v="62"/>
    <n v="0"/>
    <n v="0"/>
    <n v="21.8"/>
    <n v="0.41599999999999998"/>
    <n v="26"/>
    <x v="1"/>
    <x v="2"/>
    <x v="2"/>
    <x v="0"/>
  </r>
  <r>
    <x v="2"/>
    <x v="62"/>
    <n v="70"/>
    <n v="40"/>
    <n v="49"/>
    <n v="35.299999999999997"/>
    <n v="0.70499999999999996"/>
    <n v="39"/>
    <x v="1"/>
    <x v="1"/>
    <x v="0"/>
    <x v="0"/>
  </r>
  <r>
    <x v="4"/>
    <x v="30"/>
    <n v="78"/>
    <n v="30"/>
    <n v="0"/>
    <n v="27.6"/>
    <n v="0.25800000000000001"/>
    <n v="37"/>
    <x v="1"/>
    <x v="1"/>
    <x v="1"/>
    <x v="1"/>
  </r>
  <r>
    <x v="6"/>
    <x v="7"/>
    <n v="98"/>
    <n v="0"/>
    <n v="0"/>
    <n v="24"/>
    <n v="1.022"/>
    <n v="34"/>
    <x v="1"/>
    <x v="1"/>
    <x v="2"/>
    <x v="1"/>
  </r>
  <r>
    <x v="3"/>
    <x v="78"/>
    <n v="56"/>
    <n v="13"/>
    <n v="105"/>
    <n v="21.8"/>
    <n v="0.45200000000000001"/>
    <n v="21"/>
    <x v="1"/>
    <x v="2"/>
    <x v="2"/>
    <x v="0"/>
  </r>
  <r>
    <x v="3"/>
    <x v="62"/>
    <n v="52"/>
    <n v="10"/>
    <n v="36"/>
    <n v="27.8"/>
    <n v="0.26900000000000002"/>
    <n v="22"/>
    <x v="1"/>
    <x v="2"/>
    <x v="1"/>
    <x v="0"/>
  </r>
  <r>
    <x v="3"/>
    <x v="25"/>
    <n v="64"/>
    <n v="36"/>
    <n v="100"/>
    <n v="36.799999999999997"/>
    <n v="0.6"/>
    <n v="25"/>
    <x v="1"/>
    <x v="2"/>
    <x v="0"/>
    <x v="0"/>
  </r>
  <r>
    <x v="2"/>
    <x v="81"/>
    <n v="0"/>
    <n v="0"/>
    <n v="0"/>
    <n v="30"/>
    <n v="0.183"/>
    <n v="38"/>
    <x v="0"/>
    <x v="1"/>
    <x v="0"/>
    <x v="1"/>
  </r>
  <r>
    <x v="0"/>
    <x v="86"/>
    <n v="78"/>
    <n v="41"/>
    <n v="140"/>
    <n v="46.1"/>
    <n v="0.57099999999999995"/>
    <n v="27"/>
    <x v="1"/>
    <x v="2"/>
    <x v="0"/>
    <x v="0"/>
  </r>
  <r>
    <x v="1"/>
    <x v="70"/>
    <n v="82"/>
    <n v="40"/>
    <n v="0"/>
    <n v="41.3"/>
    <n v="0.60699999999999998"/>
    <n v="28"/>
    <x v="1"/>
    <x v="2"/>
    <x v="0"/>
    <x v="0"/>
  </r>
  <r>
    <x v="3"/>
    <x v="4"/>
    <n v="70"/>
    <n v="38"/>
    <n v="0"/>
    <n v="33.200000000000003"/>
    <n v="0.17"/>
    <n v="22"/>
    <x v="1"/>
    <x v="2"/>
    <x v="0"/>
    <x v="1"/>
  </r>
  <r>
    <x v="3"/>
    <x v="22"/>
    <n v="66"/>
    <n v="27"/>
    <n v="0"/>
    <n v="38.799999999999997"/>
    <n v="0.25900000000000001"/>
    <n v="22"/>
    <x v="1"/>
    <x v="2"/>
    <x v="0"/>
    <x v="0"/>
  </r>
  <r>
    <x v="9"/>
    <x v="64"/>
    <n v="90"/>
    <n v="0"/>
    <n v="0"/>
    <n v="29.9"/>
    <n v="0.21"/>
    <n v="50"/>
    <x v="1"/>
    <x v="0"/>
    <x v="1"/>
    <x v="0"/>
  </r>
  <r>
    <x v="8"/>
    <x v="53"/>
    <n v="64"/>
    <n v="0"/>
    <n v="0"/>
    <n v="28.9"/>
    <n v="0.126"/>
    <n v="24"/>
    <x v="1"/>
    <x v="2"/>
    <x v="1"/>
    <x v="0"/>
  </r>
  <r>
    <x v="3"/>
    <x v="4"/>
    <n v="84"/>
    <n v="27"/>
    <n v="0"/>
    <n v="27.3"/>
    <n v="0.23100000000000001"/>
    <n v="59"/>
    <x v="1"/>
    <x v="3"/>
    <x v="1"/>
    <x v="1"/>
  </r>
  <r>
    <x v="7"/>
    <x v="44"/>
    <n v="80"/>
    <n v="45"/>
    <n v="191"/>
    <n v="33.700000000000003"/>
    <n v="0.71099999999999997"/>
    <n v="29"/>
    <x v="0"/>
    <x v="2"/>
    <x v="0"/>
    <x v="0"/>
  </r>
  <r>
    <x v="9"/>
    <x v="53"/>
    <n v="76"/>
    <n v="17"/>
    <n v="110"/>
    <n v="23.8"/>
    <n v="0.46600000000000003"/>
    <n v="31"/>
    <x v="1"/>
    <x v="1"/>
    <x v="2"/>
    <x v="1"/>
  </r>
  <r>
    <x v="2"/>
    <x v="19"/>
    <n v="74"/>
    <n v="38"/>
    <n v="75"/>
    <n v="25.9"/>
    <n v="0.16200000000000001"/>
    <n v="39"/>
    <x v="1"/>
    <x v="1"/>
    <x v="1"/>
    <x v="0"/>
  </r>
  <r>
    <x v="8"/>
    <x v="80"/>
    <n v="86"/>
    <n v="31"/>
    <n v="0"/>
    <n v="28"/>
    <n v="0.41899999999999998"/>
    <n v="63"/>
    <x v="1"/>
    <x v="4"/>
    <x v="1"/>
    <x v="0"/>
  </r>
  <r>
    <x v="5"/>
    <x v="29"/>
    <n v="70"/>
    <n v="30"/>
    <n v="328"/>
    <n v="35.5"/>
    <n v="0.34399999999999997"/>
    <n v="35"/>
    <x v="0"/>
    <x v="1"/>
    <x v="0"/>
    <x v="1"/>
  </r>
  <r>
    <x v="3"/>
    <x v="66"/>
    <n v="88"/>
    <n v="37"/>
    <n v="0"/>
    <n v="35.200000000000003"/>
    <n v="0.19700000000000001"/>
    <n v="29"/>
    <x v="1"/>
    <x v="2"/>
    <x v="0"/>
    <x v="1"/>
  </r>
  <r>
    <x v="8"/>
    <x v="1"/>
    <n v="58"/>
    <n v="22"/>
    <n v="49"/>
    <n v="27.8"/>
    <n v="0.30599999999999999"/>
    <n v="28"/>
    <x v="1"/>
    <x v="2"/>
    <x v="1"/>
    <x v="0"/>
  </r>
  <r>
    <x v="3"/>
    <x v="50"/>
    <n v="82"/>
    <n v="31"/>
    <n v="125"/>
    <n v="38.200000000000003"/>
    <n v="0.23300000000000001"/>
    <n v="23"/>
    <x v="1"/>
    <x v="2"/>
    <x v="0"/>
    <x v="1"/>
  </r>
  <r>
    <x v="3"/>
    <x v="26"/>
    <n v="0"/>
    <n v="0"/>
    <n v="0"/>
    <n v="44.2"/>
    <n v="0.63"/>
    <n v="31"/>
    <x v="0"/>
    <x v="1"/>
    <x v="0"/>
    <x v="1"/>
  </r>
  <r>
    <x v="3"/>
    <x v="99"/>
    <n v="68"/>
    <n v="42"/>
    <n v="250"/>
    <n v="42.3"/>
    <n v="0.36499999999999999"/>
    <n v="24"/>
    <x v="0"/>
    <x v="2"/>
    <x v="0"/>
    <x v="1"/>
  </r>
  <r>
    <x v="1"/>
    <x v="12"/>
    <n v="62"/>
    <n v="41"/>
    <n v="480"/>
    <n v="40.700000000000003"/>
    <n v="0.53600000000000003"/>
    <n v="21"/>
    <x v="1"/>
    <x v="2"/>
    <x v="0"/>
    <x v="1"/>
  </r>
  <r>
    <x v="3"/>
    <x v="82"/>
    <n v="78"/>
    <n v="32"/>
    <n v="265"/>
    <n v="46.5"/>
    <n v="1.159"/>
    <n v="58"/>
    <x v="1"/>
    <x v="3"/>
    <x v="0"/>
    <x v="1"/>
  </r>
  <r>
    <x v="8"/>
    <x v="20"/>
    <n v="72"/>
    <n v="17"/>
    <n v="0"/>
    <n v="25.6"/>
    <n v="0.29399999999999998"/>
    <n v="28"/>
    <x v="1"/>
    <x v="2"/>
    <x v="1"/>
    <x v="0"/>
  </r>
  <r>
    <x v="2"/>
    <x v="97"/>
    <n v="80"/>
    <n v="0"/>
    <n v="0"/>
    <n v="26.1"/>
    <n v="0.55100000000000005"/>
    <n v="67"/>
    <x v="1"/>
    <x v="4"/>
    <x v="1"/>
    <x v="0"/>
  </r>
  <r>
    <x v="7"/>
    <x v="63"/>
    <n v="65"/>
    <n v="28"/>
    <n v="66"/>
    <n v="36.799999999999997"/>
    <n v="0.629"/>
    <n v="24"/>
    <x v="1"/>
    <x v="2"/>
    <x v="0"/>
    <x v="1"/>
  </r>
  <r>
    <x v="7"/>
    <x v="3"/>
    <n v="90"/>
    <n v="30"/>
    <n v="0"/>
    <n v="33.5"/>
    <n v="0.29199999999999998"/>
    <n v="42"/>
    <x v="1"/>
    <x v="0"/>
    <x v="0"/>
    <x v="0"/>
  </r>
  <r>
    <x v="8"/>
    <x v="20"/>
    <n v="68"/>
    <n v="38"/>
    <n v="0"/>
    <n v="32.799999999999997"/>
    <n v="0.14499999999999999"/>
    <n v="33"/>
    <x v="1"/>
    <x v="1"/>
    <x v="0"/>
    <x v="1"/>
  </r>
  <r>
    <x v="8"/>
    <x v="9"/>
    <n v="70"/>
    <n v="18"/>
    <n v="122"/>
    <n v="28.9"/>
    <n v="1.1439999999999999"/>
    <n v="45"/>
    <x v="0"/>
    <x v="0"/>
    <x v="1"/>
    <x v="1"/>
  </r>
  <r>
    <x v="5"/>
    <x v="65"/>
    <n v="0"/>
    <n v="0"/>
    <n v="0"/>
    <n v="0"/>
    <n v="0.17399999999999999"/>
    <n v="22"/>
    <x v="1"/>
    <x v="2"/>
    <x v="3"/>
    <x v="0"/>
  </r>
  <r>
    <x v="0"/>
    <x v="14"/>
    <n v="74"/>
    <n v="0"/>
    <n v="0"/>
    <n v="26.6"/>
    <n v="0.30399999999999999"/>
    <n v="66"/>
    <x v="1"/>
    <x v="4"/>
    <x v="1"/>
    <x v="1"/>
  </r>
  <r>
    <x v="4"/>
    <x v="10"/>
    <n v="68"/>
    <n v="0"/>
    <n v="0"/>
    <n v="26"/>
    <n v="0.29199999999999998"/>
    <n v="30"/>
    <x v="1"/>
    <x v="2"/>
    <x v="1"/>
    <x v="1"/>
  </r>
  <r>
    <x v="7"/>
    <x v="67"/>
    <n v="72"/>
    <n v="15"/>
    <n v="76"/>
    <n v="30.1"/>
    <n v="0.54700000000000004"/>
    <n v="25"/>
    <x v="1"/>
    <x v="2"/>
    <x v="0"/>
    <x v="1"/>
  </r>
  <r>
    <x v="9"/>
    <x v="123"/>
    <n v="70"/>
    <n v="33"/>
    <n v="145"/>
    <n v="25.1"/>
    <n v="0.16300000000000001"/>
    <n v="55"/>
    <x v="0"/>
    <x v="3"/>
    <x v="1"/>
    <x v="0"/>
  </r>
  <r>
    <x v="0"/>
    <x v="86"/>
    <n v="74"/>
    <n v="32"/>
    <n v="193"/>
    <n v="29.3"/>
    <n v="0.83899999999999997"/>
    <n v="39"/>
    <x v="1"/>
    <x v="1"/>
    <x v="1"/>
    <x v="0"/>
  </r>
  <r>
    <x v="7"/>
    <x v="27"/>
    <n v="90"/>
    <n v="19"/>
    <n v="71"/>
    <n v="25.2"/>
    <n v="0.313"/>
    <n v="21"/>
    <x v="1"/>
    <x v="2"/>
    <x v="1"/>
    <x v="0"/>
  </r>
  <r>
    <x v="5"/>
    <x v="50"/>
    <n v="72"/>
    <n v="32"/>
    <n v="0"/>
    <n v="37.200000000000003"/>
    <n v="0.26700000000000002"/>
    <n v="28"/>
    <x v="1"/>
    <x v="2"/>
    <x v="0"/>
    <x v="1"/>
  </r>
  <r>
    <x v="0"/>
    <x v="57"/>
    <n v="68"/>
    <n v="41"/>
    <n v="0"/>
    <n v="39"/>
    <n v="0.72699999999999998"/>
    <n v="41"/>
    <x v="0"/>
    <x v="0"/>
    <x v="0"/>
    <x v="1"/>
  </r>
  <r>
    <x v="9"/>
    <x v="121"/>
    <n v="64"/>
    <n v="25"/>
    <n v="79"/>
    <n v="33.299999999999997"/>
    <n v="0.73799999999999999"/>
    <n v="41"/>
    <x v="1"/>
    <x v="0"/>
    <x v="0"/>
    <x v="0"/>
  </r>
  <r>
    <x v="5"/>
    <x v="74"/>
    <n v="78"/>
    <n v="39"/>
    <n v="0"/>
    <n v="37.299999999999997"/>
    <n v="0.23799999999999999"/>
    <n v="40"/>
    <x v="1"/>
    <x v="1"/>
    <x v="0"/>
    <x v="1"/>
  </r>
  <r>
    <x v="6"/>
    <x v="94"/>
    <n v="82"/>
    <n v="0"/>
    <n v="0"/>
    <n v="33.299999999999997"/>
    <n v="0.26300000000000001"/>
    <n v="38"/>
    <x v="1"/>
    <x v="1"/>
    <x v="0"/>
    <x v="1"/>
  </r>
  <r>
    <x v="3"/>
    <x v="37"/>
    <n v="90"/>
    <n v="26"/>
    <n v="90"/>
    <n v="36.5"/>
    <n v="0.314"/>
    <n v="35"/>
    <x v="0"/>
    <x v="1"/>
    <x v="0"/>
    <x v="1"/>
  </r>
  <r>
    <x v="1"/>
    <x v="96"/>
    <n v="60"/>
    <n v="23"/>
    <n v="170"/>
    <n v="28.6"/>
    <n v="0.69199999999999995"/>
    <n v="21"/>
    <x v="1"/>
    <x v="2"/>
    <x v="1"/>
    <x v="0"/>
  </r>
  <r>
    <x v="7"/>
    <x v="50"/>
    <n v="50"/>
    <n v="23"/>
    <n v="76"/>
    <n v="30.4"/>
    <n v="0.96799999999999997"/>
    <n v="21"/>
    <x v="1"/>
    <x v="2"/>
    <x v="0"/>
    <x v="1"/>
  </r>
  <r>
    <x v="2"/>
    <x v="81"/>
    <n v="78"/>
    <n v="0"/>
    <n v="0"/>
    <n v="25"/>
    <n v="0.40899999999999997"/>
    <n v="64"/>
    <x v="1"/>
    <x v="4"/>
    <x v="1"/>
    <x v="1"/>
  </r>
  <r>
    <x v="15"/>
    <x v="50"/>
    <n v="72"/>
    <n v="31"/>
    <n v="0"/>
    <n v="29.7"/>
    <n v="0.29699999999999999"/>
    <n v="46"/>
    <x v="0"/>
    <x v="0"/>
    <x v="1"/>
    <x v="0"/>
  </r>
  <r>
    <x v="3"/>
    <x v="12"/>
    <n v="62"/>
    <n v="17"/>
    <n v="210"/>
    <n v="22.1"/>
    <n v="0.20699999999999999"/>
    <n v="21"/>
    <x v="1"/>
    <x v="2"/>
    <x v="2"/>
    <x v="1"/>
  </r>
  <r>
    <x v="10"/>
    <x v="104"/>
    <n v="68"/>
    <n v="0"/>
    <n v="0"/>
    <n v="24.2"/>
    <n v="0.2"/>
    <n v="58"/>
    <x v="1"/>
    <x v="3"/>
    <x v="2"/>
    <x v="0"/>
  </r>
  <r>
    <x v="7"/>
    <x v="104"/>
    <n v="62"/>
    <n v="0"/>
    <n v="0"/>
    <n v="27.3"/>
    <n v="0.52500000000000002"/>
    <n v="22"/>
    <x v="1"/>
    <x v="2"/>
    <x v="1"/>
    <x v="0"/>
  </r>
  <r>
    <x v="5"/>
    <x v="20"/>
    <n v="54"/>
    <n v="19"/>
    <n v="86"/>
    <n v="25.6"/>
    <n v="0.154"/>
    <n v="24"/>
    <x v="1"/>
    <x v="2"/>
    <x v="1"/>
    <x v="1"/>
  </r>
  <r>
    <x v="5"/>
    <x v="72"/>
    <n v="70"/>
    <n v="18"/>
    <n v="105"/>
    <n v="31.6"/>
    <n v="0.26800000000000002"/>
    <n v="28"/>
    <x v="0"/>
    <x v="2"/>
    <x v="0"/>
    <x v="1"/>
  </r>
  <r>
    <x v="10"/>
    <x v="26"/>
    <n v="88"/>
    <n v="34"/>
    <n v="165"/>
    <n v="30.3"/>
    <n v="0.77100000000000002"/>
    <n v="53"/>
    <x v="0"/>
    <x v="3"/>
    <x v="0"/>
    <x v="1"/>
  </r>
  <r>
    <x v="9"/>
    <x v="9"/>
    <n v="86"/>
    <n v="0"/>
    <n v="0"/>
    <n v="37.6"/>
    <n v="0.30399999999999999"/>
    <n v="51"/>
    <x v="1"/>
    <x v="3"/>
    <x v="0"/>
    <x v="0"/>
  </r>
  <r>
    <x v="12"/>
    <x v="76"/>
    <n v="60"/>
    <n v="0"/>
    <n v="0"/>
    <n v="32.799999999999997"/>
    <n v="0.18"/>
    <n v="41"/>
    <x v="1"/>
    <x v="0"/>
    <x v="0"/>
    <x v="1"/>
  </r>
  <r>
    <x v="0"/>
    <x v="55"/>
    <n v="90"/>
    <n v="7"/>
    <n v="326"/>
    <n v="19.600000000000001"/>
    <n v="0.58199999999999996"/>
    <n v="60"/>
    <x v="1"/>
    <x v="3"/>
    <x v="2"/>
    <x v="1"/>
  </r>
  <r>
    <x v="7"/>
    <x v="124"/>
    <n v="70"/>
    <n v="32"/>
    <n v="66"/>
    <n v="25"/>
    <n v="0.187"/>
    <n v="25"/>
    <x v="1"/>
    <x v="2"/>
    <x v="1"/>
    <x v="0"/>
  </r>
  <r>
    <x v="5"/>
    <x v="78"/>
    <n v="80"/>
    <n v="33"/>
    <n v="130"/>
    <n v="33.200000000000003"/>
    <n v="0.30499999999999999"/>
    <n v="26"/>
    <x v="1"/>
    <x v="2"/>
    <x v="0"/>
    <x v="1"/>
  </r>
  <r>
    <x v="0"/>
    <x v="53"/>
    <n v="0"/>
    <n v="0"/>
    <n v="0"/>
    <n v="0"/>
    <n v="0.189"/>
    <n v="26"/>
    <x v="1"/>
    <x v="2"/>
    <x v="3"/>
    <x v="1"/>
  </r>
  <r>
    <x v="10"/>
    <x v="96"/>
    <n v="70"/>
    <n v="0"/>
    <n v="0"/>
    <n v="34.200000000000003"/>
    <n v="0.65200000000000002"/>
    <n v="45"/>
    <x v="0"/>
    <x v="0"/>
    <x v="0"/>
    <x v="0"/>
  </r>
  <r>
    <x v="5"/>
    <x v="9"/>
    <n v="58"/>
    <n v="0"/>
    <n v="0"/>
    <n v="31.6"/>
    <n v="0.151"/>
    <n v="24"/>
    <x v="1"/>
    <x v="2"/>
    <x v="0"/>
    <x v="0"/>
  </r>
  <r>
    <x v="5"/>
    <x v="93"/>
    <n v="60"/>
    <n v="18"/>
    <n v="0"/>
    <n v="21.8"/>
    <n v="0.44400000000000001"/>
    <n v="21"/>
    <x v="1"/>
    <x v="2"/>
    <x v="2"/>
    <x v="0"/>
  </r>
  <r>
    <x v="1"/>
    <x v="25"/>
    <n v="64"/>
    <n v="19"/>
    <n v="82"/>
    <n v="18.2"/>
    <n v="0.29899999999999999"/>
    <n v="21"/>
    <x v="1"/>
    <x v="2"/>
    <x v="3"/>
    <x v="1"/>
  </r>
  <r>
    <x v="5"/>
    <x v="5"/>
    <n v="74"/>
    <n v="15"/>
    <n v="105"/>
    <n v="26.3"/>
    <n v="0.107"/>
    <n v="24"/>
    <x v="1"/>
    <x v="2"/>
    <x v="1"/>
    <x v="1"/>
  </r>
  <r>
    <x v="3"/>
    <x v="27"/>
    <n v="66"/>
    <n v="31"/>
    <n v="188"/>
    <n v="30.8"/>
    <n v="0.49299999999999999"/>
    <n v="22"/>
    <x v="1"/>
    <x v="2"/>
    <x v="0"/>
    <x v="1"/>
  </r>
  <r>
    <x v="3"/>
    <x v="36"/>
    <n v="65"/>
    <n v="0"/>
    <n v="0"/>
    <n v="24.6"/>
    <n v="0.66"/>
    <n v="31"/>
    <x v="1"/>
    <x v="1"/>
    <x v="2"/>
    <x v="1"/>
  </r>
  <r>
    <x v="7"/>
    <x v="32"/>
    <n v="60"/>
    <n v="18"/>
    <n v="106"/>
    <n v="29.8"/>
    <n v="0.71699999999999997"/>
    <n v="22"/>
    <x v="1"/>
    <x v="2"/>
    <x v="1"/>
    <x v="1"/>
  </r>
  <r>
    <x v="3"/>
    <x v="17"/>
    <n v="76"/>
    <n v="0"/>
    <n v="0"/>
    <n v="45.3"/>
    <n v="0.68600000000000005"/>
    <n v="24"/>
    <x v="1"/>
    <x v="2"/>
    <x v="0"/>
    <x v="0"/>
  </r>
  <r>
    <x v="1"/>
    <x v="106"/>
    <n v="66"/>
    <n v="52"/>
    <n v="65"/>
    <n v="41.3"/>
    <n v="0.91700000000000004"/>
    <n v="29"/>
    <x v="1"/>
    <x v="2"/>
    <x v="0"/>
    <x v="1"/>
  </r>
  <r>
    <x v="0"/>
    <x v="104"/>
    <n v="0"/>
    <n v="0"/>
    <n v="0"/>
    <n v="29.8"/>
    <n v="0.501"/>
    <n v="31"/>
    <x v="1"/>
    <x v="1"/>
    <x v="1"/>
    <x v="1"/>
  </r>
  <r>
    <x v="1"/>
    <x v="111"/>
    <n v="56"/>
    <n v="30"/>
    <n v="56"/>
    <n v="33.299999999999997"/>
    <n v="1.2509999999999999"/>
    <n v="24"/>
    <x v="1"/>
    <x v="2"/>
    <x v="0"/>
    <x v="0"/>
  </r>
  <r>
    <x v="8"/>
    <x v="80"/>
    <n v="0"/>
    <n v="0"/>
    <n v="0"/>
    <n v="32.9"/>
    <n v="0.30199999999999999"/>
    <n v="23"/>
    <x v="0"/>
    <x v="2"/>
    <x v="0"/>
    <x v="0"/>
  </r>
  <r>
    <x v="3"/>
    <x v="44"/>
    <n v="90"/>
    <n v="0"/>
    <n v="0"/>
    <n v="29.6"/>
    <n v="0.19700000000000001"/>
    <n v="46"/>
    <x v="1"/>
    <x v="0"/>
    <x v="1"/>
    <x v="1"/>
  </r>
  <r>
    <x v="3"/>
    <x v="87"/>
    <n v="60"/>
    <n v="0"/>
    <n v="0"/>
    <n v="21.7"/>
    <n v="0.73499999999999999"/>
    <n v="67"/>
    <x v="1"/>
    <x v="4"/>
    <x v="2"/>
    <x v="1"/>
  </r>
  <r>
    <x v="3"/>
    <x v="117"/>
    <n v="80"/>
    <n v="37"/>
    <n v="210"/>
    <n v="36.299999999999997"/>
    <n v="0.80400000000000005"/>
    <n v="23"/>
    <x v="1"/>
    <x v="2"/>
    <x v="0"/>
    <x v="1"/>
  </r>
  <r>
    <x v="5"/>
    <x v="55"/>
    <n v="92"/>
    <n v="49"/>
    <n v="155"/>
    <n v="36.4"/>
    <n v="0.96799999999999997"/>
    <n v="32"/>
    <x v="0"/>
    <x v="1"/>
    <x v="0"/>
    <x v="0"/>
  </r>
  <r>
    <x v="2"/>
    <x v="15"/>
    <n v="74"/>
    <n v="40"/>
    <n v="215"/>
    <n v="39.4"/>
    <n v="0.66100000000000003"/>
    <n v="43"/>
    <x v="0"/>
    <x v="0"/>
    <x v="0"/>
    <x v="1"/>
  </r>
  <r>
    <x v="5"/>
    <x v="84"/>
    <n v="72"/>
    <n v="25"/>
    <n v="190"/>
    <n v="32.4"/>
    <n v="0.54900000000000004"/>
    <n v="27"/>
    <x v="0"/>
    <x v="2"/>
    <x v="0"/>
    <x v="0"/>
  </r>
  <r>
    <x v="6"/>
    <x v="35"/>
    <n v="85"/>
    <n v="32"/>
    <n v="0"/>
    <n v="34.9"/>
    <n v="0.82499999999999996"/>
    <n v="56"/>
    <x v="0"/>
    <x v="3"/>
    <x v="0"/>
    <x v="1"/>
  </r>
  <r>
    <x v="8"/>
    <x v="50"/>
    <n v="90"/>
    <n v="23"/>
    <n v="56"/>
    <n v="39.5"/>
    <n v="0.159"/>
    <n v="25"/>
    <x v="1"/>
    <x v="2"/>
    <x v="0"/>
    <x v="0"/>
  </r>
  <r>
    <x v="1"/>
    <x v="30"/>
    <n v="78"/>
    <n v="29"/>
    <n v="76"/>
    <n v="32"/>
    <n v="0.36499999999999999"/>
    <n v="29"/>
    <x v="1"/>
    <x v="2"/>
    <x v="0"/>
    <x v="0"/>
  </r>
  <r>
    <x v="2"/>
    <x v="125"/>
    <n v="90"/>
    <n v="35"/>
    <n v="225"/>
    <n v="34.5"/>
    <n v="0.42299999999999999"/>
    <n v="37"/>
    <x v="0"/>
    <x v="1"/>
    <x v="0"/>
    <x v="0"/>
  </r>
  <r>
    <x v="4"/>
    <x v="49"/>
    <n v="76"/>
    <n v="27"/>
    <n v="207"/>
    <n v="43.6"/>
    <n v="1.034"/>
    <n v="53"/>
    <x v="0"/>
    <x v="3"/>
    <x v="0"/>
    <x v="0"/>
  </r>
  <r>
    <x v="8"/>
    <x v="59"/>
    <n v="68"/>
    <n v="21"/>
    <n v="166"/>
    <n v="33.1"/>
    <n v="0.16"/>
    <n v="28"/>
    <x v="1"/>
    <x v="2"/>
    <x v="0"/>
    <x v="0"/>
  </r>
  <r>
    <x v="1"/>
    <x v="103"/>
    <n v="82"/>
    <n v="43"/>
    <n v="67"/>
    <n v="32.799999999999997"/>
    <n v="0.34100000000000003"/>
    <n v="50"/>
    <x v="1"/>
    <x v="0"/>
    <x v="0"/>
    <x v="0"/>
  </r>
  <r>
    <x v="8"/>
    <x v="13"/>
    <n v="110"/>
    <n v="31"/>
    <n v="0"/>
    <n v="28.5"/>
    <n v="0.68"/>
    <n v="37"/>
    <x v="1"/>
    <x v="1"/>
    <x v="1"/>
    <x v="1"/>
  </r>
  <r>
    <x v="1"/>
    <x v="5"/>
    <n v="70"/>
    <n v="28"/>
    <n v="0"/>
    <n v="27.4"/>
    <n v="0.20399999999999999"/>
    <n v="21"/>
    <x v="1"/>
    <x v="2"/>
    <x v="1"/>
    <x v="1"/>
  </r>
  <r>
    <x v="5"/>
    <x v="50"/>
    <n v="68"/>
    <n v="30"/>
    <n v="106"/>
    <n v="31.9"/>
    <n v="0.59099999999999997"/>
    <n v="25"/>
    <x v="1"/>
    <x v="2"/>
    <x v="0"/>
    <x v="0"/>
  </r>
  <r>
    <x v="0"/>
    <x v="53"/>
    <n v="88"/>
    <n v="0"/>
    <n v="0"/>
    <n v="27.8"/>
    <n v="0.247"/>
    <n v="66"/>
    <x v="1"/>
    <x v="4"/>
    <x v="1"/>
    <x v="1"/>
  </r>
  <r>
    <x v="1"/>
    <x v="30"/>
    <n v="62"/>
    <n v="24"/>
    <n v="44"/>
    <n v="29.9"/>
    <n v="0.42199999999999999"/>
    <n v="23"/>
    <x v="1"/>
    <x v="2"/>
    <x v="1"/>
    <x v="0"/>
  </r>
  <r>
    <x v="1"/>
    <x v="50"/>
    <n v="64"/>
    <n v="23"/>
    <n v="115"/>
    <n v="36.9"/>
    <n v="0.47099999999999997"/>
    <n v="28"/>
    <x v="1"/>
    <x v="2"/>
    <x v="0"/>
    <x v="0"/>
  </r>
  <r>
    <x v="9"/>
    <x v="78"/>
    <n v="70"/>
    <n v="33"/>
    <n v="215"/>
    <n v="25.5"/>
    <n v="0.161"/>
    <n v="37"/>
    <x v="1"/>
    <x v="1"/>
    <x v="1"/>
    <x v="1"/>
  </r>
  <r>
    <x v="1"/>
    <x v="25"/>
    <n v="70"/>
    <n v="40"/>
    <n v="0"/>
    <n v="38.1"/>
    <n v="0.218"/>
    <n v="30"/>
    <x v="1"/>
    <x v="2"/>
    <x v="0"/>
    <x v="0"/>
  </r>
  <r>
    <x v="2"/>
    <x v="10"/>
    <n v="76"/>
    <n v="0"/>
    <n v="0"/>
    <n v="27.8"/>
    <n v="0.23699999999999999"/>
    <n v="58"/>
    <x v="1"/>
    <x v="3"/>
    <x v="1"/>
    <x v="0"/>
  </r>
  <r>
    <x v="11"/>
    <x v="18"/>
    <n v="68"/>
    <n v="40"/>
    <n v="0"/>
    <n v="46.2"/>
    <n v="0.126"/>
    <n v="42"/>
    <x v="1"/>
    <x v="0"/>
    <x v="0"/>
    <x v="0"/>
  </r>
  <r>
    <x v="11"/>
    <x v="1"/>
    <n v="74"/>
    <n v="0"/>
    <n v="0"/>
    <n v="30.1"/>
    <n v="0.3"/>
    <n v="35"/>
    <x v="1"/>
    <x v="1"/>
    <x v="0"/>
    <x v="1"/>
  </r>
  <r>
    <x v="0"/>
    <x v="9"/>
    <n v="76"/>
    <n v="0"/>
    <n v="0"/>
    <n v="33.799999999999997"/>
    <n v="0.121"/>
    <n v="54"/>
    <x v="0"/>
    <x v="3"/>
    <x v="0"/>
    <x v="1"/>
  </r>
  <r>
    <x v="3"/>
    <x v="126"/>
    <n v="66"/>
    <n v="32"/>
    <n v="274"/>
    <n v="41.3"/>
    <n v="0.502"/>
    <n v="28"/>
    <x v="0"/>
    <x v="2"/>
    <x v="0"/>
    <x v="1"/>
  </r>
  <r>
    <x v="1"/>
    <x v="93"/>
    <n v="68"/>
    <n v="34"/>
    <n v="77"/>
    <n v="37.6"/>
    <n v="0.40100000000000002"/>
    <n v="24"/>
    <x v="1"/>
    <x v="2"/>
    <x v="0"/>
    <x v="1"/>
  </r>
  <r>
    <x v="0"/>
    <x v="20"/>
    <n v="60"/>
    <n v="19"/>
    <n v="54"/>
    <n v="26.9"/>
    <n v="0.497"/>
    <n v="32"/>
    <x v="1"/>
    <x v="1"/>
    <x v="1"/>
    <x v="1"/>
  </r>
  <r>
    <x v="3"/>
    <x v="104"/>
    <n v="80"/>
    <n v="0"/>
    <n v="0"/>
    <n v="32.4"/>
    <n v="0.60099999999999998"/>
    <n v="27"/>
    <x v="1"/>
    <x v="2"/>
    <x v="0"/>
    <x v="1"/>
  </r>
  <r>
    <x v="7"/>
    <x v="54"/>
    <n v="54"/>
    <n v="14"/>
    <n v="88"/>
    <n v="26.1"/>
    <n v="0.748"/>
    <n v="22"/>
    <x v="1"/>
    <x v="2"/>
    <x v="1"/>
    <x v="1"/>
  </r>
  <r>
    <x v="1"/>
    <x v="20"/>
    <n v="72"/>
    <n v="30"/>
    <n v="18"/>
    <n v="38.6"/>
    <n v="0.41199999999999998"/>
    <n v="21"/>
    <x v="1"/>
    <x v="2"/>
    <x v="0"/>
    <x v="0"/>
  </r>
  <r>
    <x v="0"/>
    <x v="31"/>
    <n v="62"/>
    <n v="32"/>
    <n v="126"/>
    <n v="32"/>
    <n v="8.5000000000000006E-2"/>
    <n v="46"/>
    <x v="1"/>
    <x v="0"/>
    <x v="0"/>
    <x v="1"/>
  </r>
  <r>
    <x v="8"/>
    <x v="86"/>
    <n v="72"/>
    <n v="29"/>
    <n v="126"/>
    <n v="31.3"/>
    <n v="0.33800000000000002"/>
    <n v="37"/>
    <x v="1"/>
    <x v="1"/>
    <x v="0"/>
    <x v="0"/>
  </r>
  <r>
    <x v="3"/>
    <x v="127"/>
    <n v="66"/>
    <n v="30"/>
    <n v="165"/>
    <n v="34.299999999999997"/>
    <n v="0.20300000000000001"/>
    <n v="33"/>
    <x v="0"/>
    <x v="1"/>
    <x v="0"/>
    <x v="1"/>
  </r>
  <r>
    <x v="5"/>
    <x v="6"/>
    <n v="70"/>
    <n v="0"/>
    <n v="0"/>
    <n v="32.5"/>
    <n v="0.27"/>
    <n v="39"/>
    <x v="1"/>
    <x v="1"/>
    <x v="0"/>
    <x v="0"/>
  </r>
  <r>
    <x v="7"/>
    <x v="96"/>
    <n v="96"/>
    <n v="0"/>
    <n v="0"/>
    <n v="22.6"/>
    <n v="0.26800000000000002"/>
    <n v="21"/>
    <x v="1"/>
    <x v="2"/>
    <x v="2"/>
    <x v="1"/>
  </r>
  <r>
    <x v="5"/>
    <x v="36"/>
    <n v="58"/>
    <n v="31"/>
    <n v="44"/>
    <n v="29.5"/>
    <n v="0.43"/>
    <n v="22"/>
    <x v="1"/>
    <x v="2"/>
    <x v="1"/>
    <x v="0"/>
  </r>
  <r>
    <x v="7"/>
    <x v="116"/>
    <n v="60"/>
    <n v="17"/>
    <n v="120"/>
    <n v="34.700000000000003"/>
    <n v="0.19800000000000001"/>
    <n v="22"/>
    <x v="1"/>
    <x v="2"/>
    <x v="0"/>
    <x v="1"/>
  </r>
  <r>
    <x v="1"/>
    <x v="23"/>
    <n v="86"/>
    <n v="30"/>
    <n v="330"/>
    <n v="30.1"/>
    <n v="0.89200000000000002"/>
    <n v="23"/>
    <x v="1"/>
    <x v="2"/>
    <x v="0"/>
    <x v="0"/>
  </r>
  <r>
    <x v="1"/>
    <x v="22"/>
    <n v="44"/>
    <n v="47"/>
    <n v="63"/>
    <n v="35.5"/>
    <n v="0.28000000000000003"/>
    <n v="25"/>
    <x v="1"/>
    <x v="2"/>
    <x v="0"/>
    <x v="0"/>
  </r>
  <r>
    <x v="0"/>
    <x v="85"/>
    <n v="44"/>
    <n v="20"/>
    <n v="130"/>
    <n v="24"/>
    <n v="0.81299999999999994"/>
    <n v="35"/>
    <x v="1"/>
    <x v="1"/>
    <x v="2"/>
    <x v="1"/>
  </r>
  <r>
    <x v="7"/>
    <x v="16"/>
    <n v="80"/>
    <n v="0"/>
    <n v="0"/>
    <n v="42.9"/>
    <n v="0.69299999999999995"/>
    <n v="21"/>
    <x v="0"/>
    <x v="2"/>
    <x v="0"/>
    <x v="1"/>
  </r>
  <r>
    <x v="6"/>
    <x v="38"/>
    <n v="68"/>
    <n v="0"/>
    <n v="0"/>
    <n v="27"/>
    <n v="0.245"/>
    <n v="36"/>
    <x v="1"/>
    <x v="1"/>
    <x v="1"/>
    <x v="1"/>
  </r>
  <r>
    <x v="7"/>
    <x v="8"/>
    <n v="70"/>
    <n v="99"/>
    <n v="0"/>
    <n v="34.700000000000003"/>
    <n v="0.57499999999999996"/>
    <n v="62"/>
    <x v="0"/>
    <x v="4"/>
    <x v="0"/>
    <x v="0"/>
  </r>
  <r>
    <x v="3"/>
    <x v="73"/>
    <n v="90"/>
    <n v="46"/>
    <n v="0"/>
    <n v="42.1"/>
    <n v="0.371"/>
    <n v="21"/>
    <x v="0"/>
    <x v="2"/>
    <x v="0"/>
    <x v="0"/>
  </r>
  <r>
    <x v="0"/>
    <x v="28"/>
    <n v="60"/>
    <n v="27"/>
    <n v="0"/>
    <n v="25"/>
    <n v="0.20599999999999999"/>
    <n v="27"/>
    <x v="1"/>
    <x v="2"/>
    <x v="1"/>
    <x v="1"/>
  </r>
  <r>
    <x v="15"/>
    <x v="127"/>
    <n v="78"/>
    <n v="17"/>
    <n v="0"/>
    <n v="26.5"/>
    <n v="0.25900000000000001"/>
    <n v="62"/>
    <x v="1"/>
    <x v="4"/>
    <x v="1"/>
    <x v="1"/>
  </r>
  <r>
    <x v="2"/>
    <x v="15"/>
    <n v="76"/>
    <n v="0"/>
    <n v="0"/>
    <n v="38.700000000000003"/>
    <n v="0.19"/>
    <n v="42"/>
    <x v="1"/>
    <x v="0"/>
    <x v="0"/>
    <x v="0"/>
  </r>
  <r>
    <x v="2"/>
    <x v="78"/>
    <n v="76"/>
    <n v="24"/>
    <n v="600"/>
    <n v="28.7"/>
    <n v="0.68700000000000006"/>
    <n v="52"/>
    <x v="0"/>
    <x v="3"/>
    <x v="1"/>
    <x v="1"/>
  </r>
  <r>
    <x v="1"/>
    <x v="71"/>
    <n v="56"/>
    <n v="11"/>
    <n v="0"/>
    <n v="22.5"/>
    <n v="0.41699999999999998"/>
    <n v="22"/>
    <x v="1"/>
    <x v="2"/>
    <x v="2"/>
    <x v="0"/>
  </r>
  <r>
    <x v="2"/>
    <x v="23"/>
    <n v="66"/>
    <n v="0"/>
    <n v="0"/>
    <n v="34.9"/>
    <n v="0.129"/>
    <n v="41"/>
    <x v="0"/>
    <x v="0"/>
    <x v="0"/>
    <x v="0"/>
  </r>
  <r>
    <x v="0"/>
    <x v="18"/>
    <n v="66"/>
    <n v="0"/>
    <n v="0"/>
    <n v="24.3"/>
    <n v="0.249"/>
    <n v="29"/>
    <x v="1"/>
    <x v="2"/>
    <x v="2"/>
    <x v="0"/>
  </r>
  <r>
    <x v="5"/>
    <x v="46"/>
    <n v="86"/>
    <n v="27"/>
    <n v="156"/>
    <n v="33.299999999999997"/>
    <n v="1.1539999999999999"/>
    <n v="52"/>
    <x v="0"/>
    <x v="3"/>
    <x v="0"/>
    <x v="1"/>
  </r>
  <r>
    <x v="3"/>
    <x v="48"/>
    <n v="0"/>
    <n v="0"/>
    <n v="0"/>
    <n v="21.1"/>
    <n v="0.34200000000000003"/>
    <n v="25"/>
    <x v="1"/>
    <x v="2"/>
    <x v="2"/>
    <x v="1"/>
  </r>
  <r>
    <x v="11"/>
    <x v="36"/>
    <n v="84"/>
    <n v="40"/>
    <n v="0"/>
    <n v="46.8"/>
    <n v="0.92500000000000004"/>
    <n v="45"/>
    <x v="0"/>
    <x v="0"/>
    <x v="0"/>
    <x v="0"/>
  </r>
  <r>
    <x v="7"/>
    <x v="60"/>
    <n v="78"/>
    <n v="50"/>
    <n v="140"/>
    <n v="39.4"/>
    <n v="0.17499999999999999"/>
    <n v="24"/>
    <x v="1"/>
    <x v="2"/>
    <x v="0"/>
    <x v="1"/>
  </r>
  <r>
    <x v="5"/>
    <x v="80"/>
    <n v="80"/>
    <n v="0"/>
    <n v="0"/>
    <n v="34.4"/>
    <n v="0.40200000000000002"/>
    <n v="44"/>
    <x v="0"/>
    <x v="0"/>
    <x v="0"/>
    <x v="0"/>
  </r>
  <r>
    <x v="7"/>
    <x v="118"/>
    <n v="52"/>
    <n v="22"/>
    <n v="115"/>
    <n v="28.5"/>
    <n v="1.6990000000000001"/>
    <n v="25"/>
    <x v="1"/>
    <x v="2"/>
    <x v="1"/>
    <x v="0"/>
  </r>
  <r>
    <x v="0"/>
    <x v="66"/>
    <n v="72"/>
    <n v="45"/>
    <n v="230"/>
    <n v="33.6"/>
    <n v="0.73299999999999998"/>
    <n v="34"/>
    <x v="1"/>
    <x v="1"/>
    <x v="0"/>
    <x v="0"/>
  </r>
  <r>
    <x v="3"/>
    <x v="90"/>
    <n v="82"/>
    <n v="14"/>
    <n v="185"/>
    <n v="32"/>
    <n v="0.68200000000000005"/>
    <n v="22"/>
    <x v="0"/>
    <x v="2"/>
    <x v="0"/>
    <x v="1"/>
  </r>
  <r>
    <x v="3"/>
    <x v="128"/>
    <n v="76"/>
    <n v="0"/>
    <n v="0"/>
    <n v="45.3"/>
    <n v="0.19400000000000001"/>
    <n v="46"/>
    <x v="1"/>
    <x v="0"/>
    <x v="0"/>
    <x v="1"/>
  </r>
  <r>
    <x v="1"/>
    <x v="3"/>
    <n v="24"/>
    <n v="19"/>
    <n v="25"/>
    <n v="27.8"/>
    <n v="0.55900000000000005"/>
    <n v="21"/>
    <x v="1"/>
    <x v="2"/>
    <x v="1"/>
    <x v="0"/>
  </r>
  <r>
    <x v="1"/>
    <x v="82"/>
    <n v="74"/>
    <n v="0"/>
    <n v="0"/>
    <n v="36.799999999999997"/>
    <n v="8.7999999999999995E-2"/>
    <n v="38"/>
    <x v="0"/>
    <x v="1"/>
    <x v="0"/>
    <x v="0"/>
  </r>
  <r>
    <x v="1"/>
    <x v="28"/>
    <n v="38"/>
    <n v="18"/>
    <n v="120"/>
    <n v="23.1"/>
    <n v="0.40699999999999997"/>
    <n v="26"/>
    <x v="1"/>
    <x v="2"/>
    <x v="2"/>
    <x v="1"/>
  </r>
  <r>
    <x v="1"/>
    <x v="85"/>
    <n v="88"/>
    <n v="19"/>
    <n v="0"/>
    <n v="27.1"/>
    <n v="0.4"/>
    <n v="24"/>
    <x v="1"/>
    <x v="2"/>
    <x v="1"/>
    <x v="0"/>
  </r>
  <r>
    <x v="0"/>
    <x v="74"/>
    <n v="0"/>
    <n v="0"/>
    <n v="0"/>
    <n v="23.7"/>
    <n v="0.19"/>
    <n v="28"/>
    <x v="1"/>
    <x v="2"/>
    <x v="2"/>
    <x v="1"/>
  </r>
  <r>
    <x v="1"/>
    <x v="78"/>
    <n v="74"/>
    <n v="36"/>
    <n v="0"/>
    <n v="27.8"/>
    <n v="0.1"/>
    <n v="30"/>
    <x v="1"/>
    <x v="2"/>
    <x v="1"/>
    <x v="0"/>
  </r>
  <r>
    <x v="9"/>
    <x v="47"/>
    <n v="78"/>
    <n v="29"/>
    <n v="126"/>
    <n v="35.200000000000003"/>
    <n v="0.69199999999999995"/>
    <n v="54"/>
    <x v="0"/>
    <x v="3"/>
    <x v="0"/>
    <x v="0"/>
  </r>
  <r>
    <x v="8"/>
    <x v="2"/>
    <n v="0"/>
    <n v="0"/>
    <n v="0"/>
    <n v="28.4"/>
    <n v="0.21199999999999999"/>
    <n v="36"/>
    <x v="0"/>
    <x v="1"/>
    <x v="1"/>
    <x v="0"/>
  </r>
  <r>
    <x v="1"/>
    <x v="78"/>
    <n v="60"/>
    <n v="32"/>
    <n v="0"/>
    <n v="35.799999999999997"/>
    <n v="0.51400000000000001"/>
    <n v="21"/>
    <x v="1"/>
    <x v="2"/>
    <x v="0"/>
    <x v="0"/>
  </r>
  <r>
    <x v="1"/>
    <x v="98"/>
    <n v="78"/>
    <n v="42"/>
    <n v="293"/>
    <n v="40"/>
    <n v="1.258"/>
    <n v="22"/>
    <x v="0"/>
    <x v="2"/>
    <x v="0"/>
    <x v="1"/>
  </r>
  <r>
    <x v="1"/>
    <x v="31"/>
    <n v="62"/>
    <n v="25"/>
    <n v="41"/>
    <n v="19.5"/>
    <n v="0.48199999999999998"/>
    <n v="25"/>
    <x v="1"/>
    <x v="2"/>
    <x v="2"/>
    <x v="1"/>
  </r>
  <r>
    <x v="3"/>
    <x v="91"/>
    <n v="82"/>
    <n v="39"/>
    <n v="272"/>
    <n v="41.5"/>
    <n v="0.27"/>
    <n v="27"/>
    <x v="1"/>
    <x v="2"/>
    <x v="0"/>
    <x v="1"/>
  </r>
  <r>
    <x v="1"/>
    <x v="36"/>
    <n v="62"/>
    <n v="13"/>
    <n v="182"/>
    <n v="24"/>
    <n v="0.13800000000000001"/>
    <n v="23"/>
    <x v="1"/>
    <x v="2"/>
    <x v="2"/>
    <x v="0"/>
  </r>
  <r>
    <x v="5"/>
    <x v="39"/>
    <n v="54"/>
    <n v="21"/>
    <n v="158"/>
    <n v="30.9"/>
    <n v="0.29199999999999998"/>
    <n v="24"/>
    <x v="1"/>
    <x v="2"/>
    <x v="0"/>
    <x v="1"/>
  </r>
  <r>
    <x v="5"/>
    <x v="129"/>
    <n v="58"/>
    <n v="22"/>
    <n v="194"/>
    <n v="32.9"/>
    <n v="0.59299999999999997"/>
    <n v="36"/>
    <x v="0"/>
    <x v="1"/>
    <x v="0"/>
    <x v="0"/>
  </r>
  <r>
    <x v="9"/>
    <x v="11"/>
    <n v="88"/>
    <n v="42"/>
    <n v="321"/>
    <n v="38.200000000000003"/>
    <n v="0.78700000000000003"/>
    <n v="40"/>
    <x v="0"/>
    <x v="1"/>
    <x v="0"/>
    <x v="0"/>
  </r>
  <r>
    <x v="0"/>
    <x v="44"/>
    <n v="80"/>
    <n v="28"/>
    <n v="0"/>
    <n v="32.5"/>
    <n v="0.878"/>
    <n v="26"/>
    <x v="1"/>
    <x v="2"/>
    <x v="0"/>
    <x v="0"/>
  </r>
  <r>
    <x v="11"/>
    <x v="33"/>
    <n v="74"/>
    <n v="26"/>
    <n v="144"/>
    <n v="36.1"/>
    <n v="0.55700000000000005"/>
    <n v="50"/>
    <x v="0"/>
    <x v="0"/>
    <x v="0"/>
    <x v="0"/>
  </r>
  <r>
    <x v="5"/>
    <x v="39"/>
    <n v="72"/>
    <n v="0"/>
    <n v="0"/>
    <n v="25.8"/>
    <n v="0.20699999999999999"/>
    <n v="27"/>
    <x v="1"/>
    <x v="2"/>
    <x v="1"/>
    <x v="1"/>
  </r>
  <r>
    <x v="0"/>
    <x v="27"/>
    <n v="96"/>
    <n v="0"/>
    <n v="0"/>
    <n v="28.7"/>
    <n v="0.157"/>
    <n v="30"/>
    <x v="1"/>
    <x v="2"/>
    <x v="1"/>
    <x v="0"/>
  </r>
  <r>
    <x v="7"/>
    <x v="124"/>
    <n v="62"/>
    <n v="13"/>
    <n v="15"/>
    <n v="20.100000000000001"/>
    <n v="0.25700000000000001"/>
    <n v="23"/>
    <x v="1"/>
    <x v="2"/>
    <x v="2"/>
    <x v="1"/>
  </r>
  <r>
    <x v="10"/>
    <x v="60"/>
    <n v="82"/>
    <n v="24"/>
    <n v="0"/>
    <n v="28.2"/>
    <n v="1.282"/>
    <n v="50"/>
    <x v="0"/>
    <x v="0"/>
    <x v="1"/>
    <x v="0"/>
  </r>
  <r>
    <x v="3"/>
    <x v="22"/>
    <n v="0"/>
    <n v="0"/>
    <n v="0"/>
    <n v="32.4"/>
    <n v="0.14099999999999999"/>
    <n v="24"/>
    <x v="0"/>
    <x v="2"/>
    <x v="0"/>
    <x v="0"/>
  </r>
  <r>
    <x v="7"/>
    <x v="60"/>
    <n v="86"/>
    <n v="42"/>
    <n v="160"/>
    <n v="38.4"/>
    <n v="0.246"/>
    <n v="28"/>
    <x v="1"/>
    <x v="2"/>
    <x v="0"/>
    <x v="0"/>
  </r>
  <r>
    <x v="7"/>
    <x v="31"/>
    <n v="76"/>
    <n v="20"/>
    <n v="0"/>
    <n v="24.2"/>
    <n v="1.698"/>
    <n v="28"/>
    <x v="1"/>
    <x v="2"/>
    <x v="2"/>
    <x v="0"/>
  </r>
  <r>
    <x v="0"/>
    <x v="2"/>
    <n v="94"/>
    <n v="0"/>
    <n v="0"/>
    <n v="40.799999999999997"/>
    <n v="1.4610000000000001"/>
    <n v="45"/>
    <x v="1"/>
    <x v="0"/>
    <x v="0"/>
    <x v="1"/>
  </r>
  <r>
    <x v="3"/>
    <x v="121"/>
    <n v="70"/>
    <n v="27"/>
    <n v="115"/>
    <n v="43.5"/>
    <n v="0.34699999999999998"/>
    <n v="21"/>
    <x v="1"/>
    <x v="2"/>
    <x v="0"/>
    <x v="0"/>
  </r>
  <r>
    <x v="7"/>
    <x v="85"/>
    <n v="64"/>
    <n v="0"/>
    <n v="0"/>
    <n v="30.8"/>
    <n v="0.158"/>
    <n v="21"/>
    <x v="1"/>
    <x v="2"/>
    <x v="0"/>
    <x v="0"/>
  </r>
  <r>
    <x v="8"/>
    <x v="35"/>
    <n v="88"/>
    <n v="47"/>
    <n v="54"/>
    <n v="37.700000000000003"/>
    <n v="0.36199999999999999"/>
    <n v="29"/>
    <x v="1"/>
    <x v="2"/>
    <x v="0"/>
    <x v="0"/>
  </r>
  <r>
    <x v="3"/>
    <x v="9"/>
    <n v="68"/>
    <n v="0"/>
    <n v="0"/>
    <n v="24.7"/>
    <n v="0.20599999999999999"/>
    <n v="21"/>
    <x v="1"/>
    <x v="2"/>
    <x v="2"/>
    <x v="0"/>
  </r>
  <r>
    <x v="3"/>
    <x v="80"/>
    <n v="78"/>
    <n v="0"/>
    <n v="0"/>
    <n v="32.4"/>
    <n v="0.39300000000000002"/>
    <n v="21"/>
    <x v="1"/>
    <x v="2"/>
    <x v="0"/>
    <x v="1"/>
  </r>
  <r>
    <x v="4"/>
    <x v="84"/>
    <n v="80"/>
    <n v="0"/>
    <n v="0"/>
    <n v="34.6"/>
    <n v="0.14399999999999999"/>
    <n v="45"/>
    <x v="1"/>
    <x v="0"/>
    <x v="0"/>
    <x v="1"/>
  </r>
  <r>
    <x v="8"/>
    <x v="121"/>
    <n v="65"/>
    <n v="22"/>
    <n v="0"/>
    <n v="24.7"/>
    <n v="0.14799999999999999"/>
    <n v="21"/>
    <x v="1"/>
    <x v="2"/>
    <x v="2"/>
    <x v="0"/>
  </r>
  <r>
    <x v="9"/>
    <x v="53"/>
    <n v="64"/>
    <n v="0"/>
    <n v="0"/>
    <n v="27.4"/>
    <n v="0.73199999999999998"/>
    <n v="34"/>
    <x v="0"/>
    <x v="1"/>
    <x v="1"/>
    <x v="1"/>
  </r>
  <r>
    <x v="3"/>
    <x v="34"/>
    <n v="78"/>
    <n v="40"/>
    <n v="90"/>
    <n v="34.5"/>
    <n v="0.23799999999999999"/>
    <n v="24"/>
    <x v="1"/>
    <x v="2"/>
    <x v="0"/>
    <x v="0"/>
  </r>
  <r>
    <x v="7"/>
    <x v="36"/>
    <n v="60"/>
    <n v="0"/>
    <n v="0"/>
    <n v="26.2"/>
    <n v="0.34300000000000003"/>
    <n v="23"/>
    <x v="1"/>
    <x v="2"/>
    <x v="1"/>
    <x v="0"/>
  </r>
  <r>
    <x v="1"/>
    <x v="84"/>
    <n v="82"/>
    <n v="17"/>
    <n v="183"/>
    <n v="27.5"/>
    <n v="0.115"/>
    <n v="22"/>
    <x v="1"/>
    <x v="2"/>
    <x v="1"/>
    <x v="0"/>
  </r>
  <r>
    <x v="6"/>
    <x v="31"/>
    <n v="62"/>
    <n v="0"/>
    <n v="0"/>
    <n v="25.9"/>
    <n v="0.16700000000000001"/>
    <n v="31"/>
    <x v="1"/>
    <x v="1"/>
    <x v="1"/>
    <x v="0"/>
  </r>
  <r>
    <x v="12"/>
    <x v="92"/>
    <n v="72"/>
    <n v="0"/>
    <n v="0"/>
    <n v="31.2"/>
    <n v="0.46500000000000002"/>
    <n v="38"/>
    <x v="0"/>
    <x v="1"/>
    <x v="0"/>
    <x v="1"/>
  </r>
  <r>
    <x v="4"/>
    <x v="92"/>
    <n v="74"/>
    <n v="0"/>
    <n v="0"/>
    <n v="28.8"/>
    <n v="0.153"/>
    <n v="48"/>
    <x v="1"/>
    <x v="0"/>
    <x v="1"/>
    <x v="1"/>
  </r>
  <r>
    <x v="7"/>
    <x v="121"/>
    <n v="76"/>
    <n v="18"/>
    <n v="66"/>
    <n v="31.6"/>
    <n v="0.64900000000000002"/>
    <n v="23"/>
    <x v="1"/>
    <x v="2"/>
    <x v="0"/>
    <x v="0"/>
  </r>
  <r>
    <x v="9"/>
    <x v="25"/>
    <n v="76"/>
    <n v="32"/>
    <n v="91"/>
    <n v="40.9"/>
    <n v="0.871"/>
    <n v="32"/>
    <x v="0"/>
    <x v="1"/>
    <x v="0"/>
    <x v="1"/>
  </r>
  <r>
    <x v="1"/>
    <x v="15"/>
    <n v="74"/>
    <n v="12"/>
    <n v="46"/>
    <n v="19.5"/>
    <n v="0.14899999999999999"/>
    <n v="28"/>
    <x v="1"/>
    <x v="2"/>
    <x v="2"/>
    <x v="1"/>
  </r>
  <r>
    <x v="3"/>
    <x v="34"/>
    <n v="86"/>
    <n v="17"/>
    <n v="105"/>
    <n v="29.3"/>
    <n v="0.69499999999999995"/>
    <n v="27"/>
    <x v="1"/>
    <x v="2"/>
    <x v="1"/>
    <x v="1"/>
  </r>
  <r>
    <x v="8"/>
    <x v="84"/>
    <n v="70"/>
    <n v="0"/>
    <n v="0"/>
    <n v="34.299999999999997"/>
    <n v="0.30299999999999999"/>
    <n v="24"/>
    <x v="1"/>
    <x v="2"/>
    <x v="0"/>
    <x v="0"/>
  </r>
  <r>
    <x v="0"/>
    <x v="24"/>
    <n v="80"/>
    <n v="0"/>
    <n v="0"/>
    <n v="29.5"/>
    <n v="0.17799999999999999"/>
    <n v="50"/>
    <x v="0"/>
    <x v="0"/>
    <x v="1"/>
    <x v="0"/>
  </r>
  <r>
    <x v="8"/>
    <x v="35"/>
    <n v="0"/>
    <n v="0"/>
    <n v="0"/>
    <n v="28"/>
    <n v="0.61"/>
    <n v="31"/>
    <x v="1"/>
    <x v="1"/>
    <x v="1"/>
    <x v="0"/>
  </r>
  <r>
    <x v="5"/>
    <x v="18"/>
    <n v="72"/>
    <n v="30"/>
    <n v="152"/>
    <n v="27.6"/>
    <n v="0.73"/>
    <n v="27"/>
    <x v="1"/>
    <x v="2"/>
    <x v="1"/>
    <x v="0"/>
  </r>
  <r>
    <x v="7"/>
    <x v="113"/>
    <n v="74"/>
    <n v="35"/>
    <n v="440"/>
    <n v="39.4"/>
    <n v="0.13400000000000001"/>
    <n v="30"/>
    <x v="1"/>
    <x v="2"/>
    <x v="0"/>
    <x v="1"/>
  </r>
  <r>
    <x v="1"/>
    <x v="110"/>
    <n v="74"/>
    <n v="17"/>
    <n v="144"/>
    <n v="23.4"/>
    <n v="0.44700000000000001"/>
    <n v="33"/>
    <x v="0"/>
    <x v="1"/>
    <x v="2"/>
    <x v="1"/>
  </r>
  <r>
    <x v="3"/>
    <x v="95"/>
    <n v="50"/>
    <n v="36"/>
    <n v="159"/>
    <n v="37.799999999999997"/>
    <n v="0.45500000000000002"/>
    <n v="22"/>
    <x v="0"/>
    <x v="2"/>
    <x v="0"/>
    <x v="0"/>
  </r>
  <r>
    <x v="11"/>
    <x v="64"/>
    <n v="84"/>
    <n v="35"/>
    <n v="130"/>
    <n v="28.3"/>
    <n v="0.26"/>
    <n v="42"/>
    <x v="0"/>
    <x v="0"/>
    <x v="1"/>
    <x v="0"/>
  </r>
  <r>
    <x v="3"/>
    <x v="17"/>
    <n v="60"/>
    <n v="25"/>
    <n v="0"/>
    <n v="26.4"/>
    <n v="0.13300000000000001"/>
    <n v="23"/>
    <x v="1"/>
    <x v="2"/>
    <x v="1"/>
    <x v="1"/>
  </r>
  <r>
    <x v="1"/>
    <x v="104"/>
    <n v="54"/>
    <n v="25"/>
    <n v="100"/>
    <n v="25.2"/>
    <n v="0.23400000000000001"/>
    <n v="23"/>
    <x v="1"/>
    <x v="2"/>
    <x v="1"/>
    <x v="0"/>
  </r>
  <r>
    <x v="1"/>
    <x v="27"/>
    <n v="60"/>
    <n v="23"/>
    <n v="106"/>
    <n v="33.799999999999997"/>
    <n v="0.46600000000000003"/>
    <n v="27"/>
    <x v="1"/>
    <x v="2"/>
    <x v="0"/>
    <x v="0"/>
  </r>
  <r>
    <x v="4"/>
    <x v="66"/>
    <n v="74"/>
    <n v="40"/>
    <n v="77"/>
    <n v="34.1"/>
    <n v="0.26900000000000002"/>
    <n v="28"/>
    <x v="1"/>
    <x v="2"/>
    <x v="0"/>
    <x v="0"/>
  </r>
  <r>
    <x v="7"/>
    <x v="81"/>
    <n v="54"/>
    <n v="0"/>
    <n v="0"/>
    <n v="26.8"/>
    <n v="0.45500000000000002"/>
    <n v="27"/>
    <x v="1"/>
    <x v="2"/>
    <x v="1"/>
    <x v="0"/>
  </r>
  <r>
    <x v="1"/>
    <x v="39"/>
    <n v="70"/>
    <n v="28"/>
    <n v="135"/>
    <n v="34.200000000000003"/>
    <n v="0.14199999999999999"/>
    <n v="22"/>
    <x v="1"/>
    <x v="2"/>
    <x v="0"/>
    <x v="1"/>
  </r>
  <r>
    <x v="7"/>
    <x v="75"/>
    <n v="52"/>
    <n v="27"/>
    <n v="540"/>
    <n v="38.700000000000003"/>
    <n v="0.24"/>
    <n v="25"/>
    <x v="0"/>
    <x v="2"/>
    <x v="0"/>
    <x v="1"/>
  </r>
  <r>
    <x v="7"/>
    <x v="45"/>
    <n v="58"/>
    <n v="35"/>
    <n v="90"/>
    <n v="21.8"/>
    <n v="0.155"/>
    <n v="22"/>
    <x v="1"/>
    <x v="2"/>
    <x v="2"/>
    <x v="1"/>
  </r>
  <r>
    <x v="1"/>
    <x v="81"/>
    <n v="80"/>
    <n v="48"/>
    <n v="200"/>
    <n v="38.9"/>
    <n v="1.1619999999999999"/>
    <n v="41"/>
    <x v="1"/>
    <x v="0"/>
    <x v="0"/>
    <x v="1"/>
  </r>
  <r>
    <x v="11"/>
    <x v="117"/>
    <n v="106"/>
    <n v="0"/>
    <n v="0"/>
    <n v="39"/>
    <n v="0.19"/>
    <n v="51"/>
    <x v="1"/>
    <x v="3"/>
    <x v="0"/>
    <x v="0"/>
  </r>
  <r>
    <x v="5"/>
    <x v="65"/>
    <n v="82"/>
    <n v="31"/>
    <n v="70"/>
    <n v="34.200000000000003"/>
    <n v="1.292"/>
    <n v="27"/>
    <x v="0"/>
    <x v="2"/>
    <x v="0"/>
    <x v="1"/>
  </r>
  <r>
    <x v="6"/>
    <x v="79"/>
    <n v="84"/>
    <n v="0"/>
    <n v="0"/>
    <n v="27.7"/>
    <n v="0.182"/>
    <n v="54"/>
    <x v="1"/>
    <x v="3"/>
    <x v="1"/>
    <x v="0"/>
  </r>
  <r>
    <x v="1"/>
    <x v="130"/>
    <n v="76"/>
    <n v="43"/>
    <n v="0"/>
    <n v="42.9"/>
    <n v="1.3939999999999999"/>
    <n v="22"/>
    <x v="0"/>
    <x v="2"/>
    <x v="0"/>
    <x v="1"/>
  </r>
  <r>
    <x v="2"/>
    <x v="110"/>
    <n v="106"/>
    <n v="46"/>
    <n v="231"/>
    <n v="37.6"/>
    <n v="0.16500000000000001"/>
    <n v="43"/>
    <x v="0"/>
    <x v="0"/>
    <x v="0"/>
    <x v="1"/>
  </r>
  <r>
    <x v="10"/>
    <x v="26"/>
    <n v="80"/>
    <n v="46"/>
    <n v="130"/>
    <n v="37.9"/>
    <n v="0.63700000000000001"/>
    <n v="40"/>
    <x v="0"/>
    <x v="1"/>
    <x v="0"/>
    <x v="0"/>
  </r>
  <r>
    <x v="0"/>
    <x v="7"/>
    <n v="60"/>
    <n v="39"/>
    <n v="0"/>
    <n v="33.700000000000003"/>
    <n v="0.245"/>
    <n v="40"/>
    <x v="0"/>
    <x v="1"/>
    <x v="0"/>
    <x v="0"/>
  </r>
  <r>
    <x v="1"/>
    <x v="60"/>
    <n v="80"/>
    <n v="45"/>
    <n v="132"/>
    <n v="34.799999999999997"/>
    <n v="0.217"/>
    <n v="24"/>
    <x v="1"/>
    <x v="2"/>
    <x v="0"/>
    <x v="1"/>
  </r>
  <r>
    <x v="8"/>
    <x v="26"/>
    <n v="82"/>
    <n v="18"/>
    <n v="0"/>
    <n v="32.5"/>
    <n v="0.23499999999999999"/>
    <n v="70"/>
    <x v="0"/>
    <x v="4"/>
    <x v="0"/>
    <x v="1"/>
  </r>
  <r>
    <x v="6"/>
    <x v="36"/>
    <n v="70"/>
    <n v="27"/>
    <n v="0"/>
    <n v="27.5"/>
    <n v="0.14099999999999999"/>
    <n v="40"/>
    <x v="0"/>
    <x v="1"/>
    <x v="1"/>
    <x v="0"/>
  </r>
  <r>
    <x v="0"/>
    <x v="116"/>
    <n v="58"/>
    <n v="33"/>
    <n v="190"/>
    <n v="34"/>
    <n v="0.43"/>
    <n v="43"/>
    <x v="1"/>
    <x v="0"/>
    <x v="0"/>
    <x v="0"/>
  </r>
  <r>
    <x v="10"/>
    <x v="86"/>
    <n v="78"/>
    <n v="30"/>
    <n v="100"/>
    <n v="30.9"/>
    <n v="0.16400000000000001"/>
    <n v="45"/>
    <x v="1"/>
    <x v="0"/>
    <x v="0"/>
    <x v="1"/>
  </r>
  <r>
    <x v="0"/>
    <x v="105"/>
    <n v="68"/>
    <n v="26"/>
    <n v="168"/>
    <n v="33.6"/>
    <n v="0.63100000000000001"/>
    <n v="49"/>
    <x v="1"/>
    <x v="0"/>
    <x v="0"/>
    <x v="0"/>
  </r>
  <r>
    <x v="1"/>
    <x v="20"/>
    <n v="58"/>
    <n v="10"/>
    <n v="0"/>
    <n v="25.4"/>
    <n v="0.55100000000000005"/>
    <n v="21"/>
    <x v="1"/>
    <x v="2"/>
    <x v="1"/>
    <x v="0"/>
  </r>
  <r>
    <x v="6"/>
    <x v="124"/>
    <n v="106"/>
    <n v="23"/>
    <n v="49"/>
    <n v="35.5"/>
    <n v="0.28499999999999998"/>
    <n v="47"/>
    <x v="1"/>
    <x v="0"/>
    <x v="0"/>
    <x v="1"/>
  </r>
  <r>
    <x v="5"/>
    <x v="66"/>
    <n v="100"/>
    <n v="35"/>
    <n v="240"/>
    <n v="57.3"/>
    <n v="0.88"/>
    <n v="22"/>
    <x v="1"/>
    <x v="2"/>
    <x v="0"/>
    <x v="0"/>
  </r>
  <r>
    <x v="2"/>
    <x v="104"/>
    <n v="82"/>
    <n v="0"/>
    <n v="0"/>
    <n v="35.6"/>
    <n v="0.58699999999999997"/>
    <n v="68"/>
    <x v="1"/>
    <x v="4"/>
    <x v="0"/>
    <x v="1"/>
  </r>
  <r>
    <x v="0"/>
    <x v="123"/>
    <n v="70"/>
    <n v="0"/>
    <n v="0"/>
    <n v="30.9"/>
    <n v="0.32800000000000001"/>
    <n v="31"/>
    <x v="0"/>
    <x v="1"/>
    <x v="0"/>
    <x v="0"/>
  </r>
  <r>
    <x v="10"/>
    <x v="88"/>
    <n v="86"/>
    <n v="0"/>
    <n v="0"/>
    <n v="24.8"/>
    <n v="0.23"/>
    <n v="53"/>
    <x v="0"/>
    <x v="3"/>
    <x v="2"/>
    <x v="0"/>
  </r>
  <r>
    <x v="3"/>
    <x v="71"/>
    <n v="60"/>
    <n v="0"/>
    <n v="0"/>
    <n v="35.299999999999997"/>
    <n v="0.26300000000000001"/>
    <n v="25"/>
    <x v="1"/>
    <x v="2"/>
    <x v="0"/>
    <x v="0"/>
  </r>
  <r>
    <x v="5"/>
    <x v="127"/>
    <n v="52"/>
    <n v="0"/>
    <n v="0"/>
    <n v="36"/>
    <n v="0.127"/>
    <n v="25"/>
    <x v="0"/>
    <x v="2"/>
    <x v="0"/>
    <x v="0"/>
  </r>
  <r>
    <x v="7"/>
    <x v="45"/>
    <n v="58"/>
    <n v="17"/>
    <n v="265"/>
    <n v="24.2"/>
    <n v="0.61399999999999999"/>
    <n v="23"/>
    <x v="1"/>
    <x v="2"/>
    <x v="2"/>
    <x v="0"/>
  </r>
  <r>
    <x v="7"/>
    <x v="131"/>
    <n v="56"/>
    <n v="28"/>
    <n v="45"/>
    <n v="24.2"/>
    <n v="0.33200000000000002"/>
    <n v="22"/>
    <x v="1"/>
    <x v="2"/>
    <x v="2"/>
    <x v="0"/>
  </r>
  <r>
    <x v="3"/>
    <x v="79"/>
    <n v="76"/>
    <n v="36"/>
    <n v="0"/>
    <n v="49.6"/>
    <n v="0.36399999999999999"/>
    <n v="26"/>
    <x v="0"/>
    <x v="2"/>
    <x v="0"/>
    <x v="0"/>
  </r>
  <r>
    <x v="3"/>
    <x v="54"/>
    <n v="64"/>
    <n v="39"/>
    <n v="105"/>
    <n v="44.6"/>
    <n v="0.36599999999999999"/>
    <n v="22"/>
    <x v="1"/>
    <x v="2"/>
    <x v="0"/>
    <x v="1"/>
  </r>
  <r>
    <x v="8"/>
    <x v="9"/>
    <n v="80"/>
    <n v="0"/>
    <n v="0"/>
    <n v="32.299999999999997"/>
    <n v="0.53600000000000003"/>
    <n v="27"/>
    <x v="0"/>
    <x v="2"/>
    <x v="0"/>
    <x v="0"/>
  </r>
  <r>
    <x v="4"/>
    <x v="64"/>
    <n v="82"/>
    <n v="0"/>
    <n v="0"/>
    <n v="0"/>
    <n v="0.64"/>
    <n v="69"/>
    <x v="1"/>
    <x v="4"/>
    <x v="3"/>
    <x v="1"/>
  </r>
  <r>
    <x v="7"/>
    <x v="55"/>
    <n v="74"/>
    <n v="26"/>
    <n v="205"/>
    <n v="33.200000000000003"/>
    <n v="0.59099999999999997"/>
    <n v="25"/>
    <x v="1"/>
    <x v="2"/>
    <x v="0"/>
    <x v="0"/>
  </r>
  <r>
    <x v="5"/>
    <x v="96"/>
    <n v="64"/>
    <n v="0"/>
    <n v="0"/>
    <n v="23.1"/>
    <n v="0.314"/>
    <n v="22"/>
    <x v="1"/>
    <x v="2"/>
    <x v="2"/>
    <x v="1"/>
  </r>
  <r>
    <x v="1"/>
    <x v="17"/>
    <n v="50"/>
    <n v="19"/>
    <n v="0"/>
    <n v="28.3"/>
    <n v="0.18099999999999999"/>
    <n v="29"/>
    <x v="1"/>
    <x v="2"/>
    <x v="1"/>
    <x v="0"/>
  </r>
  <r>
    <x v="1"/>
    <x v="101"/>
    <n v="74"/>
    <n v="26"/>
    <n v="180"/>
    <n v="24.1"/>
    <n v="0.82799999999999996"/>
    <n v="23"/>
    <x v="1"/>
    <x v="2"/>
    <x v="2"/>
    <x v="1"/>
  </r>
  <r>
    <x v="1"/>
    <x v="70"/>
    <n v="82"/>
    <n v="46"/>
    <n v="180"/>
    <n v="46.1"/>
    <n v="0.33500000000000002"/>
    <n v="46"/>
    <x v="0"/>
    <x v="0"/>
    <x v="0"/>
    <x v="0"/>
  </r>
  <r>
    <x v="2"/>
    <x v="17"/>
    <n v="80"/>
    <n v="0"/>
    <n v="0"/>
    <n v="24.6"/>
    <n v="0.85599999999999998"/>
    <n v="34"/>
    <x v="1"/>
    <x v="1"/>
    <x v="2"/>
    <x v="0"/>
  </r>
  <r>
    <x v="12"/>
    <x v="29"/>
    <n v="114"/>
    <n v="0"/>
    <n v="0"/>
    <n v="42.3"/>
    <n v="0.25700000000000001"/>
    <n v="44"/>
    <x v="0"/>
    <x v="0"/>
    <x v="0"/>
    <x v="0"/>
  </r>
  <r>
    <x v="7"/>
    <x v="127"/>
    <n v="70"/>
    <n v="32"/>
    <n v="95"/>
    <n v="39.1"/>
    <n v="0.88600000000000001"/>
    <n v="23"/>
    <x v="1"/>
    <x v="2"/>
    <x v="0"/>
    <x v="0"/>
  </r>
  <r>
    <x v="9"/>
    <x v="55"/>
    <n v="68"/>
    <n v="49"/>
    <n v="125"/>
    <n v="38.5"/>
    <n v="0.439"/>
    <n v="43"/>
    <x v="0"/>
    <x v="0"/>
    <x v="0"/>
    <x v="0"/>
  </r>
  <r>
    <x v="7"/>
    <x v="35"/>
    <n v="60"/>
    <n v="0"/>
    <n v="0"/>
    <n v="23.5"/>
    <n v="0.191"/>
    <n v="25"/>
    <x v="1"/>
    <x v="2"/>
    <x v="2"/>
    <x v="1"/>
  </r>
  <r>
    <x v="9"/>
    <x v="69"/>
    <n v="90"/>
    <n v="24"/>
    <n v="480"/>
    <n v="30.4"/>
    <n v="0.128"/>
    <n v="43"/>
    <x v="0"/>
    <x v="0"/>
    <x v="0"/>
    <x v="1"/>
  </r>
  <r>
    <x v="5"/>
    <x v="132"/>
    <n v="74"/>
    <n v="19"/>
    <n v="125"/>
    <n v="29.9"/>
    <n v="0.26800000000000002"/>
    <n v="31"/>
    <x v="0"/>
    <x v="1"/>
    <x v="1"/>
    <x v="1"/>
  </r>
  <r>
    <x v="3"/>
    <x v="20"/>
    <n v="0"/>
    <n v="0"/>
    <n v="0"/>
    <n v="25"/>
    <n v="0.253"/>
    <n v="22"/>
    <x v="1"/>
    <x v="2"/>
    <x v="1"/>
    <x v="0"/>
  </r>
  <r>
    <x v="8"/>
    <x v="117"/>
    <n v="88"/>
    <n v="11"/>
    <n v="155"/>
    <n v="34.5"/>
    <n v="0.59799999999999998"/>
    <n v="28"/>
    <x v="1"/>
    <x v="2"/>
    <x v="0"/>
    <x v="1"/>
  </r>
  <r>
    <x v="8"/>
    <x v="16"/>
    <n v="70"/>
    <n v="0"/>
    <n v="0"/>
    <n v="44.5"/>
    <n v="0.90400000000000003"/>
    <n v="26"/>
    <x v="1"/>
    <x v="2"/>
    <x v="0"/>
    <x v="0"/>
  </r>
  <r>
    <x v="7"/>
    <x v="32"/>
    <n v="76"/>
    <n v="27"/>
    <n v="200"/>
    <n v="35.9"/>
    <n v="0.48299999999999998"/>
    <n v="26"/>
    <x v="1"/>
    <x v="2"/>
    <x v="0"/>
    <x v="0"/>
  </r>
  <r>
    <x v="0"/>
    <x v="9"/>
    <n v="78"/>
    <n v="31"/>
    <n v="0"/>
    <n v="27.6"/>
    <n v="0.56499999999999995"/>
    <n v="49"/>
    <x v="0"/>
    <x v="0"/>
    <x v="1"/>
    <x v="1"/>
  </r>
  <r>
    <x v="1"/>
    <x v="11"/>
    <n v="88"/>
    <n v="29"/>
    <n v="0"/>
    <n v="35"/>
    <n v="0.90500000000000003"/>
    <n v="52"/>
    <x v="0"/>
    <x v="3"/>
    <x v="0"/>
    <x v="1"/>
  </r>
  <r>
    <x v="7"/>
    <x v="55"/>
    <n v="0"/>
    <n v="0"/>
    <n v="0"/>
    <n v="38.5"/>
    <n v="0.30399999999999999"/>
    <n v="41"/>
    <x v="1"/>
    <x v="0"/>
    <x v="0"/>
    <x v="0"/>
  </r>
  <r>
    <x v="8"/>
    <x v="10"/>
    <n v="76"/>
    <n v="20"/>
    <n v="100"/>
    <n v="28.4"/>
    <n v="0.11799999999999999"/>
    <n v="27"/>
    <x v="1"/>
    <x v="2"/>
    <x v="1"/>
    <x v="1"/>
  </r>
  <r>
    <x v="0"/>
    <x v="65"/>
    <n v="80"/>
    <n v="36"/>
    <n v="0"/>
    <n v="39.799999999999997"/>
    <n v="0.17699999999999999"/>
    <n v="28"/>
    <x v="1"/>
    <x v="2"/>
    <x v="0"/>
    <x v="0"/>
  </r>
  <r>
    <x v="6"/>
    <x v="7"/>
    <n v="0"/>
    <n v="0"/>
    <n v="0"/>
    <n v="0"/>
    <n v="0.26100000000000001"/>
    <n v="30"/>
    <x v="0"/>
    <x v="2"/>
    <x v="3"/>
    <x v="0"/>
  </r>
  <r>
    <x v="7"/>
    <x v="117"/>
    <n v="46"/>
    <n v="21"/>
    <n v="335"/>
    <n v="34.4"/>
    <n v="0.17599999999999999"/>
    <n v="22"/>
    <x v="1"/>
    <x v="2"/>
    <x v="0"/>
    <x v="1"/>
  </r>
  <r>
    <x v="10"/>
    <x v="103"/>
    <n v="78"/>
    <n v="0"/>
    <n v="0"/>
    <n v="32.799999999999997"/>
    <n v="0.14799999999999999"/>
    <n v="45"/>
    <x v="0"/>
    <x v="0"/>
    <x v="0"/>
    <x v="1"/>
  </r>
  <r>
    <x v="7"/>
    <x v="71"/>
    <n v="64"/>
    <n v="32"/>
    <n v="160"/>
    <n v="38"/>
    <n v="0.67400000000000004"/>
    <n v="23"/>
    <x v="0"/>
    <x v="2"/>
    <x v="0"/>
    <x v="1"/>
  </r>
  <r>
    <x v="5"/>
    <x v="29"/>
    <n v="64"/>
    <n v="13"/>
    <n v="387"/>
    <n v="31.2"/>
    <n v="0.29499999999999998"/>
    <n v="24"/>
    <x v="1"/>
    <x v="2"/>
    <x v="0"/>
    <x v="0"/>
  </r>
  <r>
    <x v="4"/>
    <x v="19"/>
    <n v="78"/>
    <n v="27"/>
    <n v="22"/>
    <n v="29.6"/>
    <n v="0.439"/>
    <n v="40"/>
    <x v="1"/>
    <x v="1"/>
    <x v="1"/>
    <x v="0"/>
  </r>
  <r>
    <x v="6"/>
    <x v="55"/>
    <n v="62"/>
    <n v="36"/>
    <n v="0"/>
    <n v="41.2"/>
    <n v="0.441"/>
    <n v="38"/>
    <x v="0"/>
    <x v="1"/>
    <x v="0"/>
    <x v="0"/>
  </r>
  <r>
    <x v="3"/>
    <x v="68"/>
    <n v="58"/>
    <n v="20"/>
    <n v="291"/>
    <n v="26.4"/>
    <n v="0.35199999999999998"/>
    <n v="21"/>
    <x v="1"/>
    <x v="2"/>
    <x v="1"/>
    <x v="1"/>
  </r>
  <r>
    <x v="5"/>
    <x v="34"/>
    <n v="74"/>
    <n v="0"/>
    <n v="0"/>
    <n v="29.5"/>
    <n v="0.121"/>
    <n v="32"/>
    <x v="1"/>
    <x v="1"/>
    <x v="1"/>
    <x v="1"/>
  </r>
  <r>
    <x v="9"/>
    <x v="49"/>
    <n v="50"/>
    <n v="33"/>
    <n v="392"/>
    <n v="33.9"/>
    <n v="0.82599999999999996"/>
    <n v="34"/>
    <x v="0"/>
    <x v="1"/>
    <x v="0"/>
    <x v="0"/>
  </r>
  <r>
    <x v="5"/>
    <x v="82"/>
    <n v="78"/>
    <n v="39"/>
    <n v="185"/>
    <n v="33.799999999999997"/>
    <n v="0.97"/>
    <n v="31"/>
    <x v="0"/>
    <x v="1"/>
    <x v="0"/>
    <x v="0"/>
  </r>
  <r>
    <x v="6"/>
    <x v="121"/>
    <n v="72"/>
    <n v="18"/>
    <n v="0"/>
    <n v="23.1"/>
    <n v="0.59499999999999997"/>
    <n v="56"/>
    <x v="1"/>
    <x v="3"/>
    <x v="2"/>
    <x v="1"/>
  </r>
  <r>
    <x v="1"/>
    <x v="85"/>
    <n v="60"/>
    <n v="46"/>
    <n v="178"/>
    <n v="35.5"/>
    <n v="0.41499999999999998"/>
    <n v="24"/>
    <x v="1"/>
    <x v="2"/>
    <x v="0"/>
    <x v="1"/>
  </r>
  <r>
    <x v="4"/>
    <x v="25"/>
    <n v="76"/>
    <n v="27"/>
    <n v="0"/>
    <n v="35.6"/>
    <n v="0.378"/>
    <n v="52"/>
    <x v="0"/>
    <x v="3"/>
    <x v="0"/>
    <x v="0"/>
  </r>
  <r>
    <x v="8"/>
    <x v="63"/>
    <n v="86"/>
    <n v="19"/>
    <n v="0"/>
    <n v="29.3"/>
    <n v="0.317"/>
    <n v="34"/>
    <x v="1"/>
    <x v="1"/>
    <x v="1"/>
    <x v="1"/>
  </r>
  <r>
    <x v="1"/>
    <x v="53"/>
    <n v="66"/>
    <n v="36"/>
    <n v="200"/>
    <n v="38.1"/>
    <n v="0.28899999999999998"/>
    <n v="21"/>
    <x v="1"/>
    <x v="2"/>
    <x v="0"/>
    <x v="1"/>
  </r>
  <r>
    <x v="1"/>
    <x v="133"/>
    <n v="68"/>
    <n v="29"/>
    <n v="127"/>
    <n v="29.3"/>
    <n v="0.34899999999999998"/>
    <n v="42"/>
    <x v="0"/>
    <x v="0"/>
    <x v="1"/>
    <x v="0"/>
  </r>
  <r>
    <x v="4"/>
    <x v="27"/>
    <n v="86"/>
    <n v="30"/>
    <n v="105"/>
    <n v="39.1"/>
    <n v="0.251"/>
    <n v="42"/>
    <x v="1"/>
    <x v="0"/>
    <x v="0"/>
    <x v="1"/>
  </r>
  <r>
    <x v="1"/>
    <x v="36"/>
    <n v="94"/>
    <n v="0"/>
    <n v="0"/>
    <n v="32.799999999999997"/>
    <n v="0.26500000000000001"/>
    <n v="45"/>
    <x v="1"/>
    <x v="0"/>
    <x v="0"/>
    <x v="0"/>
  </r>
  <r>
    <x v="8"/>
    <x v="60"/>
    <n v="78"/>
    <n v="40"/>
    <n v="0"/>
    <n v="39.4"/>
    <n v="0.23599999999999999"/>
    <n v="38"/>
    <x v="1"/>
    <x v="1"/>
    <x v="0"/>
    <x v="1"/>
  </r>
  <r>
    <x v="1"/>
    <x v="5"/>
    <n v="78"/>
    <n v="29"/>
    <n v="180"/>
    <n v="36.1"/>
    <n v="0.496"/>
    <n v="25"/>
    <x v="1"/>
    <x v="2"/>
    <x v="0"/>
    <x v="0"/>
  </r>
  <r>
    <x v="3"/>
    <x v="52"/>
    <n v="84"/>
    <n v="26"/>
    <n v="0"/>
    <n v="32.4"/>
    <n v="0.433"/>
    <n v="22"/>
    <x v="1"/>
    <x v="2"/>
    <x v="0"/>
    <x v="0"/>
  </r>
  <r>
    <x v="7"/>
    <x v="122"/>
    <n v="88"/>
    <n v="0"/>
    <n v="0"/>
    <n v="22.9"/>
    <n v="0.32600000000000001"/>
    <n v="22"/>
    <x v="1"/>
    <x v="2"/>
    <x v="2"/>
    <x v="0"/>
  </r>
  <r>
    <x v="7"/>
    <x v="31"/>
    <n v="52"/>
    <n v="0"/>
    <n v="0"/>
    <n v="30.1"/>
    <n v="0.14099999999999999"/>
    <n v="22"/>
    <x v="1"/>
    <x v="2"/>
    <x v="0"/>
    <x v="0"/>
  </r>
  <r>
    <x v="5"/>
    <x v="96"/>
    <n v="78"/>
    <n v="23"/>
    <n v="79"/>
    <n v="28.4"/>
    <n v="0.32300000000000001"/>
    <n v="34"/>
    <x v="0"/>
    <x v="1"/>
    <x v="1"/>
    <x v="0"/>
  </r>
  <r>
    <x v="2"/>
    <x v="81"/>
    <n v="86"/>
    <n v="0"/>
    <n v="0"/>
    <n v="28.4"/>
    <n v="0.25900000000000001"/>
    <n v="22"/>
    <x v="0"/>
    <x v="2"/>
    <x v="1"/>
    <x v="0"/>
  </r>
  <r>
    <x v="7"/>
    <x v="129"/>
    <n v="88"/>
    <n v="37"/>
    <n v="120"/>
    <n v="44.5"/>
    <n v="0.64600000000000002"/>
    <n v="24"/>
    <x v="0"/>
    <x v="2"/>
    <x v="0"/>
    <x v="0"/>
  </r>
  <r>
    <x v="7"/>
    <x v="39"/>
    <n v="56"/>
    <n v="27"/>
    <n v="165"/>
    <n v="29"/>
    <n v="0.42599999999999999"/>
    <n v="22"/>
    <x v="1"/>
    <x v="2"/>
    <x v="1"/>
    <x v="1"/>
  </r>
  <r>
    <x v="7"/>
    <x v="44"/>
    <n v="75"/>
    <n v="0"/>
    <n v="0"/>
    <n v="23.3"/>
    <n v="0.56000000000000005"/>
    <n v="53"/>
    <x v="1"/>
    <x v="3"/>
    <x v="2"/>
    <x v="0"/>
  </r>
  <r>
    <x v="8"/>
    <x v="54"/>
    <n v="60"/>
    <n v="32"/>
    <n v="0"/>
    <n v="35.4"/>
    <n v="0.28399999999999997"/>
    <n v="28"/>
    <x v="1"/>
    <x v="2"/>
    <x v="0"/>
    <x v="0"/>
  </r>
  <r>
    <x v="3"/>
    <x v="19"/>
    <n v="86"/>
    <n v="27"/>
    <n v="120"/>
    <n v="27.4"/>
    <n v="0.51500000000000001"/>
    <n v="21"/>
    <x v="1"/>
    <x v="2"/>
    <x v="1"/>
    <x v="0"/>
  </r>
  <r>
    <x v="2"/>
    <x v="134"/>
    <n v="72"/>
    <n v="23"/>
    <n v="0"/>
    <n v="32"/>
    <n v="0.6"/>
    <n v="42"/>
    <x v="1"/>
    <x v="0"/>
    <x v="0"/>
    <x v="1"/>
  </r>
  <r>
    <x v="7"/>
    <x v="20"/>
    <n v="60"/>
    <n v="17"/>
    <n v="160"/>
    <n v="36.6"/>
    <n v="0.45300000000000001"/>
    <n v="21"/>
    <x v="1"/>
    <x v="2"/>
    <x v="0"/>
    <x v="0"/>
  </r>
  <r>
    <x v="1"/>
    <x v="34"/>
    <n v="74"/>
    <n v="0"/>
    <n v="0"/>
    <n v="39.5"/>
    <n v="0.29299999999999998"/>
    <n v="42"/>
    <x v="0"/>
    <x v="0"/>
    <x v="0"/>
    <x v="0"/>
  </r>
  <r>
    <x v="11"/>
    <x v="81"/>
    <n v="80"/>
    <n v="37"/>
    <n v="150"/>
    <n v="42.3"/>
    <n v="0.78500000000000003"/>
    <n v="48"/>
    <x v="0"/>
    <x v="0"/>
    <x v="0"/>
    <x v="0"/>
  </r>
  <r>
    <x v="5"/>
    <x v="34"/>
    <n v="44"/>
    <n v="20"/>
    <n v="94"/>
    <n v="30.8"/>
    <n v="0.4"/>
    <n v="26"/>
    <x v="1"/>
    <x v="2"/>
    <x v="0"/>
    <x v="0"/>
  </r>
  <r>
    <x v="1"/>
    <x v="28"/>
    <n v="58"/>
    <n v="18"/>
    <n v="116"/>
    <n v="28.5"/>
    <n v="0.219"/>
    <n v="22"/>
    <x v="1"/>
    <x v="2"/>
    <x v="1"/>
    <x v="1"/>
  </r>
  <r>
    <x v="10"/>
    <x v="101"/>
    <n v="94"/>
    <n v="0"/>
    <n v="0"/>
    <n v="32.700000000000003"/>
    <n v="0.73399999999999999"/>
    <n v="45"/>
    <x v="0"/>
    <x v="0"/>
    <x v="0"/>
    <x v="0"/>
  </r>
  <r>
    <x v="12"/>
    <x v="89"/>
    <n v="88"/>
    <n v="37"/>
    <n v="140"/>
    <n v="40.6"/>
    <n v="1.1739999999999999"/>
    <n v="39"/>
    <x v="1"/>
    <x v="1"/>
    <x v="0"/>
    <x v="1"/>
  </r>
  <r>
    <x v="15"/>
    <x v="15"/>
    <n v="84"/>
    <n v="33"/>
    <n v="105"/>
    <n v="30"/>
    <n v="0.48799999999999999"/>
    <n v="46"/>
    <x v="1"/>
    <x v="0"/>
    <x v="0"/>
    <x v="0"/>
  </r>
  <r>
    <x v="1"/>
    <x v="24"/>
    <n v="94"/>
    <n v="41"/>
    <n v="0"/>
    <n v="49.3"/>
    <n v="0.35799999999999998"/>
    <n v="27"/>
    <x v="0"/>
    <x v="2"/>
    <x v="0"/>
    <x v="1"/>
  </r>
  <r>
    <x v="1"/>
    <x v="67"/>
    <n v="74"/>
    <n v="41"/>
    <n v="57"/>
    <n v="46.3"/>
    <n v="1.0960000000000001"/>
    <n v="32"/>
    <x v="1"/>
    <x v="1"/>
    <x v="0"/>
    <x v="1"/>
  </r>
  <r>
    <x v="5"/>
    <x v="49"/>
    <n v="70"/>
    <n v="22"/>
    <n v="200"/>
    <n v="36.4"/>
    <n v="0.40799999999999997"/>
    <n v="36"/>
    <x v="0"/>
    <x v="1"/>
    <x v="0"/>
    <x v="0"/>
  </r>
  <r>
    <x v="0"/>
    <x v="79"/>
    <n v="62"/>
    <n v="0"/>
    <n v="0"/>
    <n v="24.3"/>
    <n v="0.17799999999999999"/>
    <n v="50"/>
    <x v="0"/>
    <x v="0"/>
    <x v="2"/>
    <x v="1"/>
  </r>
  <r>
    <x v="8"/>
    <x v="64"/>
    <n v="70"/>
    <n v="0"/>
    <n v="0"/>
    <n v="31.2"/>
    <n v="1.1819999999999999"/>
    <n v="22"/>
    <x v="0"/>
    <x v="2"/>
    <x v="0"/>
    <x v="1"/>
  </r>
  <r>
    <x v="1"/>
    <x v="127"/>
    <n v="78"/>
    <n v="39"/>
    <n v="74"/>
    <n v="39"/>
    <n v="0.26100000000000001"/>
    <n v="28"/>
    <x v="1"/>
    <x v="2"/>
    <x v="0"/>
    <x v="0"/>
  </r>
  <r>
    <x v="5"/>
    <x v="85"/>
    <n v="62"/>
    <n v="24"/>
    <n v="0"/>
    <n v="26"/>
    <n v="0.223"/>
    <n v="25"/>
    <x v="1"/>
    <x v="2"/>
    <x v="1"/>
    <x v="0"/>
  </r>
  <r>
    <x v="3"/>
    <x v="98"/>
    <n v="88"/>
    <n v="44"/>
    <n v="510"/>
    <n v="43.3"/>
    <n v="0.222"/>
    <n v="26"/>
    <x v="0"/>
    <x v="2"/>
    <x v="0"/>
    <x v="0"/>
  </r>
  <r>
    <x v="2"/>
    <x v="86"/>
    <n v="78"/>
    <n v="32"/>
    <n v="0"/>
    <n v="32.4"/>
    <n v="0.443"/>
    <n v="45"/>
    <x v="0"/>
    <x v="0"/>
    <x v="0"/>
    <x v="1"/>
  </r>
  <r>
    <x v="1"/>
    <x v="84"/>
    <n v="88"/>
    <n v="39"/>
    <n v="110"/>
    <n v="36.5"/>
    <n v="1.0569999999999999"/>
    <n v="37"/>
    <x v="0"/>
    <x v="1"/>
    <x v="0"/>
    <x v="1"/>
  </r>
  <r>
    <x v="9"/>
    <x v="4"/>
    <n v="90"/>
    <n v="41"/>
    <n v="0"/>
    <n v="32"/>
    <n v="0.39100000000000001"/>
    <n v="39"/>
    <x v="1"/>
    <x v="1"/>
    <x v="0"/>
    <x v="1"/>
  </r>
  <r>
    <x v="3"/>
    <x v="66"/>
    <n v="72"/>
    <n v="0"/>
    <n v="0"/>
    <n v="36.299999999999997"/>
    <n v="0.25800000000000001"/>
    <n v="52"/>
    <x v="0"/>
    <x v="3"/>
    <x v="0"/>
    <x v="0"/>
  </r>
  <r>
    <x v="1"/>
    <x v="39"/>
    <n v="76"/>
    <n v="0"/>
    <n v="0"/>
    <n v="37.5"/>
    <n v="0.19700000000000001"/>
    <n v="26"/>
    <x v="1"/>
    <x v="2"/>
    <x v="0"/>
    <x v="1"/>
  </r>
  <r>
    <x v="0"/>
    <x v="135"/>
    <n v="92"/>
    <n v="0"/>
    <n v="0"/>
    <n v="35.5"/>
    <n v="0.27800000000000002"/>
    <n v="66"/>
    <x v="0"/>
    <x v="4"/>
    <x v="0"/>
    <x v="1"/>
  </r>
  <r>
    <x v="7"/>
    <x v="30"/>
    <n v="58"/>
    <n v="26"/>
    <n v="16"/>
    <n v="28.4"/>
    <n v="0.76600000000000001"/>
    <n v="22"/>
    <x v="1"/>
    <x v="2"/>
    <x v="1"/>
    <x v="1"/>
  </r>
  <r>
    <x v="10"/>
    <x v="83"/>
    <n v="74"/>
    <n v="31"/>
    <n v="0"/>
    <n v="44"/>
    <n v="0.40300000000000002"/>
    <n v="43"/>
    <x v="0"/>
    <x v="0"/>
    <x v="0"/>
    <x v="0"/>
  </r>
  <r>
    <x v="10"/>
    <x v="3"/>
    <n v="62"/>
    <n v="0"/>
    <n v="0"/>
    <n v="22.5"/>
    <n v="0.14199999999999999"/>
    <n v="33"/>
    <x v="1"/>
    <x v="1"/>
    <x v="2"/>
    <x v="1"/>
  </r>
  <r>
    <x v="6"/>
    <x v="45"/>
    <n v="76"/>
    <n v="48"/>
    <n v="180"/>
    <n v="32.9"/>
    <n v="0.17100000000000001"/>
    <n v="63"/>
    <x v="1"/>
    <x v="4"/>
    <x v="0"/>
    <x v="1"/>
  </r>
  <r>
    <x v="7"/>
    <x v="32"/>
    <n v="70"/>
    <n v="27"/>
    <n v="0"/>
    <n v="36.799999999999997"/>
    <n v="0.34"/>
    <n v="27"/>
    <x v="1"/>
    <x v="2"/>
    <x v="0"/>
    <x v="0"/>
  </r>
  <r>
    <x v="4"/>
    <x v="127"/>
    <n v="72"/>
    <n v="23"/>
    <n v="112"/>
    <n v="26.2"/>
    <n v="0.245"/>
    <n v="30"/>
    <x v="1"/>
    <x v="2"/>
    <x v="1"/>
    <x v="1"/>
  </r>
  <r>
    <x v="1"/>
    <x v="19"/>
    <n v="60"/>
    <n v="0"/>
    <n v="0"/>
    <n v="30.1"/>
    <n v="0.34899999999999998"/>
    <n v="47"/>
    <x v="0"/>
    <x v="0"/>
    <x v="0"/>
    <x v="0"/>
  </r>
  <r>
    <x v="1"/>
    <x v="71"/>
    <n v="70"/>
    <n v="31"/>
    <n v="0"/>
    <n v="30.4"/>
    <n v="0.315"/>
    <n v="23"/>
    <x v="1"/>
    <x v="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8">
  <r>
    <x v="0"/>
    <n v="148"/>
    <n v="72"/>
    <n v="35"/>
    <n v="0"/>
    <n v="33.6"/>
    <n v="0.627"/>
    <n v="50"/>
    <x v="0"/>
    <x v="0"/>
    <x v="0"/>
    <s v="Female"/>
    <n v="120.89453125"/>
    <n v="117"/>
    <n v="31.972618195136221"/>
    <n v="268"/>
    <n v="0.34895833333333331"/>
  </r>
  <r>
    <x v="1"/>
    <n v="85"/>
    <n v="66"/>
    <n v="29"/>
    <n v="0"/>
    <n v="26.6"/>
    <n v="0.35099999999999998"/>
    <n v="31"/>
    <x v="1"/>
    <x v="1"/>
    <x v="1"/>
    <s v="Male"/>
    <n v="31.992578124999977"/>
    <n v="32"/>
    <n v="7.8841603203755675"/>
    <n v="500"/>
    <m/>
  </r>
  <r>
    <x v="2"/>
    <n v="183"/>
    <n v="64"/>
    <n v="0"/>
    <n v="0"/>
    <n v="23.3"/>
    <n v="0.67200000000000004"/>
    <n v="32"/>
    <x v="0"/>
    <x v="1"/>
    <x v="2"/>
    <s v="Male"/>
    <n v="33.240885416666664"/>
    <n v="29"/>
    <n v="11.760231540678683"/>
    <m/>
    <m/>
  </r>
  <r>
    <x v="1"/>
    <n v="89"/>
    <n v="66"/>
    <n v="23"/>
    <n v="94"/>
    <n v="28.1"/>
    <n v="0.16700000000000001"/>
    <n v="21"/>
    <x v="1"/>
    <x v="2"/>
    <x v="1"/>
    <s v="Female"/>
    <n v="69.10546875"/>
    <n v="72"/>
    <n v="19.355807170644777"/>
    <m/>
    <m/>
  </r>
  <r>
    <x v="3"/>
    <n v="137"/>
    <n v="40"/>
    <n v="35"/>
    <n v="168"/>
    <n v="43.1"/>
    <n v="2.2879999999999998"/>
    <n v="33"/>
    <x v="0"/>
    <x v="1"/>
    <x v="0"/>
    <s v="Male"/>
    <m/>
    <m/>
    <m/>
    <m/>
    <m/>
  </r>
  <r>
    <x v="4"/>
    <n v="116"/>
    <n v="74"/>
    <n v="0"/>
    <n v="0"/>
    <n v="25.6"/>
    <n v="0.20100000000000001"/>
    <n v="30"/>
    <x v="1"/>
    <x v="2"/>
    <x v="1"/>
    <s v="Male"/>
    <m/>
    <m/>
    <m/>
    <m/>
    <m/>
  </r>
  <r>
    <x v="5"/>
    <n v="78"/>
    <n v="50"/>
    <n v="32"/>
    <n v="88"/>
    <n v="31"/>
    <n v="0.248"/>
    <n v="26"/>
    <x v="0"/>
    <x v="2"/>
    <x v="0"/>
    <s v="Female"/>
    <m/>
    <m/>
    <m/>
    <m/>
    <m/>
  </r>
  <r>
    <x v="6"/>
    <n v="115"/>
    <n v="0"/>
    <n v="0"/>
    <n v="0"/>
    <n v="35.299999999999997"/>
    <n v="0.13400000000000001"/>
    <n v="29"/>
    <x v="1"/>
    <x v="2"/>
    <x v="0"/>
    <s v="Female"/>
    <m/>
    <m/>
    <m/>
    <m/>
    <m/>
  </r>
  <r>
    <x v="7"/>
    <n v="197"/>
    <n v="70"/>
    <n v="45"/>
    <n v="543"/>
    <n v="30.5"/>
    <n v="0.158"/>
    <n v="53"/>
    <x v="0"/>
    <x v="3"/>
    <x v="0"/>
    <s v="Male"/>
    <m/>
    <m/>
    <m/>
    <m/>
    <m/>
  </r>
  <r>
    <x v="2"/>
    <n v="125"/>
    <n v="96"/>
    <n v="0"/>
    <n v="0"/>
    <n v="0"/>
    <n v="0.23200000000000001"/>
    <n v="54"/>
    <x v="0"/>
    <x v="3"/>
    <x v="3"/>
    <s v="Male"/>
    <m/>
    <m/>
    <m/>
    <m/>
    <m/>
  </r>
  <r>
    <x v="8"/>
    <n v="110"/>
    <n v="92"/>
    <n v="0"/>
    <n v="0"/>
    <n v="37.6"/>
    <n v="0.191"/>
    <n v="30"/>
    <x v="1"/>
    <x v="2"/>
    <x v="0"/>
    <s v="Female"/>
    <m/>
    <m/>
    <m/>
    <m/>
    <m/>
  </r>
  <r>
    <x v="6"/>
    <n v="168"/>
    <n v="74"/>
    <n v="0"/>
    <n v="0"/>
    <n v="38"/>
    <n v="0.53700000000000003"/>
    <n v="34"/>
    <x v="0"/>
    <x v="1"/>
    <x v="0"/>
    <s v="Female"/>
    <m/>
    <m/>
    <m/>
    <m/>
    <m/>
  </r>
  <r>
    <x v="6"/>
    <n v="139"/>
    <n v="80"/>
    <n v="0"/>
    <n v="0"/>
    <n v="27.1"/>
    <n v="1.4410000000000001"/>
    <n v="57"/>
    <x v="1"/>
    <x v="3"/>
    <x v="1"/>
    <s v="Male"/>
    <m/>
    <m/>
    <m/>
    <m/>
    <m/>
  </r>
  <r>
    <x v="1"/>
    <n v="189"/>
    <n v="60"/>
    <n v="23"/>
    <n v="846"/>
    <n v="30.1"/>
    <n v="0.39800000000000002"/>
    <n v="59"/>
    <x v="0"/>
    <x v="3"/>
    <x v="0"/>
    <s v="Female"/>
    <m/>
    <m/>
    <m/>
    <m/>
    <m/>
  </r>
  <r>
    <x v="4"/>
    <n v="166"/>
    <n v="72"/>
    <n v="19"/>
    <n v="175"/>
    <n v="25.8"/>
    <n v="0.58699999999999997"/>
    <n v="51"/>
    <x v="0"/>
    <x v="3"/>
    <x v="1"/>
    <s v="Male"/>
    <m/>
    <m/>
    <m/>
    <m/>
    <m/>
  </r>
  <r>
    <x v="9"/>
    <n v="100"/>
    <n v="0"/>
    <n v="0"/>
    <n v="0"/>
    <n v="30"/>
    <n v="0.48399999999999999"/>
    <n v="32"/>
    <x v="0"/>
    <x v="1"/>
    <x v="0"/>
    <s v="Female"/>
    <m/>
    <m/>
    <m/>
    <m/>
    <m/>
  </r>
  <r>
    <x v="3"/>
    <n v="118"/>
    <n v="84"/>
    <n v="47"/>
    <n v="230"/>
    <n v="45.8"/>
    <n v="0.55100000000000005"/>
    <n v="31"/>
    <x v="0"/>
    <x v="1"/>
    <x v="0"/>
    <s v="Female"/>
    <m/>
    <m/>
    <m/>
    <m/>
    <m/>
  </r>
  <r>
    <x v="9"/>
    <n v="107"/>
    <n v="74"/>
    <n v="0"/>
    <n v="0"/>
    <n v="29.6"/>
    <n v="0.254"/>
    <n v="31"/>
    <x v="0"/>
    <x v="1"/>
    <x v="1"/>
    <s v="Female"/>
    <m/>
    <m/>
    <m/>
    <m/>
    <m/>
  </r>
  <r>
    <x v="1"/>
    <n v="103"/>
    <n v="30"/>
    <n v="38"/>
    <n v="83"/>
    <n v="43.3"/>
    <n v="0.183"/>
    <n v="33"/>
    <x v="1"/>
    <x v="1"/>
    <x v="0"/>
    <s v="Male"/>
    <m/>
    <m/>
    <m/>
    <m/>
    <m/>
  </r>
  <r>
    <x v="1"/>
    <n v="115"/>
    <n v="70"/>
    <n v="30"/>
    <n v="96"/>
    <n v="34.6"/>
    <n v="0.52900000000000003"/>
    <n v="32"/>
    <x v="0"/>
    <x v="1"/>
    <x v="0"/>
    <s v="Female"/>
    <m/>
    <m/>
    <m/>
    <m/>
    <m/>
  </r>
  <r>
    <x v="5"/>
    <n v="126"/>
    <n v="88"/>
    <n v="41"/>
    <n v="235"/>
    <n v="39.299999999999997"/>
    <n v="0.70399999999999996"/>
    <n v="27"/>
    <x v="1"/>
    <x v="2"/>
    <x v="0"/>
    <s v="Female"/>
    <m/>
    <m/>
    <m/>
    <m/>
    <m/>
  </r>
  <r>
    <x v="2"/>
    <n v="99"/>
    <n v="84"/>
    <n v="0"/>
    <n v="0"/>
    <n v="35.4"/>
    <n v="0.38800000000000001"/>
    <n v="50"/>
    <x v="1"/>
    <x v="0"/>
    <x v="0"/>
    <s v="Male"/>
    <m/>
    <m/>
    <m/>
    <m/>
    <m/>
  </r>
  <r>
    <x v="9"/>
    <n v="196"/>
    <n v="90"/>
    <n v="0"/>
    <n v="0"/>
    <n v="39.799999999999997"/>
    <n v="0.45100000000000001"/>
    <n v="41"/>
    <x v="0"/>
    <x v="0"/>
    <x v="0"/>
    <s v="Male"/>
    <m/>
    <m/>
    <m/>
    <m/>
    <m/>
  </r>
  <r>
    <x v="10"/>
    <n v="119"/>
    <n v="80"/>
    <n v="35"/>
    <n v="0"/>
    <n v="29"/>
    <n v="0.26300000000000001"/>
    <n v="29"/>
    <x v="0"/>
    <x v="2"/>
    <x v="1"/>
    <s v="Male"/>
    <m/>
    <m/>
    <m/>
    <m/>
    <m/>
  </r>
  <r>
    <x v="11"/>
    <n v="143"/>
    <n v="94"/>
    <n v="33"/>
    <n v="146"/>
    <n v="36.6"/>
    <n v="0.254"/>
    <n v="51"/>
    <x v="0"/>
    <x v="3"/>
    <x v="0"/>
    <s v="Female"/>
    <m/>
    <m/>
    <m/>
    <m/>
    <m/>
  </r>
  <r>
    <x v="6"/>
    <n v="125"/>
    <n v="70"/>
    <n v="26"/>
    <n v="115"/>
    <n v="31.1"/>
    <n v="0.20499999999999999"/>
    <n v="41"/>
    <x v="0"/>
    <x v="0"/>
    <x v="0"/>
    <s v="Male"/>
    <m/>
    <m/>
    <m/>
    <m/>
    <m/>
  </r>
  <r>
    <x v="9"/>
    <n v="147"/>
    <n v="76"/>
    <n v="0"/>
    <n v="0"/>
    <n v="39.4"/>
    <n v="0.25700000000000001"/>
    <n v="43"/>
    <x v="0"/>
    <x v="0"/>
    <x v="0"/>
    <s v="Male"/>
    <m/>
    <m/>
    <m/>
    <m/>
    <m/>
  </r>
  <r>
    <x v="1"/>
    <n v="97"/>
    <n v="66"/>
    <n v="15"/>
    <n v="140"/>
    <n v="23.2"/>
    <n v="0.48699999999999999"/>
    <n v="22"/>
    <x v="1"/>
    <x v="2"/>
    <x v="2"/>
    <s v="Female"/>
    <m/>
    <m/>
    <m/>
    <m/>
    <m/>
  </r>
  <r>
    <x v="12"/>
    <n v="145"/>
    <n v="82"/>
    <n v="19"/>
    <n v="110"/>
    <n v="22.2"/>
    <n v="0.245"/>
    <n v="57"/>
    <x v="1"/>
    <x v="3"/>
    <x v="2"/>
    <s v="Male"/>
    <m/>
    <m/>
    <m/>
    <m/>
    <m/>
  </r>
  <r>
    <x v="4"/>
    <n v="117"/>
    <n v="92"/>
    <n v="0"/>
    <n v="0"/>
    <n v="34.1"/>
    <n v="0.33700000000000002"/>
    <n v="38"/>
    <x v="1"/>
    <x v="1"/>
    <x v="0"/>
    <s v="Male"/>
    <m/>
    <m/>
    <m/>
    <m/>
    <m/>
  </r>
  <r>
    <x v="4"/>
    <n v="109"/>
    <n v="75"/>
    <n v="26"/>
    <n v="0"/>
    <n v="36"/>
    <n v="0.54600000000000004"/>
    <n v="60"/>
    <x v="1"/>
    <x v="3"/>
    <x v="0"/>
    <s v="Male"/>
    <m/>
    <m/>
    <m/>
    <m/>
    <m/>
  </r>
  <r>
    <x v="5"/>
    <n v="158"/>
    <n v="76"/>
    <n v="36"/>
    <n v="245"/>
    <n v="31.6"/>
    <n v="0.85099999999999998"/>
    <n v="28"/>
    <x v="0"/>
    <x v="2"/>
    <x v="0"/>
    <s v="Female"/>
    <m/>
    <m/>
    <m/>
    <m/>
    <m/>
  </r>
  <r>
    <x v="5"/>
    <n v="88"/>
    <n v="58"/>
    <n v="11"/>
    <n v="54"/>
    <n v="24.8"/>
    <n v="0.26700000000000002"/>
    <n v="22"/>
    <x v="1"/>
    <x v="2"/>
    <x v="2"/>
    <s v="Female"/>
    <m/>
    <m/>
    <m/>
    <m/>
    <m/>
  </r>
  <r>
    <x v="0"/>
    <n v="92"/>
    <n v="92"/>
    <n v="0"/>
    <n v="0"/>
    <n v="19.899999999999999"/>
    <n v="0.188"/>
    <n v="28"/>
    <x v="1"/>
    <x v="2"/>
    <x v="2"/>
    <s v="Female"/>
    <m/>
    <m/>
    <m/>
    <m/>
    <m/>
  </r>
  <r>
    <x v="6"/>
    <n v="122"/>
    <n v="78"/>
    <n v="31"/>
    <n v="0"/>
    <n v="27.6"/>
    <n v="0.51200000000000001"/>
    <n v="45"/>
    <x v="1"/>
    <x v="0"/>
    <x v="1"/>
    <s v="Male"/>
    <m/>
    <m/>
    <m/>
    <m/>
    <m/>
  </r>
  <r>
    <x v="8"/>
    <n v="103"/>
    <n v="60"/>
    <n v="33"/>
    <n v="192"/>
    <n v="24"/>
    <n v="0.96599999999999997"/>
    <n v="33"/>
    <x v="1"/>
    <x v="1"/>
    <x v="2"/>
    <s v="Female"/>
    <m/>
    <m/>
    <m/>
    <m/>
    <m/>
  </r>
  <r>
    <x v="11"/>
    <n v="138"/>
    <n v="76"/>
    <n v="0"/>
    <n v="0"/>
    <n v="33.200000000000003"/>
    <n v="0.42"/>
    <n v="35"/>
    <x v="1"/>
    <x v="1"/>
    <x v="0"/>
    <s v="Male"/>
    <m/>
    <m/>
    <m/>
    <m/>
    <m/>
  </r>
  <r>
    <x v="10"/>
    <n v="102"/>
    <n v="76"/>
    <n v="37"/>
    <n v="0"/>
    <n v="32.9"/>
    <n v="0.66500000000000004"/>
    <n v="46"/>
    <x v="0"/>
    <x v="0"/>
    <x v="0"/>
    <s v="Male"/>
    <m/>
    <m/>
    <m/>
    <m/>
    <m/>
  </r>
  <r>
    <x v="7"/>
    <n v="90"/>
    <n v="68"/>
    <n v="42"/>
    <n v="0"/>
    <n v="38.200000000000003"/>
    <n v="0.503"/>
    <n v="27"/>
    <x v="0"/>
    <x v="2"/>
    <x v="0"/>
    <s v="Female"/>
    <m/>
    <m/>
    <m/>
    <m/>
    <m/>
  </r>
  <r>
    <x v="8"/>
    <n v="111"/>
    <n v="72"/>
    <n v="47"/>
    <n v="207"/>
    <n v="37.1"/>
    <n v="1.39"/>
    <n v="56"/>
    <x v="0"/>
    <x v="3"/>
    <x v="0"/>
    <s v="Female"/>
    <m/>
    <m/>
    <m/>
    <m/>
    <m/>
  </r>
  <r>
    <x v="5"/>
    <n v="180"/>
    <n v="64"/>
    <n v="25"/>
    <n v="70"/>
    <n v="34"/>
    <n v="0.27100000000000002"/>
    <n v="26"/>
    <x v="1"/>
    <x v="2"/>
    <x v="0"/>
    <s v="Female"/>
    <m/>
    <m/>
    <m/>
    <m/>
    <m/>
  </r>
  <r>
    <x v="9"/>
    <n v="133"/>
    <n v="84"/>
    <n v="0"/>
    <n v="0"/>
    <n v="40.200000000000003"/>
    <n v="0.69599999999999995"/>
    <n v="37"/>
    <x v="1"/>
    <x v="1"/>
    <x v="0"/>
    <s v="Female"/>
    <m/>
    <m/>
    <m/>
    <m/>
    <m/>
  </r>
  <r>
    <x v="9"/>
    <n v="106"/>
    <n v="92"/>
    <n v="18"/>
    <n v="0"/>
    <n v="22.7"/>
    <n v="0.23499999999999999"/>
    <n v="48"/>
    <x v="1"/>
    <x v="0"/>
    <x v="2"/>
    <s v="Male"/>
    <m/>
    <m/>
    <m/>
    <m/>
    <m/>
  </r>
  <r>
    <x v="10"/>
    <n v="171"/>
    <n v="110"/>
    <n v="24"/>
    <n v="240"/>
    <n v="45.4"/>
    <n v="0.72099999999999997"/>
    <n v="54"/>
    <x v="0"/>
    <x v="3"/>
    <x v="0"/>
    <s v="Male"/>
    <m/>
    <m/>
    <m/>
    <m/>
    <m/>
  </r>
  <r>
    <x v="9"/>
    <n v="159"/>
    <n v="64"/>
    <n v="0"/>
    <n v="0"/>
    <n v="27.4"/>
    <n v="0.29399999999999998"/>
    <n v="40"/>
    <x v="1"/>
    <x v="1"/>
    <x v="1"/>
    <s v="Female"/>
    <m/>
    <m/>
    <m/>
    <m/>
    <m/>
  </r>
  <r>
    <x v="3"/>
    <n v="180"/>
    <n v="66"/>
    <n v="39"/>
    <n v="0"/>
    <n v="42"/>
    <n v="1.893"/>
    <n v="25"/>
    <x v="0"/>
    <x v="2"/>
    <x v="0"/>
    <s v="Male"/>
    <m/>
    <m/>
    <m/>
    <m/>
    <m/>
  </r>
  <r>
    <x v="1"/>
    <n v="146"/>
    <n v="56"/>
    <n v="0"/>
    <n v="0"/>
    <n v="29.7"/>
    <n v="0.56399999999999995"/>
    <n v="29"/>
    <x v="1"/>
    <x v="2"/>
    <x v="1"/>
    <s v="Female"/>
    <m/>
    <m/>
    <m/>
    <m/>
    <m/>
  </r>
  <r>
    <x v="7"/>
    <n v="71"/>
    <n v="70"/>
    <n v="27"/>
    <n v="0"/>
    <n v="28"/>
    <n v="0.58599999999999997"/>
    <n v="22"/>
    <x v="1"/>
    <x v="2"/>
    <x v="1"/>
    <s v="Female"/>
    <m/>
    <m/>
    <m/>
    <m/>
    <m/>
  </r>
  <r>
    <x v="9"/>
    <n v="103"/>
    <n v="66"/>
    <n v="32"/>
    <n v="0"/>
    <n v="39.1"/>
    <n v="0.34399999999999997"/>
    <n v="31"/>
    <x v="0"/>
    <x v="1"/>
    <x v="0"/>
    <s v="Female"/>
    <m/>
    <m/>
    <m/>
    <m/>
    <m/>
  </r>
  <r>
    <x v="9"/>
    <n v="105"/>
    <n v="0"/>
    <n v="0"/>
    <n v="0"/>
    <n v="0"/>
    <n v="0.30499999999999999"/>
    <n v="24"/>
    <x v="1"/>
    <x v="2"/>
    <x v="3"/>
    <s v="Male"/>
    <m/>
    <m/>
    <m/>
    <m/>
    <m/>
  </r>
  <r>
    <x v="1"/>
    <n v="103"/>
    <n v="80"/>
    <n v="11"/>
    <n v="82"/>
    <n v="19.399999999999999"/>
    <n v="0.49099999999999999"/>
    <n v="22"/>
    <x v="1"/>
    <x v="2"/>
    <x v="2"/>
    <s v="Female"/>
    <m/>
    <m/>
    <m/>
    <m/>
    <m/>
  </r>
  <r>
    <x v="1"/>
    <n v="101"/>
    <n v="50"/>
    <n v="15"/>
    <n v="36"/>
    <n v="24.2"/>
    <n v="0.52600000000000002"/>
    <n v="26"/>
    <x v="1"/>
    <x v="2"/>
    <x v="2"/>
    <s v="Male"/>
    <m/>
    <m/>
    <m/>
    <m/>
    <m/>
  </r>
  <r>
    <x v="4"/>
    <n v="88"/>
    <n v="66"/>
    <n v="21"/>
    <n v="23"/>
    <n v="24.4"/>
    <n v="0.34200000000000003"/>
    <n v="30"/>
    <x v="1"/>
    <x v="2"/>
    <x v="2"/>
    <s v="Male"/>
    <m/>
    <m/>
    <m/>
    <m/>
    <m/>
  </r>
  <r>
    <x v="2"/>
    <n v="176"/>
    <n v="90"/>
    <n v="34"/>
    <n v="300"/>
    <n v="33.700000000000003"/>
    <n v="0.46700000000000003"/>
    <n v="58"/>
    <x v="0"/>
    <x v="3"/>
    <x v="0"/>
    <s v="Female"/>
    <m/>
    <m/>
    <m/>
    <m/>
    <m/>
  </r>
  <r>
    <x v="9"/>
    <n v="150"/>
    <n v="66"/>
    <n v="42"/>
    <n v="342"/>
    <n v="34.700000000000003"/>
    <n v="0.71799999999999997"/>
    <n v="42"/>
    <x v="1"/>
    <x v="0"/>
    <x v="0"/>
    <s v="Female"/>
    <m/>
    <m/>
    <m/>
    <m/>
    <m/>
  </r>
  <r>
    <x v="1"/>
    <n v="73"/>
    <n v="50"/>
    <n v="10"/>
    <n v="0"/>
    <n v="23"/>
    <n v="0.248"/>
    <n v="21"/>
    <x v="1"/>
    <x v="2"/>
    <x v="2"/>
    <s v="Male"/>
    <m/>
    <m/>
    <m/>
    <m/>
    <m/>
  </r>
  <r>
    <x v="9"/>
    <n v="187"/>
    <n v="68"/>
    <n v="39"/>
    <n v="304"/>
    <n v="37.700000000000003"/>
    <n v="0.254"/>
    <n v="41"/>
    <x v="0"/>
    <x v="0"/>
    <x v="0"/>
    <s v="Male"/>
    <m/>
    <m/>
    <m/>
    <m/>
    <m/>
  </r>
  <r>
    <x v="3"/>
    <n v="100"/>
    <n v="88"/>
    <n v="60"/>
    <n v="110"/>
    <n v="46.8"/>
    <n v="0.96199999999999997"/>
    <n v="31"/>
    <x v="1"/>
    <x v="1"/>
    <x v="0"/>
    <s v="Female"/>
    <m/>
    <m/>
    <m/>
    <m/>
    <m/>
  </r>
  <r>
    <x v="3"/>
    <n v="146"/>
    <n v="82"/>
    <n v="0"/>
    <n v="0"/>
    <n v="40.5"/>
    <n v="1.7809999999999999"/>
    <n v="44"/>
    <x v="1"/>
    <x v="0"/>
    <x v="0"/>
    <s v="Female"/>
    <m/>
    <m/>
    <m/>
    <m/>
    <m/>
  </r>
  <r>
    <x v="3"/>
    <n v="105"/>
    <n v="64"/>
    <n v="41"/>
    <n v="142"/>
    <n v="41.5"/>
    <n v="0.17299999999999999"/>
    <n v="22"/>
    <x v="1"/>
    <x v="2"/>
    <x v="0"/>
    <s v="Male"/>
    <m/>
    <m/>
    <m/>
    <m/>
    <m/>
  </r>
  <r>
    <x v="7"/>
    <n v="84"/>
    <n v="0"/>
    <n v="0"/>
    <n v="0"/>
    <n v="0"/>
    <n v="0.30399999999999999"/>
    <n v="21"/>
    <x v="1"/>
    <x v="2"/>
    <x v="3"/>
    <s v="Male"/>
    <m/>
    <m/>
    <m/>
    <m/>
    <m/>
  </r>
  <r>
    <x v="2"/>
    <n v="133"/>
    <n v="72"/>
    <n v="0"/>
    <n v="0"/>
    <n v="32.9"/>
    <n v="0.27"/>
    <n v="39"/>
    <x v="0"/>
    <x v="1"/>
    <x v="0"/>
    <s v="Male"/>
    <m/>
    <m/>
    <m/>
    <m/>
    <m/>
  </r>
  <r>
    <x v="4"/>
    <n v="44"/>
    <n v="62"/>
    <n v="0"/>
    <n v="0"/>
    <n v="25"/>
    <n v="0.58699999999999997"/>
    <n v="36"/>
    <x v="1"/>
    <x v="1"/>
    <x v="1"/>
    <s v="Male"/>
    <m/>
    <m/>
    <m/>
    <m/>
    <m/>
  </r>
  <r>
    <x v="7"/>
    <n v="141"/>
    <n v="58"/>
    <n v="34"/>
    <n v="128"/>
    <n v="25.4"/>
    <n v="0.69899999999999995"/>
    <n v="24"/>
    <x v="1"/>
    <x v="2"/>
    <x v="1"/>
    <s v="Female"/>
    <m/>
    <m/>
    <m/>
    <m/>
    <m/>
  </r>
  <r>
    <x v="9"/>
    <n v="114"/>
    <n v="66"/>
    <n v="0"/>
    <n v="0"/>
    <n v="32.799999999999997"/>
    <n v="0.25800000000000001"/>
    <n v="42"/>
    <x v="0"/>
    <x v="0"/>
    <x v="0"/>
    <s v="Female"/>
    <m/>
    <m/>
    <m/>
    <m/>
    <m/>
  </r>
  <r>
    <x v="4"/>
    <n v="99"/>
    <n v="74"/>
    <n v="27"/>
    <n v="0"/>
    <n v="29"/>
    <n v="0.20300000000000001"/>
    <n v="32"/>
    <x v="1"/>
    <x v="1"/>
    <x v="1"/>
    <s v="Female"/>
    <m/>
    <m/>
    <m/>
    <m/>
    <m/>
  </r>
  <r>
    <x v="3"/>
    <n v="109"/>
    <n v="88"/>
    <n v="30"/>
    <n v="0"/>
    <n v="32.5"/>
    <n v="0.85499999999999998"/>
    <n v="38"/>
    <x v="0"/>
    <x v="1"/>
    <x v="0"/>
    <s v="Male"/>
    <m/>
    <m/>
    <m/>
    <m/>
    <m/>
  </r>
  <r>
    <x v="7"/>
    <n v="109"/>
    <n v="92"/>
    <n v="0"/>
    <n v="0"/>
    <n v="42.7"/>
    <n v="0.84499999999999997"/>
    <n v="54"/>
    <x v="1"/>
    <x v="3"/>
    <x v="0"/>
    <s v="Female"/>
    <m/>
    <m/>
    <m/>
    <m/>
    <m/>
  </r>
  <r>
    <x v="1"/>
    <n v="95"/>
    <n v="66"/>
    <n v="13"/>
    <n v="38"/>
    <n v="19.600000000000001"/>
    <n v="0.33400000000000002"/>
    <n v="25"/>
    <x v="1"/>
    <x v="2"/>
    <x v="2"/>
    <s v="Female"/>
    <m/>
    <m/>
    <m/>
    <m/>
    <m/>
  </r>
  <r>
    <x v="8"/>
    <n v="146"/>
    <n v="85"/>
    <n v="27"/>
    <n v="100"/>
    <n v="28.9"/>
    <n v="0.189"/>
    <n v="27"/>
    <x v="1"/>
    <x v="2"/>
    <x v="1"/>
    <s v="Male"/>
    <m/>
    <m/>
    <m/>
    <m/>
    <m/>
  </r>
  <r>
    <x v="7"/>
    <n v="100"/>
    <n v="66"/>
    <n v="20"/>
    <n v="90"/>
    <n v="32.9"/>
    <n v="0.86699999999999999"/>
    <n v="28"/>
    <x v="0"/>
    <x v="2"/>
    <x v="0"/>
    <s v="Male"/>
    <m/>
    <m/>
    <m/>
    <m/>
    <m/>
  </r>
  <r>
    <x v="4"/>
    <n v="139"/>
    <n v="64"/>
    <n v="35"/>
    <n v="140"/>
    <n v="28.6"/>
    <n v="0.41099999999999998"/>
    <n v="26"/>
    <x v="1"/>
    <x v="2"/>
    <x v="1"/>
    <s v="Female"/>
    <m/>
    <m/>
    <m/>
    <m/>
    <m/>
  </r>
  <r>
    <x v="12"/>
    <n v="126"/>
    <n v="90"/>
    <n v="0"/>
    <n v="0"/>
    <n v="43.4"/>
    <n v="0.58299999999999996"/>
    <n v="42"/>
    <x v="0"/>
    <x v="0"/>
    <x v="0"/>
    <s v="Male"/>
    <m/>
    <m/>
    <m/>
    <m/>
    <m/>
  </r>
  <r>
    <x v="8"/>
    <n v="129"/>
    <n v="86"/>
    <n v="20"/>
    <n v="270"/>
    <n v="35.1"/>
    <n v="0.23100000000000001"/>
    <n v="23"/>
    <x v="1"/>
    <x v="2"/>
    <x v="0"/>
    <s v="Female"/>
    <m/>
    <m/>
    <m/>
    <m/>
    <m/>
  </r>
  <r>
    <x v="1"/>
    <n v="79"/>
    <n v="75"/>
    <n v="30"/>
    <n v="0"/>
    <n v="32"/>
    <n v="0.39600000000000002"/>
    <n v="22"/>
    <x v="1"/>
    <x v="2"/>
    <x v="0"/>
    <s v="Female"/>
    <m/>
    <m/>
    <m/>
    <m/>
    <m/>
  </r>
  <r>
    <x v="1"/>
    <n v="0"/>
    <n v="48"/>
    <n v="20"/>
    <n v="0"/>
    <n v="24.7"/>
    <n v="0.14000000000000001"/>
    <n v="22"/>
    <x v="1"/>
    <x v="2"/>
    <x v="2"/>
    <s v="Male"/>
    <m/>
    <m/>
    <m/>
    <m/>
    <m/>
  </r>
  <r>
    <x v="9"/>
    <n v="62"/>
    <n v="78"/>
    <n v="0"/>
    <n v="0"/>
    <n v="32.6"/>
    <n v="0.39100000000000001"/>
    <n v="41"/>
    <x v="1"/>
    <x v="0"/>
    <x v="0"/>
    <s v="Female"/>
    <m/>
    <m/>
    <m/>
    <m/>
    <m/>
  </r>
  <r>
    <x v="4"/>
    <n v="95"/>
    <n v="72"/>
    <n v="33"/>
    <n v="0"/>
    <n v="37.700000000000003"/>
    <n v="0.37"/>
    <n v="27"/>
    <x v="1"/>
    <x v="2"/>
    <x v="0"/>
    <s v="Female"/>
    <m/>
    <m/>
    <m/>
    <m/>
    <m/>
  </r>
  <r>
    <x v="3"/>
    <n v="131"/>
    <n v="0"/>
    <n v="0"/>
    <n v="0"/>
    <n v="43.2"/>
    <n v="0.27"/>
    <n v="26"/>
    <x v="0"/>
    <x v="2"/>
    <x v="0"/>
    <s v="Male"/>
    <m/>
    <m/>
    <m/>
    <m/>
    <m/>
  </r>
  <r>
    <x v="7"/>
    <n v="112"/>
    <n v="66"/>
    <n v="22"/>
    <n v="0"/>
    <n v="25"/>
    <n v="0.307"/>
    <n v="24"/>
    <x v="1"/>
    <x v="2"/>
    <x v="1"/>
    <s v="Female"/>
    <m/>
    <m/>
    <m/>
    <m/>
    <m/>
  </r>
  <r>
    <x v="5"/>
    <n v="113"/>
    <n v="44"/>
    <n v="13"/>
    <n v="0"/>
    <n v="22.4"/>
    <n v="0.14000000000000001"/>
    <n v="22"/>
    <x v="1"/>
    <x v="2"/>
    <x v="2"/>
    <s v="Female"/>
    <m/>
    <m/>
    <m/>
    <m/>
    <m/>
  </r>
  <r>
    <x v="7"/>
    <n v="74"/>
    <n v="0"/>
    <n v="0"/>
    <n v="0"/>
    <n v="0"/>
    <n v="0.10199999999999999"/>
    <n v="22"/>
    <x v="1"/>
    <x v="2"/>
    <x v="3"/>
    <s v="Female"/>
    <m/>
    <m/>
    <m/>
    <m/>
    <m/>
  </r>
  <r>
    <x v="9"/>
    <n v="83"/>
    <n v="78"/>
    <n v="26"/>
    <n v="71"/>
    <n v="29.3"/>
    <n v="0.76700000000000002"/>
    <n v="36"/>
    <x v="1"/>
    <x v="1"/>
    <x v="1"/>
    <s v="Male"/>
    <m/>
    <m/>
    <m/>
    <m/>
    <m/>
  </r>
  <r>
    <x v="3"/>
    <n v="101"/>
    <n v="65"/>
    <n v="28"/>
    <n v="0"/>
    <n v="24.6"/>
    <n v="0.23699999999999999"/>
    <n v="22"/>
    <x v="1"/>
    <x v="2"/>
    <x v="2"/>
    <s v="Female"/>
    <m/>
    <m/>
    <m/>
    <m/>
    <m/>
  </r>
  <r>
    <x v="4"/>
    <n v="137"/>
    <n v="108"/>
    <n v="0"/>
    <n v="0"/>
    <n v="48.8"/>
    <n v="0.22700000000000001"/>
    <n v="37"/>
    <x v="0"/>
    <x v="1"/>
    <x v="0"/>
    <s v="Male"/>
    <m/>
    <m/>
    <m/>
    <m/>
    <m/>
  </r>
  <r>
    <x v="7"/>
    <n v="110"/>
    <n v="74"/>
    <n v="29"/>
    <n v="125"/>
    <n v="32.4"/>
    <n v="0.69799999999999995"/>
    <n v="27"/>
    <x v="1"/>
    <x v="2"/>
    <x v="0"/>
    <s v="Male"/>
    <m/>
    <m/>
    <m/>
    <m/>
    <m/>
  </r>
  <r>
    <x v="12"/>
    <n v="106"/>
    <n v="72"/>
    <n v="54"/>
    <n v="0"/>
    <n v="36.6"/>
    <n v="0.17799999999999999"/>
    <n v="45"/>
    <x v="1"/>
    <x v="0"/>
    <x v="0"/>
    <s v="Male"/>
    <m/>
    <m/>
    <m/>
    <m/>
    <m/>
  </r>
  <r>
    <x v="7"/>
    <n v="100"/>
    <n v="68"/>
    <n v="25"/>
    <n v="71"/>
    <n v="38.5"/>
    <n v="0.32400000000000001"/>
    <n v="26"/>
    <x v="1"/>
    <x v="2"/>
    <x v="0"/>
    <s v="Male"/>
    <m/>
    <m/>
    <m/>
    <m/>
    <m/>
  </r>
  <r>
    <x v="13"/>
    <n v="136"/>
    <n v="70"/>
    <n v="32"/>
    <n v="110"/>
    <n v="37.1"/>
    <n v="0.153"/>
    <n v="43"/>
    <x v="0"/>
    <x v="0"/>
    <x v="0"/>
    <s v="Female"/>
    <m/>
    <m/>
    <m/>
    <m/>
    <m/>
  </r>
  <r>
    <x v="1"/>
    <n v="107"/>
    <n v="68"/>
    <n v="19"/>
    <n v="0"/>
    <n v="26.5"/>
    <n v="0.16500000000000001"/>
    <n v="24"/>
    <x v="1"/>
    <x v="2"/>
    <x v="1"/>
    <s v="Female"/>
    <m/>
    <m/>
    <m/>
    <m/>
    <m/>
  </r>
  <r>
    <x v="1"/>
    <n v="80"/>
    <n v="55"/>
    <n v="0"/>
    <n v="0"/>
    <n v="19.100000000000001"/>
    <n v="0.25800000000000001"/>
    <n v="21"/>
    <x v="1"/>
    <x v="2"/>
    <x v="2"/>
    <s v="Male"/>
    <m/>
    <m/>
    <m/>
    <m/>
    <m/>
  </r>
  <r>
    <x v="8"/>
    <n v="123"/>
    <n v="80"/>
    <n v="15"/>
    <n v="176"/>
    <n v="32"/>
    <n v="0.443"/>
    <n v="34"/>
    <x v="1"/>
    <x v="1"/>
    <x v="0"/>
    <s v="Male"/>
    <m/>
    <m/>
    <m/>
    <m/>
    <m/>
  </r>
  <r>
    <x v="9"/>
    <n v="81"/>
    <n v="78"/>
    <n v="40"/>
    <n v="48"/>
    <n v="46.7"/>
    <n v="0.26100000000000001"/>
    <n v="42"/>
    <x v="1"/>
    <x v="0"/>
    <x v="0"/>
    <s v="Male"/>
    <m/>
    <m/>
    <m/>
    <m/>
    <m/>
  </r>
  <r>
    <x v="8"/>
    <n v="134"/>
    <n v="72"/>
    <n v="0"/>
    <n v="0"/>
    <n v="23.8"/>
    <n v="0.27700000000000002"/>
    <n v="60"/>
    <x v="0"/>
    <x v="3"/>
    <x v="2"/>
    <s v="Male"/>
    <m/>
    <m/>
    <m/>
    <m/>
    <m/>
  </r>
  <r>
    <x v="7"/>
    <n v="142"/>
    <n v="82"/>
    <n v="18"/>
    <n v="64"/>
    <n v="24.7"/>
    <n v="0.76100000000000001"/>
    <n v="21"/>
    <x v="1"/>
    <x v="2"/>
    <x v="2"/>
    <s v="Male"/>
    <m/>
    <m/>
    <m/>
    <m/>
    <m/>
  </r>
  <r>
    <x v="0"/>
    <n v="144"/>
    <n v="72"/>
    <n v="27"/>
    <n v="228"/>
    <n v="33.9"/>
    <n v="0.255"/>
    <n v="40"/>
    <x v="1"/>
    <x v="1"/>
    <x v="0"/>
    <s v="Male"/>
    <m/>
    <m/>
    <m/>
    <m/>
    <m/>
  </r>
  <r>
    <x v="7"/>
    <n v="92"/>
    <n v="62"/>
    <n v="28"/>
    <n v="0"/>
    <n v="31.6"/>
    <n v="0.13"/>
    <n v="24"/>
    <x v="1"/>
    <x v="2"/>
    <x v="0"/>
    <s v="Female"/>
    <m/>
    <m/>
    <m/>
    <m/>
    <m/>
  </r>
  <r>
    <x v="1"/>
    <n v="71"/>
    <n v="48"/>
    <n v="18"/>
    <n v="76"/>
    <n v="20.399999999999999"/>
    <n v="0.32300000000000001"/>
    <n v="22"/>
    <x v="1"/>
    <x v="2"/>
    <x v="2"/>
    <s v="Female"/>
    <m/>
    <m/>
    <m/>
    <m/>
    <m/>
  </r>
  <r>
    <x v="0"/>
    <n v="93"/>
    <n v="50"/>
    <n v="30"/>
    <n v="64"/>
    <n v="28.7"/>
    <n v="0.35599999999999998"/>
    <n v="23"/>
    <x v="1"/>
    <x v="2"/>
    <x v="1"/>
    <s v="Female"/>
    <m/>
    <m/>
    <m/>
    <m/>
    <m/>
  </r>
  <r>
    <x v="1"/>
    <n v="122"/>
    <n v="90"/>
    <n v="51"/>
    <n v="220"/>
    <n v="49.7"/>
    <n v="0.32500000000000001"/>
    <n v="31"/>
    <x v="0"/>
    <x v="1"/>
    <x v="0"/>
    <s v="Male"/>
    <m/>
    <m/>
    <m/>
    <m/>
    <m/>
  </r>
  <r>
    <x v="1"/>
    <n v="163"/>
    <n v="72"/>
    <n v="0"/>
    <n v="0"/>
    <n v="39"/>
    <n v="1.222"/>
    <n v="33"/>
    <x v="0"/>
    <x v="1"/>
    <x v="0"/>
    <s v="Female"/>
    <m/>
    <m/>
    <m/>
    <m/>
    <m/>
  </r>
  <r>
    <x v="1"/>
    <n v="151"/>
    <n v="60"/>
    <n v="0"/>
    <n v="0"/>
    <n v="26.1"/>
    <n v="0.17899999999999999"/>
    <n v="22"/>
    <x v="1"/>
    <x v="2"/>
    <x v="1"/>
    <s v="Female"/>
    <m/>
    <m/>
    <m/>
    <m/>
    <m/>
  </r>
  <r>
    <x v="3"/>
    <n v="125"/>
    <n v="96"/>
    <n v="0"/>
    <n v="0"/>
    <n v="22.5"/>
    <n v="0.26200000000000001"/>
    <n v="21"/>
    <x v="1"/>
    <x v="2"/>
    <x v="2"/>
    <s v="Female"/>
    <m/>
    <m/>
    <m/>
    <m/>
    <m/>
  </r>
  <r>
    <x v="1"/>
    <n v="81"/>
    <n v="72"/>
    <n v="18"/>
    <n v="40"/>
    <n v="26.6"/>
    <n v="0.28299999999999997"/>
    <n v="24"/>
    <x v="1"/>
    <x v="2"/>
    <x v="1"/>
    <s v="Female"/>
    <m/>
    <m/>
    <m/>
    <m/>
    <m/>
  </r>
  <r>
    <x v="7"/>
    <n v="85"/>
    <n v="65"/>
    <n v="0"/>
    <n v="0"/>
    <n v="39.6"/>
    <n v="0.93"/>
    <n v="27"/>
    <x v="1"/>
    <x v="2"/>
    <x v="0"/>
    <s v="Male"/>
    <m/>
    <m/>
    <m/>
    <m/>
    <m/>
  </r>
  <r>
    <x v="1"/>
    <n v="126"/>
    <n v="56"/>
    <n v="29"/>
    <n v="152"/>
    <n v="28.7"/>
    <n v="0.80100000000000005"/>
    <n v="21"/>
    <x v="1"/>
    <x v="2"/>
    <x v="1"/>
    <s v="Male"/>
    <m/>
    <m/>
    <m/>
    <m/>
    <m/>
  </r>
  <r>
    <x v="1"/>
    <n v="96"/>
    <n v="122"/>
    <n v="0"/>
    <n v="0"/>
    <n v="22.4"/>
    <n v="0.20699999999999999"/>
    <n v="27"/>
    <x v="1"/>
    <x v="2"/>
    <x v="2"/>
    <s v="Male"/>
    <m/>
    <m/>
    <m/>
    <m/>
    <m/>
  </r>
  <r>
    <x v="8"/>
    <n v="144"/>
    <n v="58"/>
    <n v="28"/>
    <n v="140"/>
    <n v="29.5"/>
    <n v="0.28699999999999998"/>
    <n v="37"/>
    <x v="1"/>
    <x v="1"/>
    <x v="1"/>
    <s v="Female"/>
    <m/>
    <m/>
    <m/>
    <m/>
    <m/>
  </r>
  <r>
    <x v="5"/>
    <n v="83"/>
    <n v="58"/>
    <n v="31"/>
    <n v="18"/>
    <n v="34.299999999999997"/>
    <n v="0.33600000000000002"/>
    <n v="25"/>
    <x v="1"/>
    <x v="2"/>
    <x v="0"/>
    <s v="Male"/>
    <m/>
    <m/>
    <m/>
    <m/>
    <m/>
  </r>
  <r>
    <x v="3"/>
    <n v="95"/>
    <n v="85"/>
    <n v="25"/>
    <n v="36"/>
    <n v="37.4"/>
    <n v="0.247"/>
    <n v="24"/>
    <x v="0"/>
    <x v="2"/>
    <x v="0"/>
    <s v="Male"/>
    <m/>
    <m/>
    <m/>
    <m/>
    <m/>
  </r>
  <r>
    <x v="5"/>
    <n v="171"/>
    <n v="72"/>
    <n v="33"/>
    <n v="135"/>
    <n v="33.299999999999997"/>
    <n v="0.19900000000000001"/>
    <n v="24"/>
    <x v="0"/>
    <x v="2"/>
    <x v="0"/>
    <s v="Male"/>
    <m/>
    <m/>
    <m/>
    <m/>
    <m/>
  </r>
  <r>
    <x v="2"/>
    <n v="155"/>
    <n v="62"/>
    <n v="26"/>
    <n v="495"/>
    <n v="34"/>
    <n v="0.54300000000000004"/>
    <n v="46"/>
    <x v="0"/>
    <x v="0"/>
    <x v="0"/>
    <s v="Male"/>
    <m/>
    <m/>
    <m/>
    <m/>
    <m/>
  </r>
  <r>
    <x v="1"/>
    <n v="89"/>
    <n v="76"/>
    <n v="34"/>
    <n v="37"/>
    <n v="31.2"/>
    <n v="0.192"/>
    <n v="23"/>
    <x v="1"/>
    <x v="2"/>
    <x v="0"/>
    <s v="Male"/>
    <m/>
    <m/>
    <m/>
    <m/>
    <m/>
  </r>
  <r>
    <x v="8"/>
    <n v="76"/>
    <n v="62"/>
    <n v="0"/>
    <n v="0"/>
    <n v="34"/>
    <n v="0.39100000000000001"/>
    <n v="25"/>
    <x v="1"/>
    <x v="2"/>
    <x v="0"/>
    <s v="Male"/>
    <m/>
    <m/>
    <m/>
    <m/>
    <m/>
  </r>
  <r>
    <x v="9"/>
    <n v="160"/>
    <n v="54"/>
    <n v="32"/>
    <n v="175"/>
    <n v="30.5"/>
    <n v="0.58799999999999997"/>
    <n v="39"/>
    <x v="0"/>
    <x v="1"/>
    <x v="0"/>
    <s v="Female"/>
    <m/>
    <m/>
    <m/>
    <m/>
    <m/>
  </r>
  <r>
    <x v="8"/>
    <n v="146"/>
    <n v="92"/>
    <n v="0"/>
    <n v="0"/>
    <n v="31.2"/>
    <n v="0.53900000000000003"/>
    <n v="61"/>
    <x v="0"/>
    <x v="4"/>
    <x v="0"/>
    <s v="Male"/>
    <m/>
    <m/>
    <m/>
    <m/>
    <m/>
  </r>
  <r>
    <x v="4"/>
    <n v="124"/>
    <n v="74"/>
    <n v="0"/>
    <n v="0"/>
    <n v="34"/>
    <n v="0.22"/>
    <n v="38"/>
    <x v="0"/>
    <x v="1"/>
    <x v="0"/>
    <s v="Male"/>
    <m/>
    <m/>
    <m/>
    <m/>
    <m/>
  </r>
  <r>
    <x v="4"/>
    <n v="78"/>
    <n v="48"/>
    <n v="0"/>
    <n v="0"/>
    <n v="33.700000000000003"/>
    <n v="0.65400000000000003"/>
    <n v="25"/>
    <x v="1"/>
    <x v="2"/>
    <x v="0"/>
    <s v="Female"/>
    <m/>
    <m/>
    <m/>
    <m/>
    <m/>
  </r>
  <r>
    <x v="8"/>
    <n v="97"/>
    <n v="60"/>
    <n v="23"/>
    <n v="0"/>
    <n v="28.2"/>
    <n v="0.443"/>
    <n v="22"/>
    <x v="1"/>
    <x v="2"/>
    <x v="1"/>
    <s v="Male"/>
    <m/>
    <m/>
    <m/>
    <m/>
    <m/>
  </r>
  <r>
    <x v="8"/>
    <n v="99"/>
    <n v="76"/>
    <n v="15"/>
    <n v="51"/>
    <n v="23.2"/>
    <n v="0.223"/>
    <n v="21"/>
    <x v="1"/>
    <x v="2"/>
    <x v="2"/>
    <s v="Female"/>
    <m/>
    <m/>
    <m/>
    <m/>
    <m/>
  </r>
  <r>
    <x v="3"/>
    <n v="162"/>
    <n v="76"/>
    <n v="56"/>
    <n v="100"/>
    <n v="53.2"/>
    <n v="0.75900000000000001"/>
    <n v="25"/>
    <x v="0"/>
    <x v="2"/>
    <x v="0"/>
    <s v="Male"/>
    <m/>
    <m/>
    <m/>
    <m/>
    <m/>
  </r>
  <r>
    <x v="0"/>
    <n v="111"/>
    <n v="64"/>
    <n v="39"/>
    <n v="0"/>
    <n v="34.200000000000003"/>
    <n v="0.26"/>
    <n v="24"/>
    <x v="1"/>
    <x v="2"/>
    <x v="0"/>
    <s v="Female"/>
    <m/>
    <m/>
    <m/>
    <m/>
    <m/>
  </r>
  <r>
    <x v="7"/>
    <n v="107"/>
    <n v="74"/>
    <n v="30"/>
    <n v="100"/>
    <n v="33.6"/>
    <n v="0.40400000000000003"/>
    <n v="23"/>
    <x v="1"/>
    <x v="2"/>
    <x v="0"/>
    <s v="Male"/>
    <m/>
    <m/>
    <m/>
    <m/>
    <m/>
  </r>
  <r>
    <x v="4"/>
    <n v="132"/>
    <n v="80"/>
    <n v="0"/>
    <n v="0"/>
    <n v="26.8"/>
    <n v="0.186"/>
    <n v="69"/>
    <x v="1"/>
    <x v="4"/>
    <x v="1"/>
    <s v="Female"/>
    <m/>
    <m/>
    <m/>
    <m/>
    <m/>
  </r>
  <r>
    <x v="3"/>
    <n v="113"/>
    <n v="76"/>
    <n v="0"/>
    <n v="0"/>
    <n v="33.299999999999997"/>
    <n v="0.27800000000000002"/>
    <n v="23"/>
    <x v="0"/>
    <x v="2"/>
    <x v="0"/>
    <s v="Female"/>
    <m/>
    <m/>
    <m/>
    <m/>
    <m/>
  </r>
  <r>
    <x v="1"/>
    <n v="88"/>
    <n v="30"/>
    <n v="42"/>
    <n v="99"/>
    <n v="55"/>
    <n v="0.496"/>
    <n v="26"/>
    <x v="0"/>
    <x v="2"/>
    <x v="0"/>
    <s v="Male"/>
    <m/>
    <m/>
    <m/>
    <m/>
    <m/>
  </r>
  <r>
    <x v="5"/>
    <n v="120"/>
    <n v="70"/>
    <n v="30"/>
    <n v="135"/>
    <n v="42.9"/>
    <n v="0.45200000000000001"/>
    <n v="30"/>
    <x v="1"/>
    <x v="2"/>
    <x v="0"/>
    <s v="Male"/>
    <m/>
    <m/>
    <m/>
    <m/>
    <m/>
  </r>
  <r>
    <x v="1"/>
    <n v="118"/>
    <n v="58"/>
    <n v="36"/>
    <n v="94"/>
    <n v="33.299999999999997"/>
    <n v="0.26100000000000001"/>
    <n v="23"/>
    <x v="1"/>
    <x v="2"/>
    <x v="0"/>
    <s v="Male"/>
    <m/>
    <m/>
    <m/>
    <m/>
    <m/>
  </r>
  <r>
    <x v="1"/>
    <n v="117"/>
    <n v="88"/>
    <n v="24"/>
    <n v="145"/>
    <n v="34.5"/>
    <n v="0.40300000000000002"/>
    <n v="40"/>
    <x v="0"/>
    <x v="1"/>
    <x v="0"/>
    <s v="Male"/>
    <m/>
    <m/>
    <m/>
    <m/>
    <m/>
  </r>
  <r>
    <x v="3"/>
    <n v="105"/>
    <n v="84"/>
    <n v="0"/>
    <n v="0"/>
    <n v="27.9"/>
    <n v="0.74099999999999999"/>
    <n v="62"/>
    <x v="0"/>
    <x v="4"/>
    <x v="1"/>
    <s v="Male"/>
    <m/>
    <m/>
    <m/>
    <m/>
    <m/>
  </r>
  <r>
    <x v="8"/>
    <n v="173"/>
    <n v="70"/>
    <n v="14"/>
    <n v="168"/>
    <n v="29.7"/>
    <n v="0.36099999999999999"/>
    <n v="33"/>
    <x v="0"/>
    <x v="1"/>
    <x v="1"/>
    <s v="Female"/>
    <m/>
    <m/>
    <m/>
    <m/>
    <m/>
  </r>
  <r>
    <x v="10"/>
    <n v="122"/>
    <n v="56"/>
    <n v="0"/>
    <n v="0"/>
    <n v="33.299999999999997"/>
    <n v="1.1140000000000001"/>
    <n v="33"/>
    <x v="0"/>
    <x v="1"/>
    <x v="0"/>
    <s v="Female"/>
    <m/>
    <m/>
    <m/>
    <m/>
    <m/>
  </r>
  <r>
    <x v="5"/>
    <n v="170"/>
    <n v="64"/>
    <n v="37"/>
    <n v="225"/>
    <n v="34.5"/>
    <n v="0.35599999999999998"/>
    <n v="30"/>
    <x v="0"/>
    <x v="2"/>
    <x v="0"/>
    <s v="Male"/>
    <m/>
    <m/>
    <m/>
    <m/>
    <m/>
  </r>
  <r>
    <x v="2"/>
    <n v="84"/>
    <n v="74"/>
    <n v="31"/>
    <n v="0"/>
    <n v="38.299999999999997"/>
    <n v="0.45700000000000002"/>
    <n v="39"/>
    <x v="1"/>
    <x v="1"/>
    <x v="0"/>
    <s v="Male"/>
    <m/>
    <m/>
    <m/>
    <m/>
    <m/>
  </r>
  <r>
    <x v="7"/>
    <n v="96"/>
    <n v="68"/>
    <n v="13"/>
    <n v="49"/>
    <n v="21.1"/>
    <n v="0.64700000000000002"/>
    <n v="26"/>
    <x v="1"/>
    <x v="2"/>
    <x v="2"/>
    <s v="Female"/>
    <m/>
    <m/>
    <m/>
    <m/>
    <m/>
  </r>
  <r>
    <x v="7"/>
    <n v="125"/>
    <n v="60"/>
    <n v="20"/>
    <n v="140"/>
    <n v="33.799999999999997"/>
    <n v="8.7999999999999995E-2"/>
    <n v="31"/>
    <x v="1"/>
    <x v="1"/>
    <x v="0"/>
    <s v="Female"/>
    <m/>
    <m/>
    <m/>
    <m/>
    <m/>
  </r>
  <r>
    <x v="3"/>
    <n v="100"/>
    <n v="70"/>
    <n v="26"/>
    <n v="50"/>
    <n v="30.8"/>
    <n v="0.59699999999999998"/>
    <n v="21"/>
    <x v="1"/>
    <x v="2"/>
    <x v="0"/>
    <s v="Female"/>
    <m/>
    <m/>
    <m/>
    <m/>
    <m/>
  </r>
  <r>
    <x v="3"/>
    <n v="93"/>
    <n v="60"/>
    <n v="25"/>
    <n v="92"/>
    <n v="28.7"/>
    <n v="0.53200000000000003"/>
    <n v="22"/>
    <x v="1"/>
    <x v="2"/>
    <x v="1"/>
    <s v="Female"/>
    <m/>
    <m/>
    <m/>
    <m/>
    <m/>
  </r>
  <r>
    <x v="3"/>
    <n v="129"/>
    <n v="80"/>
    <n v="0"/>
    <n v="0"/>
    <n v="31.2"/>
    <n v="0.70299999999999996"/>
    <n v="29"/>
    <x v="1"/>
    <x v="2"/>
    <x v="0"/>
    <s v="Female"/>
    <m/>
    <m/>
    <m/>
    <m/>
    <m/>
  </r>
  <r>
    <x v="4"/>
    <n v="105"/>
    <n v="72"/>
    <n v="29"/>
    <n v="325"/>
    <n v="36.9"/>
    <n v="0.159"/>
    <n v="28"/>
    <x v="1"/>
    <x v="2"/>
    <x v="0"/>
    <s v="Female"/>
    <m/>
    <m/>
    <m/>
    <m/>
    <m/>
  </r>
  <r>
    <x v="5"/>
    <n v="128"/>
    <n v="78"/>
    <n v="0"/>
    <n v="0"/>
    <n v="21.1"/>
    <n v="0.26800000000000002"/>
    <n v="55"/>
    <x v="1"/>
    <x v="3"/>
    <x v="2"/>
    <s v="Male"/>
    <m/>
    <m/>
    <m/>
    <m/>
    <m/>
  </r>
  <r>
    <x v="4"/>
    <n v="106"/>
    <n v="82"/>
    <n v="30"/>
    <n v="0"/>
    <n v="39.5"/>
    <n v="0.28599999999999998"/>
    <n v="38"/>
    <x v="1"/>
    <x v="1"/>
    <x v="0"/>
    <s v="Male"/>
    <m/>
    <m/>
    <m/>
    <m/>
    <m/>
  </r>
  <r>
    <x v="7"/>
    <n v="108"/>
    <n v="52"/>
    <n v="26"/>
    <n v="63"/>
    <n v="32.5"/>
    <n v="0.318"/>
    <n v="22"/>
    <x v="1"/>
    <x v="2"/>
    <x v="0"/>
    <s v="Female"/>
    <m/>
    <m/>
    <m/>
    <m/>
    <m/>
  </r>
  <r>
    <x v="6"/>
    <n v="108"/>
    <n v="66"/>
    <n v="0"/>
    <n v="0"/>
    <n v="32.4"/>
    <n v="0.27200000000000002"/>
    <n v="42"/>
    <x v="0"/>
    <x v="0"/>
    <x v="0"/>
    <s v="Male"/>
    <m/>
    <m/>
    <m/>
    <m/>
    <m/>
  </r>
  <r>
    <x v="8"/>
    <n v="154"/>
    <n v="62"/>
    <n v="31"/>
    <n v="284"/>
    <n v="32.799999999999997"/>
    <n v="0.23699999999999999"/>
    <n v="23"/>
    <x v="1"/>
    <x v="2"/>
    <x v="0"/>
    <s v="Male"/>
    <m/>
    <m/>
    <m/>
    <m/>
    <m/>
  </r>
  <r>
    <x v="3"/>
    <n v="102"/>
    <n v="75"/>
    <n v="23"/>
    <n v="0"/>
    <n v="0"/>
    <n v="0.57199999999999995"/>
    <n v="21"/>
    <x v="1"/>
    <x v="2"/>
    <x v="3"/>
    <s v="Female"/>
    <m/>
    <m/>
    <m/>
    <m/>
    <m/>
  </r>
  <r>
    <x v="10"/>
    <n v="57"/>
    <n v="80"/>
    <n v="37"/>
    <n v="0"/>
    <n v="32.799999999999997"/>
    <n v="9.6000000000000002E-2"/>
    <n v="41"/>
    <x v="1"/>
    <x v="0"/>
    <x v="0"/>
    <s v="Female"/>
    <m/>
    <m/>
    <m/>
    <m/>
    <m/>
  </r>
  <r>
    <x v="7"/>
    <n v="106"/>
    <n v="64"/>
    <n v="35"/>
    <n v="119"/>
    <n v="30.5"/>
    <n v="1.4"/>
    <n v="34"/>
    <x v="1"/>
    <x v="1"/>
    <x v="0"/>
    <s v="Male"/>
    <m/>
    <m/>
    <m/>
    <m/>
    <m/>
  </r>
  <r>
    <x v="4"/>
    <n v="147"/>
    <n v="78"/>
    <n v="0"/>
    <n v="0"/>
    <n v="33.700000000000003"/>
    <n v="0.218"/>
    <n v="65"/>
    <x v="1"/>
    <x v="4"/>
    <x v="0"/>
    <s v="Female"/>
    <m/>
    <m/>
    <m/>
    <m/>
    <m/>
  </r>
  <r>
    <x v="7"/>
    <n v="90"/>
    <n v="70"/>
    <n v="17"/>
    <n v="0"/>
    <n v="27.3"/>
    <n v="8.5000000000000006E-2"/>
    <n v="22"/>
    <x v="1"/>
    <x v="2"/>
    <x v="1"/>
    <s v="Female"/>
    <m/>
    <m/>
    <m/>
    <m/>
    <m/>
  </r>
  <r>
    <x v="1"/>
    <n v="136"/>
    <n v="74"/>
    <n v="50"/>
    <n v="204"/>
    <n v="37.4"/>
    <n v="0.39900000000000002"/>
    <n v="24"/>
    <x v="1"/>
    <x v="2"/>
    <x v="0"/>
    <s v="Male"/>
    <m/>
    <m/>
    <m/>
    <m/>
    <m/>
  </r>
  <r>
    <x v="8"/>
    <n v="114"/>
    <n v="65"/>
    <n v="0"/>
    <n v="0"/>
    <n v="21.9"/>
    <n v="0.432"/>
    <n v="37"/>
    <x v="1"/>
    <x v="1"/>
    <x v="2"/>
    <s v="Male"/>
    <m/>
    <m/>
    <m/>
    <m/>
    <m/>
  </r>
  <r>
    <x v="10"/>
    <n v="156"/>
    <n v="86"/>
    <n v="28"/>
    <n v="155"/>
    <n v="34.299999999999997"/>
    <n v="1.1890000000000001"/>
    <n v="42"/>
    <x v="0"/>
    <x v="0"/>
    <x v="0"/>
    <s v="Male"/>
    <m/>
    <m/>
    <m/>
    <m/>
    <m/>
  </r>
  <r>
    <x v="1"/>
    <n v="153"/>
    <n v="82"/>
    <n v="42"/>
    <n v="485"/>
    <n v="40.6"/>
    <n v="0.68700000000000006"/>
    <n v="23"/>
    <x v="1"/>
    <x v="2"/>
    <x v="0"/>
    <s v="Male"/>
    <m/>
    <m/>
    <m/>
    <m/>
    <m/>
  </r>
  <r>
    <x v="2"/>
    <n v="188"/>
    <n v="78"/>
    <n v="0"/>
    <n v="0"/>
    <n v="47.9"/>
    <n v="0.13700000000000001"/>
    <n v="43"/>
    <x v="0"/>
    <x v="0"/>
    <x v="0"/>
    <s v="Male"/>
    <m/>
    <m/>
    <m/>
    <m/>
    <m/>
  </r>
  <r>
    <x v="9"/>
    <n v="152"/>
    <n v="88"/>
    <n v="44"/>
    <n v="0"/>
    <n v="50"/>
    <n v="0.33700000000000002"/>
    <n v="36"/>
    <x v="0"/>
    <x v="1"/>
    <x v="0"/>
    <s v="Male"/>
    <m/>
    <m/>
    <m/>
    <m/>
    <m/>
  </r>
  <r>
    <x v="7"/>
    <n v="99"/>
    <n v="52"/>
    <n v="15"/>
    <n v="94"/>
    <n v="24.6"/>
    <n v="0.63700000000000001"/>
    <n v="21"/>
    <x v="1"/>
    <x v="2"/>
    <x v="2"/>
    <s v="Male"/>
    <m/>
    <m/>
    <m/>
    <m/>
    <m/>
  </r>
  <r>
    <x v="1"/>
    <n v="109"/>
    <n v="56"/>
    <n v="21"/>
    <n v="135"/>
    <n v="25.2"/>
    <n v="0.83299999999999996"/>
    <n v="23"/>
    <x v="1"/>
    <x v="2"/>
    <x v="1"/>
    <s v="Male"/>
    <m/>
    <m/>
    <m/>
    <m/>
    <m/>
  </r>
  <r>
    <x v="7"/>
    <n v="88"/>
    <n v="74"/>
    <n v="19"/>
    <n v="53"/>
    <n v="29"/>
    <n v="0.22900000000000001"/>
    <n v="22"/>
    <x v="1"/>
    <x v="2"/>
    <x v="1"/>
    <s v="Female"/>
    <m/>
    <m/>
    <m/>
    <m/>
    <m/>
  </r>
  <r>
    <x v="14"/>
    <n v="163"/>
    <n v="72"/>
    <n v="41"/>
    <n v="114"/>
    <n v="40.9"/>
    <n v="0.81699999999999995"/>
    <n v="47"/>
    <x v="0"/>
    <x v="0"/>
    <x v="0"/>
    <s v="Female"/>
    <m/>
    <m/>
    <m/>
    <m/>
    <m/>
  </r>
  <r>
    <x v="8"/>
    <n v="151"/>
    <n v="90"/>
    <n v="38"/>
    <n v="0"/>
    <n v="29.7"/>
    <n v="0.29399999999999998"/>
    <n v="36"/>
    <x v="1"/>
    <x v="1"/>
    <x v="1"/>
    <s v="Male"/>
    <m/>
    <m/>
    <m/>
    <m/>
    <m/>
  </r>
  <r>
    <x v="9"/>
    <n v="102"/>
    <n v="74"/>
    <n v="40"/>
    <n v="105"/>
    <n v="37.200000000000003"/>
    <n v="0.20399999999999999"/>
    <n v="45"/>
    <x v="1"/>
    <x v="0"/>
    <x v="0"/>
    <s v="Male"/>
    <m/>
    <m/>
    <m/>
    <m/>
    <m/>
  </r>
  <r>
    <x v="3"/>
    <n v="114"/>
    <n v="80"/>
    <n v="34"/>
    <n v="285"/>
    <n v="44.2"/>
    <n v="0.16700000000000001"/>
    <n v="27"/>
    <x v="1"/>
    <x v="2"/>
    <x v="0"/>
    <s v="Female"/>
    <m/>
    <m/>
    <m/>
    <m/>
    <m/>
  </r>
  <r>
    <x v="7"/>
    <n v="100"/>
    <n v="64"/>
    <n v="23"/>
    <n v="0"/>
    <n v="29.7"/>
    <n v="0.36799999999999999"/>
    <n v="21"/>
    <x v="1"/>
    <x v="2"/>
    <x v="1"/>
    <s v="Female"/>
    <m/>
    <m/>
    <m/>
    <m/>
    <m/>
  </r>
  <r>
    <x v="3"/>
    <n v="131"/>
    <n v="88"/>
    <n v="0"/>
    <n v="0"/>
    <n v="31.6"/>
    <n v="0.74299999999999999"/>
    <n v="32"/>
    <x v="0"/>
    <x v="1"/>
    <x v="0"/>
    <s v="Female"/>
    <m/>
    <m/>
    <m/>
    <m/>
    <m/>
  </r>
  <r>
    <x v="0"/>
    <n v="104"/>
    <n v="74"/>
    <n v="18"/>
    <n v="156"/>
    <n v="29.9"/>
    <n v="0.72199999999999998"/>
    <n v="41"/>
    <x v="0"/>
    <x v="0"/>
    <x v="1"/>
    <s v="Female"/>
    <m/>
    <m/>
    <m/>
    <m/>
    <m/>
  </r>
  <r>
    <x v="5"/>
    <n v="148"/>
    <n v="66"/>
    <n v="25"/>
    <n v="0"/>
    <n v="32.5"/>
    <n v="0.25600000000000001"/>
    <n v="22"/>
    <x v="1"/>
    <x v="2"/>
    <x v="0"/>
    <s v="Female"/>
    <m/>
    <m/>
    <m/>
    <m/>
    <m/>
  </r>
  <r>
    <x v="8"/>
    <n v="120"/>
    <n v="68"/>
    <n v="0"/>
    <n v="0"/>
    <n v="29.6"/>
    <n v="0.70899999999999996"/>
    <n v="34"/>
    <x v="1"/>
    <x v="1"/>
    <x v="1"/>
    <s v="Female"/>
    <m/>
    <m/>
    <m/>
    <m/>
    <m/>
  </r>
  <r>
    <x v="8"/>
    <n v="110"/>
    <n v="66"/>
    <n v="0"/>
    <n v="0"/>
    <n v="31.9"/>
    <n v="0.47099999999999997"/>
    <n v="29"/>
    <x v="1"/>
    <x v="2"/>
    <x v="0"/>
    <s v="Male"/>
    <m/>
    <m/>
    <m/>
    <m/>
    <m/>
  </r>
  <r>
    <x v="5"/>
    <n v="111"/>
    <n v="90"/>
    <n v="12"/>
    <n v="78"/>
    <n v="28.4"/>
    <n v="0.495"/>
    <n v="29"/>
    <x v="1"/>
    <x v="2"/>
    <x v="1"/>
    <s v="Female"/>
    <m/>
    <m/>
    <m/>
    <m/>
    <m/>
  </r>
  <r>
    <x v="0"/>
    <n v="102"/>
    <n v="82"/>
    <n v="0"/>
    <n v="0"/>
    <n v="30.8"/>
    <n v="0.18"/>
    <n v="36"/>
    <x v="0"/>
    <x v="1"/>
    <x v="0"/>
    <s v="Female"/>
    <m/>
    <m/>
    <m/>
    <m/>
    <m/>
  </r>
  <r>
    <x v="0"/>
    <n v="134"/>
    <n v="70"/>
    <n v="23"/>
    <n v="130"/>
    <n v="35.4"/>
    <n v="0.54200000000000004"/>
    <n v="29"/>
    <x v="0"/>
    <x v="2"/>
    <x v="0"/>
    <s v="Male"/>
    <m/>
    <m/>
    <m/>
    <m/>
    <m/>
  </r>
  <r>
    <x v="7"/>
    <n v="87"/>
    <n v="0"/>
    <n v="23"/>
    <n v="0"/>
    <n v="28.9"/>
    <n v="0.77300000000000002"/>
    <n v="25"/>
    <x v="1"/>
    <x v="2"/>
    <x v="1"/>
    <s v="Male"/>
    <m/>
    <m/>
    <m/>
    <m/>
    <m/>
  </r>
  <r>
    <x v="1"/>
    <n v="79"/>
    <n v="60"/>
    <n v="42"/>
    <n v="48"/>
    <n v="43.5"/>
    <n v="0.67800000000000005"/>
    <n v="23"/>
    <x v="1"/>
    <x v="2"/>
    <x v="0"/>
    <s v="Female"/>
    <m/>
    <m/>
    <m/>
    <m/>
    <m/>
  </r>
  <r>
    <x v="7"/>
    <n v="75"/>
    <n v="64"/>
    <n v="24"/>
    <n v="55"/>
    <n v="29.7"/>
    <n v="0.37"/>
    <n v="33"/>
    <x v="1"/>
    <x v="1"/>
    <x v="1"/>
    <s v="Female"/>
    <m/>
    <m/>
    <m/>
    <m/>
    <m/>
  </r>
  <r>
    <x v="2"/>
    <n v="179"/>
    <n v="72"/>
    <n v="42"/>
    <n v="130"/>
    <n v="32.700000000000003"/>
    <n v="0.71899999999999997"/>
    <n v="36"/>
    <x v="0"/>
    <x v="1"/>
    <x v="0"/>
    <s v="Female"/>
    <m/>
    <m/>
    <m/>
    <m/>
    <m/>
  </r>
  <r>
    <x v="0"/>
    <n v="85"/>
    <n v="78"/>
    <n v="0"/>
    <n v="0"/>
    <n v="31.2"/>
    <n v="0.38200000000000001"/>
    <n v="42"/>
    <x v="1"/>
    <x v="0"/>
    <x v="0"/>
    <s v="Male"/>
    <m/>
    <m/>
    <m/>
    <m/>
    <m/>
  </r>
  <r>
    <x v="3"/>
    <n v="129"/>
    <n v="110"/>
    <n v="46"/>
    <n v="130"/>
    <n v="67.099999999999994"/>
    <n v="0.31900000000000001"/>
    <n v="26"/>
    <x v="0"/>
    <x v="2"/>
    <x v="0"/>
    <s v="Male"/>
    <m/>
    <m/>
    <m/>
    <m/>
    <m/>
  </r>
  <r>
    <x v="4"/>
    <n v="143"/>
    <n v="78"/>
    <n v="0"/>
    <n v="0"/>
    <n v="45"/>
    <n v="0.19"/>
    <n v="47"/>
    <x v="1"/>
    <x v="0"/>
    <x v="0"/>
    <s v="Female"/>
    <m/>
    <m/>
    <m/>
    <m/>
    <m/>
  </r>
  <r>
    <x v="4"/>
    <n v="130"/>
    <n v="82"/>
    <n v="0"/>
    <n v="0"/>
    <n v="39.1"/>
    <n v="0.95599999999999996"/>
    <n v="37"/>
    <x v="0"/>
    <x v="1"/>
    <x v="0"/>
    <s v="Female"/>
    <m/>
    <m/>
    <m/>
    <m/>
    <m/>
  </r>
  <r>
    <x v="0"/>
    <n v="87"/>
    <n v="80"/>
    <n v="0"/>
    <n v="0"/>
    <n v="23.2"/>
    <n v="8.4000000000000005E-2"/>
    <n v="32"/>
    <x v="1"/>
    <x v="1"/>
    <x v="2"/>
    <s v="Female"/>
    <m/>
    <m/>
    <m/>
    <m/>
    <m/>
  </r>
  <r>
    <x v="3"/>
    <n v="119"/>
    <n v="64"/>
    <n v="18"/>
    <n v="92"/>
    <n v="34.9"/>
    <n v="0.72499999999999998"/>
    <n v="23"/>
    <x v="1"/>
    <x v="2"/>
    <x v="0"/>
    <s v="Female"/>
    <m/>
    <m/>
    <m/>
    <m/>
    <m/>
  </r>
  <r>
    <x v="1"/>
    <n v="0"/>
    <n v="74"/>
    <n v="20"/>
    <n v="23"/>
    <n v="27.7"/>
    <n v="0.29899999999999999"/>
    <n v="21"/>
    <x v="1"/>
    <x v="2"/>
    <x v="1"/>
    <s v="Male"/>
    <m/>
    <m/>
    <m/>
    <m/>
    <m/>
  </r>
  <r>
    <x v="4"/>
    <n v="73"/>
    <n v="60"/>
    <n v="0"/>
    <n v="0"/>
    <n v="26.8"/>
    <n v="0.26800000000000002"/>
    <n v="27"/>
    <x v="1"/>
    <x v="2"/>
    <x v="1"/>
    <s v="Female"/>
    <m/>
    <m/>
    <m/>
    <m/>
    <m/>
  </r>
  <r>
    <x v="8"/>
    <n v="141"/>
    <n v="74"/>
    <n v="0"/>
    <n v="0"/>
    <n v="27.6"/>
    <n v="0.24399999999999999"/>
    <n v="40"/>
    <x v="1"/>
    <x v="1"/>
    <x v="1"/>
    <s v="Female"/>
    <m/>
    <m/>
    <m/>
    <m/>
    <m/>
  </r>
  <r>
    <x v="9"/>
    <n v="194"/>
    <n v="68"/>
    <n v="28"/>
    <n v="0"/>
    <n v="35.9"/>
    <n v="0.745"/>
    <n v="41"/>
    <x v="0"/>
    <x v="0"/>
    <x v="0"/>
    <s v="Male"/>
    <m/>
    <m/>
    <m/>
    <m/>
    <m/>
  </r>
  <r>
    <x v="2"/>
    <n v="181"/>
    <n v="68"/>
    <n v="36"/>
    <n v="495"/>
    <n v="30.1"/>
    <n v="0.61499999999999999"/>
    <n v="60"/>
    <x v="0"/>
    <x v="3"/>
    <x v="0"/>
    <s v="Male"/>
    <m/>
    <m/>
    <m/>
    <m/>
    <m/>
  </r>
  <r>
    <x v="1"/>
    <n v="128"/>
    <n v="98"/>
    <n v="41"/>
    <n v="58"/>
    <n v="32"/>
    <n v="1.321"/>
    <n v="33"/>
    <x v="0"/>
    <x v="1"/>
    <x v="0"/>
    <s v="Male"/>
    <m/>
    <m/>
    <m/>
    <m/>
    <m/>
  </r>
  <r>
    <x v="2"/>
    <n v="109"/>
    <n v="76"/>
    <n v="39"/>
    <n v="114"/>
    <n v="27.9"/>
    <n v="0.64"/>
    <n v="31"/>
    <x v="0"/>
    <x v="1"/>
    <x v="1"/>
    <s v="Male"/>
    <m/>
    <m/>
    <m/>
    <m/>
    <m/>
  </r>
  <r>
    <x v="4"/>
    <n v="139"/>
    <n v="80"/>
    <n v="35"/>
    <n v="160"/>
    <n v="31.6"/>
    <n v="0.36099999999999999"/>
    <n v="25"/>
    <x v="0"/>
    <x v="2"/>
    <x v="0"/>
    <s v="Male"/>
    <m/>
    <m/>
    <m/>
    <m/>
    <m/>
  </r>
  <r>
    <x v="5"/>
    <n v="111"/>
    <n v="62"/>
    <n v="0"/>
    <n v="0"/>
    <n v="22.6"/>
    <n v="0.14199999999999999"/>
    <n v="21"/>
    <x v="1"/>
    <x v="2"/>
    <x v="2"/>
    <s v="Female"/>
    <m/>
    <m/>
    <m/>
    <m/>
    <m/>
  </r>
  <r>
    <x v="10"/>
    <n v="123"/>
    <n v="70"/>
    <n v="44"/>
    <n v="94"/>
    <n v="33.1"/>
    <n v="0.374"/>
    <n v="40"/>
    <x v="1"/>
    <x v="1"/>
    <x v="0"/>
    <s v="Male"/>
    <m/>
    <m/>
    <m/>
    <m/>
    <m/>
  </r>
  <r>
    <x v="9"/>
    <n v="159"/>
    <n v="66"/>
    <n v="0"/>
    <n v="0"/>
    <n v="30.4"/>
    <n v="0.38300000000000001"/>
    <n v="36"/>
    <x v="0"/>
    <x v="1"/>
    <x v="0"/>
    <s v="Female"/>
    <m/>
    <m/>
    <m/>
    <m/>
    <m/>
  </r>
  <r>
    <x v="11"/>
    <n v="135"/>
    <n v="0"/>
    <n v="0"/>
    <n v="0"/>
    <n v="52.3"/>
    <n v="0.57799999999999996"/>
    <n v="40"/>
    <x v="0"/>
    <x v="1"/>
    <x v="0"/>
    <s v="Male"/>
    <m/>
    <m/>
    <m/>
    <m/>
    <m/>
  </r>
  <r>
    <x v="2"/>
    <n v="85"/>
    <n v="55"/>
    <n v="20"/>
    <n v="0"/>
    <n v="24.4"/>
    <n v="0.13600000000000001"/>
    <n v="42"/>
    <x v="1"/>
    <x v="0"/>
    <x v="2"/>
    <s v="Female"/>
    <m/>
    <m/>
    <m/>
    <m/>
    <m/>
  </r>
  <r>
    <x v="4"/>
    <n v="158"/>
    <n v="84"/>
    <n v="41"/>
    <n v="210"/>
    <n v="39.4"/>
    <n v="0.39500000000000002"/>
    <n v="29"/>
    <x v="0"/>
    <x v="2"/>
    <x v="0"/>
    <s v="Male"/>
    <m/>
    <m/>
    <m/>
    <m/>
    <m/>
  </r>
  <r>
    <x v="1"/>
    <n v="105"/>
    <n v="58"/>
    <n v="0"/>
    <n v="0"/>
    <n v="24.3"/>
    <n v="0.187"/>
    <n v="21"/>
    <x v="1"/>
    <x v="2"/>
    <x v="2"/>
    <s v="Female"/>
    <m/>
    <m/>
    <m/>
    <m/>
    <m/>
  </r>
  <r>
    <x v="5"/>
    <n v="107"/>
    <n v="62"/>
    <n v="13"/>
    <n v="48"/>
    <n v="22.9"/>
    <n v="0.67800000000000005"/>
    <n v="23"/>
    <x v="0"/>
    <x v="2"/>
    <x v="2"/>
    <s v="Female"/>
    <m/>
    <m/>
    <m/>
    <m/>
    <m/>
  </r>
  <r>
    <x v="8"/>
    <n v="109"/>
    <n v="64"/>
    <n v="44"/>
    <n v="99"/>
    <n v="34.799999999999997"/>
    <n v="0.90500000000000003"/>
    <n v="26"/>
    <x v="0"/>
    <x v="2"/>
    <x v="0"/>
    <s v="Male"/>
    <m/>
    <m/>
    <m/>
    <m/>
    <m/>
  </r>
  <r>
    <x v="8"/>
    <n v="148"/>
    <n v="60"/>
    <n v="27"/>
    <n v="318"/>
    <n v="30.9"/>
    <n v="0.15"/>
    <n v="29"/>
    <x v="0"/>
    <x v="2"/>
    <x v="0"/>
    <s v="Female"/>
    <m/>
    <m/>
    <m/>
    <m/>
    <m/>
  </r>
  <r>
    <x v="3"/>
    <n v="113"/>
    <n v="80"/>
    <n v="16"/>
    <n v="0"/>
    <n v="31"/>
    <n v="0.874"/>
    <n v="21"/>
    <x v="1"/>
    <x v="2"/>
    <x v="0"/>
    <s v="Male"/>
    <m/>
    <m/>
    <m/>
    <m/>
    <m/>
  </r>
  <r>
    <x v="1"/>
    <n v="138"/>
    <n v="82"/>
    <n v="0"/>
    <n v="0"/>
    <n v="40.1"/>
    <n v="0.23599999999999999"/>
    <n v="28"/>
    <x v="1"/>
    <x v="2"/>
    <x v="0"/>
    <s v="Female"/>
    <m/>
    <m/>
    <m/>
    <m/>
    <m/>
  </r>
  <r>
    <x v="3"/>
    <n v="108"/>
    <n v="68"/>
    <n v="20"/>
    <n v="0"/>
    <n v="27.3"/>
    <n v="0.78700000000000003"/>
    <n v="32"/>
    <x v="1"/>
    <x v="1"/>
    <x v="1"/>
    <s v="Male"/>
    <m/>
    <m/>
    <m/>
    <m/>
    <m/>
  </r>
  <r>
    <x v="7"/>
    <n v="99"/>
    <n v="70"/>
    <n v="16"/>
    <n v="44"/>
    <n v="20.399999999999999"/>
    <n v="0.23499999999999999"/>
    <n v="27"/>
    <x v="1"/>
    <x v="2"/>
    <x v="2"/>
    <s v="Female"/>
    <m/>
    <m/>
    <m/>
    <m/>
    <m/>
  </r>
  <r>
    <x v="0"/>
    <n v="103"/>
    <n v="72"/>
    <n v="32"/>
    <n v="190"/>
    <n v="37.700000000000003"/>
    <n v="0.32400000000000001"/>
    <n v="55"/>
    <x v="1"/>
    <x v="3"/>
    <x v="0"/>
    <s v="Male"/>
    <m/>
    <m/>
    <m/>
    <m/>
    <m/>
  </r>
  <r>
    <x v="4"/>
    <n v="111"/>
    <n v="72"/>
    <n v="28"/>
    <n v="0"/>
    <n v="23.9"/>
    <n v="0.40699999999999997"/>
    <n v="27"/>
    <x v="1"/>
    <x v="2"/>
    <x v="2"/>
    <s v="Male"/>
    <m/>
    <m/>
    <m/>
    <m/>
    <m/>
  </r>
  <r>
    <x v="2"/>
    <n v="196"/>
    <n v="76"/>
    <n v="29"/>
    <n v="280"/>
    <n v="37.5"/>
    <n v="0.60499999999999998"/>
    <n v="57"/>
    <x v="0"/>
    <x v="3"/>
    <x v="0"/>
    <s v="Female"/>
    <m/>
    <m/>
    <m/>
    <m/>
    <m/>
  </r>
  <r>
    <x v="4"/>
    <n v="162"/>
    <n v="104"/>
    <n v="0"/>
    <n v="0"/>
    <n v="37.700000000000003"/>
    <n v="0.151"/>
    <n v="52"/>
    <x v="0"/>
    <x v="3"/>
    <x v="0"/>
    <s v="Male"/>
    <m/>
    <m/>
    <m/>
    <m/>
    <m/>
  </r>
  <r>
    <x v="1"/>
    <n v="96"/>
    <n v="64"/>
    <n v="27"/>
    <n v="87"/>
    <n v="33.200000000000003"/>
    <n v="0.28899999999999998"/>
    <n v="21"/>
    <x v="1"/>
    <x v="2"/>
    <x v="0"/>
    <s v="Female"/>
    <m/>
    <m/>
    <m/>
    <m/>
    <m/>
  </r>
  <r>
    <x v="9"/>
    <n v="184"/>
    <n v="84"/>
    <n v="33"/>
    <n v="0"/>
    <n v="35.5"/>
    <n v="0.35499999999999998"/>
    <n v="41"/>
    <x v="0"/>
    <x v="0"/>
    <x v="0"/>
    <s v="Male"/>
    <m/>
    <m/>
    <m/>
    <m/>
    <m/>
  </r>
  <r>
    <x v="7"/>
    <n v="81"/>
    <n v="60"/>
    <n v="22"/>
    <n v="0"/>
    <n v="27.7"/>
    <n v="0.28999999999999998"/>
    <n v="25"/>
    <x v="1"/>
    <x v="2"/>
    <x v="1"/>
    <s v="Male"/>
    <m/>
    <m/>
    <m/>
    <m/>
    <m/>
  </r>
  <r>
    <x v="3"/>
    <n v="147"/>
    <n v="85"/>
    <n v="54"/>
    <n v="0"/>
    <n v="42.8"/>
    <n v="0.375"/>
    <n v="24"/>
    <x v="1"/>
    <x v="2"/>
    <x v="0"/>
    <s v="Male"/>
    <m/>
    <m/>
    <m/>
    <m/>
    <m/>
  </r>
  <r>
    <x v="9"/>
    <n v="179"/>
    <n v="95"/>
    <n v="31"/>
    <n v="0"/>
    <n v="34.200000000000003"/>
    <n v="0.16400000000000001"/>
    <n v="60"/>
    <x v="1"/>
    <x v="3"/>
    <x v="0"/>
    <s v="Male"/>
    <m/>
    <m/>
    <m/>
    <m/>
    <m/>
  </r>
  <r>
    <x v="3"/>
    <n v="140"/>
    <n v="65"/>
    <n v="26"/>
    <n v="130"/>
    <n v="42.6"/>
    <n v="0.43099999999999999"/>
    <n v="24"/>
    <x v="0"/>
    <x v="2"/>
    <x v="0"/>
    <s v="Female"/>
    <m/>
    <m/>
    <m/>
    <m/>
    <m/>
  </r>
  <r>
    <x v="10"/>
    <n v="112"/>
    <n v="82"/>
    <n v="32"/>
    <n v="175"/>
    <n v="34.200000000000003"/>
    <n v="0.26"/>
    <n v="36"/>
    <x v="0"/>
    <x v="1"/>
    <x v="0"/>
    <s v="Male"/>
    <m/>
    <m/>
    <m/>
    <m/>
    <m/>
  </r>
  <r>
    <x v="15"/>
    <n v="151"/>
    <n v="70"/>
    <n v="40"/>
    <n v="271"/>
    <n v="41.8"/>
    <n v="0.74199999999999999"/>
    <n v="38"/>
    <x v="0"/>
    <x v="1"/>
    <x v="0"/>
    <s v="Female"/>
    <m/>
    <m/>
    <m/>
    <m/>
    <m/>
  </r>
  <r>
    <x v="4"/>
    <n v="109"/>
    <n v="62"/>
    <n v="41"/>
    <n v="129"/>
    <n v="35.799999999999997"/>
    <n v="0.51400000000000001"/>
    <n v="25"/>
    <x v="0"/>
    <x v="2"/>
    <x v="0"/>
    <s v="Male"/>
    <m/>
    <m/>
    <m/>
    <m/>
    <m/>
  </r>
  <r>
    <x v="0"/>
    <n v="125"/>
    <n v="68"/>
    <n v="30"/>
    <n v="120"/>
    <n v="30"/>
    <n v="0.46400000000000002"/>
    <n v="32"/>
    <x v="1"/>
    <x v="1"/>
    <x v="0"/>
    <s v="Female"/>
    <m/>
    <m/>
    <m/>
    <m/>
    <m/>
  </r>
  <r>
    <x v="4"/>
    <n v="85"/>
    <n v="74"/>
    <n v="22"/>
    <n v="0"/>
    <n v="29"/>
    <n v="1.224"/>
    <n v="32"/>
    <x v="0"/>
    <x v="1"/>
    <x v="1"/>
    <s v="Female"/>
    <m/>
    <m/>
    <m/>
    <m/>
    <m/>
  </r>
  <r>
    <x v="4"/>
    <n v="112"/>
    <n v="66"/>
    <n v="0"/>
    <n v="0"/>
    <n v="37.799999999999997"/>
    <n v="0.26100000000000001"/>
    <n v="41"/>
    <x v="0"/>
    <x v="0"/>
    <x v="0"/>
    <s v="Female"/>
    <m/>
    <m/>
    <m/>
    <m/>
    <m/>
  </r>
  <r>
    <x v="3"/>
    <n v="177"/>
    <n v="60"/>
    <n v="29"/>
    <n v="478"/>
    <n v="34.6"/>
    <n v="1.0720000000000001"/>
    <n v="21"/>
    <x v="0"/>
    <x v="2"/>
    <x v="0"/>
    <s v="Male"/>
    <m/>
    <m/>
    <m/>
    <m/>
    <m/>
  </r>
  <r>
    <x v="7"/>
    <n v="158"/>
    <n v="90"/>
    <n v="0"/>
    <n v="0"/>
    <n v="31.6"/>
    <n v="0.80500000000000005"/>
    <n v="66"/>
    <x v="0"/>
    <x v="4"/>
    <x v="0"/>
    <s v="Female"/>
    <m/>
    <m/>
    <m/>
    <m/>
    <m/>
  </r>
  <r>
    <x v="9"/>
    <n v="119"/>
    <n v="0"/>
    <n v="0"/>
    <n v="0"/>
    <n v="25.2"/>
    <n v="0.20899999999999999"/>
    <n v="37"/>
    <x v="1"/>
    <x v="1"/>
    <x v="1"/>
    <s v="Male"/>
    <m/>
    <m/>
    <m/>
    <m/>
    <m/>
  </r>
  <r>
    <x v="9"/>
    <n v="142"/>
    <n v="60"/>
    <n v="33"/>
    <n v="190"/>
    <n v="28.8"/>
    <n v="0.68700000000000006"/>
    <n v="61"/>
    <x v="1"/>
    <x v="4"/>
    <x v="1"/>
    <s v="Male"/>
    <m/>
    <m/>
    <m/>
    <m/>
    <m/>
  </r>
  <r>
    <x v="1"/>
    <n v="100"/>
    <n v="66"/>
    <n v="15"/>
    <n v="56"/>
    <n v="23.6"/>
    <n v="0.66600000000000004"/>
    <n v="26"/>
    <x v="1"/>
    <x v="2"/>
    <x v="2"/>
    <s v="Male"/>
    <m/>
    <m/>
    <m/>
    <m/>
    <m/>
  </r>
  <r>
    <x v="1"/>
    <n v="87"/>
    <n v="78"/>
    <n v="27"/>
    <n v="32"/>
    <n v="34.6"/>
    <n v="0.10100000000000001"/>
    <n v="22"/>
    <x v="1"/>
    <x v="2"/>
    <x v="0"/>
    <s v="Female"/>
    <m/>
    <m/>
    <m/>
    <m/>
    <m/>
  </r>
  <r>
    <x v="3"/>
    <n v="101"/>
    <n v="76"/>
    <n v="0"/>
    <n v="0"/>
    <n v="35.700000000000003"/>
    <n v="0.19800000000000001"/>
    <n v="26"/>
    <x v="1"/>
    <x v="2"/>
    <x v="0"/>
    <s v="Female"/>
    <m/>
    <m/>
    <m/>
    <m/>
    <m/>
  </r>
  <r>
    <x v="5"/>
    <n v="162"/>
    <n v="52"/>
    <n v="38"/>
    <n v="0"/>
    <n v="37.200000000000003"/>
    <n v="0.65200000000000002"/>
    <n v="24"/>
    <x v="0"/>
    <x v="2"/>
    <x v="0"/>
    <s v="Male"/>
    <m/>
    <m/>
    <m/>
    <m/>
    <m/>
  </r>
  <r>
    <x v="8"/>
    <n v="197"/>
    <n v="70"/>
    <n v="39"/>
    <n v="744"/>
    <n v="36.700000000000003"/>
    <n v="2.3290000000000002"/>
    <n v="31"/>
    <x v="1"/>
    <x v="1"/>
    <x v="0"/>
    <s v="Male"/>
    <m/>
    <m/>
    <m/>
    <m/>
    <m/>
  </r>
  <r>
    <x v="3"/>
    <n v="117"/>
    <n v="80"/>
    <n v="31"/>
    <n v="53"/>
    <n v="45.2"/>
    <n v="8.8999999999999996E-2"/>
    <n v="24"/>
    <x v="1"/>
    <x v="2"/>
    <x v="0"/>
    <s v="Female"/>
    <m/>
    <m/>
    <m/>
    <m/>
    <m/>
  </r>
  <r>
    <x v="8"/>
    <n v="142"/>
    <n v="86"/>
    <n v="0"/>
    <n v="0"/>
    <n v="44"/>
    <n v="0.64500000000000002"/>
    <n v="22"/>
    <x v="0"/>
    <x v="2"/>
    <x v="0"/>
    <s v="Female"/>
    <m/>
    <m/>
    <m/>
    <m/>
    <m/>
  </r>
  <r>
    <x v="0"/>
    <n v="134"/>
    <n v="80"/>
    <n v="37"/>
    <n v="370"/>
    <n v="46.2"/>
    <n v="0.23799999999999999"/>
    <n v="46"/>
    <x v="0"/>
    <x v="0"/>
    <x v="0"/>
    <s v="Male"/>
    <m/>
    <m/>
    <m/>
    <m/>
    <m/>
  </r>
  <r>
    <x v="1"/>
    <n v="79"/>
    <n v="80"/>
    <n v="25"/>
    <n v="37"/>
    <n v="25.4"/>
    <n v="0.58299999999999996"/>
    <n v="22"/>
    <x v="1"/>
    <x v="2"/>
    <x v="1"/>
    <s v="Male"/>
    <m/>
    <m/>
    <m/>
    <m/>
    <m/>
  </r>
  <r>
    <x v="8"/>
    <n v="122"/>
    <n v="68"/>
    <n v="0"/>
    <n v="0"/>
    <n v="35"/>
    <n v="0.39400000000000002"/>
    <n v="29"/>
    <x v="1"/>
    <x v="2"/>
    <x v="0"/>
    <s v="Male"/>
    <m/>
    <m/>
    <m/>
    <m/>
    <m/>
  </r>
  <r>
    <x v="5"/>
    <n v="74"/>
    <n v="68"/>
    <n v="28"/>
    <n v="45"/>
    <n v="29.7"/>
    <n v="0.29299999999999998"/>
    <n v="23"/>
    <x v="1"/>
    <x v="2"/>
    <x v="1"/>
    <s v="Female"/>
    <m/>
    <m/>
    <m/>
    <m/>
    <m/>
  </r>
  <r>
    <x v="8"/>
    <n v="171"/>
    <n v="72"/>
    <n v="0"/>
    <n v="0"/>
    <n v="43.6"/>
    <n v="0.47899999999999998"/>
    <n v="26"/>
    <x v="0"/>
    <x v="2"/>
    <x v="0"/>
    <s v="Male"/>
    <m/>
    <m/>
    <m/>
    <m/>
    <m/>
  </r>
  <r>
    <x v="9"/>
    <n v="181"/>
    <n v="84"/>
    <n v="21"/>
    <n v="192"/>
    <n v="35.9"/>
    <n v="0.58599999999999997"/>
    <n v="51"/>
    <x v="0"/>
    <x v="3"/>
    <x v="0"/>
    <s v="Male"/>
    <m/>
    <m/>
    <m/>
    <m/>
    <m/>
  </r>
  <r>
    <x v="3"/>
    <n v="179"/>
    <n v="90"/>
    <n v="27"/>
    <n v="0"/>
    <n v="44.1"/>
    <n v="0.68600000000000005"/>
    <n v="23"/>
    <x v="0"/>
    <x v="2"/>
    <x v="0"/>
    <s v="Female"/>
    <m/>
    <m/>
    <m/>
    <m/>
    <m/>
  </r>
  <r>
    <x v="10"/>
    <n v="164"/>
    <n v="84"/>
    <n v="21"/>
    <n v="0"/>
    <n v="30.8"/>
    <n v="0.83099999999999996"/>
    <n v="32"/>
    <x v="0"/>
    <x v="1"/>
    <x v="0"/>
    <s v="Female"/>
    <m/>
    <m/>
    <m/>
    <m/>
    <m/>
  </r>
  <r>
    <x v="3"/>
    <n v="104"/>
    <n v="76"/>
    <n v="0"/>
    <n v="0"/>
    <n v="18.399999999999999"/>
    <n v="0.58199999999999996"/>
    <n v="27"/>
    <x v="1"/>
    <x v="2"/>
    <x v="3"/>
    <s v="Female"/>
    <m/>
    <m/>
    <m/>
    <m/>
    <m/>
  </r>
  <r>
    <x v="1"/>
    <n v="91"/>
    <n v="64"/>
    <n v="24"/>
    <n v="0"/>
    <n v="29.2"/>
    <n v="0.192"/>
    <n v="21"/>
    <x v="1"/>
    <x v="2"/>
    <x v="1"/>
    <s v="Male"/>
    <m/>
    <m/>
    <m/>
    <m/>
    <m/>
  </r>
  <r>
    <x v="8"/>
    <n v="91"/>
    <n v="70"/>
    <n v="32"/>
    <n v="88"/>
    <n v="33.1"/>
    <n v="0.44600000000000001"/>
    <n v="22"/>
    <x v="1"/>
    <x v="2"/>
    <x v="0"/>
    <s v="Female"/>
    <m/>
    <m/>
    <m/>
    <m/>
    <m/>
  </r>
  <r>
    <x v="5"/>
    <n v="139"/>
    <n v="54"/>
    <n v="0"/>
    <n v="0"/>
    <n v="25.6"/>
    <n v="0.40200000000000002"/>
    <n v="22"/>
    <x v="0"/>
    <x v="2"/>
    <x v="1"/>
    <s v="Male"/>
    <m/>
    <m/>
    <m/>
    <m/>
    <m/>
  </r>
  <r>
    <x v="0"/>
    <n v="119"/>
    <n v="50"/>
    <n v="22"/>
    <n v="176"/>
    <n v="27.1"/>
    <n v="1.3180000000000001"/>
    <n v="33"/>
    <x v="0"/>
    <x v="1"/>
    <x v="1"/>
    <s v="Male"/>
    <m/>
    <m/>
    <m/>
    <m/>
    <m/>
  </r>
  <r>
    <x v="7"/>
    <n v="146"/>
    <n v="76"/>
    <n v="35"/>
    <n v="194"/>
    <n v="38.200000000000003"/>
    <n v="0.32900000000000001"/>
    <n v="29"/>
    <x v="1"/>
    <x v="2"/>
    <x v="0"/>
    <s v="Female"/>
    <m/>
    <m/>
    <m/>
    <m/>
    <m/>
  </r>
  <r>
    <x v="10"/>
    <n v="184"/>
    <n v="85"/>
    <n v="15"/>
    <n v="0"/>
    <n v="30"/>
    <n v="1.2130000000000001"/>
    <n v="49"/>
    <x v="0"/>
    <x v="0"/>
    <x v="0"/>
    <s v="Female"/>
    <m/>
    <m/>
    <m/>
    <m/>
    <m/>
  </r>
  <r>
    <x v="6"/>
    <n v="122"/>
    <n v="68"/>
    <n v="0"/>
    <n v="0"/>
    <n v="31.2"/>
    <n v="0.25800000000000001"/>
    <n v="41"/>
    <x v="1"/>
    <x v="0"/>
    <x v="0"/>
    <s v="Male"/>
    <m/>
    <m/>
    <m/>
    <m/>
    <m/>
  </r>
  <r>
    <x v="3"/>
    <n v="165"/>
    <n v="90"/>
    <n v="33"/>
    <n v="680"/>
    <n v="52.3"/>
    <n v="0.42699999999999999"/>
    <n v="23"/>
    <x v="1"/>
    <x v="2"/>
    <x v="0"/>
    <s v="Male"/>
    <m/>
    <m/>
    <m/>
    <m/>
    <m/>
  </r>
  <r>
    <x v="10"/>
    <n v="124"/>
    <n v="70"/>
    <n v="33"/>
    <n v="402"/>
    <n v="35.4"/>
    <n v="0.28199999999999997"/>
    <n v="34"/>
    <x v="1"/>
    <x v="1"/>
    <x v="0"/>
    <s v="Female"/>
    <m/>
    <m/>
    <m/>
    <m/>
    <m/>
  </r>
  <r>
    <x v="1"/>
    <n v="111"/>
    <n v="86"/>
    <n v="19"/>
    <n v="0"/>
    <n v="30.1"/>
    <n v="0.14299999999999999"/>
    <n v="23"/>
    <x v="1"/>
    <x v="2"/>
    <x v="0"/>
    <s v="Female"/>
    <m/>
    <m/>
    <m/>
    <m/>
    <m/>
  </r>
  <r>
    <x v="10"/>
    <n v="106"/>
    <n v="52"/>
    <n v="0"/>
    <n v="0"/>
    <n v="31.2"/>
    <n v="0.38"/>
    <n v="42"/>
    <x v="1"/>
    <x v="0"/>
    <x v="0"/>
    <s v="Female"/>
    <m/>
    <m/>
    <m/>
    <m/>
    <m/>
  </r>
  <r>
    <x v="7"/>
    <n v="129"/>
    <n v="84"/>
    <n v="0"/>
    <n v="0"/>
    <n v="28"/>
    <n v="0.28399999999999997"/>
    <n v="27"/>
    <x v="1"/>
    <x v="2"/>
    <x v="1"/>
    <s v="Female"/>
    <m/>
    <m/>
    <m/>
    <m/>
    <m/>
  </r>
  <r>
    <x v="7"/>
    <n v="90"/>
    <n v="80"/>
    <n v="14"/>
    <n v="55"/>
    <n v="24.4"/>
    <n v="0.249"/>
    <n v="24"/>
    <x v="1"/>
    <x v="2"/>
    <x v="2"/>
    <s v="Female"/>
    <m/>
    <m/>
    <m/>
    <m/>
    <m/>
  </r>
  <r>
    <x v="3"/>
    <n v="86"/>
    <n v="68"/>
    <n v="32"/>
    <n v="0"/>
    <n v="35.799999999999997"/>
    <n v="0.23799999999999999"/>
    <n v="25"/>
    <x v="1"/>
    <x v="2"/>
    <x v="0"/>
    <s v="Male"/>
    <m/>
    <m/>
    <m/>
    <m/>
    <m/>
  </r>
  <r>
    <x v="15"/>
    <n v="92"/>
    <n v="62"/>
    <n v="7"/>
    <n v="258"/>
    <n v="27.6"/>
    <n v="0.92600000000000005"/>
    <n v="44"/>
    <x v="0"/>
    <x v="0"/>
    <x v="1"/>
    <s v="Male"/>
    <m/>
    <m/>
    <m/>
    <m/>
    <m/>
  </r>
  <r>
    <x v="1"/>
    <n v="113"/>
    <n v="64"/>
    <n v="35"/>
    <n v="0"/>
    <n v="33.6"/>
    <n v="0.54300000000000004"/>
    <n v="21"/>
    <x v="0"/>
    <x v="2"/>
    <x v="0"/>
    <s v="Female"/>
    <m/>
    <m/>
    <m/>
    <m/>
    <m/>
  </r>
  <r>
    <x v="5"/>
    <n v="111"/>
    <n v="56"/>
    <n v="39"/>
    <n v="0"/>
    <n v="30.1"/>
    <n v="0.55700000000000005"/>
    <n v="30"/>
    <x v="1"/>
    <x v="2"/>
    <x v="0"/>
    <s v="Female"/>
    <m/>
    <m/>
    <m/>
    <m/>
    <m/>
  </r>
  <r>
    <x v="7"/>
    <n v="114"/>
    <n v="68"/>
    <n v="22"/>
    <n v="0"/>
    <n v="28.7"/>
    <n v="9.1999999999999998E-2"/>
    <n v="25"/>
    <x v="1"/>
    <x v="2"/>
    <x v="1"/>
    <s v="Male"/>
    <m/>
    <m/>
    <m/>
    <m/>
    <m/>
  </r>
  <r>
    <x v="1"/>
    <n v="193"/>
    <n v="50"/>
    <n v="16"/>
    <n v="375"/>
    <n v="25.9"/>
    <n v="0.65500000000000003"/>
    <n v="24"/>
    <x v="1"/>
    <x v="2"/>
    <x v="1"/>
    <s v="Male"/>
    <m/>
    <m/>
    <m/>
    <m/>
    <m/>
  </r>
  <r>
    <x v="11"/>
    <n v="155"/>
    <n v="76"/>
    <n v="28"/>
    <n v="150"/>
    <n v="33.299999999999997"/>
    <n v="1.353"/>
    <n v="51"/>
    <x v="0"/>
    <x v="3"/>
    <x v="0"/>
    <s v="Female"/>
    <m/>
    <m/>
    <m/>
    <m/>
    <m/>
  </r>
  <r>
    <x v="5"/>
    <n v="191"/>
    <n v="68"/>
    <n v="15"/>
    <n v="130"/>
    <n v="30.9"/>
    <n v="0.29899999999999999"/>
    <n v="34"/>
    <x v="1"/>
    <x v="1"/>
    <x v="0"/>
    <s v="Male"/>
    <m/>
    <m/>
    <m/>
    <m/>
    <m/>
  </r>
  <r>
    <x v="5"/>
    <n v="141"/>
    <n v="0"/>
    <n v="0"/>
    <n v="0"/>
    <n v="30"/>
    <n v="0.76100000000000001"/>
    <n v="27"/>
    <x v="0"/>
    <x v="2"/>
    <x v="0"/>
    <s v="Male"/>
    <m/>
    <m/>
    <m/>
    <m/>
    <m/>
  </r>
  <r>
    <x v="8"/>
    <n v="95"/>
    <n v="70"/>
    <n v="32"/>
    <n v="0"/>
    <n v="32.1"/>
    <n v="0.61199999999999999"/>
    <n v="24"/>
    <x v="1"/>
    <x v="2"/>
    <x v="0"/>
    <s v="Female"/>
    <m/>
    <m/>
    <m/>
    <m/>
    <m/>
  </r>
  <r>
    <x v="5"/>
    <n v="142"/>
    <n v="80"/>
    <n v="15"/>
    <n v="0"/>
    <n v="32.4"/>
    <n v="0.2"/>
    <n v="63"/>
    <x v="1"/>
    <x v="4"/>
    <x v="0"/>
    <s v="Male"/>
    <m/>
    <m/>
    <m/>
    <m/>
    <m/>
  </r>
  <r>
    <x v="8"/>
    <n v="123"/>
    <n v="62"/>
    <n v="0"/>
    <n v="0"/>
    <n v="32"/>
    <n v="0.22600000000000001"/>
    <n v="35"/>
    <x v="0"/>
    <x v="1"/>
    <x v="0"/>
    <s v="Male"/>
    <m/>
    <m/>
    <m/>
    <m/>
    <m/>
  </r>
  <r>
    <x v="4"/>
    <n v="96"/>
    <n v="74"/>
    <n v="18"/>
    <n v="67"/>
    <n v="33.6"/>
    <n v="0.997"/>
    <n v="43"/>
    <x v="1"/>
    <x v="0"/>
    <x v="0"/>
    <s v="Male"/>
    <m/>
    <m/>
    <m/>
    <m/>
    <m/>
  </r>
  <r>
    <x v="3"/>
    <n v="138"/>
    <n v="0"/>
    <n v="0"/>
    <n v="0"/>
    <n v="36.299999999999997"/>
    <n v="0.93300000000000005"/>
    <n v="25"/>
    <x v="0"/>
    <x v="2"/>
    <x v="0"/>
    <s v="Male"/>
    <m/>
    <m/>
    <m/>
    <m/>
    <m/>
  </r>
  <r>
    <x v="7"/>
    <n v="128"/>
    <n v="64"/>
    <n v="42"/>
    <n v="0"/>
    <n v="40"/>
    <n v="1.101"/>
    <n v="24"/>
    <x v="1"/>
    <x v="2"/>
    <x v="0"/>
    <s v="Female"/>
    <m/>
    <m/>
    <m/>
    <m/>
    <m/>
  </r>
  <r>
    <x v="3"/>
    <n v="102"/>
    <n v="52"/>
    <n v="0"/>
    <n v="0"/>
    <n v="25.1"/>
    <n v="7.8E-2"/>
    <n v="21"/>
    <x v="1"/>
    <x v="2"/>
    <x v="1"/>
    <s v="Male"/>
    <m/>
    <m/>
    <m/>
    <m/>
    <m/>
  </r>
  <r>
    <x v="7"/>
    <n v="146"/>
    <n v="0"/>
    <n v="0"/>
    <n v="0"/>
    <n v="27.5"/>
    <n v="0.24"/>
    <n v="28"/>
    <x v="0"/>
    <x v="2"/>
    <x v="1"/>
    <s v="Male"/>
    <m/>
    <m/>
    <m/>
    <m/>
    <m/>
  </r>
  <r>
    <x v="6"/>
    <n v="101"/>
    <n v="86"/>
    <n v="37"/>
    <n v="0"/>
    <n v="45.6"/>
    <n v="1.1359999999999999"/>
    <n v="38"/>
    <x v="0"/>
    <x v="1"/>
    <x v="0"/>
    <s v="Male"/>
    <m/>
    <m/>
    <m/>
    <m/>
    <m/>
  </r>
  <r>
    <x v="7"/>
    <n v="108"/>
    <n v="62"/>
    <n v="32"/>
    <n v="56"/>
    <n v="25.2"/>
    <n v="0.128"/>
    <n v="21"/>
    <x v="1"/>
    <x v="2"/>
    <x v="1"/>
    <s v="Male"/>
    <m/>
    <m/>
    <m/>
    <m/>
    <m/>
  </r>
  <r>
    <x v="5"/>
    <n v="122"/>
    <n v="78"/>
    <n v="0"/>
    <n v="0"/>
    <n v="23"/>
    <n v="0.254"/>
    <n v="40"/>
    <x v="1"/>
    <x v="1"/>
    <x v="2"/>
    <s v="Male"/>
    <m/>
    <m/>
    <m/>
    <m/>
    <m/>
  </r>
  <r>
    <x v="1"/>
    <n v="71"/>
    <n v="78"/>
    <n v="50"/>
    <n v="45"/>
    <n v="33.200000000000003"/>
    <n v="0.42199999999999999"/>
    <n v="21"/>
    <x v="1"/>
    <x v="2"/>
    <x v="0"/>
    <s v="Female"/>
    <m/>
    <m/>
    <m/>
    <m/>
    <m/>
  </r>
  <r>
    <x v="12"/>
    <n v="106"/>
    <n v="70"/>
    <n v="0"/>
    <n v="0"/>
    <n v="34.200000000000003"/>
    <n v="0.251"/>
    <n v="52"/>
    <x v="1"/>
    <x v="3"/>
    <x v="0"/>
    <s v="Male"/>
    <m/>
    <m/>
    <m/>
    <m/>
    <m/>
  </r>
  <r>
    <x v="7"/>
    <n v="100"/>
    <n v="70"/>
    <n v="52"/>
    <n v="57"/>
    <n v="40.5"/>
    <n v="0.67700000000000005"/>
    <n v="25"/>
    <x v="1"/>
    <x v="2"/>
    <x v="0"/>
    <s v="Male"/>
    <m/>
    <m/>
    <m/>
    <m/>
    <m/>
  </r>
  <r>
    <x v="9"/>
    <n v="106"/>
    <n v="60"/>
    <n v="24"/>
    <n v="0"/>
    <n v="26.5"/>
    <n v="0.29599999999999999"/>
    <n v="29"/>
    <x v="0"/>
    <x v="2"/>
    <x v="1"/>
    <s v="Male"/>
    <m/>
    <m/>
    <m/>
    <m/>
    <m/>
  </r>
  <r>
    <x v="3"/>
    <n v="104"/>
    <n v="64"/>
    <n v="23"/>
    <n v="116"/>
    <n v="27.8"/>
    <n v="0.45400000000000001"/>
    <n v="23"/>
    <x v="1"/>
    <x v="2"/>
    <x v="1"/>
    <s v="Female"/>
    <m/>
    <m/>
    <m/>
    <m/>
    <m/>
  </r>
  <r>
    <x v="4"/>
    <n v="114"/>
    <n v="74"/>
    <n v="0"/>
    <n v="0"/>
    <n v="24.9"/>
    <n v="0.74399999999999999"/>
    <n v="57"/>
    <x v="1"/>
    <x v="3"/>
    <x v="2"/>
    <s v="Female"/>
    <m/>
    <m/>
    <m/>
    <m/>
    <m/>
  </r>
  <r>
    <x v="7"/>
    <n v="108"/>
    <n v="62"/>
    <n v="10"/>
    <n v="278"/>
    <n v="25.3"/>
    <n v="0.88100000000000001"/>
    <n v="22"/>
    <x v="1"/>
    <x v="2"/>
    <x v="1"/>
    <s v="Female"/>
    <m/>
    <m/>
    <m/>
    <m/>
    <m/>
  </r>
  <r>
    <x v="3"/>
    <n v="146"/>
    <n v="70"/>
    <n v="0"/>
    <n v="0"/>
    <n v="37.9"/>
    <n v="0.33400000000000002"/>
    <n v="28"/>
    <x v="0"/>
    <x v="2"/>
    <x v="0"/>
    <s v="Male"/>
    <m/>
    <m/>
    <m/>
    <m/>
    <m/>
  </r>
  <r>
    <x v="6"/>
    <n v="129"/>
    <n v="76"/>
    <n v="28"/>
    <n v="122"/>
    <n v="35.9"/>
    <n v="0.28000000000000003"/>
    <n v="39"/>
    <x v="1"/>
    <x v="1"/>
    <x v="0"/>
    <s v="Female"/>
    <m/>
    <m/>
    <m/>
    <m/>
    <m/>
  </r>
  <r>
    <x v="9"/>
    <n v="133"/>
    <n v="88"/>
    <n v="15"/>
    <n v="155"/>
    <n v="32.4"/>
    <n v="0.26200000000000001"/>
    <n v="37"/>
    <x v="1"/>
    <x v="1"/>
    <x v="0"/>
    <s v="Male"/>
    <m/>
    <m/>
    <m/>
    <m/>
    <m/>
  </r>
  <r>
    <x v="9"/>
    <n v="161"/>
    <n v="86"/>
    <n v="0"/>
    <n v="0"/>
    <n v="30.4"/>
    <n v="0.16500000000000001"/>
    <n v="47"/>
    <x v="0"/>
    <x v="0"/>
    <x v="0"/>
    <s v="Female"/>
    <m/>
    <m/>
    <m/>
    <m/>
    <m/>
  </r>
  <r>
    <x v="7"/>
    <n v="108"/>
    <n v="80"/>
    <n v="0"/>
    <n v="0"/>
    <n v="27"/>
    <n v="0.25900000000000001"/>
    <n v="52"/>
    <x v="0"/>
    <x v="3"/>
    <x v="1"/>
    <s v="Female"/>
    <m/>
    <m/>
    <m/>
    <m/>
    <m/>
  </r>
  <r>
    <x v="9"/>
    <n v="136"/>
    <n v="74"/>
    <n v="26"/>
    <n v="135"/>
    <n v="26"/>
    <n v="0.64700000000000002"/>
    <n v="51"/>
    <x v="1"/>
    <x v="3"/>
    <x v="1"/>
    <s v="Female"/>
    <m/>
    <m/>
    <m/>
    <m/>
    <m/>
  </r>
  <r>
    <x v="4"/>
    <n v="155"/>
    <n v="84"/>
    <n v="44"/>
    <n v="545"/>
    <n v="38.700000000000003"/>
    <n v="0.61899999999999999"/>
    <n v="34"/>
    <x v="1"/>
    <x v="1"/>
    <x v="0"/>
    <s v="Female"/>
    <m/>
    <m/>
    <m/>
    <m/>
    <m/>
  </r>
  <r>
    <x v="1"/>
    <n v="119"/>
    <n v="86"/>
    <n v="39"/>
    <n v="220"/>
    <n v="45.6"/>
    <n v="0.80800000000000005"/>
    <n v="29"/>
    <x v="0"/>
    <x v="2"/>
    <x v="0"/>
    <s v="Male"/>
    <m/>
    <m/>
    <m/>
    <m/>
    <m/>
  </r>
  <r>
    <x v="8"/>
    <n v="96"/>
    <n v="56"/>
    <n v="17"/>
    <n v="49"/>
    <n v="20.8"/>
    <n v="0.34"/>
    <n v="26"/>
    <x v="1"/>
    <x v="2"/>
    <x v="2"/>
    <s v="Male"/>
    <m/>
    <m/>
    <m/>
    <m/>
    <m/>
  </r>
  <r>
    <x v="4"/>
    <n v="108"/>
    <n v="72"/>
    <n v="43"/>
    <n v="75"/>
    <n v="36.1"/>
    <n v="0.26300000000000001"/>
    <n v="33"/>
    <x v="1"/>
    <x v="1"/>
    <x v="0"/>
    <s v="Male"/>
    <m/>
    <m/>
    <m/>
    <m/>
    <m/>
  </r>
  <r>
    <x v="3"/>
    <n v="78"/>
    <n v="88"/>
    <n v="29"/>
    <n v="40"/>
    <n v="36.9"/>
    <n v="0.434"/>
    <n v="21"/>
    <x v="1"/>
    <x v="2"/>
    <x v="0"/>
    <s v="Male"/>
    <m/>
    <m/>
    <m/>
    <m/>
    <m/>
  </r>
  <r>
    <x v="3"/>
    <n v="107"/>
    <n v="62"/>
    <n v="30"/>
    <n v="74"/>
    <n v="36.6"/>
    <n v="0.75700000000000001"/>
    <n v="25"/>
    <x v="0"/>
    <x v="2"/>
    <x v="0"/>
    <s v="Female"/>
    <m/>
    <m/>
    <m/>
    <m/>
    <m/>
  </r>
  <r>
    <x v="7"/>
    <n v="128"/>
    <n v="78"/>
    <n v="37"/>
    <n v="182"/>
    <n v="43.3"/>
    <n v="1.224"/>
    <n v="31"/>
    <x v="0"/>
    <x v="1"/>
    <x v="0"/>
    <s v="Male"/>
    <m/>
    <m/>
    <m/>
    <m/>
    <m/>
  </r>
  <r>
    <x v="1"/>
    <n v="128"/>
    <n v="48"/>
    <n v="45"/>
    <n v="194"/>
    <n v="40.5"/>
    <n v="0.61299999999999999"/>
    <n v="24"/>
    <x v="0"/>
    <x v="2"/>
    <x v="0"/>
    <s v="Female"/>
    <m/>
    <m/>
    <m/>
    <m/>
    <m/>
  </r>
  <r>
    <x v="3"/>
    <n v="161"/>
    <n v="50"/>
    <n v="0"/>
    <n v="0"/>
    <n v="21.9"/>
    <n v="0.254"/>
    <n v="65"/>
    <x v="1"/>
    <x v="4"/>
    <x v="2"/>
    <s v="Male"/>
    <m/>
    <m/>
    <m/>
    <m/>
    <m/>
  </r>
  <r>
    <x v="0"/>
    <n v="151"/>
    <n v="62"/>
    <n v="31"/>
    <n v="120"/>
    <n v="35.5"/>
    <n v="0.69199999999999995"/>
    <n v="28"/>
    <x v="1"/>
    <x v="2"/>
    <x v="0"/>
    <s v="Female"/>
    <m/>
    <m/>
    <m/>
    <m/>
    <m/>
  </r>
  <r>
    <x v="7"/>
    <n v="146"/>
    <n v="70"/>
    <n v="38"/>
    <n v="360"/>
    <n v="28"/>
    <n v="0.33700000000000002"/>
    <n v="29"/>
    <x v="0"/>
    <x v="2"/>
    <x v="1"/>
    <s v="Female"/>
    <m/>
    <m/>
    <m/>
    <m/>
    <m/>
  </r>
  <r>
    <x v="3"/>
    <n v="126"/>
    <n v="84"/>
    <n v="29"/>
    <n v="215"/>
    <n v="30.7"/>
    <n v="0.52"/>
    <n v="24"/>
    <x v="1"/>
    <x v="2"/>
    <x v="0"/>
    <s v="Male"/>
    <m/>
    <m/>
    <m/>
    <m/>
    <m/>
  </r>
  <r>
    <x v="16"/>
    <n v="100"/>
    <n v="78"/>
    <n v="25"/>
    <n v="184"/>
    <n v="36.6"/>
    <n v="0.41199999999999998"/>
    <n v="46"/>
    <x v="0"/>
    <x v="0"/>
    <x v="0"/>
    <s v="Male"/>
    <m/>
    <m/>
    <m/>
    <m/>
    <m/>
  </r>
  <r>
    <x v="2"/>
    <n v="112"/>
    <n v="72"/>
    <n v="0"/>
    <n v="0"/>
    <n v="23.6"/>
    <n v="0.84"/>
    <n v="58"/>
    <x v="1"/>
    <x v="3"/>
    <x v="2"/>
    <s v="Male"/>
    <m/>
    <m/>
    <m/>
    <m/>
    <m/>
  </r>
  <r>
    <x v="3"/>
    <n v="167"/>
    <n v="0"/>
    <n v="0"/>
    <n v="0"/>
    <n v="32.299999999999997"/>
    <n v="0.83899999999999997"/>
    <n v="30"/>
    <x v="0"/>
    <x v="2"/>
    <x v="0"/>
    <s v="Male"/>
    <m/>
    <m/>
    <m/>
    <m/>
    <m/>
  </r>
  <r>
    <x v="7"/>
    <n v="144"/>
    <n v="58"/>
    <n v="33"/>
    <n v="135"/>
    <n v="31.6"/>
    <n v="0.42199999999999999"/>
    <n v="25"/>
    <x v="0"/>
    <x v="2"/>
    <x v="0"/>
    <s v="Female"/>
    <m/>
    <m/>
    <m/>
    <m/>
    <m/>
  </r>
  <r>
    <x v="4"/>
    <n v="77"/>
    <n v="82"/>
    <n v="41"/>
    <n v="42"/>
    <n v="35.799999999999997"/>
    <n v="0.156"/>
    <n v="35"/>
    <x v="1"/>
    <x v="1"/>
    <x v="0"/>
    <s v="Male"/>
    <m/>
    <m/>
    <m/>
    <m/>
    <m/>
  </r>
  <r>
    <x v="4"/>
    <n v="115"/>
    <n v="98"/>
    <n v="0"/>
    <n v="0"/>
    <n v="52.9"/>
    <n v="0.20899999999999999"/>
    <n v="28"/>
    <x v="0"/>
    <x v="2"/>
    <x v="0"/>
    <s v="Male"/>
    <m/>
    <m/>
    <m/>
    <m/>
    <m/>
  </r>
  <r>
    <x v="5"/>
    <n v="150"/>
    <n v="76"/>
    <n v="0"/>
    <n v="0"/>
    <n v="21"/>
    <n v="0.20699999999999999"/>
    <n v="37"/>
    <x v="1"/>
    <x v="1"/>
    <x v="2"/>
    <s v="Male"/>
    <m/>
    <m/>
    <m/>
    <m/>
    <m/>
  </r>
  <r>
    <x v="7"/>
    <n v="120"/>
    <n v="76"/>
    <n v="37"/>
    <n v="105"/>
    <n v="39.700000000000003"/>
    <n v="0.215"/>
    <n v="29"/>
    <x v="1"/>
    <x v="2"/>
    <x v="0"/>
    <s v="Male"/>
    <m/>
    <m/>
    <m/>
    <m/>
    <m/>
  </r>
  <r>
    <x v="6"/>
    <n v="161"/>
    <n v="68"/>
    <n v="23"/>
    <n v="132"/>
    <n v="25.5"/>
    <n v="0.32600000000000001"/>
    <n v="47"/>
    <x v="0"/>
    <x v="0"/>
    <x v="1"/>
    <s v="Female"/>
    <m/>
    <m/>
    <m/>
    <m/>
    <m/>
  </r>
  <r>
    <x v="3"/>
    <n v="137"/>
    <n v="68"/>
    <n v="14"/>
    <n v="148"/>
    <n v="24.8"/>
    <n v="0.14299999999999999"/>
    <n v="21"/>
    <x v="1"/>
    <x v="2"/>
    <x v="2"/>
    <s v="Male"/>
    <m/>
    <m/>
    <m/>
    <m/>
    <m/>
  </r>
  <r>
    <x v="3"/>
    <n v="128"/>
    <n v="68"/>
    <n v="19"/>
    <n v="180"/>
    <n v="30.5"/>
    <n v="1.391"/>
    <n v="25"/>
    <x v="0"/>
    <x v="2"/>
    <x v="0"/>
    <s v="Male"/>
    <m/>
    <m/>
    <m/>
    <m/>
    <m/>
  </r>
  <r>
    <x v="7"/>
    <n v="124"/>
    <n v="68"/>
    <n v="28"/>
    <n v="205"/>
    <n v="32.9"/>
    <n v="0.875"/>
    <n v="30"/>
    <x v="0"/>
    <x v="2"/>
    <x v="0"/>
    <s v="Female"/>
    <m/>
    <m/>
    <m/>
    <m/>
    <m/>
  </r>
  <r>
    <x v="0"/>
    <n v="80"/>
    <n v="66"/>
    <n v="30"/>
    <n v="0"/>
    <n v="26.2"/>
    <n v="0.313"/>
    <n v="41"/>
    <x v="1"/>
    <x v="0"/>
    <x v="1"/>
    <s v="Male"/>
    <m/>
    <m/>
    <m/>
    <m/>
    <m/>
  </r>
  <r>
    <x v="3"/>
    <n v="106"/>
    <n v="70"/>
    <n v="37"/>
    <n v="148"/>
    <n v="39.4"/>
    <n v="0.60499999999999998"/>
    <n v="22"/>
    <x v="1"/>
    <x v="2"/>
    <x v="0"/>
    <s v="Female"/>
    <m/>
    <m/>
    <m/>
    <m/>
    <m/>
  </r>
  <r>
    <x v="7"/>
    <n v="155"/>
    <n v="74"/>
    <n v="17"/>
    <n v="96"/>
    <n v="26.6"/>
    <n v="0.433"/>
    <n v="27"/>
    <x v="0"/>
    <x v="2"/>
    <x v="1"/>
    <s v="Male"/>
    <m/>
    <m/>
    <m/>
    <m/>
    <m/>
  </r>
  <r>
    <x v="5"/>
    <n v="113"/>
    <n v="50"/>
    <n v="10"/>
    <n v="85"/>
    <n v="29.5"/>
    <n v="0.626"/>
    <n v="25"/>
    <x v="1"/>
    <x v="2"/>
    <x v="1"/>
    <s v="Male"/>
    <m/>
    <m/>
    <m/>
    <m/>
    <m/>
  </r>
  <r>
    <x v="9"/>
    <n v="109"/>
    <n v="80"/>
    <n v="31"/>
    <n v="0"/>
    <n v="35.9"/>
    <n v="1.127"/>
    <n v="43"/>
    <x v="0"/>
    <x v="0"/>
    <x v="0"/>
    <s v="Female"/>
    <m/>
    <m/>
    <m/>
    <m/>
    <m/>
  </r>
  <r>
    <x v="7"/>
    <n v="112"/>
    <n v="68"/>
    <n v="22"/>
    <n v="94"/>
    <n v="34.1"/>
    <n v="0.315"/>
    <n v="26"/>
    <x v="1"/>
    <x v="2"/>
    <x v="0"/>
    <s v="Male"/>
    <m/>
    <m/>
    <m/>
    <m/>
    <m/>
  </r>
  <r>
    <x v="5"/>
    <n v="99"/>
    <n v="80"/>
    <n v="11"/>
    <n v="64"/>
    <n v="19.3"/>
    <n v="0.28399999999999997"/>
    <n v="30"/>
    <x v="1"/>
    <x v="2"/>
    <x v="2"/>
    <s v="Female"/>
    <m/>
    <m/>
    <m/>
    <m/>
    <m/>
  </r>
  <r>
    <x v="5"/>
    <n v="182"/>
    <n v="74"/>
    <n v="0"/>
    <n v="0"/>
    <n v="30.5"/>
    <n v="0.34499999999999997"/>
    <n v="29"/>
    <x v="0"/>
    <x v="2"/>
    <x v="0"/>
    <s v="Female"/>
    <m/>
    <m/>
    <m/>
    <m/>
    <m/>
  </r>
  <r>
    <x v="5"/>
    <n v="115"/>
    <n v="66"/>
    <n v="39"/>
    <n v="140"/>
    <n v="38.1"/>
    <n v="0.15"/>
    <n v="28"/>
    <x v="1"/>
    <x v="2"/>
    <x v="0"/>
    <s v="Male"/>
    <m/>
    <m/>
    <m/>
    <m/>
    <m/>
  </r>
  <r>
    <x v="0"/>
    <n v="194"/>
    <n v="78"/>
    <n v="0"/>
    <n v="0"/>
    <n v="23.5"/>
    <n v="0.129"/>
    <n v="59"/>
    <x v="0"/>
    <x v="3"/>
    <x v="2"/>
    <s v="Female"/>
    <m/>
    <m/>
    <m/>
    <m/>
    <m/>
  </r>
  <r>
    <x v="8"/>
    <n v="129"/>
    <n v="60"/>
    <n v="12"/>
    <n v="231"/>
    <n v="27.5"/>
    <n v="0.52700000000000002"/>
    <n v="31"/>
    <x v="1"/>
    <x v="1"/>
    <x v="1"/>
    <s v="Male"/>
    <m/>
    <m/>
    <m/>
    <m/>
    <m/>
  </r>
  <r>
    <x v="5"/>
    <n v="112"/>
    <n v="74"/>
    <n v="30"/>
    <n v="0"/>
    <n v="31.6"/>
    <n v="0.19700000000000001"/>
    <n v="25"/>
    <x v="0"/>
    <x v="2"/>
    <x v="0"/>
    <s v="Female"/>
    <m/>
    <m/>
    <m/>
    <m/>
    <m/>
  </r>
  <r>
    <x v="3"/>
    <n v="124"/>
    <n v="70"/>
    <n v="20"/>
    <n v="0"/>
    <n v="27.4"/>
    <n v="0.254"/>
    <n v="36"/>
    <x v="0"/>
    <x v="1"/>
    <x v="1"/>
    <s v="Female"/>
    <m/>
    <m/>
    <m/>
    <m/>
    <m/>
  </r>
  <r>
    <x v="12"/>
    <n v="152"/>
    <n v="90"/>
    <n v="33"/>
    <n v="29"/>
    <n v="26.8"/>
    <n v="0.73099999999999998"/>
    <n v="43"/>
    <x v="0"/>
    <x v="0"/>
    <x v="1"/>
    <s v="Male"/>
    <m/>
    <m/>
    <m/>
    <m/>
    <m/>
  </r>
  <r>
    <x v="7"/>
    <n v="112"/>
    <n v="75"/>
    <n v="32"/>
    <n v="0"/>
    <n v="35.700000000000003"/>
    <n v="0.14799999999999999"/>
    <n v="21"/>
    <x v="1"/>
    <x v="2"/>
    <x v="0"/>
    <s v="Female"/>
    <m/>
    <m/>
    <m/>
    <m/>
    <m/>
  </r>
  <r>
    <x v="1"/>
    <n v="157"/>
    <n v="72"/>
    <n v="21"/>
    <n v="168"/>
    <n v="25.6"/>
    <n v="0.123"/>
    <n v="24"/>
    <x v="1"/>
    <x v="2"/>
    <x v="1"/>
    <s v="Male"/>
    <m/>
    <m/>
    <m/>
    <m/>
    <m/>
  </r>
  <r>
    <x v="1"/>
    <n v="122"/>
    <n v="64"/>
    <n v="32"/>
    <n v="156"/>
    <n v="35.1"/>
    <n v="0.69199999999999995"/>
    <n v="30"/>
    <x v="0"/>
    <x v="2"/>
    <x v="0"/>
    <s v="Male"/>
    <m/>
    <m/>
    <m/>
    <m/>
    <m/>
  </r>
  <r>
    <x v="6"/>
    <n v="179"/>
    <n v="70"/>
    <n v="0"/>
    <n v="0"/>
    <n v="35.1"/>
    <n v="0.2"/>
    <n v="37"/>
    <x v="1"/>
    <x v="1"/>
    <x v="0"/>
    <s v="Female"/>
    <m/>
    <m/>
    <m/>
    <m/>
    <m/>
  </r>
  <r>
    <x v="7"/>
    <n v="102"/>
    <n v="86"/>
    <n v="36"/>
    <n v="120"/>
    <n v="45.5"/>
    <n v="0.127"/>
    <n v="23"/>
    <x v="0"/>
    <x v="2"/>
    <x v="0"/>
    <s v="Male"/>
    <m/>
    <m/>
    <m/>
    <m/>
    <m/>
  </r>
  <r>
    <x v="0"/>
    <n v="105"/>
    <n v="70"/>
    <n v="32"/>
    <n v="68"/>
    <n v="30.8"/>
    <n v="0.122"/>
    <n v="37"/>
    <x v="1"/>
    <x v="1"/>
    <x v="0"/>
    <s v="Male"/>
    <m/>
    <m/>
    <m/>
    <m/>
    <m/>
  </r>
  <r>
    <x v="2"/>
    <n v="118"/>
    <n v="72"/>
    <n v="19"/>
    <n v="0"/>
    <n v="23.1"/>
    <n v="1.476"/>
    <n v="46"/>
    <x v="1"/>
    <x v="0"/>
    <x v="2"/>
    <s v="Male"/>
    <m/>
    <m/>
    <m/>
    <m/>
    <m/>
  </r>
  <r>
    <x v="7"/>
    <n v="87"/>
    <n v="58"/>
    <n v="16"/>
    <n v="52"/>
    <n v="32.700000000000003"/>
    <n v="0.16600000000000001"/>
    <n v="25"/>
    <x v="1"/>
    <x v="2"/>
    <x v="0"/>
    <s v="Male"/>
    <m/>
    <m/>
    <m/>
    <m/>
    <m/>
  </r>
  <r>
    <x v="1"/>
    <n v="180"/>
    <n v="0"/>
    <n v="0"/>
    <n v="0"/>
    <n v="43.3"/>
    <n v="0.28199999999999997"/>
    <n v="41"/>
    <x v="0"/>
    <x v="0"/>
    <x v="0"/>
    <s v="Female"/>
    <m/>
    <m/>
    <m/>
    <m/>
    <m/>
  </r>
  <r>
    <x v="15"/>
    <n v="106"/>
    <n v="80"/>
    <n v="0"/>
    <n v="0"/>
    <n v="23.6"/>
    <n v="0.13700000000000001"/>
    <n v="44"/>
    <x v="1"/>
    <x v="0"/>
    <x v="2"/>
    <s v="Female"/>
    <m/>
    <m/>
    <m/>
    <m/>
    <m/>
  </r>
  <r>
    <x v="1"/>
    <n v="95"/>
    <n v="60"/>
    <n v="18"/>
    <n v="58"/>
    <n v="23.9"/>
    <n v="0.26"/>
    <n v="22"/>
    <x v="1"/>
    <x v="2"/>
    <x v="2"/>
    <s v="Male"/>
    <m/>
    <m/>
    <m/>
    <m/>
    <m/>
  </r>
  <r>
    <x v="3"/>
    <n v="165"/>
    <n v="76"/>
    <n v="43"/>
    <n v="255"/>
    <n v="47.9"/>
    <n v="0.25900000000000001"/>
    <n v="26"/>
    <x v="1"/>
    <x v="2"/>
    <x v="0"/>
    <s v="Male"/>
    <m/>
    <m/>
    <m/>
    <m/>
    <m/>
  </r>
  <r>
    <x v="3"/>
    <n v="117"/>
    <n v="0"/>
    <n v="0"/>
    <n v="0"/>
    <n v="33.799999999999997"/>
    <n v="0.93200000000000005"/>
    <n v="44"/>
    <x v="1"/>
    <x v="0"/>
    <x v="0"/>
    <s v="Male"/>
    <m/>
    <m/>
    <m/>
    <m/>
    <m/>
  </r>
  <r>
    <x v="4"/>
    <n v="115"/>
    <n v="76"/>
    <n v="0"/>
    <n v="0"/>
    <n v="31.2"/>
    <n v="0.34300000000000003"/>
    <n v="44"/>
    <x v="0"/>
    <x v="0"/>
    <x v="0"/>
    <s v="Male"/>
    <m/>
    <m/>
    <m/>
    <m/>
    <m/>
  </r>
  <r>
    <x v="10"/>
    <n v="152"/>
    <n v="78"/>
    <n v="34"/>
    <n v="171"/>
    <n v="34.200000000000003"/>
    <n v="0.89300000000000002"/>
    <n v="33"/>
    <x v="0"/>
    <x v="1"/>
    <x v="0"/>
    <s v="Male"/>
    <m/>
    <m/>
    <m/>
    <m/>
    <m/>
  </r>
  <r>
    <x v="9"/>
    <n v="178"/>
    <n v="84"/>
    <n v="0"/>
    <n v="0"/>
    <n v="39.9"/>
    <n v="0.33100000000000002"/>
    <n v="41"/>
    <x v="0"/>
    <x v="0"/>
    <x v="0"/>
    <s v="Male"/>
    <m/>
    <m/>
    <m/>
    <m/>
    <m/>
  </r>
  <r>
    <x v="1"/>
    <n v="130"/>
    <n v="70"/>
    <n v="13"/>
    <n v="105"/>
    <n v="25.9"/>
    <n v="0.47199999999999998"/>
    <n v="22"/>
    <x v="1"/>
    <x v="2"/>
    <x v="1"/>
    <s v="Male"/>
    <m/>
    <m/>
    <m/>
    <m/>
    <m/>
  </r>
  <r>
    <x v="1"/>
    <n v="95"/>
    <n v="74"/>
    <n v="21"/>
    <n v="73"/>
    <n v="25.9"/>
    <n v="0.67300000000000004"/>
    <n v="36"/>
    <x v="1"/>
    <x v="1"/>
    <x v="1"/>
    <s v="Female"/>
    <m/>
    <m/>
    <m/>
    <m/>
    <m/>
  </r>
  <r>
    <x v="1"/>
    <n v="0"/>
    <n v="68"/>
    <n v="35"/>
    <n v="0"/>
    <n v="32"/>
    <n v="0.38900000000000001"/>
    <n v="22"/>
    <x v="1"/>
    <x v="2"/>
    <x v="0"/>
    <s v="Male"/>
    <m/>
    <m/>
    <m/>
    <m/>
    <m/>
  </r>
  <r>
    <x v="4"/>
    <n v="122"/>
    <n v="86"/>
    <n v="0"/>
    <n v="0"/>
    <n v="34.700000000000003"/>
    <n v="0.28999999999999998"/>
    <n v="33"/>
    <x v="1"/>
    <x v="1"/>
    <x v="0"/>
    <s v="Male"/>
    <m/>
    <m/>
    <m/>
    <m/>
    <m/>
  </r>
  <r>
    <x v="2"/>
    <n v="95"/>
    <n v="72"/>
    <n v="0"/>
    <n v="0"/>
    <n v="36.799999999999997"/>
    <n v="0.48499999999999999"/>
    <n v="57"/>
    <x v="1"/>
    <x v="3"/>
    <x v="0"/>
    <s v="Female"/>
    <m/>
    <m/>
    <m/>
    <m/>
    <m/>
  </r>
  <r>
    <x v="2"/>
    <n v="126"/>
    <n v="88"/>
    <n v="36"/>
    <n v="108"/>
    <n v="38.5"/>
    <n v="0.34899999999999998"/>
    <n v="49"/>
    <x v="1"/>
    <x v="0"/>
    <x v="0"/>
    <s v="Male"/>
    <m/>
    <m/>
    <m/>
    <m/>
    <m/>
  </r>
  <r>
    <x v="1"/>
    <n v="139"/>
    <n v="46"/>
    <n v="19"/>
    <n v="83"/>
    <n v="28.7"/>
    <n v="0.65400000000000003"/>
    <n v="22"/>
    <x v="1"/>
    <x v="2"/>
    <x v="1"/>
    <s v="Female"/>
    <m/>
    <m/>
    <m/>
    <m/>
    <m/>
  </r>
  <r>
    <x v="5"/>
    <n v="116"/>
    <n v="0"/>
    <n v="0"/>
    <n v="0"/>
    <n v="23.5"/>
    <n v="0.187"/>
    <n v="23"/>
    <x v="1"/>
    <x v="2"/>
    <x v="2"/>
    <s v="Female"/>
    <m/>
    <m/>
    <m/>
    <m/>
    <m/>
  </r>
  <r>
    <x v="5"/>
    <n v="99"/>
    <n v="62"/>
    <n v="19"/>
    <n v="74"/>
    <n v="21.8"/>
    <n v="0.27900000000000003"/>
    <n v="26"/>
    <x v="1"/>
    <x v="2"/>
    <x v="2"/>
    <s v="Male"/>
    <m/>
    <m/>
    <m/>
    <m/>
    <m/>
  </r>
  <r>
    <x v="4"/>
    <n v="0"/>
    <n v="80"/>
    <n v="32"/>
    <n v="0"/>
    <n v="41"/>
    <n v="0.34599999999999997"/>
    <n v="37"/>
    <x v="0"/>
    <x v="1"/>
    <x v="0"/>
    <s v="Male"/>
    <m/>
    <m/>
    <m/>
    <m/>
    <m/>
  </r>
  <r>
    <x v="8"/>
    <n v="92"/>
    <n v="80"/>
    <n v="0"/>
    <n v="0"/>
    <n v="42.2"/>
    <n v="0.23699999999999999"/>
    <n v="29"/>
    <x v="1"/>
    <x v="2"/>
    <x v="0"/>
    <s v="Male"/>
    <m/>
    <m/>
    <m/>
    <m/>
    <m/>
  </r>
  <r>
    <x v="8"/>
    <n v="137"/>
    <n v="84"/>
    <n v="0"/>
    <n v="0"/>
    <n v="31.2"/>
    <n v="0.252"/>
    <n v="30"/>
    <x v="1"/>
    <x v="2"/>
    <x v="0"/>
    <s v="Male"/>
    <m/>
    <m/>
    <m/>
    <m/>
    <m/>
  </r>
  <r>
    <x v="5"/>
    <n v="61"/>
    <n v="82"/>
    <n v="28"/>
    <n v="0"/>
    <n v="34.4"/>
    <n v="0.24299999999999999"/>
    <n v="46"/>
    <x v="1"/>
    <x v="0"/>
    <x v="0"/>
    <s v="Male"/>
    <m/>
    <m/>
    <m/>
    <m/>
    <m/>
  </r>
  <r>
    <x v="1"/>
    <n v="90"/>
    <n v="62"/>
    <n v="12"/>
    <n v="43"/>
    <n v="27.2"/>
    <n v="0.57999999999999996"/>
    <n v="24"/>
    <x v="1"/>
    <x v="2"/>
    <x v="1"/>
    <s v="Female"/>
    <m/>
    <m/>
    <m/>
    <m/>
    <m/>
  </r>
  <r>
    <x v="5"/>
    <n v="90"/>
    <n v="78"/>
    <n v="0"/>
    <n v="0"/>
    <n v="42.7"/>
    <n v="0.55900000000000005"/>
    <n v="21"/>
    <x v="1"/>
    <x v="2"/>
    <x v="0"/>
    <s v="Male"/>
    <m/>
    <m/>
    <m/>
    <m/>
    <m/>
  </r>
  <r>
    <x v="10"/>
    <n v="165"/>
    <n v="88"/>
    <n v="0"/>
    <n v="0"/>
    <n v="30.4"/>
    <n v="0.30199999999999999"/>
    <n v="49"/>
    <x v="0"/>
    <x v="0"/>
    <x v="0"/>
    <s v="Male"/>
    <m/>
    <m/>
    <m/>
    <m/>
    <m/>
  </r>
  <r>
    <x v="1"/>
    <n v="125"/>
    <n v="50"/>
    <n v="40"/>
    <n v="167"/>
    <n v="33.299999999999997"/>
    <n v="0.96199999999999997"/>
    <n v="28"/>
    <x v="0"/>
    <x v="2"/>
    <x v="0"/>
    <s v="Male"/>
    <m/>
    <m/>
    <m/>
    <m/>
    <m/>
  </r>
  <r>
    <x v="12"/>
    <n v="129"/>
    <n v="0"/>
    <n v="30"/>
    <n v="0"/>
    <n v="39.9"/>
    <n v="0.56899999999999995"/>
    <n v="44"/>
    <x v="0"/>
    <x v="0"/>
    <x v="0"/>
    <s v="Female"/>
    <m/>
    <m/>
    <m/>
    <m/>
    <m/>
  </r>
  <r>
    <x v="15"/>
    <n v="88"/>
    <n v="74"/>
    <n v="40"/>
    <n v="54"/>
    <n v="35.299999999999997"/>
    <n v="0.378"/>
    <n v="48"/>
    <x v="1"/>
    <x v="0"/>
    <x v="0"/>
    <s v="Female"/>
    <m/>
    <m/>
    <m/>
    <m/>
    <m/>
  </r>
  <r>
    <x v="1"/>
    <n v="196"/>
    <n v="76"/>
    <n v="36"/>
    <n v="249"/>
    <n v="36.5"/>
    <n v="0.875"/>
    <n v="29"/>
    <x v="0"/>
    <x v="2"/>
    <x v="0"/>
    <s v="Female"/>
    <m/>
    <m/>
    <m/>
    <m/>
    <m/>
  </r>
  <r>
    <x v="4"/>
    <n v="189"/>
    <n v="64"/>
    <n v="33"/>
    <n v="325"/>
    <n v="31.2"/>
    <n v="0.58299999999999996"/>
    <n v="29"/>
    <x v="0"/>
    <x v="2"/>
    <x v="0"/>
    <s v="Female"/>
    <m/>
    <m/>
    <m/>
    <m/>
    <m/>
  </r>
  <r>
    <x v="4"/>
    <n v="158"/>
    <n v="70"/>
    <n v="0"/>
    <n v="0"/>
    <n v="29.8"/>
    <n v="0.20699999999999999"/>
    <n v="63"/>
    <x v="1"/>
    <x v="4"/>
    <x v="1"/>
    <s v="Male"/>
    <m/>
    <m/>
    <m/>
    <m/>
    <m/>
  </r>
  <r>
    <x v="4"/>
    <n v="103"/>
    <n v="108"/>
    <n v="37"/>
    <n v="0"/>
    <n v="39.200000000000003"/>
    <n v="0.30499999999999999"/>
    <n v="65"/>
    <x v="1"/>
    <x v="4"/>
    <x v="0"/>
    <s v="Male"/>
    <m/>
    <m/>
    <m/>
    <m/>
    <m/>
  </r>
  <r>
    <x v="8"/>
    <n v="146"/>
    <n v="78"/>
    <n v="0"/>
    <n v="0"/>
    <n v="38.5"/>
    <n v="0.52"/>
    <n v="67"/>
    <x v="0"/>
    <x v="4"/>
    <x v="0"/>
    <s v="Female"/>
    <m/>
    <m/>
    <m/>
    <m/>
    <m/>
  </r>
  <r>
    <x v="8"/>
    <n v="147"/>
    <n v="74"/>
    <n v="25"/>
    <n v="293"/>
    <n v="34.9"/>
    <n v="0.38500000000000001"/>
    <n v="30"/>
    <x v="1"/>
    <x v="2"/>
    <x v="0"/>
    <s v="Male"/>
    <m/>
    <m/>
    <m/>
    <m/>
    <m/>
  </r>
  <r>
    <x v="4"/>
    <n v="99"/>
    <n v="54"/>
    <n v="28"/>
    <n v="83"/>
    <n v="34"/>
    <n v="0.499"/>
    <n v="30"/>
    <x v="1"/>
    <x v="2"/>
    <x v="0"/>
    <s v="Female"/>
    <m/>
    <m/>
    <m/>
    <m/>
    <m/>
  </r>
  <r>
    <x v="0"/>
    <n v="124"/>
    <n v="72"/>
    <n v="0"/>
    <n v="0"/>
    <n v="27.6"/>
    <n v="0.36799999999999999"/>
    <n v="29"/>
    <x v="0"/>
    <x v="2"/>
    <x v="1"/>
    <s v="Female"/>
    <m/>
    <m/>
    <m/>
    <m/>
    <m/>
  </r>
  <r>
    <x v="3"/>
    <n v="101"/>
    <n v="64"/>
    <n v="17"/>
    <n v="0"/>
    <n v="21"/>
    <n v="0.252"/>
    <n v="21"/>
    <x v="1"/>
    <x v="2"/>
    <x v="2"/>
    <s v="Female"/>
    <m/>
    <m/>
    <m/>
    <m/>
    <m/>
  </r>
  <r>
    <x v="5"/>
    <n v="81"/>
    <n v="86"/>
    <n v="16"/>
    <n v="66"/>
    <n v="27.5"/>
    <n v="0.30599999999999999"/>
    <n v="22"/>
    <x v="1"/>
    <x v="2"/>
    <x v="1"/>
    <s v="Female"/>
    <m/>
    <m/>
    <m/>
    <m/>
    <m/>
  </r>
  <r>
    <x v="1"/>
    <n v="133"/>
    <n v="102"/>
    <n v="28"/>
    <n v="140"/>
    <n v="32.799999999999997"/>
    <n v="0.23400000000000001"/>
    <n v="45"/>
    <x v="0"/>
    <x v="0"/>
    <x v="0"/>
    <s v="Male"/>
    <m/>
    <m/>
    <m/>
    <m/>
    <m/>
  </r>
  <r>
    <x v="5"/>
    <n v="173"/>
    <n v="82"/>
    <n v="48"/>
    <n v="465"/>
    <n v="38.4"/>
    <n v="2.137"/>
    <n v="25"/>
    <x v="0"/>
    <x v="2"/>
    <x v="0"/>
    <s v="Female"/>
    <m/>
    <m/>
    <m/>
    <m/>
    <m/>
  </r>
  <r>
    <x v="3"/>
    <n v="118"/>
    <n v="64"/>
    <n v="23"/>
    <n v="89"/>
    <n v="0"/>
    <n v="1.7310000000000001"/>
    <n v="21"/>
    <x v="1"/>
    <x v="2"/>
    <x v="3"/>
    <s v="Female"/>
    <m/>
    <m/>
    <m/>
    <m/>
    <m/>
  </r>
  <r>
    <x v="3"/>
    <n v="84"/>
    <n v="64"/>
    <n v="22"/>
    <n v="66"/>
    <n v="35.799999999999997"/>
    <n v="0.54500000000000004"/>
    <n v="21"/>
    <x v="1"/>
    <x v="2"/>
    <x v="0"/>
    <s v="Male"/>
    <m/>
    <m/>
    <m/>
    <m/>
    <m/>
  </r>
  <r>
    <x v="7"/>
    <n v="105"/>
    <n v="58"/>
    <n v="40"/>
    <n v="94"/>
    <n v="34.9"/>
    <n v="0.22500000000000001"/>
    <n v="25"/>
    <x v="1"/>
    <x v="2"/>
    <x v="0"/>
    <s v="Female"/>
    <m/>
    <m/>
    <m/>
    <m/>
    <m/>
  </r>
  <r>
    <x v="7"/>
    <n v="122"/>
    <n v="52"/>
    <n v="43"/>
    <n v="158"/>
    <n v="36.200000000000003"/>
    <n v="0.81599999999999995"/>
    <n v="28"/>
    <x v="1"/>
    <x v="2"/>
    <x v="0"/>
    <s v="Female"/>
    <m/>
    <m/>
    <m/>
    <m/>
    <m/>
  </r>
  <r>
    <x v="15"/>
    <n v="140"/>
    <n v="82"/>
    <n v="43"/>
    <n v="325"/>
    <n v="39.200000000000003"/>
    <n v="0.52800000000000002"/>
    <n v="58"/>
    <x v="0"/>
    <x v="3"/>
    <x v="0"/>
    <s v="Male"/>
    <m/>
    <m/>
    <m/>
    <m/>
    <m/>
  </r>
  <r>
    <x v="3"/>
    <n v="98"/>
    <n v="82"/>
    <n v="15"/>
    <n v="84"/>
    <n v="25.2"/>
    <n v="0.29899999999999999"/>
    <n v="22"/>
    <x v="1"/>
    <x v="2"/>
    <x v="1"/>
    <s v="Male"/>
    <m/>
    <m/>
    <m/>
    <m/>
    <m/>
  </r>
  <r>
    <x v="1"/>
    <n v="87"/>
    <n v="60"/>
    <n v="37"/>
    <n v="75"/>
    <n v="37.200000000000003"/>
    <n v="0.50900000000000001"/>
    <n v="22"/>
    <x v="1"/>
    <x v="2"/>
    <x v="0"/>
    <s v="Female"/>
    <m/>
    <m/>
    <m/>
    <m/>
    <m/>
  </r>
  <r>
    <x v="8"/>
    <n v="156"/>
    <n v="75"/>
    <n v="0"/>
    <n v="0"/>
    <n v="48.3"/>
    <n v="0.23799999999999999"/>
    <n v="32"/>
    <x v="0"/>
    <x v="1"/>
    <x v="0"/>
    <s v="Male"/>
    <m/>
    <m/>
    <m/>
    <m/>
    <m/>
  </r>
  <r>
    <x v="3"/>
    <n v="93"/>
    <n v="100"/>
    <n v="39"/>
    <n v="72"/>
    <n v="43.4"/>
    <n v="1.0209999999999999"/>
    <n v="35"/>
    <x v="1"/>
    <x v="1"/>
    <x v="0"/>
    <s v="Female"/>
    <m/>
    <m/>
    <m/>
    <m/>
    <m/>
  </r>
  <r>
    <x v="1"/>
    <n v="107"/>
    <n v="72"/>
    <n v="30"/>
    <n v="82"/>
    <n v="30.8"/>
    <n v="0.82099999999999995"/>
    <n v="24"/>
    <x v="1"/>
    <x v="2"/>
    <x v="0"/>
    <s v="Female"/>
    <m/>
    <m/>
    <m/>
    <m/>
    <m/>
  </r>
  <r>
    <x v="3"/>
    <n v="105"/>
    <n v="68"/>
    <n v="22"/>
    <n v="0"/>
    <n v="20"/>
    <n v="0.23599999999999999"/>
    <n v="22"/>
    <x v="1"/>
    <x v="2"/>
    <x v="2"/>
    <s v="Male"/>
    <m/>
    <m/>
    <m/>
    <m/>
    <m/>
  </r>
  <r>
    <x v="1"/>
    <n v="109"/>
    <n v="60"/>
    <n v="8"/>
    <n v="182"/>
    <n v="25.4"/>
    <n v="0.94699999999999995"/>
    <n v="21"/>
    <x v="1"/>
    <x v="2"/>
    <x v="1"/>
    <s v="Female"/>
    <m/>
    <m/>
    <m/>
    <m/>
    <m/>
  </r>
  <r>
    <x v="1"/>
    <n v="90"/>
    <n v="62"/>
    <n v="18"/>
    <n v="59"/>
    <n v="25.1"/>
    <n v="1.268"/>
    <n v="25"/>
    <x v="1"/>
    <x v="2"/>
    <x v="1"/>
    <s v="Male"/>
    <m/>
    <m/>
    <m/>
    <m/>
    <m/>
  </r>
  <r>
    <x v="1"/>
    <n v="125"/>
    <n v="70"/>
    <n v="24"/>
    <n v="110"/>
    <n v="24.3"/>
    <n v="0.221"/>
    <n v="25"/>
    <x v="1"/>
    <x v="2"/>
    <x v="2"/>
    <s v="Male"/>
    <m/>
    <m/>
    <m/>
    <m/>
    <m/>
  </r>
  <r>
    <x v="1"/>
    <n v="119"/>
    <n v="54"/>
    <n v="13"/>
    <n v="50"/>
    <n v="22.3"/>
    <n v="0.20499999999999999"/>
    <n v="24"/>
    <x v="1"/>
    <x v="2"/>
    <x v="2"/>
    <s v="Female"/>
    <m/>
    <m/>
    <m/>
    <m/>
    <m/>
  </r>
  <r>
    <x v="4"/>
    <n v="116"/>
    <n v="74"/>
    <n v="29"/>
    <n v="0"/>
    <n v="32.299999999999997"/>
    <n v="0.66"/>
    <n v="35"/>
    <x v="0"/>
    <x v="1"/>
    <x v="0"/>
    <s v="Female"/>
    <m/>
    <m/>
    <m/>
    <m/>
    <m/>
  </r>
  <r>
    <x v="2"/>
    <n v="105"/>
    <n v="100"/>
    <n v="36"/>
    <n v="0"/>
    <n v="43.3"/>
    <n v="0.23899999999999999"/>
    <n v="45"/>
    <x v="0"/>
    <x v="0"/>
    <x v="0"/>
    <s v="Female"/>
    <m/>
    <m/>
    <m/>
    <m/>
    <m/>
  </r>
  <r>
    <x v="4"/>
    <n v="144"/>
    <n v="82"/>
    <n v="26"/>
    <n v="285"/>
    <n v="32"/>
    <n v="0.45200000000000001"/>
    <n v="58"/>
    <x v="0"/>
    <x v="3"/>
    <x v="0"/>
    <s v="Male"/>
    <m/>
    <m/>
    <m/>
    <m/>
    <m/>
  </r>
  <r>
    <x v="5"/>
    <n v="100"/>
    <n v="68"/>
    <n v="23"/>
    <n v="81"/>
    <n v="31.6"/>
    <n v="0.94899999999999995"/>
    <n v="28"/>
    <x v="1"/>
    <x v="2"/>
    <x v="0"/>
    <s v="Female"/>
    <m/>
    <m/>
    <m/>
    <m/>
    <m/>
  </r>
  <r>
    <x v="1"/>
    <n v="100"/>
    <n v="66"/>
    <n v="29"/>
    <n v="196"/>
    <n v="32"/>
    <n v="0.44400000000000001"/>
    <n v="42"/>
    <x v="1"/>
    <x v="0"/>
    <x v="0"/>
    <s v="Male"/>
    <m/>
    <m/>
    <m/>
    <m/>
    <m/>
  </r>
  <r>
    <x v="4"/>
    <n v="166"/>
    <n v="76"/>
    <n v="0"/>
    <n v="0"/>
    <n v="45.7"/>
    <n v="0.34"/>
    <n v="27"/>
    <x v="0"/>
    <x v="2"/>
    <x v="0"/>
    <s v="Male"/>
    <m/>
    <m/>
    <m/>
    <m/>
    <m/>
  </r>
  <r>
    <x v="1"/>
    <n v="131"/>
    <n v="64"/>
    <n v="14"/>
    <n v="415"/>
    <n v="23.7"/>
    <n v="0.38900000000000001"/>
    <n v="21"/>
    <x v="1"/>
    <x v="2"/>
    <x v="2"/>
    <s v="Male"/>
    <m/>
    <m/>
    <m/>
    <m/>
    <m/>
  </r>
  <r>
    <x v="8"/>
    <n v="116"/>
    <n v="72"/>
    <n v="12"/>
    <n v="87"/>
    <n v="22.1"/>
    <n v="0.46300000000000002"/>
    <n v="37"/>
    <x v="1"/>
    <x v="1"/>
    <x v="2"/>
    <s v="Male"/>
    <m/>
    <m/>
    <m/>
    <m/>
    <m/>
  </r>
  <r>
    <x v="8"/>
    <n v="158"/>
    <n v="78"/>
    <n v="0"/>
    <n v="0"/>
    <n v="32.9"/>
    <n v="0.80300000000000005"/>
    <n v="31"/>
    <x v="0"/>
    <x v="1"/>
    <x v="0"/>
    <s v="Female"/>
    <m/>
    <m/>
    <m/>
    <m/>
    <m/>
  </r>
  <r>
    <x v="7"/>
    <n v="127"/>
    <n v="58"/>
    <n v="24"/>
    <n v="275"/>
    <n v="27.7"/>
    <n v="1.6"/>
    <n v="25"/>
    <x v="1"/>
    <x v="2"/>
    <x v="1"/>
    <s v="Female"/>
    <m/>
    <m/>
    <m/>
    <m/>
    <m/>
  </r>
  <r>
    <x v="5"/>
    <n v="96"/>
    <n v="56"/>
    <n v="34"/>
    <n v="115"/>
    <n v="24.7"/>
    <n v="0.94399999999999995"/>
    <n v="39"/>
    <x v="1"/>
    <x v="1"/>
    <x v="2"/>
    <s v="Male"/>
    <m/>
    <m/>
    <m/>
    <m/>
    <m/>
  </r>
  <r>
    <x v="3"/>
    <n v="131"/>
    <n v="66"/>
    <n v="40"/>
    <n v="0"/>
    <n v="34.299999999999997"/>
    <n v="0.19600000000000001"/>
    <n v="22"/>
    <x v="0"/>
    <x v="2"/>
    <x v="0"/>
    <s v="Male"/>
    <m/>
    <m/>
    <m/>
    <m/>
    <m/>
  </r>
  <r>
    <x v="5"/>
    <n v="82"/>
    <n v="70"/>
    <n v="0"/>
    <n v="0"/>
    <n v="21.1"/>
    <n v="0.38900000000000001"/>
    <n v="25"/>
    <x v="1"/>
    <x v="2"/>
    <x v="2"/>
    <s v="Female"/>
    <m/>
    <m/>
    <m/>
    <m/>
    <m/>
  </r>
  <r>
    <x v="5"/>
    <n v="193"/>
    <n v="70"/>
    <n v="31"/>
    <n v="0"/>
    <n v="34.9"/>
    <n v="0.24099999999999999"/>
    <n v="25"/>
    <x v="0"/>
    <x v="2"/>
    <x v="0"/>
    <s v="Female"/>
    <m/>
    <m/>
    <m/>
    <m/>
    <m/>
  </r>
  <r>
    <x v="8"/>
    <n v="95"/>
    <n v="64"/>
    <n v="0"/>
    <n v="0"/>
    <n v="32"/>
    <n v="0.161"/>
    <n v="31"/>
    <x v="0"/>
    <x v="1"/>
    <x v="0"/>
    <s v="Female"/>
    <m/>
    <m/>
    <m/>
    <m/>
    <m/>
  </r>
  <r>
    <x v="0"/>
    <n v="137"/>
    <n v="61"/>
    <n v="0"/>
    <n v="0"/>
    <n v="24.2"/>
    <n v="0.151"/>
    <n v="55"/>
    <x v="1"/>
    <x v="3"/>
    <x v="2"/>
    <s v="Male"/>
    <m/>
    <m/>
    <m/>
    <m/>
    <m/>
  </r>
  <r>
    <x v="4"/>
    <n v="136"/>
    <n v="84"/>
    <n v="41"/>
    <n v="88"/>
    <n v="35"/>
    <n v="0.28599999999999998"/>
    <n v="35"/>
    <x v="0"/>
    <x v="1"/>
    <x v="0"/>
    <s v="Female"/>
    <m/>
    <m/>
    <m/>
    <m/>
    <m/>
  </r>
  <r>
    <x v="10"/>
    <n v="72"/>
    <n v="78"/>
    <n v="25"/>
    <n v="0"/>
    <n v="31.6"/>
    <n v="0.28000000000000003"/>
    <n v="38"/>
    <x v="1"/>
    <x v="1"/>
    <x v="0"/>
    <s v="Female"/>
    <m/>
    <m/>
    <m/>
    <m/>
    <m/>
  </r>
  <r>
    <x v="4"/>
    <n v="168"/>
    <n v="64"/>
    <n v="0"/>
    <n v="0"/>
    <n v="32.9"/>
    <n v="0.13500000000000001"/>
    <n v="41"/>
    <x v="0"/>
    <x v="0"/>
    <x v="0"/>
    <s v="Female"/>
    <m/>
    <m/>
    <m/>
    <m/>
    <m/>
  </r>
  <r>
    <x v="7"/>
    <n v="123"/>
    <n v="48"/>
    <n v="32"/>
    <n v="165"/>
    <n v="42.1"/>
    <n v="0.52"/>
    <n v="26"/>
    <x v="1"/>
    <x v="2"/>
    <x v="0"/>
    <s v="Female"/>
    <m/>
    <m/>
    <m/>
    <m/>
    <m/>
  </r>
  <r>
    <x v="8"/>
    <n v="115"/>
    <n v="72"/>
    <n v="0"/>
    <n v="0"/>
    <n v="28.9"/>
    <n v="0.376"/>
    <n v="46"/>
    <x v="0"/>
    <x v="0"/>
    <x v="1"/>
    <s v="Male"/>
    <m/>
    <m/>
    <m/>
    <m/>
    <m/>
  </r>
  <r>
    <x v="3"/>
    <n v="101"/>
    <n v="62"/>
    <n v="0"/>
    <n v="0"/>
    <n v="21.9"/>
    <n v="0.33600000000000002"/>
    <n v="25"/>
    <x v="1"/>
    <x v="2"/>
    <x v="2"/>
    <s v="Female"/>
    <m/>
    <m/>
    <m/>
    <m/>
    <m/>
  </r>
  <r>
    <x v="2"/>
    <n v="197"/>
    <n v="74"/>
    <n v="0"/>
    <n v="0"/>
    <n v="25.9"/>
    <n v="1.1910000000000001"/>
    <n v="39"/>
    <x v="0"/>
    <x v="1"/>
    <x v="1"/>
    <s v="Female"/>
    <m/>
    <m/>
    <m/>
    <m/>
    <m/>
  </r>
  <r>
    <x v="1"/>
    <n v="172"/>
    <n v="68"/>
    <n v="49"/>
    <n v="579"/>
    <n v="42.4"/>
    <n v="0.70199999999999996"/>
    <n v="28"/>
    <x v="0"/>
    <x v="2"/>
    <x v="0"/>
    <s v="Male"/>
    <m/>
    <m/>
    <m/>
    <m/>
    <m/>
  </r>
  <r>
    <x v="0"/>
    <n v="102"/>
    <n v="90"/>
    <n v="39"/>
    <n v="0"/>
    <n v="35.700000000000003"/>
    <n v="0.67400000000000004"/>
    <n v="28"/>
    <x v="1"/>
    <x v="2"/>
    <x v="0"/>
    <s v="Male"/>
    <m/>
    <m/>
    <m/>
    <m/>
    <m/>
  </r>
  <r>
    <x v="1"/>
    <n v="112"/>
    <n v="72"/>
    <n v="30"/>
    <n v="176"/>
    <n v="34.4"/>
    <n v="0.52800000000000002"/>
    <n v="25"/>
    <x v="1"/>
    <x v="2"/>
    <x v="0"/>
    <s v="Female"/>
    <m/>
    <m/>
    <m/>
    <m/>
    <m/>
  </r>
  <r>
    <x v="1"/>
    <n v="143"/>
    <n v="84"/>
    <n v="23"/>
    <n v="310"/>
    <n v="42.4"/>
    <n v="1.0760000000000001"/>
    <n v="22"/>
    <x v="1"/>
    <x v="2"/>
    <x v="0"/>
    <s v="Male"/>
    <m/>
    <m/>
    <m/>
    <m/>
    <m/>
  </r>
  <r>
    <x v="1"/>
    <n v="143"/>
    <n v="74"/>
    <n v="22"/>
    <n v="61"/>
    <n v="26.2"/>
    <n v="0.25600000000000001"/>
    <n v="21"/>
    <x v="1"/>
    <x v="2"/>
    <x v="1"/>
    <s v="Male"/>
    <m/>
    <m/>
    <m/>
    <m/>
    <m/>
  </r>
  <r>
    <x v="3"/>
    <n v="138"/>
    <n v="60"/>
    <n v="35"/>
    <n v="167"/>
    <n v="34.6"/>
    <n v="0.53400000000000003"/>
    <n v="21"/>
    <x v="0"/>
    <x v="2"/>
    <x v="0"/>
    <s v="Female"/>
    <m/>
    <m/>
    <m/>
    <m/>
    <m/>
  </r>
  <r>
    <x v="5"/>
    <n v="173"/>
    <n v="84"/>
    <n v="33"/>
    <n v="474"/>
    <n v="35.700000000000003"/>
    <n v="0.25800000000000001"/>
    <n v="22"/>
    <x v="0"/>
    <x v="2"/>
    <x v="0"/>
    <s v="Male"/>
    <m/>
    <m/>
    <m/>
    <m/>
    <m/>
  </r>
  <r>
    <x v="1"/>
    <n v="97"/>
    <n v="68"/>
    <n v="21"/>
    <n v="0"/>
    <n v="27.2"/>
    <n v="1.095"/>
    <n v="22"/>
    <x v="1"/>
    <x v="2"/>
    <x v="1"/>
    <s v="Female"/>
    <m/>
    <m/>
    <m/>
    <m/>
    <m/>
  </r>
  <r>
    <x v="8"/>
    <n v="144"/>
    <n v="82"/>
    <n v="32"/>
    <n v="0"/>
    <n v="38.5"/>
    <n v="0.55400000000000005"/>
    <n v="37"/>
    <x v="0"/>
    <x v="1"/>
    <x v="0"/>
    <s v="Male"/>
    <m/>
    <m/>
    <m/>
    <m/>
    <m/>
  </r>
  <r>
    <x v="1"/>
    <n v="83"/>
    <n v="68"/>
    <n v="0"/>
    <n v="0"/>
    <n v="18.2"/>
    <n v="0.624"/>
    <n v="27"/>
    <x v="1"/>
    <x v="2"/>
    <x v="3"/>
    <s v="Female"/>
    <m/>
    <m/>
    <m/>
    <m/>
    <m/>
  </r>
  <r>
    <x v="5"/>
    <n v="129"/>
    <n v="64"/>
    <n v="29"/>
    <n v="115"/>
    <n v="26.4"/>
    <n v="0.219"/>
    <n v="28"/>
    <x v="0"/>
    <x v="2"/>
    <x v="1"/>
    <s v="Female"/>
    <m/>
    <m/>
    <m/>
    <m/>
    <m/>
  </r>
  <r>
    <x v="1"/>
    <n v="119"/>
    <n v="88"/>
    <n v="41"/>
    <n v="170"/>
    <n v="45.3"/>
    <n v="0.50700000000000001"/>
    <n v="26"/>
    <x v="1"/>
    <x v="2"/>
    <x v="0"/>
    <s v="Female"/>
    <m/>
    <m/>
    <m/>
    <m/>
    <m/>
  </r>
  <r>
    <x v="7"/>
    <n v="94"/>
    <n v="68"/>
    <n v="18"/>
    <n v="76"/>
    <n v="26"/>
    <n v="0.56100000000000005"/>
    <n v="21"/>
    <x v="1"/>
    <x v="2"/>
    <x v="1"/>
    <s v="Female"/>
    <m/>
    <m/>
    <m/>
    <m/>
    <m/>
  </r>
  <r>
    <x v="3"/>
    <n v="102"/>
    <n v="64"/>
    <n v="46"/>
    <n v="78"/>
    <n v="40.6"/>
    <n v="0.496"/>
    <n v="21"/>
    <x v="1"/>
    <x v="2"/>
    <x v="0"/>
    <s v="Female"/>
    <m/>
    <m/>
    <m/>
    <m/>
    <m/>
  </r>
  <r>
    <x v="7"/>
    <n v="115"/>
    <n v="64"/>
    <n v="22"/>
    <n v="0"/>
    <n v="30.8"/>
    <n v="0.42099999999999999"/>
    <n v="21"/>
    <x v="1"/>
    <x v="2"/>
    <x v="0"/>
    <s v="Female"/>
    <m/>
    <m/>
    <m/>
    <m/>
    <m/>
  </r>
  <r>
    <x v="2"/>
    <n v="151"/>
    <n v="78"/>
    <n v="32"/>
    <n v="210"/>
    <n v="42.9"/>
    <n v="0.51600000000000001"/>
    <n v="36"/>
    <x v="0"/>
    <x v="1"/>
    <x v="0"/>
    <s v="Female"/>
    <m/>
    <m/>
    <m/>
    <m/>
    <m/>
  </r>
  <r>
    <x v="8"/>
    <n v="184"/>
    <n v="78"/>
    <n v="39"/>
    <n v="277"/>
    <n v="37"/>
    <n v="0.26400000000000001"/>
    <n v="31"/>
    <x v="0"/>
    <x v="1"/>
    <x v="0"/>
    <s v="Female"/>
    <m/>
    <m/>
    <m/>
    <m/>
    <m/>
  </r>
  <r>
    <x v="3"/>
    <n v="94"/>
    <n v="0"/>
    <n v="0"/>
    <n v="0"/>
    <n v="0"/>
    <n v="0.25600000000000001"/>
    <n v="25"/>
    <x v="1"/>
    <x v="2"/>
    <x v="3"/>
    <s v="Female"/>
    <m/>
    <m/>
    <m/>
    <m/>
    <m/>
  </r>
  <r>
    <x v="1"/>
    <n v="181"/>
    <n v="64"/>
    <n v="30"/>
    <n v="180"/>
    <n v="34.1"/>
    <n v="0.32800000000000001"/>
    <n v="38"/>
    <x v="0"/>
    <x v="1"/>
    <x v="0"/>
    <s v="Male"/>
    <m/>
    <m/>
    <m/>
    <m/>
    <m/>
  </r>
  <r>
    <x v="3"/>
    <n v="135"/>
    <n v="94"/>
    <n v="46"/>
    <n v="145"/>
    <n v="40.6"/>
    <n v="0.28399999999999997"/>
    <n v="26"/>
    <x v="1"/>
    <x v="2"/>
    <x v="0"/>
    <s v="Male"/>
    <m/>
    <m/>
    <m/>
    <m/>
    <m/>
  </r>
  <r>
    <x v="1"/>
    <n v="95"/>
    <n v="82"/>
    <n v="25"/>
    <n v="180"/>
    <n v="35"/>
    <n v="0.23300000000000001"/>
    <n v="43"/>
    <x v="0"/>
    <x v="0"/>
    <x v="0"/>
    <s v="Female"/>
    <m/>
    <m/>
    <m/>
    <m/>
    <m/>
  </r>
  <r>
    <x v="7"/>
    <n v="99"/>
    <n v="0"/>
    <n v="0"/>
    <n v="0"/>
    <n v="22.2"/>
    <n v="0.108"/>
    <n v="23"/>
    <x v="1"/>
    <x v="2"/>
    <x v="2"/>
    <s v="Male"/>
    <m/>
    <m/>
    <m/>
    <m/>
    <m/>
  </r>
  <r>
    <x v="5"/>
    <n v="89"/>
    <n v="74"/>
    <n v="16"/>
    <n v="85"/>
    <n v="30.4"/>
    <n v="0.55100000000000005"/>
    <n v="38"/>
    <x v="1"/>
    <x v="1"/>
    <x v="0"/>
    <s v="Male"/>
    <m/>
    <m/>
    <m/>
    <m/>
    <m/>
  </r>
  <r>
    <x v="1"/>
    <n v="80"/>
    <n v="74"/>
    <n v="11"/>
    <n v="60"/>
    <n v="30"/>
    <n v="0.52700000000000002"/>
    <n v="22"/>
    <x v="1"/>
    <x v="2"/>
    <x v="0"/>
    <s v="Female"/>
    <m/>
    <m/>
    <m/>
    <m/>
    <m/>
  </r>
  <r>
    <x v="7"/>
    <n v="139"/>
    <n v="75"/>
    <n v="0"/>
    <n v="0"/>
    <n v="25.6"/>
    <n v="0.16700000000000001"/>
    <n v="29"/>
    <x v="1"/>
    <x v="2"/>
    <x v="1"/>
    <s v="Female"/>
    <m/>
    <m/>
    <m/>
    <m/>
    <m/>
  </r>
  <r>
    <x v="1"/>
    <n v="90"/>
    <n v="68"/>
    <n v="8"/>
    <n v="0"/>
    <n v="24.5"/>
    <n v="1.1379999999999999"/>
    <n v="36"/>
    <x v="1"/>
    <x v="1"/>
    <x v="2"/>
    <s v="Female"/>
    <m/>
    <m/>
    <m/>
    <m/>
    <m/>
  </r>
  <r>
    <x v="3"/>
    <n v="141"/>
    <n v="0"/>
    <n v="0"/>
    <n v="0"/>
    <n v="42.4"/>
    <n v="0.20499999999999999"/>
    <n v="29"/>
    <x v="0"/>
    <x v="2"/>
    <x v="0"/>
    <s v="Male"/>
    <m/>
    <m/>
    <m/>
    <m/>
    <m/>
  </r>
  <r>
    <x v="15"/>
    <n v="140"/>
    <n v="85"/>
    <n v="33"/>
    <n v="0"/>
    <n v="37.4"/>
    <n v="0.24399999999999999"/>
    <n v="41"/>
    <x v="1"/>
    <x v="0"/>
    <x v="0"/>
    <s v="Female"/>
    <m/>
    <m/>
    <m/>
    <m/>
    <m/>
  </r>
  <r>
    <x v="4"/>
    <n v="147"/>
    <n v="75"/>
    <n v="0"/>
    <n v="0"/>
    <n v="29.9"/>
    <n v="0.434"/>
    <n v="28"/>
    <x v="1"/>
    <x v="2"/>
    <x v="1"/>
    <s v="Male"/>
    <m/>
    <m/>
    <m/>
    <m/>
    <m/>
  </r>
  <r>
    <x v="1"/>
    <n v="97"/>
    <n v="70"/>
    <n v="15"/>
    <n v="0"/>
    <n v="18.2"/>
    <n v="0.14699999999999999"/>
    <n v="21"/>
    <x v="1"/>
    <x v="2"/>
    <x v="3"/>
    <s v="Male"/>
    <m/>
    <m/>
    <m/>
    <m/>
    <m/>
  </r>
  <r>
    <x v="0"/>
    <n v="107"/>
    <n v="88"/>
    <n v="0"/>
    <n v="0"/>
    <n v="36.799999999999997"/>
    <n v="0.72699999999999998"/>
    <n v="31"/>
    <x v="1"/>
    <x v="1"/>
    <x v="0"/>
    <s v="Female"/>
    <m/>
    <m/>
    <m/>
    <m/>
    <m/>
  </r>
  <r>
    <x v="3"/>
    <n v="189"/>
    <n v="104"/>
    <n v="25"/>
    <n v="0"/>
    <n v="34.299999999999997"/>
    <n v="0.435"/>
    <n v="41"/>
    <x v="0"/>
    <x v="0"/>
    <x v="0"/>
    <s v="Male"/>
    <m/>
    <m/>
    <m/>
    <m/>
    <m/>
  </r>
  <r>
    <x v="7"/>
    <n v="83"/>
    <n v="66"/>
    <n v="23"/>
    <n v="50"/>
    <n v="32.200000000000003"/>
    <n v="0.497"/>
    <n v="22"/>
    <x v="1"/>
    <x v="2"/>
    <x v="0"/>
    <s v="Female"/>
    <m/>
    <m/>
    <m/>
    <m/>
    <m/>
  </r>
  <r>
    <x v="8"/>
    <n v="117"/>
    <n v="64"/>
    <n v="27"/>
    <n v="120"/>
    <n v="33.200000000000003"/>
    <n v="0.23"/>
    <n v="24"/>
    <x v="1"/>
    <x v="2"/>
    <x v="0"/>
    <s v="Female"/>
    <m/>
    <m/>
    <m/>
    <m/>
    <m/>
  </r>
  <r>
    <x v="2"/>
    <n v="108"/>
    <n v="70"/>
    <n v="0"/>
    <n v="0"/>
    <n v="30.5"/>
    <n v="0.95499999999999996"/>
    <n v="33"/>
    <x v="0"/>
    <x v="1"/>
    <x v="0"/>
    <s v="Male"/>
    <m/>
    <m/>
    <m/>
    <m/>
    <m/>
  </r>
  <r>
    <x v="8"/>
    <n v="117"/>
    <n v="62"/>
    <n v="12"/>
    <n v="0"/>
    <n v="29.7"/>
    <n v="0.38"/>
    <n v="30"/>
    <x v="0"/>
    <x v="2"/>
    <x v="1"/>
    <s v="Male"/>
    <m/>
    <m/>
    <m/>
    <m/>
    <m/>
  </r>
  <r>
    <x v="3"/>
    <n v="180"/>
    <n v="78"/>
    <n v="63"/>
    <n v="14"/>
    <n v="59.4"/>
    <n v="2.42"/>
    <n v="25"/>
    <x v="0"/>
    <x v="2"/>
    <x v="0"/>
    <s v="Female"/>
    <m/>
    <m/>
    <m/>
    <m/>
    <m/>
  </r>
  <r>
    <x v="1"/>
    <n v="100"/>
    <n v="72"/>
    <n v="12"/>
    <n v="70"/>
    <n v="25.3"/>
    <n v="0.65800000000000003"/>
    <n v="28"/>
    <x v="1"/>
    <x v="2"/>
    <x v="1"/>
    <s v="Female"/>
    <m/>
    <m/>
    <m/>
    <m/>
    <m/>
  </r>
  <r>
    <x v="3"/>
    <n v="95"/>
    <n v="80"/>
    <n v="45"/>
    <n v="92"/>
    <n v="36.5"/>
    <n v="0.33"/>
    <n v="26"/>
    <x v="1"/>
    <x v="2"/>
    <x v="0"/>
    <s v="Male"/>
    <m/>
    <m/>
    <m/>
    <m/>
    <m/>
  </r>
  <r>
    <x v="3"/>
    <n v="104"/>
    <n v="64"/>
    <n v="37"/>
    <n v="64"/>
    <n v="33.6"/>
    <n v="0.51"/>
    <n v="22"/>
    <x v="0"/>
    <x v="2"/>
    <x v="0"/>
    <s v="Male"/>
    <m/>
    <m/>
    <m/>
    <m/>
    <m/>
  </r>
  <r>
    <x v="3"/>
    <n v="120"/>
    <n v="74"/>
    <n v="18"/>
    <n v="63"/>
    <n v="30.5"/>
    <n v="0.28499999999999998"/>
    <n v="26"/>
    <x v="1"/>
    <x v="2"/>
    <x v="0"/>
    <s v="Male"/>
    <m/>
    <m/>
    <m/>
    <m/>
    <m/>
  </r>
  <r>
    <x v="1"/>
    <n v="82"/>
    <n v="64"/>
    <n v="13"/>
    <n v="95"/>
    <n v="21.2"/>
    <n v="0.41499999999999998"/>
    <n v="23"/>
    <x v="1"/>
    <x v="2"/>
    <x v="2"/>
    <s v="Female"/>
    <m/>
    <m/>
    <m/>
    <m/>
    <m/>
  </r>
  <r>
    <x v="7"/>
    <n v="134"/>
    <n v="70"/>
    <n v="0"/>
    <n v="0"/>
    <n v="28.9"/>
    <n v="0.54200000000000004"/>
    <n v="23"/>
    <x v="0"/>
    <x v="2"/>
    <x v="1"/>
    <s v="Female"/>
    <m/>
    <m/>
    <m/>
    <m/>
    <m/>
  </r>
  <r>
    <x v="3"/>
    <n v="91"/>
    <n v="68"/>
    <n v="32"/>
    <n v="210"/>
    <n v="39.9"/>
    <n v="0.38100000000000001"/>
    <n v="25"/>
    <x v="1"/>
    <x v="2"/>
    <x v="0"/>
    <s v="Female"/>
    <m/>
    <m/>
    <m/>
    <m/>
    <m/>
  </r>
  <r>
    <x v="7"/>
    <n v="119"/>
    <n v="0"/>
    <n v="0"/>
    <n v="0"/>
    <n v="19.600000000000001"/>
    <n v="0.83199999999999996"/>
    <n v="72"/>
    <x v="1"/>
    <x v="5"/>
    <x v="2"/>
    <s v="Male"/>
    <m/>
    <m/>
    <m/>
    <m/>
    <m/>
  </r>
  <r>
    <x v="7"/>
    <n v="100"/>
    <n v="54"/>
    <n v="28"/>
    <n v="105"/>
    <n v="37.799999999999997"/>
    <n v="0.498"/>
    <n v="24"/>
    <x v="1"/>
    <x v="2"/>
    <x v="0"/>
    <s v="Male"/>
    <m/>
    <m/>
    <m/>
    <m/>
    <m/>
  </r>
  <r>
    <x v="16"/>
    <n v="175"/>
    <n v="62"/>
    <n v="30"/>
    <n v="0"/>
    <n v="33.6"/>
    <n v="0.21199999999999999"/>
    <n v="38"/>
    <x v="0"/>
    <x v="1"/>
    <x v="0"/>
    <s v="Male"/>
    <m/>
    <m/>
    <m/>
    <m/>
    <m/>
  </r>
  <r>
    <x v="1"/>
    <n v="135"/>
    <n v="54"/>
    <n v="0"/>
    <n v="0"/>
    <n v="26.7"/>
    <n v="0.68700000000000006"/>
    <n v="62"/>
    <x v="1"/>
    <x v="4"/>
    <x v="1"/>
    <s v="Male"/>
    <m/>
    <m/>
    <m/>
    <m/>
    <m/>
  </r>
  <r>
    <x v="4"/>
    <n v="86"/>
    <n v="68"/>
    <n v="28"/>
    <n v="71"/>
    <n v="30.2"/>
    <n v="0.36399999999999999"/>
    <n v="24"/>
    <x v="1"/>
    <x v="2"/>
    <x v="0"/>
    <s v="Male"/>
    <m/>
    <m/>
    <m/>
    <m/>
    <m/>
  </r>
  <r>
    <x v="6"/>
    <n v="148"/>
    <n v="84"/>
    <n v="48"/>
    <n v="237"/>
    <n v="37.6"/>
    <n v="1.0009999999999999"/>
    <n v="51"/>
    <x v="0"/>
    <x v="3"/>
    <x v="0"/>
    <s v="Female"/>
    <m/>
    <m/>
    <m/>
    <m/>
    <m/>
  </r>
  <r>
    <x v="10"/>
    <n v="134"/>
    <n v="74"/>
    <n v="33"/>
    <n v="60"/>
    <n v="25.9"/>
    <n v="0.46"/>
    <n v="81"/>
    <x v="1"/>
    <x v="5"/>
    <x v="1"/>
    <s v="Female"/>
    <m/>
    <m/>
    <m/>
    <m/>
    <m/>
  </r>
  <r>
    <x v="10"/>
    <n v="120"/>
    <n v="72"/>
    <n v="22"/>
    <n v="56"/>
    <n v="20.8"/>
    <n v="0.73299999999999998"/>
    <n v="48"/>
    <x v="1"/>
    <x v="0"/>
    <x v="2"/>
    <s v="Male"/>
    <m/>
    <m/>
    <m/>
    <m/>
    <m/>
  </r>
  <r>
    <x v="1"/>
    <n v="71"/>
    <n v="62"/>
    <n v="0"/>
    <n v="0"/>
    <n v="21.8"/>
    <n v="0.41599999999999998"/>
    <n v="26"/>
    <x v="1"/>
    <x v="2"/>
    <x v="2"/>
    <s v="Male"/>
    <m/>
    <m/>
    <m/>
    <m/>
    <m/>
  </r>
  <r>
    <x v="2"/>
    <n v="74"/>
    <n v="70"/>
    <n v="40"/>
    <n v="49"/>
    <n v="35.299999999999997"/>
    <n v="0.70499999999999996"/>
    <n v="39"/>
    <x v="1"/>
    <x v="1"/>
    <x v="0"/>
    <s v="Male"/>
    <m/>
    <m/>
    <m/>
    <m/>
    <m/>
  </r>
  <r>
    <x v="4"/>
    <n v="88"/>
    <n v="78"/>
    <n v="30"/>
    <n v="0"/>
    <n v="27.6"/>
    <n v="0.25800000000000001"/>
    <n v="37"/>
    <x v="1"/>
    <x v="1"/>
    <x v="1"/>
    <s v="Male"/>
    <m/>
    <m/>
    <m/>
    <m/>
    <m/>
  </r>
  <r>
    <x v="6"/>
    <n v="115"/>
    <n v="98"/>
    <n v="0"/>
    <n v="0"/>
    <n v="24"/>
    <n v="1.022"/>
    <n v="34"/>
    <x v="1"/>
    <x v="1"/>
    <x v="2"/>
    <s v="Male"/>
    <m/>
    <m/>
    <m/>
    <m/>
    <m/>
  </r>
  <r>
    <x v="3"/>
    <n v="124"/>
    <n v="56"/>
    <n v="13"/>
    <n v="105"/>
    <n v="21.8"/>
    <n v="0.45200000000000001"/>
    <n v="21"/>
    <x v="1"/>
    <x v="2"/>
    <x v="2"/>
    <s v="Male"/>
    <m/>
    <m/>
    <m/>
    <m/>
    <m/>
  </r>
  <r>
    <x v="3"/>
    <n v="74"/>
    <n v="52"/>
    <n v="10"/>
    <n v="36"/>
    <n v="27.8"/>
    <n v="0.26900000000000002"/>
    <n v="22"/>
    <x v="1"/>
    <x v="2"/>
    <x v="1"/>
    <s v="Male"/>
    <m/>
    <m/>
    <m/>
    <m/>
    <m/>
  </r>
  <r>
    <x v="3"/>
    <n v="97"/>
    <n v="64"/>
    <n v="36"/>
    <n v="100"/>
    <n v="36.799999999999997"/>
    <n v="0.6"/>
    <n v="25"/>
    <x v="1"/>
    <x v="2"/>
    <x v="0"/>
    <s v="Male"/>
    <m/>
    <m/>
    <m/>
    <m/>
    <m/>
  </r>
  <r>
    <x v="2"/>
    <n v="120"/>
    <n v="0"/>
    <n v="0"/>
    <n v="0"/>
    <n v="30"/>
    <n v="0.183"/>
    <n v="38"/>
    <x v="0"/>
    <x v="1"/>
    <x v="0"/>
    <s v="Male"/>
    <m/>
    <m/>
    <m/>
    <m/>
    <m/>
  </r>
  <r>
    <x v="0"/>
    <n v="154"/>
    <n v="78"/>
    <n v="41"/>
    <n v="140"/>
    <n v="46.1"/>
    <n v="0.57099999999999995"/>
    <n v="27"/>
    <x v="1"/>
    <x v="2"/>
    <x v="0"/>
    <s v="Male"/>
    <m/>
    <m/>
    <m/>
    <m/>
    <m/>
  </r>
  <r>
    <x v="1"/>
    <n v="144"/>
    <n v="82"/>
    <n v="40"/>
    <n v="0"/>
    <n v="41.3"/>
    <n v="0.60699999999999998"/>
    <n v="28"/>
    <x v="1"/>
    <x v="2"/>
    <x v="0"/>
    <s v="Male"/>
    <m/>
    <m/>
    <m/>
    <m/>
    <m/>
  </r>
  <r>
    <x v="3"/>
    <n v="137"/>
    <n v="70"/>
    <n v="38"/>
    <n v="0"/>
    <n v="33.200000000000003"/>
    <n v="0.17"/>
    <n v="22"/>
    <x v="1"/>
    <x v="2"/>
    <x v="0"/>
    <s v="Male"/>
    <m/>
    <m/>
    <m/>
    <m/>
    <m/>
  </r>
  <r>
    <x v="3"/>
    <n v="119"/>
    <n v="66"/>
    <n v="27"/>
    <n v="0"/>
    <n v="38.799999999999997"/>
    <n v="0.25900000000000001"/>
    <n v="22"/>
    <x v="1"/>
    <x v="2"/>
    <x v="0"/>
    <s v="Male"/>
    <m/>
    <m/>
    <m/>
    <m/>
    <m/>
  </r>
  <r>
    <x v="9"/>
    <n v="136"/>
    <n v="90"/>
    <n v="0"/>
    <n v="0"/>
    <n v="29.9"/>
    <n v="0.21"/>
    <n v="50"/>
    <x v="1"/>
    <x v="0"/>
    <x v="1"/>
    <s v="Male"/>
    <m/>
    <m/>
    <m/>
    <m/>
    <m/>
  </r>
  <r>
    <x v="8"/>
    <n v="114"/>
    <n v="64"/>
    <n v="0"/>
    <n v="0"/>
    <n v="28.9"/>
    <n v="0.126"/>
    <n v="24"/>
    <x v="1"/>
    <x v="2"/>
    <x v="1"/>
    <s v="Male"/>
    <m/>
    <m/>
    <m/>
    <m/>
    <m/>
  </r>
  <r>
    <x v="3"/>
    <n v="137"/>
    <n v="84"/>
    <n v="27"/>
    <n v="0"/>
    <n v="27.3"/>
    <n v="0.23100000000000001"/>
    <n v="59"/>
    <x v="1"/>
    <x v="3"/>
    <x v="1"/>
    <s v="Female"/>
    <m/>
    <m/>
    <m/>
    <m/>
    <m/>
  </r>
  <r>
    <x v="7"/>
    <n v="105"/>
    <n v="80"/>
    <n v="45"/>
    <n v="191"/>
    <n v="33.700000000000003"/>
    <n v="0.71099999999999997"/>
    <n v="29"/>
    <x v="0"/>
    <x v="2"/>
    <x v="0"/>
    <s v="Female"/>
    <m/>
    <m/>
    <m/>
    <m/>
    <m/>
  </r>
  <r>
    <x v="9"/>
    <n v="114"/>
    <n v="76"/>
    <n v="17"/>
    <n v="110"/>
    <n v="23.8"/>
    <n v="0.46600000000000003"/>
    <n v="31"/>
    <x v="1"/>
    <x v="1"/>
    <x v="2"/>
    <s v="Female"/>
    <m/>
    <m/>
    <m/>
    <m/>
    <m/>
  </r>
  <r>
    <x v="2"/>
    <n v="126"/>
    <n v="74"/>
    <n v="38"/>
    <n v="75"/>
    <n v="25.9"/>
    <n v="0.16200000000000001"/>
    <n v="39"/>
    <x v="1"/>
    <x v="1"/>
    <x v="1"/>
    <s v="Male"/>
    <m/>
    <m/>
    <m/>
    <m/>
    <m/>
  </r>
  <r>
    <x v="8"/>
    <n v="132"/>
    <n v="86"/>
    <n v="31"/>
    <n v="0"/>
    <n v="28"/>
    <n v="0.41899999999999998"/>
    <n v="63"/>
    <x v="1"/>
    <x v="4"/>
    <x v="1"/>
    <s v="Male"/>
    <m/>
    <m/>
    <m/>
    <m/>
    <m/>
  </r>
  <r>
    <x v="5"/>
    <n v="158"/>
    <n v="70"/>
    <n v="30"/>
    <n v="328"/>
    <n v="35.5"/>
    <n v="0.34399999999999997"/>
    <n v="35"/>
    <x v="0"/>
    <x v="1"/>
    <x v="0"/>
    <s v="Male"/>
    <m/>
    <m/>
    <m/>
    <m/>
    <m/>
  </r>
  <r>
    <x v="3"/>
    <n v="123"/>
    <n v="88"/>
    <n v="37"/>
    <n v="0"/>
    <n v="35.200000000000003"/>
    <n v="0.19700000000000001"/>
    <n v="29"/>
    <x v="1"/>
    <x v="2"/>
    <x v="0"/>
    <s v="Female"/>
    <m/>
    <m/>
    <m/>
    <m/>
    <m/>
  </r>
  <r>
    <x v="8"/>
    <n v="85"/>
    <n v="58"/>
    <n v="22"/>
    <n v="49"/>
    <n v="27.8"/>
    <n v="0.30599999999999999"/>
    <n v="28"/>
    <x v="1"/>
    <x v="2"/>
    <x v="1"/>
    <s v="Female"/>
    <m/>
    <m/>
    <m/>
    <m/>
    <m/>
  </r>
  <r>
    <x v="3"/>
    <n v="84"/>
    <n v="82"/>
    <n v="31"/>
    <n v="125"/>
    <n v="38.200000000000003"/>
    <n v="0.23300000000000001"/>
    <n v="23"/>
    <x v="1"/>
    <x v="2"/>
    <x v="0"/>
    <s v="Female"/>
    <m/>
    <m/>
    <m/>
    <m/>
    <m/>
  </r>
  <r>
    <x v="3"/>
    <n v="145"/>
    <n v="0"/>
    <n v="0"/>
    <n v="0"/>
    <n v="44.2"/>
    <n v="0.63"/>
    <n v="31"/>
    <x v="0"/>
    <x v="1"/>
    <x v="0"/>
    <s v="Male"/>
    <m/>
    <m/>
    <m/>
    <m/>
    <m/>
  </r>
  <r>
    <x v="3"/>
    <n v="135"/>
    <n v="68"/>
    <n v="42"/>
    <n v="250"/>
    <n v="42.3"/>
    <n v="0.36499999999999999"/>
    <n v="24"/>
    <x v="0"/>
    <x v="2"/>
    <x v="0"/>
    <s v="Male"/>
    <m/>
    <m/>
    <m/>
    <m/>
    <m/>
  </r>
  <r>
    <x v="1"/>
    <n v="139"/>
    <n v="62"/>
    <n v="41"/>
    <n v="480"/>
    <n v="40.700000000000003"/>
    <n v="0.53600000000000003"/>
    <n v="21"/>
    <x v="1"/>
    <x v="2"/>
    <x v="0"/>
    <s v="Male"/>
    <m/>
    <m/>
    <m/>
    <m/>
    <m/>
  </r>
  <r>
    <x v="3"/>
    <n v="173"/>
    <n v="78"/>
    <n v="32"/>
    <n v="265"/>
    <n v="46.5"/>
    <n v="1.159"/>
    <n v="58"/>
    <x v="1"/>
    <x v="3"/>
    <x v="0"/>
    <s v="Male"/>
    <m/>
    <m/>
    <m/>
    <m/>
    <m/>
  </r>
  <r>
    <x v="8"/>
    <n v="99"/>
    <n v="72"/>
    <n v="17"/>
    <n v="0"/>
    <n v="25.6"/>
    <n v="0.29399999999999998"/>
    <n v="28"/>
    <x v="1"/>
    <x v="2"/>
    <x v="1"/>
    <s v="Male"/>
    <m/>
    <m/>
    <m/>
    <m/>
    <m/>
  </r>
  <r>
    <x v="2"/>
    <n v="194"/>
    <n v="80"/>
    <n v="0"/>
    <n v="0"/>
    <n v="26.1"/>
    <n v="0.55100000000000005"/>
    <n v="67"/>
    <x v="1"/>
    <x v="4"/>
    <x v="1"/>
    <s v="Male"/>
    <m/>
    <m/>
    <m/>
    <m/>
    <m/>
  </r>
  <r>
    <x v="7"/>
    <n v="83"/>
    <n v="65"/>
    <n v="28"/>
    <n v="66"/>
    <n v="36.799999999999997"/>
    <n v="0.629"/>
    <n v="24"/>
    <x v="1"/>
    <x v="2"/>
    <x v="0"/>
    <s v="Male"/>
    <m/>
    <m/>
    <m/>
    <m/>
    <m/>
  </r>
  <r>
    <x v="7"/>
    <n v="89"/>
    <n v="90"/>
    <n v="30"/>
    <n v="0"/>
    <n v="33.5"/>
    <n v="0.29199999999999998"/>
    <n v="42"/>
    <x v="1"/>
    <x v="0"/>
    <x v="0"/>
    <s v="Male"/>
    <m/>
    <m/>
    <m/>
    <m/>
    <m/>
  </r>
  <r>
    <x v="8"/>
    <n v="99"/>
    <n v="68"/>
    <n v="38"/>
    <n v="0"/>
    <n v="32.799999999999997"/>
    <n v="0.14499999999999999"/>
    <n v="33"/>
    <x v="1"/>
    <x v="1"/>
    <x v="0"/>
    <s v="Male"/>
    <m/>
    <m/>
    <m/>
    <m/>
    <m/>
  </r>
  <r>
    <x v="8"/>
    <n v="125"/>
    <n v="70"/>
    <n v="18"/>
    <n v="122"/>
    <n v="28.9"/>
    <n v="1.1439999999999999"/>
    <n v="45"/>
    <x v="0"/>
    <x v="0"/>
    <x v="1"/>
    <s v="Male"/>
    <m/>
    <m/>
    <m/>
    <m/>
    <m/>
  </r>
  <r>
    <x v="5"/>
    <n v="80"/>
    <n v="0"/>
    <n v="0"/>
    <n v="0"/>
    <n v="0"/>
    <n v="0.17399999999999999"/>
    <n v="22"/>
    <x v="1"/>
    <x v="2"/>
    <x v="3"/>
    <s v="Female"/>
    <m/>
    <m/>
    <m/>
    <m/>
    <m/>
  </r>
  <r>
    <x v="0"/>
    <n v="166"/>
    <n v="74"/>
    <n v="0"/>
    <n v="0"/>
    <n v="26.6"/>
    <n v="0.30399999999999999"/>
    <n v="66"/>
    <x v="1"/>
    <x v="4"/>
    <x v="1"/>
    <s v="Male"/>
    <m/>
    <m/>
    <m/>
    <m/>
    <m/>
  </r>
  <r>
    <x v="4"/>
    <n v="110"/>
    <n v="68"/>
    <n v="0"/>
    <n v="0"/>
    <n v="26"/>
    <n v="0.29199999999999998"/>
    <n v="30"/>
    <x v="1"/>
    <x v="2"/>
    <x v="1"/>
    <s v="Female"/>
    <m/>
    <m/>
    <m/>
    <m/>
    <m/>
  </r>
  <r>
    <x v="7"/>
    <n v="81"/>
    <n v="72"/>
    <n v="15"/>
    <n v="76"/>
    <n v="30.1"/>
    <n v="0.54700000000000004"/>
    <n v="25"/>
    <x v="1"/>
    <x v="2"/>
    <x v="0"/>
    <s v="Male"/>
    <m/>
    <m/>
    <m/>
    <m/>
    <m/>
  </r>
  <r>
    <x v="9"/>
    <n v="195"/>
    <n v="70"/>
    <n v="33"/>
    <n v="145"/>
    <n v="25.1"/>
    <n v="0.16300000000000001"/>
    <n v="55"/>
    <x v="0"/>
    <x v="3"/>
    <x v="1"/>
    <s v="Female"/>
    <m/>
    <m/>
    <m/>
    <m/>
    <m/>
  </r>
  <r>
    <x v="0"/>
    <n v="154"/>
    <n v="74"/>
    <n v="32"/>
    <n v="193"/>
    <n v="29.3"/>
    <n v="0.83899999999999997"/>
    <n v="39"/>
    <x v="1"/>
    <x v="1"/>
    <x v="1"/>
    <s v="Female"/>
    <m/>
    <m/>
    <m/>
    <m/>
    <m/>
  </r>
  <r>
    <x v="7"/>
    <n v="117"/>
    <n v="90"/>
    <n v="19"/>
    <n v="71"/>
    <n v="25.2"/>
    <n v="0.313"/>
    <n v="21"/>
    <x v="1"/>
    <x v="2"/>
    <x v="1"/>
    <s v="Male"/>
    <m/>
    <m/>
    <m/>
    <m/>
    <m/>
  </r>
  <r>
    <x v="5"/>
    <n v="84"/>
    <n v="72"/>
    <n v="32"/>
    <n v="0"/>
    <n v="37.200000000000003"/>
    <n v="0.26700000000000002"/>
    <n v="28"/>
    <x v="1"/>
    <x v="2"/>
    <x v="0"/>
    <s v="Male"/>
    <m/>
    <m/>
    <m/>
    <m/>
    <m/>
  </r>
  <r>
    <x v="0"/>
    <n v="0"/>
    <n v="68"/>
    <n v="41"/>
    <n v="0"/>
    <n v="39"/>
    <n v="0.72699999999999998"/>
    <n v="41"/>
    <x v="0"/>
    <x v="0"/>
    <x v="0"/>
    <s v="Male"/>
    <m/>
    <m/>
    <m/>
    <m/>
    <m/>
  </r>
  <r>
    <x v="9"/>
    <n v="94"/>
    <n v="64"/>
    <n v="25"/>
    <n v="79"/>
    <n v="33.299999999999997"/>
    <n v="0.73799999999999999"/>
    <n v="41"/>
    <x v="1"/>
    <x v="0"/>
    <x v="0"/>
    <s v="Female"/>
    <m/>
    <m/>
    <m/>
    <m/>
    <m/>
  </r>
  <r>
    <x v="5"/>
    <n v="96"/>
    <n v="78"/>
    <n v="39"/>
    <n v="0"/>
    <n v="37.299999999999997"/>
    <n v="0.23799999999999999"/>
    <n v="40"/>
    <x v="1"/>
    <x v="1"/>
    <x v="0"/>
    <s v="Male"/>
    <m/>
    <m/>
    <m/>
    <m/>
    <m/>
  </r>
  <r>
    <x v="6"/>
    <n v="75"/>
    <n v="82"/>
    <n v="0"/>
    <n v="0"/>
    <n v="33.299999999999997"/>
    <n v="0.26300000000000001"/>
    <n v="38"/>
    <x v="1"/>
    <x v="1"/>
    <x v="0"/>
    <s v="Male"/>
    <m/>
    <m/>
    <m/>
    <m/>
    <m/>
  </r>
  <r>
    <x v="3"/>
    <n v="180"/>
    <n v="90"/>
    <n v="26"/>
    <n v="90"/>
    <n v="36.5"/>
    <n v="0.314"/>
    <n v="35"/>
    <x v="0"/>
    <x v="1"/>
    <x v="0"/>
    <s v="Male"/>
    <m/>
    <m/>
    <m/>
    <m/>
    <m/>
  </r>
  <r>
    <x v="1"/>
    <n v="130"/>
    <n v="60"/>
    <n v="23"/>
    <n v="170"/>
    <n v="28.6"/>
    <n v="0.69199999999999995"/>
    <n v="21"/>
    <x v="1"/>
    <x v="2"/>
    <x v="1"/>
    <s v="Male"/>
    <m/>
    <m/>
    <m/>
    <m/>
    <m/>
  </r>
  <r>
    <x v="7"/>
    <n v="84"/>
    <n v="50"/>
    <n v="23"/>
    <n v="76"/>
    <n v="30.4"/>
    <n v="0.96799999999999997"/>
    <n v="21"/>
    <x v="1"/>
    <x v="2"/>
    <x v="0"/>
    <s v="Male"/>
    <m/>
    <m/>
    <m/>
    <m/>
    <m/>
  </r>
  <r>
    <x v="2"/>
    <n v="120"/>
    <n v="78"/>
    <n v="0"/>
    <n v="0"/>
    <n v="25"/>
    <n v="0.40899999999999997"/>
    <n v="64"/>
    <x v="1"/>
    <x v="4"/>
    <x v="1"/>
    <s v="Male"/>
    <m/>
    <m/>
    <m/>
    <m/>
    <m/>
  </r>
  <r>
    <x v="15"/>
    <n v="84"/>
    <n v="72"/>
    <n v="31"/>
    <n v="0"/>
    <n v="29.7"/>
    <n v="0.29699999999999999"/>
    <n v="46"/>
    <x v="0"/>
    <x v="0"/>
    <x v="1"/>
    <s v="Male"/>
    <m/>
    <m/>
    <m/>
    <m/>
    <m/>
  </r>
  <r>
    <x v="3"/>
    <n v="139"/>
    <n v="62"/>
    <n v="17"/>
    <n v="210"/>
    <n v="22.1"/>
    <n v="0.20699999999999999"/>
    <n v="21"/>
    <x v="1"/>
    <x v="2"/>
    <x v="2"/>
    <s v="Male"/>
    <m/>
    <m/>
    <m/>
    <m/>
    <m/>
  </r>
  <r>
    <x v="10"/>
    <n v="91"/>
    <n v="68"/>
    <n v="0"/>
    <n v="0"/>
    <n v="24.2"/>
    <n v="0.2"/>
    <n v="58"/>
    <x v="1"/>
    <x v="3"/>
    <x v="2"/>
    <s v="Female"/>
    <m/>
    <m/>
    <m/>
    <m/>
    <m/>
  </r>
  <r>
    <x v="7"/>
    <n v="91"/>
    <n v="62"/>
    <n v="0"/>
    <n v="0"/>
    <n v="27.3"/>
    <n v="0.52500000000000002"/>
    <n v="22"/>
    <x v="1"/>
    <x v="2"/>
    <x v="1"/>
    <s v="Female"/>
    <m/>
    <m/>
    <m/>
    <m/>
    <m/>
  </r>
  <r>
    <x v="5"/>
    <n v="99"/>
    <n v="54"/>
    <n v="19"/>
    <n v="86"/>
    <n v="25.6"/>
    <n v="0.154"/>
    <n v="24"/>
    <x v="1"/>
    <x v="2"/>
    <x v="1"/>
    <s v="Female"/>
    <m/>
    <m/>
    <m/>
    <m/>
    <m/>
  </r>
  <r>
    <x v="5"/>
    <n v="163"/>
    <n v="70"/>
    <n v="18"/>
    <n v="105"/>
    <n v="31.6"/>
    <n v="0.26800000000000002"/>
    <n v="28"/>
    <x v="0"/>
    <x v="2"/>
    <x v="0"/>
    <s v="Male"/>
    <m/>
    <m/>
    <m/>
    <m/>
    <m/>
  </r>
  <r>
    <x v="10"/>
    <n v="145"/>
    <n v="88"/>
    <n v="34"/>
    <n v="165"/>
    <n v="30.3"/>
    <n v="0.77100000000000002"/>
    <n v="53"/>
    <x v="0"/>
    <x v="3"/>
    <x v="0"/>
    <s v="Male"/>
    <m/>
    <m/>
    <m/>
    <m/>
    <m/>
  </r>
  <r>
    <x v="9"/>
    <n v="125"/>
    <n v="86"/>
    <n v="0"/>
    <n v="0"/>
    <n v="37.6"/>
    <n v="0.30399999999999999"/>
    <n v="51"/>
    <x v="1"/>
    <x v="3"/>
    <x v="0"/>
    <s v="Male"/>
    <m/>
    <m/>
    <m/>
    <m/>
    <m/>
  </r>
  <r>
    <x v="12"/>
    <n v="76"/>
    <n v="60"/>
    <n v="0"/>
    <n v="0"/>
    <n v="32.799999999999997"/>
    <n v="0.18"/>
    <n v="41"/>
    <x v="1"/>
    <x v="0"/>
    <x v="0"/>
    <s v="Female"/>
    <m/>
    <m/>
    <m/>
    <m/>
    <m/>
  </r>
  <r>
    <x v="0"/>
    <n v="129"/>
    <n v="90"/>
    <n v="7"/>
    <n v="326"/>
    <n v="19.600000000000001"/>
    <n v="0.58199999999999996"/>
    <n v="60"/>
    <x v="1"/>
    <x v="3"/>
    <x v="2"/>
    <s v="Female"/>
    <m/>
    <m/>
    <m/>
    <m/>
    <m/>
  </r>
  <r>
    <x v="7"/>
    <n v="68"/>
    <n v="70"/>
    <n v="32"/>
    <n v="66"/>
    <n v="25"/>
    <n v="0.187"/>
    <n v="25"/>
    <x v="1"/>
    <x v="2"/>
    <x v="1"/>
    <s v="Male"/>
    <m/>
    <m/>
    <m/>
    <m/>
    <m/>
  </r>
  <r>
    <x v="5"/>
    <n v="124"/>
    <n v="80"/>
    <n v="33"/>
    <n v="130"/>
    <n v="33.200000000000003"/>
    <n v="0.30499999999999999"/>
    <n v="26"/>
    <x v="1"/>
    <x v="2"/>
    <x v="0"/>
    <s v="Male"/>
    <m/>
    <m/>
    <m/>
    <m/>
    <m/>
  </r>
  <r>
    <x v="0"/>
    <n v="114"/>
    <n v="0"/>
    <n v="0"/>
    <n v="0"/>
    <n v="0"/>
    <n v="0.189"/>
    <n v="26"/>
    <x v="1"/>
    <x v="2"/>
    <x v="3"/>
    <s v="Male"/>
    <m/>
    <m/>
    <m/>
    <m/>
    <m/>
  </r>
  <r>
    <x v="10"/>
    <n v="130"/>
    <n v="70"/>
    <n v="0"/>
    <n v="0"/>
    <n v="34.200000000000003"/>
    <n v="0.65200000000000002"/>
    <n v="45"/>
    <x v="0"/>
    <x v="0"/>
    <x v="0"/>
    <s v="Male"/>
    <m/>
    <m/>
    <m/>
    <m/>
    <m/>
  </r>
  <r>
    <x v="5"/>
    <n v="125"/>
    <n v="58"/>
    <n v="0"/>
    <n v="0"/>
    <n v="31.6"/>
    <n v="0.151"/>
    <n v="24"/>
    <x v="1"/>
    <x v="2"/>
    <x v="0"/>
    <s v="Female"/>
    <m/>
    <m/>
    <m/>
    <m/>
    <m/>
  </r>
  <r>
    <x v="5"/>
    <n v="87"/>
    <n v="60"/>
    <n v="18"/>
    <n v="0"/>
    <n v="21.8"/>
    <n v="0.44400000000000001"/>
    <n v="21"/>
    <x v="1"/>
    <x v="2"/>
    <x v="2"/>
    <s v="Female"/>
    <m/>
    <m/>
    <m/>
    <m/>
    <m/>
  </r>
  <r>
    <x v="1"/>
    <n v="97"/>
    <n v="64"/>
    <n v="19"/>
    <n v="82"/>
    <n v="18.2"/>
    <n v="0.29899999999999999"/>
    <n v="21"/>
    <x v="1"/>
    <x v="2"/>
    <x v="3"/>
    <s v="Male"/>
    <m/>
    <m/>
    <m/>
    <m/>
    <m/>
  </r>
  <r>
    <x v="5"/>
    <n v="116"/>
    <n v="74"/>
    <n v="15"/>
    <n v="105"/>
    <n v="26.3"/>
    <n v="0.107"/>
    <n v="24"/>
    <x v="1"/>
    <x v="2"/>
    <x v="1"/>
    <s v="Male"/>
    <m/>
    <m/>
    <m/>
    <m/>
    <m/>
  </r>
  <r>
    <x v="3"/>
    <n v="117"/>
    <n v="66"/>
    <n v="31"/>
    <n v="188"/>
    <n v="30.8"/>
    <n v="0.49299999999999999"/>
    <n v="22"/>
    <x v="1"/>
    <x v="2"/>
    <x v="0"/>
    <s v="Male"/>
    <m/>
    <m/>
    <m/>
    <m/>
    <m/>
  </r>
  <r>
    <x v="3"/>
    <n v="111"/>
    <n v="65"/>
    <n v="0"/>
    <n v="0"/>
    <n v="24.6"/>
    <n v="0.66"/>
    <n v="31"/>
    <x v="1"/>
    <x v="1"/>
    <x v="2"/>
    <s v="Female"/>
    <m/>
    <m/>
    <m/>
    <m/>
    <m/>
  </r>
  <r>
    <x v="7"/>
    <n v="122"/>
    <n v="60"/>
    <n v="18"/>
    <n v="106"/>
    <n v="29.8"/>
    <n v="0.71699999999999997"/>
    <n v="22"/>
    <x v="1"/>
    <x v="2"/>
    <x v="1"/>
    <s v="Male"/>
    <m/>
    <m/>
    <m/>
    <m/>
    <m/>
  </r>
  <r>
    <x v="3"/>
    <n v="107"/>
    <n v="76"/>
    <n v="0"/>
    <n v="0"/>
    <n v="45.3"/>
    <n v="0.68600000000000005"/>
    <n v="24"/>
    <x v="1"/>
    <x v="2"/>
    <x v="0"/>
    <s v="Male"/>
    <m/>
    <m/>
    <m/>
    <m/>
    <m/>
  </r>
  <r>
    <x v="1"/>
    <n v="86"/>
    <n v="66"/>
    <n v="52"/>
    <n v="65"/>
    <n v="41.3"/>
    <n v="0.91700000000000004"/>
    <n v="29"/>
    <x v="1"/>
    <x v="2"/>
    <x v="0"/>
    <s v="Male"/>
    <m/>
    <m/>
    <m/>
    <m/>
    <m/>
  </r>
  <r>
    <x v="0"/>
    <n v="91"/>
    <n v="0"/>
    <n v="0"/>
    <n v="0"/>
    <n v="29.8"/>
    <n v="0.501"/>
    <n v="31"/>
    <x v="1"/>
    <x v="1"/>
    <x v="1"/>
    <s v="Female"/>
    <m/>
    <m/>
    <m/>
    <m/>
    <m/>
  </r>
  <r>
    <x v="1"/>
    <n v="77"/>
    <n v="56"/>
    <n v="30"/>
    <n v="56"/>
    <n v="33.299999999999997"/>
    <n v="1.2509999999999999"/>
    <n v="24"/>
    <x v="1"/>
    <x v="2"/>
    <x v="0"/>
    <s v="Female"/>
    <m/>
    <m/>
    <m/>
    <m/>
    <m/>
  </r>
  <r>
    <x v="8"/>
    <n v="132"/>
    <n v="0"/>
    <n v="0"/>
    <n v="0"/>
    <n v="32.9"/>
    <n v="0.30199999999999999"/>
    <n v="23"/>
    <x v="0"/>
    <x v="2"/>
    <x v="0"/>
    <s v="Female"/>
    <m/>
    <m/>
    <m/>
    <m/>
    <m/>
  </r>
  <r>
    <x v="3"/>
    <n v="105"/>
    <n v="90"/>
    <n v="0"/>
    <n v="0"/>
    <n v="29.6"/>
    <n v="0.19700000000000001"/>
    <n v="46"/>
    <x v="1"/>
    <x v="0"/>
    <x v="1"/>
    <s v="Male"/>
    <m/>
    <m/>
    <m/>
    <m/>
    <m/>
  </r>
  <r>
    <x v="3"/>
    <n v="57"/>
    <n v="60"/>
    <n v="0"/>
    <n v="0"/>
    <n v="21.7"/>
    <n v="0.73499999999999999"/>
    <n v="67"/>
    <x v="1"/>
    <x v="4"/>
    <x v="2"/>
    <s v="Male"/>
    <m/>
    <m/>
    <m/>
    <m/>
    <m/>
  </r>
  <r>
    <x v="3"/>
    <n v="127"/>
    <n v="80"/>
    <n v="37"/>
    <n v="210"/>
    <n v="36.299999999999997"/>
    <n v="0.80400000000000005"/>
    <n v="23"/>
    <x v="1"/>
    <x v="2"/>
    <x v="0"/>
    <s v="Male"/>
    <m/>
    <m/>
    <m/>
    <m/>
    <m/>
  </r>
  <r>
    <x v="5"/>
    <n v="129"/>
    <n v="92"/>
    <n v="49"/>
    <n v="155"/>
    <n v="36.4"/>
    <n v="0.96799999999999997"/>
    <n v="32"/>
    <x v="0"/>
    <x v="1"/>
    <x v="0"/>
    <s v="Female"/>
    <m/>
    <m/>
    <m/>
    <m/>
    <m/>
  </r>
  <r>
    <x v="2"/>
    <n v="100"/>
    <n v="74"/>
    <n v="40"/>
    <n v="215"/>
    <n v="39.4"/>
    <n v="0.66100000000000003"/>
    <n v="43"/>
    <x v="0"/>
    <x v="0"/>
    <x v="0"/>
    <s v="Female"/>
    <m/>
    <m/>
    <m/>
    <m/>
    <m/>
  </r>
  <r>
    <x v="5"/>
    <n v="128"/>
    <n v="72"/>
    <n v="25"/>
    <n v="190"/>
    <n v="32.4"/>
    <n v="0.54900000000000004"/>
    <n v="27"/>
    <x v="0"/>
    <x v="2"/>
    <x v="0"/>
    <s v="Male"/>
    <m/>
    <m/>
    <m/>
    <m/>
    <m/>
  </r>
  <r>
    <x v="6"/>
    <n v="90"/>
    <n v="85"/>
    <n v="32"/>
    <n v="0"/>
    <n v="34.9"/>
    <n v="0.82499999999999996"/>
    <n v="56"/>
    <x v="0"/>
    <x v="3"/>
    <x v="0"/>
    <s v="Female"/>
    <m/>
    <m/>
    <m/>
    <m/>
    <m/>
  </r>
  <r>
    <x v="8"/>
    <n v="84"/>
    <n v="90"/>
    <n v="23"/>
    <n v="56"/>
    <n v="39.5"/>
    <n v="0.159"/>
    <n v="25"/>
    <x v="1"/>
    <x v="2"/>
    <x v="0"/>
    <s v="Male"/>
    <m/>
    <m/>
    <m/>
    <m/>
    <m/>
  </r>
  <r>
    <x v="1"/>
    <n v="88"/>
    <n v="78"/>
    <n v="29"/>
    <n v="76"/>
    <n v="32"/>
    <n v="0.36499999999999999"/>
    <n v="29"/>
    <x v="1"/>
    <x v="2"/>
    <x v="0"/>
    <s v="Male"/>
    <m/>
    <m/>
    <m/>
    <m/>
    <m/>
  </r>
  <r>
    <x v="2"/>
    <n v="186"/>
    <n v="90"/>
    <n v="35"/>
    <n v="225"/>
    <n v="34.5"/>
    <n v="0.42299999999999999"/>
    <n v="37"/>
    <x v="0"/>
    <x v="1"/>
    <x v="0"/>
    <s v="Female"/>
    <m/>
    <m/>
    <m/>
    <m/>
    <m/>
  </r>
  <r>
    <x v="4"/>
    <n v="187"/>
    <n v="76"/>
    <n v="27"/>
    <n v="207"/>
    <n v="43.6"/>
    <n v="1.034"/>
    <n v="53"/>
    <x v="0"/>
    <x v="3"/>
    <x v="0"/>
    <s v="Female"/>
    <m/>
    <m/>
    <m/>
    <m/>
    <m/>
  </r>
  <r>
    <x v="8"/>
    <n v="131"/>
    <n v="68"/>
    <n v="21"/>
    <n v="166"/>
    <n v="33.1"/>
    <n v="0.16"/>
    <n v="28"/>
    <x v="1"/>
    <x v="2"/>
    <x v="0"/>
    <s v="Male"/>
    <m/>
    <m/>
    <m/>
    <m/>
    <m/>
  </r>
  <r>
    <x v="1"/>
    <n v="164"/>
    <n v="82"/>
    <n v="43"/>
    <n v="67"/>
    <n v="32.799999999999997"/>
    <n v="0.34100000000000003"/>
    <n v="50"/>
    <x v="1"/>
    <x v="0"/>
    <x v="0"/>
    <s v="Female"/>
    <m/>
    <m/>
    <m/>
    <m/>
    <m/>
  </r>
  <r>
    <x v="8"/>
    <n v="189"/>
    <n v="110"/>
    <n v="31"/>
    <n v="0"/>
    <n v="28.5"/>
    <n v="0.68"/>
    <n v="37"/>
    <x v="1"/>
    <x v="1"/>
    <x v="1"/>
    <s v="Female"/>
    <m/>
    <m/>
    <m/>
    <m/>
    <m/>
  </r>
  <r>
    <x v="1"/>
    <n v="116"/>
    <n v="70"/>
    <n v="28"/>
    <n v="0"/>
    <n v="27.4"/>
    <n v="0.20399999999999999"/>
    <n v="21"/>
    <x v="1"/>
    <x v="2"/>
    <x v="1"/>
    <s v="Male"/>
    <m/>
    <m/>
    <m/>
    <m/>
    <m/>
  </r>
  <r>
    <x v="5"/>
    <n v="84"/>
    <n v="68"/>
    <n v="30"/>
    <n v="106"/>
    <n v="31.9"/>
    <n v="0.59099999999999997"/>
    <n v="25"/>
    <x v="1"/>
    <x v="2"/>
    <x v="0"/>
    <s v="Female"/>
    <m/>
    <m/>
    <m/>
    <m/>
    <m/>
  </r>
  <r>
    <x v="0"/>
    <n v="114"/>
    <n v="88"/>
    <n v="0"/>
    <n v="0"/>
    <n v="27.8"/>
    <n v="0.247"/>
    <n v="66"/>
    <x v="1"/>
    <x v="4"/>
    <x v="1"/>
    <s v="Male"/>
    <m/>
    <m/>
    <m/>
    <m/>
    <m/>
  </r>
  <r>
    <x v="1"/>
    <n v="88"/>
    <n v="62"/>
    <n v="24"/>
    <n v="44"/>
    <n v="29.9"/>
    <n v="0.42199999999999999"/>
    <n v="23"/>
    <x v="1"/>
    <x v="2"/>
    <x v="1"/>
    <s v="Male"/>
    <m/>
    <m/>
    <m/>
    <m/>
    <m/>
  </r>
  <r>
    <x v="1"/>
    <n v="84"/>
    <n v="64"/>
    <n v="23"/>
    <n v="115"/>
    <n v="36.9"/>
    <n v="0.47099999999999997"/>
    <n v="28"/>
    <x v="1"/>
    <x v="2"/>
    <x v="0"/>
    <s v="Female"/>
    <m/>
    <m/>
    <m/>
    <m/>
    <m/>
  </r>
  <r>
    <x v="9"/>
    <n v="124"/>
    <n v="70"/>
    <n v="33"/>
    <n v="215"/>
    <n v="25.5"/>
    <n v="0.161"/>
    <n v="37"/>
    <x v="1"/>
    <x v="1"/>
    <x v="1"/>
    <s v="Female"/>
    <m/>
    <m/>
    <m/>
    <m/>
    <m/>
  </r>
  <r>
    <x v="1"/>
    <n v="97"/>
    <n v="70"/>
    <n v="40"/>
    <n v="0"/>
    <n v="38.1"/>
    <n v="0.218"/>
    <n v="30"/>
    <x v="1"/>
    <x v="2"/>
    <x v="0"/>
    <s v="Female"/>
    <m/>
    <m/>
    <m/>
    <m/>
    <m/>
  </r>
  <r>
    <x v="2"/>
    <n v="110"/>
    <n v="76"/>
    <n v="0"/>
    <n v="0"/>
    <n v="27.8"/>
    <n v="0.23699999999999999"/>
    <n v="58"/>
    <x v="1"/>
    <x v="3"/>
    <x v="1"/>
    <s v="Female"/>
    <m/>
    <m/>
    <m/>
    <m/>
    <m/>
  </r>
  <r>
    <x v="11"/>
    <n v="103"/>
    <n v="68"/>
    <n v="40"/>
    <n v="0"/>
    <n v="46.2"/>
    <n v="0.126"/>
    <n v="42"/>
    <x v="1"/>
    <x v="0"/>
    <x v="0"/>
    <s v="Female"/>
    <m/>
    <m/>
    <m/>
    <m/>
    <m/>
  </r>
  <r>
    <x v="11"/>
    <n v="85"/>
    <n v="74"/>
    <n v="0"/>
    <n v="0"/>
    <n v="30.1"/>
    <n v="0.3"/>
    <n v="35"/>
    <x v="1"/>
    <x v="1"/>
    <x v="0"/>
    <s v="Male"/>
    <m/>
    <m/>
    <m/>
    <m/>
    <m/>
  </r>
  <r>
    <x v="0"/>
    <n v="125"/>
    <n v="76"/>
    <n v="0"/>
    <n v="0"/>
    <n v="33.799999999999997"/>
    <n v="0.121"/>
    <n v="54"/>
    <x v="0"/>
    <x v="3"/>
    <x v="0"/>
    <s v="Male"/>
    <m/>
    <m/>
    <m/>
    <m/>
    <m/>
  </r>
  <r>
    <x v="3"/>
    <n v="198"/>
    <n v="66"/>
    <n v="32"/>
    <n v="274"/>
    <n v="41.3"/>
    <n v="0.502"/>
    <n v="28"/>
    <x v="0"/>
    <x v="2"/>
    <x v="0"/>
    <s v="Male"/>
    <m/>
    <m/>
    <m/>
    <m/>
    <m/>
  </r>
  <r>
    <x v="1"/>
    <n v="87"/>
    <n v="68"/>
    <n v="34"/>
    <n v="77"/>
    <n v="37.6"/>
    <n v="0.40100000000000002"/>
    <n v="24"/>
    <x v="1"/>
    <x v="2"/>
    <x v="0"/>
    <s v="Female"/>
    <m/>
    <m/>
    <m/>
    <m/>
    <m/>
  </r>
  <r>
    <x v="0"/>
    <n v="99"/>
    <n v="60"/>
    <n v="19"/>
    <n v="54"/>
    <n v="26.9"/>
    <n v="0.497"/>
    <n v="32"/>
    <x v="1"/>
    <x v="1"/>
    <x v="1"/>
    <s v="Female"/>
    <m/>
    <m/>
    <m/>
    <m/>
    <m/>
  </r>
  <r>
    <x v="3"/>
    <n v="91"/>
    <n v="80"/>
    <n v="0"/>
    <n v="0"/>
    <n v="32.4"/>
    <n v="0.60099999999999998"/>
    <n v="27"/>
    <x v="1"/>
    <x v="2"/>
    <x v="0"/>
    <s v="Female"/>
    <m/>
    <m/>
    <m/>
    <m/>
    <m/>
  </r>
  <r>
    <x v="7"/>
    <n v="95"/>
    <n v="54"/>
    <n v="14"/>
    <n v="88"/>
    <n v="26.1"/>
    <n v="0.748"/>
    <n v="22"/>
    <x v="1"/>
    <x v="2"/>
    <x v="1"/>
    <s v="Male"/>
    <m/>
    <m/>
    <m/>
    <m/>
    <m/>
  </r>
  <r>
    <x v="1"/>
    <n v="99"/>
    <n v="72"/>
    <n v="30"/>
    <n v="18"/>
    <n v="38.6"/>
    <n v="0.41199999999999998"/>
    <n v="21"/>
    <x v="1"/>
    <x v="2"/>
    <x v="0"/>
    <s v="Male"/>
    <m/>
    <m/>
    <m/>
    <m/>
    <m/>
  </r>
  <r>
    <x v="0"/>
    <n v="92"/>
    <n v="62"/>
    <n v="32"/>
    <n v="126"/>
    <n v="32"/>
    <n v="8.5000000000000006E-2"/>
    <n v="46"/>
    <x v="1"/>
    <x v="0"/>
    <x v="0"/>
    <s v="Male"/>
    <m/>
    <m/>
    <m/>
    <m/>
    <m/>
  </r>
  <r>
    <x v="8"/>
    <n v="154"/>
    <n v="72"/>
    <n v="29"/>
    <n v="126"/>
    <n v="31.3"/>
    <n v="0.33800000000000002"/>
    <n v="37"/>
    <x v="1"/>
    <x v="1"/>
    <x v="0"/>
    <s v="Female"/>
    <m/>
    <m/>
    <m/>
    <m/>
    <m/>
  </r>
  <r>
    <x v="3"/>
    <n v="121"/>
    <n v="66"/>
    <n v="30"/>
    <n v="165"/>
    <n v="34.299999999999997"/>
    <n v="0.20300000000000001"/>
    <n v="33"/>
    <x v="0"/>
    <x v="1"/>
    <x v="0"/>
    <s v="Female"/>
    <m/>
    <m/>
    <m/>
    <m/>
    <m/>
  </r>
  <r>
    <x v="5"/>
    <n v="78"/>
    <n v="70"/>
    <n v="0"/>
    <n v="0"/>
    <n v="32.5"/>
    <n v="0.27"/>
    <n v="39"/>
    <x v="1"/>
    <x v="1"/>
    <x v="0"/>
    <s v="Male"/>
    <m/>
    <m/>
    <m/>
    <m/>
    <m/>
  </r>
  <r>
    <x v="7"/>
    <n v="130"/>
    <n v="96"/>
    <n v="0"/>
    <n v="0"/>
    <n v="22.6"/>
    <n v="0.26800000000000002"/>
    <n v="21"/>
    <x v="1"/>
    <x v="2"/>
    <x v="2"/>
    <s v="Male"/>
    <m/>
    <m/>
    <m/>
    <m/>
    <m/>
  </r>
  <r>
    <x v="5"/>
    <n v="111"/>
    <n v="58"/>
    <n v="31"/>
    <n v="44"/>
    <n v="29.5"/>
    <n v="0.43"/>
    <n v="22"/>
    <x v="1"/>
    <x v="2"/>
    <x v="1"/>
    <s v="Female"/>
    <m/>
    <m/>
    <m/>
    <m/>
    <m/>
  </r>
  <r>
    <x v="7"/>
    <n v="98"/>
    <n v="60"/>
    <n v="17"/>
    <n v="120"/>
    <n v="34.700000000000003"/>
    <n v="0.19800000000000001"/>
    <n v="22"/>
    <x v="1"/>
    <x v="2"/>
    <x v="0"/>
    <s v="Male"/>
    <m/>
    <m/>
    <m/>
    <m/>
    <m/>
  </r>
  <r>
    <x v="1"/>
    <n v="143"/>
    <n v="86"/>
    <n v="30"/>
    <n v="330"/>
    <n v="30.1"/>
    <n v="0.89200000000000002"/>
    <n v="23"/>
    <x v="1"/>
    <x v="2"/>
    <x v="0"/>
    <s v="Male"/>
    <m/>
    <m/>
    <m/>
    <m/>
    <m/>
  </r>
  <r>
    <x v="1"/>
    <n v="119"/>
    <n v="44"/>
    <n v="47"/>
    <n v="63"/>
    <n v="35.5"/>
    <n v="0.28000000000000003"/>
    <n v="25"/>
    <x v="1"/>
    <x v="2"/>
    <x v="0"/>
    <s v="Male"/>
    <m/>
    <m/>
    <m/>
    <m/>
    <m/>
  </r>
  <r>
    <x v="0"/>
    <n v="108"/>
    <n v="44"/>
    <n v="20"/>
    <n v="130"/>
    <n v="24"/>
    <n v="0.81299999999999994"/>
    <n v="35"/>
    <x v="1"/>
    <x v="1"/>
    <x v="2"/>
    <s v="Female"/>
    <m/>
    <m/>
    <m/>
    <m/>
    <m/>
  </r>
  <r>
    <x v="7"/>
    <n v="118"/>
    <n v="80"/>
    <n v="0"/>
    <n v="0"/>
    <n v="42.9"/>
    <n v="0.69299999999999995"/>
    <n v="21"/>
    <x v="0"/>
    <x v="2"/>
    <x v="0"/>
    <s v="Male"/>
    <m/>
    <m/>
    <m/>
    <m/>
    <m/>
  </r>
  <r>
    <x v="6"/>
    <n v="133"/>
    <n v="68"/>
    <n v="0"/>
    <n v="0"/>
    <n v="27"/>
    <n v="0.245"/>
    <n v="36"/>
    <x v="1"/>
    <x v="1"/>
    <x v="1"/>
    <s v="Male"/>
    <m/>
    <m/>
    <m/>
    <m/>
    <m/>
  </r>
  <r>
    <x v="7"/>
    <n v="197"/>
    <n v="70"/>
    <n v="99"/>
    <n v="0"/>
    <n v="34.700000000000003"/>
    <n v="0.57499999999999996"/>
    <n v="62"/>
    <x v="0"/>
    <x v="4"/>
    <x v="0"/>
    <s v="Male"/>
    <m/>
    <m/>
    <m/>
    <m/>
    <m/>
  </r>
  <r>
    <x v="3"/>
    <n v="151"/>
    <n v="90"/>
    <n v="46"/>
    <n v="0"/>
    <n v="42.1"/>
    <n v="0.371"/>
    <n v="21"/>
    <x v="0"/>
    <x v="2"/>
    <x v="0"/>
    <s v="Male"/>
    <m/>
    <m/>
    <m/>
    <m/>
    <m/>
  </r>
  <r>
    <x v="0"/>
    <n v="109"/>
    <n v="60"/>
    <n v="27"/>
    <n v="0"/>
    <n v="25"/>
    <n v="0.20599999999999999"/>
    <n v="27"/>
    <x v="1"/>
    <x v="2"/>
    <x v="1"/>
    <s v="Male"/>
    <m/>
    <m/>
    <m/>
    <m/>
    <m/>
  </r>
  <r>
    <x v="15"/>
    <n v="121"/>
    <n v="78"/>
    <n v="17"/>
    <n v="0"/>
    <n v="26.5"/>
    <n v="0.25900000000000001"/>
    <n v="62"/>
    <x v="1"/>
    <x v="4"/>
    <x v="1"/>
    <s v="Female"/>
    <m/>
    <m/>
    <m/>
    <m/>
    <m/>
  </r>
  <r>
    <x v="2"/>
    <n v="100"/>
    <n v="76"/>
    <n v="0"/>
    <n v="0"/>
    <n v="38.700000000000003"/>
    <n v="0.19"/>
    <n v="42"/>
    <x v="1"/>
    <x v="0"/>
    <x v="0"/>
    <s v="Female"/>
    <m/>
    <m/>
    <m/>
    <m/>
    <m/>
  </r>
  <r>
    <x v="2"/>
    <n v="124"/>
    <n v="76"/>
    <n v="24"/>
    <n v="600"/>
    <n v="28.7"/>
    <n v="0.68700000000000006"/>
    <n v="52"/>
    <x v="0"/>
    <x v="3"/>
    <x v="1"/>
    <s v="Female"/>
    <m/>
    <m/>
    <m/>
    <m/>
    <m/>
  </r>
  <r>
    <x v="1"/>
    <n v="93"/>
    <n v="56"/>
    <n v="11"/>
    <n v="0"/>
    <n v="22.5"/>
    <n v="0.41699999999999998"/>
    <n v="22"/>
    <x v="1"/>
    <x v="2"/>
    <x v="2"/>
    <s v="Male"/>
    <m/>
    <m/>
    <m/>
    <m/>
    <m/>
  </r>
  <r>
    <x v="2"/>
    <n v="143"/>
    <n v="66"/>
    <n v="0"/>
    <n v="0"/>
    <n v="34.9"/>
    <n v="0.129"/>
    <n v="41"/>
    <x v="0"/>
    <x v="0"/>
    <x v="0"/>
    <s v="Female"/>
    <m/>
    <m/>
    <m/>
    <m/>
    <m/>
  </r>
  <r>
    <x v="0"/>
    <n v="103"/>
    <n v="66"/>
    <n v="0"/>
    <n v="0"/>
    <n v="24.3"/>
    <n v="0.249"/>
    <n v="29"/>
    <x v="1"/>
    <x v="2"/>
    <x v="2"/>
    <s v="Male"/>
    <m/>
    <m/>
    <m/>
    <m/>
    <m/>
  </r>
  <r>
    <x v="5"/>
    <n v="176"/>
    <n v="86"/>
    <n v="27"/>
    <n v="156"/>
    <n v="33.299999999999997"/>
    <n v="1.1539999999999999"/>
    <n v="52"/>
    <x v="0"/>
    <x v="3"/>
    <x v="0"/>
    <s v="Female"/>
    <m/>
    <m/>
    <m/>
    <m/>
    <m/>
  </r>
  <r>
    <x v="3"/>
    <n v="73"/>
    <n v="0"/>
    <n v="0"/>
    <n v="0"/>
    <n v="21.1"/>
    <n v="0.34200000000000003"/>
    <n v="25"/>
    <x v="1"/>
    <x v="2"/>
    <x v="2"/>
    <s v="Female"/>
    <m/>
    <m/>
    <m/>
    <m/>
    <m/>
  </r>
  <r>
    <x v="11"/>
    <n v="111"/>
    <n v="84"/>
    <n v="40"/>
    <n v="0"/>
    <n v="46.8"/>
    <n v="0.92500000000000004"/>
    <n v="45"/>
    <x v="0"/>
    <x v="0"/>
    <x v="0"/>
    <s v="Female"/>
    <m/>
    <m/>
    <m/>
    <m/>
    <m/>
  </r>
  <r>
    <x v="7"/>
    <n v="112"/>
    <n v="78"/>
    <n v="50"/>
    <n v="140"/>
    <n v="39.4"/>
    <n v="0.17499999999999999"/>
    <n v="24"/>
    <x v="1"/>
    <x v="2"/>
    <x v="0"/>
    <s v="Female"/>
    <m/>
    <m/>
    <m/>
    <m/>
    <m/>
  </r>
  <r>
    <x v="5"/>
    <n v="132"/>
    <n v="80"/>
    <n v="0"/>
    <n v="0"/>
    <n v="34.4"/>
    <n v="0.40200000000000002"/>
    <n v="44"/>
    <x v="0"/>
    <x v="0"/>
    <x v="0"/>
    <s v="Male"/>
    <m/>
    <m/>
    <m/>
    <m/>
    <m/>
  </r>
  <r>
    <x v="7"/>
    <n v="82"/>
    <n v="52"/>
    <n v="22"/>
    <n v="115"/>
    <n v="28.5"/>
    <n v="1.6990000000000001"/>
    <n v="25"/>
    <x v="1"/>
    <x v="2"/>
    <x v="1"/>
    <s v="Male"/>
    <m/>
    <m/>
    <m/>
    <m/>
    <m/>
  </r>
  <r>
    <x v="0"/>
    <n v="123"/>
    <n v="72"/>
    <n v="45"/>
    <n v="230"/>
    <n v="33.6"/>
    <n v="0.73299999999999998"/>
    <n v="34"/>
    <x v="1"/>
    <x v="1"/>
    <x v="0"/>
    <s v="Male"/>
    <m/>
    <m/>
    <m/>
    <m/>
    <m/>
  </r>
  <r>
    <x v="3"/>
    <n v="188"/>
    <n v="82"/>
    <n v="14"/>
    <n v="185"/>
    <n v="32"/>
    <n v="0.68200000000000005"/>
    <n v="22"/>
    <x v="0"/>
    <x v="2"/>
    <x v="0"/>
    <s v="Female"/>
    <m/>
    <m/>
    <m/>
    <m/>
    <m/>
  </r>
  <r>
    <x v="3"/>
    <n v="67"/>
    <n v="76"/>
    <n v="0"/>
    <n v="0"/>
    <n v="45.3"/>
    <n v="0.19400000000000001"/>
    <n v="46"/>
    <x v="1"/>
    <x v="0"/>
    <x v="0"/>
    <s v="Male"/>
    <m/>
    <m/>
    <m/>
    <m/>
    <m/>
  </r>
  <r>
    <x v="1"/>
    <n v="89"/>
    <n v="24"/>
    <n v="19"/>
    <n v="25"/>
    <n v="27.8"/>
    <n v="0.55900000000000005"/>
    <n v="21"/>
    <x v="1"/>
    <x v="2"/>
    <x v="1"/>
    <s v="Male"/>
    <m/>
    <m/>
    <m/>
    <m/>
    <m/>
  </r>
  <r>
    <x v="1"/>
    <n v="173"/>
    <n v="74"/>
    <n v="0"/>
    <n v="0"/>
    <n v="36.799999999999997"/>
    <n v="8.7999999999999995E-2"/>
    <n v="38"/>
    <x v="0"/>
    <x v="1"/>
    <x v="0"/>
    <s v="Female"/>
    <m/>
    <m/>
    <m/>
    <m/>
    <m/>
  </r>
  <r>
    <x v="1"/>
    <n v="109"/>
    <n v="38"/>
    <n v="18"/>
    <n v="120"/>
    <n v="23.1"/>
    <n v="0.40699999999999997"/>
    <n v="26"/>
    <x v="1"/>
    <x v="2"/>
    <x v="2"/>
    <s v="Female"/>
    <m/>
    <m/>
    <m/>
    <m/>
    <m/>
  </r>
  <r>
    <x v="1"/>
    <n v="108"/>
    <n v="88"/>
    <n v="19"/>
    <n v="0"/>
    <n v="27.1"/>
    <n v="0.4"/>
    <n v="24"/>
    <x v="1"/>
    <x v="2"/>
    <x v="1"/>
    <s v="Female"/>
    <m/>
    <m/>
    <m/>
    <m/>
    <m/>
  </r>
  <r>
    <x v="0"/>
    <n v="96"/>
    <n v="0"/>
    <n v="0"/>
    <n v="0"/>
    <n v="23.7"/>
    <n v="0.19"/>
    <n v="28"/>
    <x v="1"/>
    <x v="2"/>
    <x v="2"/>
    <s v="Female"/>
    <m/>
    <m/>
    <m/>
    <m/>
    <m/>
  </r>
  <r>
    <x v="1"/>
    <n v="124"/>
    <n v="74"/>
    <n v="36"/>
    <n v="0"/>
    <n v="27.8"/>
    <n v="0.1"/>
    <n v="30"/>
    <x v="1"/>
    <x v="2"/>
    <x v="1"/>
    <s v="Male"/>
    <m/>
    <m/>
    <m/>
    <m/>
    <m/>
  </r>
  <r>
    <x v="9"/>
    <n v="150"/>
    <n v="78"/>
    <n v="29"/>
    <n v="126"/>
    <n v="35.200000000000003"/>
    <n v="0.69199999999999995"/>
    <n v="54"/>
    <x v="0"/>
    <x v="3"/>
    <x v="0"/>
    <s v="Female"/>
    <m/>
    <m/>
    <m/>
    <m/>
    <m/>
  </r>
  <r>
    <x v="8"/>
    <n v="183"/>
    <n v="0"/>
    <n v="0"/>
    <n v="0"/>
    <n v="28.4"/>
    <n v="0.21199999999999999"/>
    <n v="36"/>
    <x v="0"/>
    <x v="1"/>
    <x v="1"/>
    <s v="Male"/>
    <m/>
    <m/>
    <m/>
    <m/>
    <m/>
  </r>
  <r>
    <x v="1"/>
    <n v="124"/>
    <n v="60"/>
    <n v="32"/>
    <n v="0"/>
    <n v="35.799999999999997"/>
    <n v="0.51400000000000001"/>
    <n v="21"/>
    <x v="1"/>
    <x v="2"/>
    <x v="0"/>
    <s v="Male"/>
    <m/>
    <m/>
    <m/>
    <m/>
    <m/>
  </r>
  <r>
    <x v="1"/>
    <n v="181"/>
    <n v="78"/>
    <n v="42"/>
    <n v="293"/>
    <n v="40"/>
    <n v="1.258"/>
    <n v="22"/>
    <x v="0"/>
    <x v="2"/>
    <x v="0"/>
    <s v="Female"/>
    <m/>
    <m/>
    <m/>
    <m/>
    <m/>
  </r>
  <r>
    <x v="1"/>
    <n v="92"/>
    <n v="62"/>
    <n v="25"/>
    <n v="41"/>
    <n v="19.5"/>
    <n v="0.48199999999999998"/>
    <n v="25"/>
    <x v="1"/>
    <x v="2"/>
    <x v="2"/>
    <s v="Female"/>
    <m/>
    <m/>
    <m/>
    <m/>
    <m/>
  </r>
  <r>
    <x v="3"/>
    <n v="152"/>
    <n v="82"/>
    <n v="39"/>
    <n v="272"/>
    <n v="41.5"/>
    <n v="0.27"/>
    <n v="27"/>
    <x v="1"/>
    <x v="2"/>
    <x v="0"/>
    <s v="Male"/>
    <m/>
    <m/>
    <m/>
    <m/>
    <m/>
  </r>
  <r>
    <x v="1"/>
    <n v="111"/>
    <n v="62"/>
    <n v="13"/>
    <n v="182"/>
    <n v="24"/>
    <n v="0.13800000000000001"/>
    <n v="23"/>
    <x v="1"/>
    <x v="2"/>
    <x v="2"/>
    <s v="Male"/>
    <m/>
    <m/>
    <m/>
    <m/>
    <m/>
  </r>
  <r>
    <x v="5"/>
    <n v="106"/>
    <n v="54"/>
    <n v="21"/>
    <n v="158"/>
    <n v="30.9"/>
    <n v="0.29199999999999998"/>
    <n v="24"/>
    <x v="1"/>
    <x v="2"/>
    <x v="0"/>
    <s v="Male"/>
    <m/>
    <m/>
    <m/>
    <m/>
    <m/>
  </r>
  <r>
    <x v="5"/>
    <n v="174"/>
    <n v="58"/>
    <n v="22"/>
    <n v="194"/>
    <n v="32.9"/>
    <n v="0.59299999999999997"/>
    <n v="36"/>
    <x v="0"/>
    <x v="1"/>
    <x v="0"/>
    <s v="Male"/>
    <m/>
    <m/>
    <m/>
    <m/>
    <m/>
  </r>
  <r>
    <x v="9"/>
    <n v="168"/>
    <n v="88"/>
    <n v="42"/>
    <n v="321"/>
    <n v="38.200000000000003"/>
    <n v="0.78700000000000003"/>
    <n v="40"/>
    <x v="0"/>
    <x v="1"/>
    <x v="0"/>
    <s v="Female"/>
    <m/>
    <m/>
    <m/>
    <m/>
    <m/>
  </r>
  <r>
    <x v="0"/>
    <n v="105"/>
    <n v="80"/>
    <n v="28"/>
    <n v="0"/>
    <n v="32.5"/>
    <n v="0.878"/>
    <n v="26"/>
    <x v="1"/>
    <x v="2"/>
    <x v="0"/>
    <s v="Male"/>
    <m/>
    <m/>
    <m/>
    <m/>
    <m/>
  </r>
  <r>
    <x v="11"/>
    <n v="138"/>
    <n v="74"/>
    <n v="26"/>
    <n v="144"/>
    <n v="36.1"/>
    <n v="0.55700000000000005"/>
    <n v="50"/>
    <x v="0"/>
    <x v="0"/>
    <x v="0"/>
    <s v="Male"/>
    <m/>
    <m/>
    <m/>
    <m/>
    <m/>
  </r>
  <r>
    <x v="5"/>
    <n v="106"/>
    <n v="72"/>
    <n v="0"/>
    <n v="0"/>
    <n v="25.8"/>
    <n v="0.20699999999999999"/>
    <n v="27"/>
    <x v="1"/>
    <x v="2"/>
    <x v="1"/>
    <s v="Female"/>
    <m/>
    <m/>
    <m/>
    <m/>
    <m/>
  </r>
  <r>
    <x v="0"/>
    <n v="117"/>
    <n v="96"/>
    <n v="0"/>
    <n v="0"/>
    <n v="28.7"/>
    <n v="0.157"/>
    <n v="30"/>
    <x v="1"/>
    <x v="2"/>
    <x v="1"/>
    <s v="Female"/>
    <m/>
    <m/>
    <m/>
    <m/>
    <m/>
  </r>
  <r>
    <x v="7"/>
    <n v="68"/>
    <n v="62"/>
    <n v="13"/>
    <n v="15"/>
    <n v="20.100000000000001"/>
    <n v="0.25700000000000001"/>
    <n v="23"/>
    <x v="1"/>
    <x v="2"/>
    <x v="2"/>
    <s v="Female"/>
    <m/>
    <m/>
    <m/>
    <m/>
    <m/>
  </r>
  <r>
    <x v="10"/>
    <n v="112"/>
    <n v="82"/>
    <n v="24"/>
    <n v="0"/>
    <n v="28.2"/>
    <n v="1.282"/>
    <n v="50"/>
    <x v="0"/>
    <x v="0"/>
    <x v="1"/>
    <s v="Male"/>
    <m/>
    <m/>
    <m/>
    <m/>
    <m/>
  </r>
  <r>
    <x v="3"/>
    <n v="119"/>
    <n v="0"/>
    <n v="0"/>
    <n v="0"/>
    <n v="32.4"/>
    <n v="0.14099999999999999"/>
    <n v="24"/>
    <x v="0"/>
    <x v="2"/>
    <x v="0"/>
    <s v="Male"/>
    <m/>
    <m/>
    <m/>
    <m/>
    <m/>
  </r>
  <r>
    <x v="7"/>
    <n v="112"/>
    <n v="86"/>
    <n v="42"/>
    <n v="160"/>
    <n v="38.4"/>
    <n v="0.246"/>
    <n v="28"/>
    <x v="1"/>
    <x v="2"/>
    <x v="0"/>
    <s v="Male"/>
    <m/>
    <m/>
    <m/>
    <m/>
    <m/>
  </r>
  <r>
    <x v="7"/>
    <n v="92"/>
    <n v="76"/>
    <n v="20"/>
    <n v="0"/>
    <n v="24.2"/>
    <n v="1.698"/>
    <n v="28"/>
    <x v="1"/>
    <x v="2"/>
    <x v="2"/>
    <s v="Male"/>
    <m/>
    <m/>
    <m/>
    <m/>
    <m/>
  </r>
  <r>
    <x v="0"/>
    <n v="183"/>
    <n v="94"/>
    <n v="0"/>
    <n v="0"/>
    <n v="40.799999999999997"/>
    <n v="1.4610000000000001"/>
    <n v="45"/>
    <x v="1"/>
    <x v="0"/>
    <x v="0"/>
    <s v="Female"/>
    <m/>
    <m/>
    <m/>
    <m/>
    <m/>
  </r>
  <r>
    <x v="3"/>
    <n v="94"/>
    <n v="70"/>
    <n v="27"/>
    <n v="115"/>
    <n v="43.5"/>
    <n v="0.34699999999999998"/>
    <n v="21"/>
    <x v="1"/>
    <x v="2"/>
    <x v="0"/>
    <s v="Male"/>
    <m/>
    <m/>
    <m/>
    <m/>
    <m/>
  </r>
  <r>
    <x v="7"/>
    <n v="108"/>
    <n v="64"/>
    <n v="0"/>
    <n v="0"/>
    <n v="30.8"/>
    <n v="0.158"/>
    <n v="21"/>
    <x v="1"/>
    <x v="2"/>
    <x v="0"/>
    <s v="Female"/>
    <m/>
    <m/>
    <m/>
    <m/>
    <m/>
  </r>
  <r>
    <x v="8"/>
    <n v="90"/>
    <n v="88"/>
    <n v="47"/>
    <n v="54"/>
    <n v="37.700000000000003"/>
    <n v="0.36199999999999999"/>
    <n v="29"/>
    <x v="1"/>
    <x v="2"/>
    <x v="0"/>
    <s v="Female"/>
    <m/>
    <m/>
    <m/>
    <m/>
    <m/>
  </r>
  <r>
    <x v="3"/>
    <n v="125"/>
    <n v="68"/>
    <n v="0"/>
    <n v="0"/>
    <n v="24.7"/>
    <n v="0.20599999999999999"/>
    <n v="21"/>
    <x v="1"/>
    <x v="2"/>
    <x v="2"/>
    <s v="Female"/>
    <m/>
    <m/>
    <m/>
    <m/>
    <m/>
  </r>
  <r>
    <x v="3"/>
    <n v="132"/>
    <n v="78"/>
    <n v="0"/>
    <n v="0"/>
    <n v="32.4"/>
    <n v="0.39300000000000002"/>
    <n v="21"/>
    <x v="1"/>
    <x v="2"/>
    <x v="0"/>
    <s v="Male"/>
    <m/>
    <m/>
    <m/>
    <m/>
    <m/>
  </r>
  <r>
    <x v="4"/>
    <n v="128"/>
    <n v="80"/>
    <n v="0"/>
    <n v="0"/>
    <n v="34.6"/>
    <n v="0.14399999999999999"/>
    <n v="45"/>
    <x v="1"/>
    <x v="0"/>
    <x v="0"/>
    <s v="Female"/>
    <m/>
    <m/>
    <m/>
    <m/>
    <m/>
  </r>
  <r>
    <x v="8"/>
    <n v="94"/>
    <n v="65"/>
    <n v="22"/>
    <n v="0"/>
    <n v="24.7"/>
    <n v="0.14799999999999999"/>
    <n v="21"/>
    <x v="1"/>
    <x v="2"/>
    <x v="2"/>
    <s v="Female"/>
    <m/>
    <m/>
    <m/>
    <m/>
    <m/>
  </r>
  <r>
    <x v="9"/>
    <n v="114"/>
    <n v="64"/>
    <n v="0"/>
    <n v="0"/>
    <n v="27.4"/>
    <n v="0.73199999999999998"/>
    <n v="34"/>
    <x v="0"/>
    <x v="1"/>
    <x v="1"/>
    <s v="Female"/>
    <m/>
    <m/>
    <m/>
    <m/>
    <m/>
  </r>
  <r>
    <x v="3"/>
    <n v="102"/>
    <n v="78"/>
    <n v="40"/>
    <n v="90"/>
    <n v="34.5"/>
    <n v="0.23799999999999999"/>
    <n v="24"/>
    <x v="1"/>
    <x v="2"/>
    <x v="0"/>
    <s v="Female"/>
    <m/>
    <m/>
    <m/>
    <m/>
    <m/>
  </r>
  <r>
    <x v="7"/>
    <n v="111"/>
    <n v="60"/>
    <n v="0"/>
    <n v="0"/>
    <n v="26.2"/>
    <n v="0.34300000000000003"/>
    <n v="23"/>
    <x v="1"/>
    <x v="2"/>
    <x v="1"/>
    <s v="Male"/>
    <m/>
    <m/>
    <m/>
    <m/>
    <m/>
  </r>
  <r>
    <x v="1"/>
    <n v="128"/>
    <n v="82"/>
    <n v="17"/>
    <n v="183"/>
    <n v="27.5"/>
    <n v="0.115"/>
    <n v="22"/>
    <x v="1"/>
    <x v="2"/>
    <x v="1"/>
    <s v="Female"/>
    <m/>
    <m/>
    <m/>
    <m/>
    <m/>
  </r>
  <r>
    <x v="6"/>
    <n v="92"/>
    <n v="62"/>
    <n v="0"/>
    <n v="0"/>
    <n v="25.9"/>
    <n v="0.16700000000000001"/>
    <n v="31"/>
    <x v="1"/>
    <x v="1"/>
    <x v="1"/>
    <s v="Male"/>
    <m/>
    <m/>
    <m/>
    <m/>
    <m/>
  </r>
  <r>
    <x v="12"/>
    <n v="104"/>
    <n v="72"/>
    <n v="0"/>
    <n v="0"/>
    <n v="31.2"/>
    <n v="0.46500000000000002"/>
    <n v="38"/>
    <x v="0"/>
    <x v="1"/>
    <x v="0"/>
    <s v="Male"/>
    <m/>
    <m/>
    <m/>
    <m/>
    <m/>
  </r>
  <r>
    <x v="4"/>
    <n v="104"/>
    <n v="74"/>
    <n v="0"/>
    <n v="0"/>
    <n v="28.8"/>
    <n v="0.153"/>
    <n v="48"/>
    <x v="1"/>
    <x v="0"/>
    <x v="1"/>
    <s v="Female"/>
    <m/>
    <m/>
    <m/>
    <m/>
    <m/>
  </r>
  <r>
    <x v="7"/>
    <n v="94"/>
    <n v="76"/>
    <n v="18"/>
    <n v="66"/>
    <n v="31.6"/>
    <n v="0.64900000000000002"/>
    <n v="23"/>
    <x v="1"/>
    <x v="2"/>
    <x v="0"/>
    <s v="Female"/>
    <m/>
    <m/>
    <m/>
    <m/>
    <m/>
  </r>
  <r>
    <x v="9"/>
    <n v="97"/>
    <n v="76"/>
    <n v="32"/>
    <n v="91"/>
    <n v="40.9"/>
    <n v="0.871"/>
    <n v="32"/>
    <x v="0"/>
    <x v="1"/>
    <x v="0"/>
    <s v="Male"/>
    <m/>
    <m/>
    <m/>
    <m/>
    <m/>
  </r>
  <r>
    <x v="1"/>
    <n v="100"/>
    <n v="74"/>
    <n v="12"/>
    <n v="46"/>
    <n v="19.5"/>
    <n v="0.14899999999999999"/>
    <n v="28"/>
    <x v="1"/>
    <x v="2"/>
    <x v="2"/>
    <s v="Female"/>
    <m/>
    <m/>
    <m/>
    <m/>
    <m/>
  </r>
  <r>
    <x v="3"/>
    <n v="102"/>
    <n v="86"/>
    <n v="17"/>
    <n v="105"/>
    <n v="29.3"/>
    <n v="0.69499999999999995"/>
    <n v="27"/>
    <x v="1"/>
    <x v="2"/>
    <x v="1"/>
    <s v="Female"/>
    <m/>
    <m/>
    <m/>
    <m/>
    <m/>
  </r>
  <r>
    <x v="8"/>
    <n v="128"/>
    <n v="70"/>
    <n v="0"/>
    <n v="0"/>
    <n v="34.299999999999997"/>
    <n v="0.30299999999999999"/>
    <n v="24"/>
    <x v="1"/>
    <x v="2"/>
    <x v="0"/>
    <s v="Female"/>
    <m/>
    <m/>
    <m/>
    <m/>
    <m/>
  </r>
  <r>
    <x v="0"/>
    <n v="147"/>
    <n v="80"/>
    <n v="0"/>
    <n v="0"/>
    <n v="29.5"/>
    <n v="0.17799999999999999"/>
    <n v="50"/>
    <x v="0"/>
    <x v="0"/>
    <x v="1"/>
    <s v="Male"/>
    <m/>
    <m/>
    <m/>
    <m/>
    <m/>
  </r>
  <r>
    <x v="8"/>
    <n v="90"/>
    <n v="0"/>
    <n v="0"/>
    <n v="0"/>
    <n v="28"/>
    <n v="0.61"/>
    <n v="31"/>
    <x v="1"/>
    <x v="1"/>
    <x v="1"/>
    <s v="Female"/>
    <m/>
    <m/>
    <m/>
    <m/>
    <m/>
  </r>
  <r>
    <x v="5"/>
    <n v="103"/>
    <n v="72"/>
    <n v="30"/>
    <n v="152"/>
    <n v="27.6"/>
    <n v="0.73"/>
    <n v="27"/>
    <x v="1"/>
    <x v="2"/>
    <x v="1"/>
    <s v="Male"/>
    <m/>
    <m/>
    <m/>
    <m/>
    <m/>
  </r>
  <r>
    <x v="7"/>
    <n v="157"/>
    <n v="74"/>
    <n v="35"/>
    <n v="440"/>
    <n v="39.4"/>
    <n v="0.13400000000000001"/>
    <n v="30"/>
    <x v="1"/>
    <x v="2"/>
    <x v="0"/>
    <s v="Male"/>
    <m/>
    <m/>
    <m/>
    <m/>
    <m/>
  </r>
  <r>
    <x v="1"/>
    <n v="167"/>
    <n v="74"/>
    <n v="17"/>
    <n v="144"/>
    <n v="23.4"/>
    <n v="0.44700000000000001"/>
    <n v="33"/>
    <x v="0"/>
    <x v="1"/>
    <x v="2"/>
    <s v="Female"/>
    <m/>
    <m/>
    <m/>
    <m/>
    <m/>
  </r>
  <r>
    <x v="3"/>
    <n v="179"/>
    <n v="50"/>
    <n v="36"/>
    <n v="159"/>
    <n v="37.799999999999997"/>
    <n v="0.45500000000000002"/>
    <n v="22"/>
    <x v="0"/>
    <x v="2"/>
    <x v="0"/>
    <s v="Female"/>
    <m/>
    <m/>
    <m/>
    <m/>
    <m/>
  </r>
  <r>
    <x v="11"/>
    <n v="136"/>
    <n v="84"/>
    <n v="35"/>
    <n v="130"/>
    <n v="28.3"/>
    <n v="0.26"/>
    <n v="42"/>
    <x v="0"/>
    <x v="0"/>
    <x v="1"/>
    <s v="Male"/>
    <m/>
    <m/>
    <m/>
    <m/>
    <m/>
  </r>
  <r>
    <x v="3"/>
    <n v="107"/>
    <n v="60"/>
    <n v="25"/>
    <n v="0"/>
    <n v="26.4"/>
    <n v="0.13300000000000001"/>
    <n v="23"/>
    <x v="1"/>
    <x v="2"/>
    <x v="1"/>
    <s v="Male"/>
    <m/>
    <m/>
    <m/>
    <m/>
    <m/>
  </r>
  <r>
    <x v="1"/>
    <n v="91"/>
    <n v="54"/>
    <n v="25"/>
    <n v="100"/>
    <n v="25.2"/>
    <n v="0.23400000000000001"/>
    <n v="23"/>
    <x v="1"/>
    <x v="2"/>
    <x v="1"/>
    <s v="Female"/>
    <m/>
    <m/>
    <m/>
    <m/>
    <m/>
  </r>
  <r>
    <x v="1"/>
    <n v="117"/>
    <n v="60"/>
    <n v="23"/>
    <n v="106"/>
    <n v="33.799999999999997"/>
    <n v="0.46600000000000003"/>
    <n v="27"/>
    <x v="1"/>
    <x v="2"/>
    <x v="0"/>
    <s v="Female"/>
    <m/>
    <m/>
    <m/>
    <m/>
    <m/>
  </r>
  <r>
    <x v="4"/>
    <n v="123"/>
    <n v="74"/>
    <n v="40"/>
    <n v="77"/>
    <n v="34.1"/>
    <n v="0.26900000000000002"/>
    <n v="28"/>
    <x v="1"/>
    <x v="2"/>
    <x v="0"/>
    <s v="Male"/>
    <m/>
    <m/>
    <m/>
    <m/>
    <m/>
  </r>
  <r>
    <x v="7"/>
    <n v="120"/>
    <n v="54"/>
    <n v="0"/>
    <n v="0"/>
    <n v="26.8"/>
    <n v="0.45500000000000002"/>
    <n v="27"/>
    <x v="1"/>
    <x v="2"/>
    <x v="1"/>
    <s v="Male"/>
    <m/>
    <m/>
    <m/>
    <m/>
    <m/>
  </r>
  <r>
    <x v="1"/>
    <n v="106"/>
    <n v="70"/>
    <n v="28"/>
    <n v="135"/>
    <n v="34.200000000000003"/>
    <n v="0.14199999999999999"/>
    <n v="22"/>
    <x v="1"/>
    <x v="2"/>
    <x v="0"/>
    <s v="Female"/>
    <m/>
    <m/>
    <m/>
    <m/>
    <m/>
  </r>
  <r>
    <x v="7"/>
    <n v="155"/>
    <n v="52"/>
    <n v="27"/>
    <n v="540"/>
    <n v="38.700000000000003"/>
    <n v="0.24"/>
    <n v="25"/>
    <x v="0"/>
    <x v="2"/>
    <x v="0"/>
    <s v="Male"/>
    <m/>
    <m/>
    <m/>
    <m/>
    <m/>
  </r>
  <r>
    <x v="7"/>
    <n v="101"/>
    <n v="58"/>
    <n v="35"/>
    <n v="90"/>
    <n v="21.8"/>
    <n v="0.155"/>
    <n v="22"/>
    <x v="1"/>
    <x v="2"/>
    <x v="2"/>
    <s v="Male"/>
    <m/>
    <m/>
    <m/>
    <m/>
    <m/>
  </r>
  <r>
    <x v="1"/>
    <n v="120"/>
    <n v="80"/>
    <n v="48"/>
    <n v="200"/>
    <n v="38.9"/>
    <n v="1.1619999999999999"/>
    <n v="41"/>
    <x v="1"/>
    <x v="0"/>
    <x v="0"/>
    <s v="Male"/>
    <m/>
    <m/>
    <m/>
    <m/>
    <m/>
  </r>
  <r>
    <x v="11"/>
    <n v="127"/>
    <n v="106"/>
    <n v="0"/>
    <n v="0"/>
    <n v="39"/>
    <n v="0.19"/>
    <n v="51"/>
    <x v="1"/>
    <x v="3"/>
    <x v="0"/>
    <s v="Male"/>
    <m/>
    <m/>
    <m/>
    <m/>
    <m/>
  </r>
  <r>
    <x v="5"/>
    <n v="80"/>
    <n v="82"/>
    <n v="31"/>
    <n v="70"/>
    <n v="34.200000000000003"/>
    <n v="1.292"/>
    <n v="27"/>
    <x v="0"/>
    <x v="2"/>
    <x v="0"/>
    <s v="Female"/>
    <m/>
    <m/>
    <m/>
    <m/>
    <m/>
  </r>
  <r>
    <x v="6"/>
    <n v="162"/>
    <n v="84"/>
    <n v="0"/>
    <n v="0"/>
    <n v="27.7"/>
    <n v="0.182"/>
    <n v="54"/>
    <x v="1"/>
    <x v="3"/>
    <x v="1"/>
    <s v="Male"/>
    <m/>
    <m/>
    <m/>
    <m/>
    <m/>
  </r>
  <r>
    <x v="1"/>
    <n v="199"/>
    <n v="76"/>
    <n v="43"/>
    <n v="0"/>
    <n v="42.9"/>
    <n v="1.3939999999999999"/>
    <n v="22"/>
    <x v="0"/>
    <x v="2"/>
    <x v="0"/>
    <s v="Female"/>
    <m/>
    <m/>
    <m/>
    <m/>
    <m/>
  </r>
  <r>
    <x v="2"/>
    <n v="167"/>
    <n v="106"/>
    <n v="46"/>
    <n v="231"/>
    <n v="37.6"/>
    <n v="0.16500000000000001"/>
    <n v="43"/>
    <x v="0"/>
    <x v="0"/>
    <x v="0"/>
    <s v="Male"/>
    <m/>
    <m/>
    <m/>
    <m/>
    <m/>
  </r>
  <r>
    <x v="10"/>
    <n v="145"/>
    <n v="80"/>
    <n v="46"/>
    <n v="130"/>
    <n v="37.9"/>
    <n v="0.63700000000000001"/>
    <n v="40"/>
    <x v="0"/>
    <x v="1"/>
    <x v="0"/>
    <s v="Female"/>
    <m/>
    <m/>
    <m/>
    <m/>
    <m/>
  </r>
  <r>
    <x v="0"/>
    <n v="115"/>
    <n v="60"/>
    <n v="39"/>
    <n v="0"/>
    <n v="33.700000000000003"/>
    <n v="0.245"/>
    <n v="40"/>
    <x v="0"/>
    <x v="1"/>
    <x v="0"/>
    <s v="Male"/>
    <m/>
    <m/>
    <m/>
    <m/>
    <m/>
  </r>
  <r>
    <x v="1"/>
    <n v="112"/>
    <n v="80"/>
    <n v="45"/>
    <n v="132"/>
    <n v="34.799999999999997"/>
    <n v="0.217"/>
    <n v="24"/>
    <x v="1"/>
    <x v="2"/>
    <x v="0"/>
    <s v="Male"/>
    <m/>
    <m/>
    <m/>
    <m/>
    <m/>
  </r>
  <r>
    <x v="8"/>
    <n v="145"/>
    <n v="82"/>
    <n v="18"/>
    <n v="0"/>
    <n v="32.5"/>
    <n v="0.23499999999999999"/>
    <n v="70"/>
    <x v="0"/>
    <x v="4"/>
    <x v="0"/>
    <s v="Male"/>
    <m/>
    <m/>
    <m/>
    <m/>
    <m/>
  </r>
  <r>
    <x v="6"/>
    <n v="111"/>
    <n v="70"/>
    <n v="27"/>
    <n v="0"/>
    <n v="27.5"/>
    <n v="0.14099999999999999"/>
    <n v="40"/>
    <x v="0"/>
    <x v="1"/>
    <x v="1"/>
    <s v="Male"/>
    <m/>
    <m/>
    <m/>
    <m/>
    <m/>
  </r>
  <r>
    <x v="0"/>
    <n v="98"/>
    <n v="58"/>
    <n v="33"/>
    <n v="190"/>
    <n v="34"/>
    <n v="0.43"/>
    <n v="43"/>
    <x v="1"/>
    <x v="0"/>
    <x v="0"/>
    <s v="Male"/>
    <m/>
    <m/>
    <m/>
    <m/>
    <m/>
  </r>
  <r>
    <x v="10"/>
    <n v="154"/>
    <n v="78"/>
    <n v="30"/>
    <n v="100"/>
    <n v="30.9"/>
    <n v="0.16400000000000001"/>
    <n v="45"/>
    <x v="1"/>
    <x v="0"/>
    <x v="0"/>
    <s v="Female"/>
    <m/>
    <m/>
    <m/>
    <m/>
    <m/>
  </r>
  <r>
    <x v="0"/>
    <n v="165"/>
    <n v="68"/>
    <n v="26"/>
    <n v="168"/>
    <n v="33.6"/>
    <n v="0.63100000000000001"/>
    <n v="49"/>
    <x v="1"/>
    <x v="0"/>
    <x v="0"/>
    <s v="Male"/>
    <m/>
    <m/>
    <m/>
    <m/>
    <m/>
  </r>
  <r>
    <x v="1"/>
    <n v="99"/>
    <n v="58"/>
    <n v="10"/>
    <n v="0"/>
    <n v="25.4"/>
    <n v="0.55100000000000005"/>
    <n v="21"/>
    <x v="1"/>
    <x v="2"/>
    <x v="1"/>
    <s v="Female"/>
    <m/>
    <m/>
    <m/>
    <m/>
    <m/>
  </r>
  <r>
    <x v="6"/>
    <n v="68"/>
    <n v="106"/>
    <n v="23"/>
    <n v="49"/>
    <n v="35.5"/>
    <n v="0.28499999999999998"/>
    <n v="47"/>
    <x v="1"/>
    <x v="0"/>
    <x v="0"/>
    <s v="Female"/>
    <m/>
    <m/>
    <m/>
    <m/>
    <m/>
  </r>
  <r>
    <x v="5"/>
    <n v="123"/>
    <n v="100"/>
    <n v="35"/>
    <n v="240"/>
    <n v="57.3"/>
    <n v="0.88"/>
    <n v="22"/>
    <x v="1"/>
    <x v="2"/>
    <x v="0"/>
    <s v="Male"/>
    <m/>
    <m/>
    <m/>
    <m/>
    <m/>
  </r>
  <r>
    <x v="2"/>
    <n v="91"/>
    <n v="82"/>
    <n v="0"/>
    <n v="0"/>
    <n v="35.6"/>
    <n v="0.58699999999999997"/>
    <n v="68"/>
    <x v="1"/>
    <x v="4"/>
    <x v="0"/>
    <s v="Male"/>
    <m/>
    <m/>
    <m/>
    <m/>
    <m/>
  </r>
  <r>
    <x v="0"/>
    <n v="195"/>
    <n v="70"/>
    <n v="0"/>
    <n v="0"/>
    <n v="30.9"/>
    <n v="0.32800000000000001"/>
    <n v="31"/>
    <x v="0"/>
    <x v="1"/>
    <x v="0"/>
    <s v="Male"/>
    <m/>
    <m/>
    <m/>
    <m/>
    <m/>
  </r>
  <r>
    <x v="10"/>
    <n v="156"/>
    <n v="86"/>
    <n v="0"/>
    <n v="0"/>
    <n v="24.8"/>
    <n v="0.23"/>
    <n v="53"/>
    <x v="0"/>
    <x v="3"/>
    <x v="2"/>
    <s v="Male"/>
    <m/>
    <m/>
    <m/>
    <m/>
    <m/>
  </r>
  <r>
    <x v="3"/>
    <n v="93"/>
    <n v="60"/>
    <n v="0"/>
    <n v="0"/>
    <n v="35.299999999999997"/>
    <n v="0.26300000000000001"/>
    <n v="25"/>
    <x v="1"/>
    <x v="2"/>
    <x v="0"/>
    <s v="Male"/>
    <m/>
    <m/>
    <m/>
    <m/>
    <m/>
  </r>
  <r>
    <x v="5"/>
    <n v="121"/>
    <n v="52"/>
    <n v="0"/>
    <n v="0"/>
    <n v="36"/>
    <n v="0.127"/>
    <n v="25"/>
    <x v="0"/>
    <x v="2"/>
    <x v="0"/>
    <s v="Female"/>
    <m/>
    <m/>
    <m/>
    <m/>
    <m/>
  </r>
  <r>
    <x v="7"/>
    <n v="101"/>
    <n v="58"/>
    <n v="17"/>
    <n v="265"/>
    <n v="24.2"/>
    <n v="0.61399999999999999"/>
    <n v="23"/>
    <x v="1"/>
    <x v="2"/>
    <x v="2"/>
    <s v="Male"/>
    <m/>
    <m/>
    <m/>
    <m/>
    <m/>
  </r>
  <r>
    <x v="7"/>
    <n v="56"/>
    <n v="56"/>
    <n v="28"/>
    <n v="45"/>
    <n v="24.2"/>
    <n v="0.33200000000000002"/>
    <n v="22"/>
    <x v="1"/>
    <x v="2"/>
    <x v="2"/>
    <s v="Male"/>
    <m/>
    <m/>
    <m/>
    <m/>
    <m/>
  </r>
  <r>
    <x v="3"/>
    <n v="162"/>
    <n v="76"/>
    <n v="36"/>
    <n v="0"/>
    <n v="49.6"/>
    <n v="0.36399999999999999"/>
    <n v="26"/>
    <x v="0"/>
    <x v="2"/>
    <x v="0"/>
    <s v="Female"/>
    <m/>
    <m/>
    <m/>
    <m/>
    <m/>
  </r>
  <r>
    <x v="3"/>
    <n v="95"/>
    <n v="64"/>
    <n v="39"/>
    <n v="105"/>
    <n v="44.6"/>
    <n v="0.36599999999999999"/>
    <n v="22"/>
    <x v="1"/>
    <x v="2"/>
    <x v="0"/>
    <s v="Male"/>
    <m/>
    <m/>
    <m/>
    <m/>
    <m/>
  </r>
  <r>
    <x v="8"/>
    <n v="125"/>
    <n v="80"/>
    <n v="0"/>
    <n v="0"/>
    <n v="32.299999999999997"/>
    <n v="0.53600000000000003"/>
    <n v="27"/>
    <x v="0"/>
    <x v="2"/>
    <x v="0"/>
    <s v="Male"/>
    <m/>
    <m/>
    <m/>
    <m/>
    <m/>
  </r>
  <r>
    <x v="4"/>
    <n v="136"/>
    <n v="82"/>
    <n v="0"/>
    <n v="0"/>
    <n v="0"/>
    <n v="0.64"/>
    <n v="69"/>
    <x v="1"/>
    <x v="4"/>
    <x v="3"/>
    <s v="Female"/>
    <m/>
    <m/>
    <m/>
    <m/>
    <m/>
  </r>
  <r>
    <x v="7"/>
    <n v="129"/>
    <n v="74"/>
    <n v="26"/>
    <n v="205"/>
    <n v="33.200000000000003"/>
    <n v="0.59099999999999997"/>
    <n v="25"/>
    <x v="1"/>
    <x v="2"/>
    <x v="0"/>
    <s v="Male"/>
    <m/>
    <m/>
    <m/>
    <m/>
    <m/>
  </r>
  <r>
    <x v="5"/>
    <n v="130"/>
    <n v="64"/>
    <n v="0"/>
    <n v="0"/>
    <n v="23.1"/>
    <n v="0.314"/>
    <n v="22"/>
    <x v="1"/>
    <x v="2"/>
    <x v="2"/>
    <s v="Male"/>
    <m/>
    <m/>
    <m/>
    <m/>
    <m/>
  </r>
  <r>
    <x v="1"/>
    <n v="107"/>
    <n v="50"/>
    <n v="19"/>
    <n v="0"/>
    <n v="28.3"/>
    <n v="0.18099999999999999"/>
    <n v="29"/>
    <x v="1"/>
    <x v="2"/>
    <x v="1"/>
    <s v="Female"/>
    <m/>
    <m/>
    <m/>
    <m/>
    <m/>
  </r>
  <r>
    <x v="1"/>
    <n v="140"/>
    <n v="74"/>
    <n v="26"/>
    <n v="180"/>
    <n v="24.1"/>
    <n v="0.82799999999999996"/>
    <n v="23"/>
    <x v="1"/>
    <x v="2"/>
    <x v="2"/>
    <s v="Female"/>
    <m/>
    <m/>
    <m/>
    <m/>
    <m/>
  </r>
  <r>
    <x v="1"/>
    <n v="144"/>
    <n v="82"/>
    <n v="46"/>
    <n v="180"/>
    <n v="46.1"/>
    <n v="0.33500000000000002"/>
    <n v="46"/>
    <x v="0"/>
    <x v="0"/>
    <x v="0"/>
    <s v="Female"/>
    <m/>
    <m/>
    <m/>
    <m/>
    <m/>
  </r>
  <r>
    <x v="2"/>
    <n v="107"/>
    <n v="80"/>
    <n v="0"/>
    <n v="0"/>
    <n v="24.6"/>
    <n v="0.85599999999999998"/>
    <n v="34"/>
    <x v="1"/>
    <x v="1"/>
    <x v="2"/>
    <s v="Female"/>
    <m/>
    <m/>
    <m/>
    <m/>
    <m/>
  </r>
  <r>
    <x v="12"/>
    <n v="158"/>
    <n v="114"/>
    <n v="0"/>
    <n v="0"/>
    <n v="42.3"/>
    <n v="0.25700000000000001"/>
    <n v="44"/>
    <x v="0"/>
    <x v="0"/>
    <x v="0"/>
    <s v="Female"/>
    <m/>
    <m/>
    <m/>
    <m/>
    <m/>
  </r>
  <r>
    <x v="7"/>
    <n v="121"/>
    <n v="70"/>
    <n v="32"/>
    <n v="95"/>
    <n v="39.1"/>
    <n v="0.88600000000000001"/>
    <n v="23"/>
    <x v="1"/>
    <x v="2"/>
    <x v="0"/>
    <s v="Female"/>
    <m/>
    <m/>
    <m/>
    <m/>
    <m/>
  </r>
  <r>
    <x v="9"/>
    <n v="129"/>
    <n v="68"/>
    <n v="49"/>
    <n v="125"/>
    <n v="38.5"/>
    <n v="0.439"/>
    <n v="43"/>
    <x v="0"/>
    <x v="0"/>
    <x v="0"/>
    <s v="Female"/>
    <m/>
    <m/>
    <m/>
    <m/>
    <m/>
  </r>
  <r>
    <x v="7"/>
    <n v="90"/>
    <n v="60"/>
    <n v="0"/>
    <n v="0"/>
    <n v="23.5"/>
    <n v="0.191"/>
    <n v="25"/>
    <x v="1"/>
    <x v="2"/>
    <x v="2"/>
    <s v="Male"/>
    <m/>
    <m/>
    <m/>
    <m/>
    <m/>
  </r>
  <r>
    <x v="9"/>
    <n v="142"/>
    <n v="90"/>
    <n v="24"/>
    <n v="480"/>
    <n v="30.4"/>
    <n v="0.128"/>
    <n v="43"/>
    <x v="0"/>
    <x v="0"/>
    <x v="0"/>
    <s v="Female"/>
    <m/>
    <m/>
    <m/>
    <m/>
    <m/>
  </r>
  <r>
    <x v="5"/>
    <n v="169"/>
    <n v="74"/>
    <n v="19"/>
    <n v="125"/>
    <n v="29.9"/>
    <n v="0.26800000000000002"/>
    <n v="31"/>
    <x v="0"/>
    <x v="1"/>
    <x v="1"/>
    <s v="Female"/>
    <m/>
    <m/>
    <m/>
    <m/>
    <m/>
  </r>
  <r>
    <x v="3"/>
    <n v="99"/>
    <n v="0"/>
    <n v="0"/>
    <n v="0"/>
    <n v="25"/>
    <n v="0.253"/>
    <n v="22"/>
    <x v="1"/>
    <x v="2"/>
    <x v="1"/>
    <s v="Female"/>
    <m/>
    <m/>
    <m/>
    <m/>
    <m/>
  </r>
  <r>
    <x v="8"/>
    <n v="127"/>
    <n v="88"/>
    <n v="11"/>
    <n v="155"/>
    <n v="34.5"/>
    <n v="0.59799999999999998"/>
    <n v="28"/>
    <x v="1"/>
    <x v="2"/>
    <x v="0"/>
    <s v="Male"/>
    <m/>
    <m/>
    <m/>
    <m/>
    <m/>
  </r>
  <r>
    <x v="8"/>
    <n v="118"/>
    <n v="70"/>
    <n v="0"/>
    <n v="0"/>
    <n v="44.5"/>
    <n v="0.90400000000000003"/>
    <n v="26"/>
    <x v="1"/>
    <x v="2"/>
    <x v="0"/>
    <s v="Male"/>
    <m/>
    <m/>
    <m/>
    <m/>
    <m/>
  </r>
  <r>
    <x v="7"/>
    <n v="122"/>
    <n v="76"/>
    <n v="27"/>
    <n v="200"/>
    <n v="35.9"/>
    <n v="0.48299999999999998"/>
    <n v="26"/>
    <x v="1"/>
    <x v="2"/>
    <x v="0"/>
    <s v="Female"/>
    <m/>
    <m/>
    <m/>
    <m/>
    <m/>
  </r>
  <r>
    <x v="0"/>
    <n v="125"/>
    <n v="78"/>
    <n v="31"/>
    <n v="0"/>
    <n v="27.6"/>
    <n v="0.56499999999999995"/>
    <n v="49"/>
    <x v="0"/>
    <x v="0"/>
    <x v="1"/>
    <s v="Male"/>
    <m/>
    <m/>
    <m/>
    <m/>
    <m/>
  </r>
  <r>
    <x v="1"/>
    <n v="168"/>
    <n v="88"/>
    <n v="29"/>
    <n v="0"/>
    <n v="35"/>
    <n v="0.90500000000000003"/>
    <n v="52"/>
    <x v="0"/>
    <x v="3"/>
    <x v="0"/>
    <s v="Female"/>
    <m/>
    <m/>
    <m/>
    <m/>
    <m/>
  </r>
  <r>
    <x v="7"/>
    <n v="129"/>
    <n v="0"/>
    <n v="0"/>
    <n v="0"/>
    <n v="38.5"/>
    <n v="0.30399999999999999"/>
    <n v="41"/>
    <x v="1"/>
    <x v="0"/>
    <x v="0"/>
    <s v="Male"/>
    <m/>
    <m/>
    <m/>
    <m/>
    <m/>
  </r>
  <r>
    <x v="8"/>
    <n v="110"/>
    <n v="76"/>
    <n v="20"/>
    <n v="100"/>
    <n v="28.4"/>
    <n v="0.11799999999999999"/>
    <n v="27"/>
    <x v="1"/>
    <x v="2"/>
    <x v="1"/>
    <s v="Male"/>
    <m/>
    <m/>
    <m/>
    <m/>
    <m/>
  </r>
  <r>
    <x v="0"/>
    <n v="80"/>
    <n v="80"/>
    <n v="36"/>
    <n v="0"/>
    <n v="39.799999999999997"/>
    <n v="0.17699999999999999"/>
    <n v="28"/>
    <x v="1"/>
    <x v="2"/>
    <x v="0"/>
    <s v="Male"/>
    <m/>
    <m/>
    <m/>
    <m/>
    <m/>
  </r>
  <r>
    <x v="6"/>
    <n v="115"/>
    <n v="0"/>
    <n v="0"/>
    <n v="0"/>
    <n v="0"/>
    <n v="0.26100000000000001"/>
    <n v="30"/>
    <x v="0"/>
    <x v="2"/>
    <x v="3"/>
    <s v="Female"/>
    <m/>
    <m/>
    <m/>
    <m/>
    <m/>
  </r>
  <r>
    <x v="7"/>
    <n v="127"/>
    <n v="46"/>
    <n v="21"/>
    <n v="335"/>
    <n v="34.4"/>
    <n v="0.17599999999999999"/>
    <n v="22"/>
    <x v="1"/>
    <x v="2"/>
    <x v="0"/>
    <s v="Male"/>
    <m/>
    <m/>
    <m/>
    <m/>
    <m/>
  </r>
  <r>
    <x v="10"/>
    <n v="164"/>
    <n v="78"/>
    <n v="0"/>
    <n v="0"/>
    <n v="32.799999999999997"/>
    <n v="0.14799999999999999"/>
    <n v="45"/>
    <x v="0"/>
    <x v="0"/>
    <x v="0"/>
    <s v="Male"/>
    <m/>
    <m/>
    <m/>
    <m/>
    <m/>
  </r>
  <r>
    <x v="7"/>
    <n v="93"/>
    <n v="64"/>
    <n v="32"/>
    <n v="160"/>
    <n v="38"/>
    <n v="0.67400000000000004"/>
    <n v="23"/>
    <x v="0"/>
    <x v="2"/>
    <x v="0"/>
    <s v="Female"/>
    <m/>
    <m/>
    <m/>
    <m/>
    <m/>
  </r>
  <r>
    <x v="5"/>
    <n v="158"/>
    <n v="64"/>
    <n v="13"/>
    <n v="387"/>
    <n v="31.2"/>
    <n v="0.29499999999999998"/>
    <n v="24"/>
    <x v="1"/>
    <x v="2"/>
    <x v="0"/>
    <s v="Female"/>
    <m/>
    <m/>
    <m/>
    <m/>
    <m/>
  </r>
  <r>
    <x v="4"/>
    <n v="126"/>
    <n v="78"/>
    <n v="27"/>
    <n v="22"/>
    <n v="29.6"/>
    <n v="0.439"/>
    <n v="40"/>
    <x v="1"/>
    <x v="1"/>
    <x v="1"/>
    <s v="Male"/>
    <m/>
    <m/>
    <m/>
    <m/>
    <m/>
  </r>
  <r>
    <x v="6"/>
    <n v="129"/>
    <n v="62"/>
    <n v="36"/>
    <n v="0"/>
    <n v="41.2"/>
    <n v="0.441"/>
    <n v="38"/>
    <x v="0"/>
    <x v="1"/>
    <x v="0"/>
    <s v="Female"/>
    <m/>
    <m/>
    <m/>
    <m/>
    <m/>
  </r>
  <r>
    <x v="3"/>
    <n v="134"/>
    <n v="58"/>
    <n v="20"/>
    <n v="291"/>
    <n v="26.4"/>
    <n v="0.35199999999999998"/>
    <n v="21"/>
    <x v="1"/>
    <x v="2"/>
    <x v="1"/>
    <s v="Female"/>
    <m/>
    <m/>
    <m/>
    <m/>
    <m/>
  </r>
  <r>
    <x v="5"/>
    <n v="102"/>
    <n v="74"/>
    <n v="0"/>
    <n v="0"/>
    <n v="29.5"/>
    <n v="0.121"/>
    <n v="32"/>
    <x v="1"/>
    <x v="1"/>
    <x v="1"/>
    <s v="Male"/>
    <m/>
    <m/>
    <m/>
    <m/>
    <m/>
  </r>
  <r>
    <x v="9"/>
    <n v="187"/>
    <n v="50"/>
    <n v="33"/>
    <n v="392"/>
    <n v="33.9"/>
    <n v="0.82599999999999996"/>
    <n v="34"/>
    <x v="0"/>
    <x v="1"/>
    <x v="0"/>
    <s v="Female"/>
    <m/>
    <m/>
    <m/>
    <m/>
    <m/>
  </r>
  <r>
    <x v="5"/>
    <n v="173"/>
    <n v="78"/>
    <n v="39"/>
    <n v="185"/>
    <n v="33.799999999999997"/>
    <n v="0.97"/>
    <n v="31"/>
    <x v="0"/>
    <x v="1"/>
    <x v="0"/>
    <s v="Male"/>
    <m/>
    <m/>
    <m/>
    <m/>
    <m/>
  </r>
  <r>
    <x v="6"/>
    <n v="94"/>
    <n v="72"/>
    <n v="18"/>
    <n v="0"/>
    <n v="23.1"/>
    <n v="0.59499999999999997"/>
    <n v="56"/>
    <x v="1"/>
    <x v="3"/>
    <x v="2"/>
    <s v="Male"/>
    <m/>
    <m/>
    <m/>
    <m/>
    <m/>
  </r>
  <r>
    <x v="1"/>
    <n v="108"/>
    <n v="60"/>
    <n v="46"/>
    <n v="178"/>
    <n v="35.5"/>
    <n v="0.41499999999999998"/>
    <n v="24"/>
    <x v="1"/>
    <x v="2"/>
    <x v="0"/>
    <s v="Female"/>
    <m/>
    <m/>
    <m/>
    <m/>
    <m/>
  </r>
  <r>
    <x v="4"/>
    <n v="97"/>
    <n v="76"/>
    <n v="27"/>
    <n v="0"/>
    <n v="35.6"/>
    <n v="0.378"/>
    <n v="52"/>
    <x v="0"/>
    <x v="3"/>
    <x v="0"/>
    <s v="Male"/>
    <m/>
    <m/>
    <m/>
    <m/>
    <m/>
  </r>
  <r>
    <x v="8"/>
    <n v="83"/>
    <n v="86"/>
    <n v="19"/>
    <n v="0"/>
    <n v="29.3"/>
    <n v="0.317"/>
    <n v="34"/>
    <x v="1"/>
    <x v="1"/>
    <x v="1"/>
    <s v="Female"/>
    <m/>
    <m/>
    <m/>
    <m/>
    <m/>
  </r>
  <r>
    <x v="1"/>
    <n v="114"/>
    <n v="66"/>
    <n v="36"/>
    <n v="200"/>
    <n v="38.1"/>
    <n v="0.28899999999999998"/>
    <n v="21"/>
    <x v="1"/>
    <x v="2"/>
    <x v="0"/>
    <s v="Female"/>
    <m/>
    <m/>
    <m/>
    <m/>
    <m/>
  </r>
  <r>
    <x v="1"/>
    <n v="149"/>
    <n v="68"/>
    <n v="29"/>
    <n v="127"/>
    <n v="29.3"/>
    <n v="0.34899999999999998"/>
    <n v="42"/>
    <x v="0"/>
    <x v="0"/>
    <x v="1"/>
    <s v="Female"/>
    <m/>
    <m/>
    <m/>
    <m/>
    <m/>
  </r>
  <r>
    <x v="4"/>
    <n v="117"/>
    <n v="86"/>
    <n v="30"/>
    <n v="105"/>
    <n v="39.1"/>
    <n v="0.251"/>
    <n v="42"/>
    <x v="1"/>
    <x v="0"/>
    <x v="0"/>
    <s v="Female"/>
    <m/>
    <m/>
    <m/>
    <m/>
    <m/>
  </r>
  <r>
    <x v="1"/>
    <n v="111"/>
    <n v="94"/>
    <n v="0"/>
    <n v="0"/>
    <n v="32.799999999999997"/>
    <n v="0.26500000000000001"/>
    <n v="45"/>
    <x v="1"/>
    <x v="0"/>
    <x v="0"/>
    <s v="Female"/>
    <m/>
    <m/>
    <m/>
    <m/>
    <m/>
  </r>
  <r>
    <x v="8"/>
    <n v="112"/>
    <n v="78"/>
    <n v="40"/>
    <n v="0"/>
    <n v="39.4"/>
    <n v="0.23599999999999999"/>
    <n v="38"/>
    <x v="1"/>
    <x v="1"/>
    <x v="0"/>
    <s v="Female"/>
    <m/>
    <m/>
    <m/>
    <m/>
    <m/>
  </r>
  <r>
    <x v="1"/>
    <n v="116"/>
    <n v="78"/>
    <n v="29"/>
    <n v="180"/>
    <n v="36.1"/>
    <n v="0.496"/>
    <n v="25"/>
    <x v="1"/>
    <x v="2"/>
    <x v="0"/>
    <s v="Female"/>
    <m/>
    <m/>
    <m/>
    <m/>
    <m/>
  </r>
  <r>
    <x v="3"/>
    <n v="141"/>
    <n v="84"/>
    <n v="26"/>
    <n v="0"/>
    <n v="32.4"/>
    <n v="0.433"/>
    <n v="22"/>
    <x v="1"/>
    <x v="2"/>
    <x v="0"/>
    <s v="Male"/>
    <m/>
    <m/>
    <m/>
    <m/>
    <m/>
  </r>
  <r>
    <x v="7"/>
    <n v="175"/>
    <n v="88"/>
    <n v="0"/>
    <n v="0"/>
    <n v="22.9"/>
    <n v="0.32600000000000001"/>
    <n v="22"/>
    <x v="1"/>
    <x v="2"/>
    <x v="2"/>
    <s v="Male"/>
    <m/>
    <m/>
    <m/>
    <m/>
    <m/>
  </r>
  <r>
    <x v="7"/>
    <n v="92"/>
    <n v="52"/>
    <n v="0"/>
    <n v="0"/>
    <n v="30.1"/>
    <n v="0.14099999999999999"/>
    <n v="22"/>
    <x v="1"/>
    <x v="2"/>
    <x v="0"/>
    <s v="Male"/>
    <m/>
    <m/>
    <m/>
    <m/>
    <m/>
  </r>
  <r>
    <x v="5"/>
    <n v="130"/>
    <n v="78"/>
    <n v="23"/>
    <n v="79"/>
    <n v="28.4"/>
    <n v="0.32300000000000001"/>
    <n v="34"/>
    <x v="0"/>
    <x v="1"/>
    <x v="1"/>
    <s v="Male"/>
    <m/>
    <m/>
    <m/>
    <m/>
    <m/>
  </r>
  <r>
    <x v="2"/>
    <n v="120"/>
    <n v="86"/>
    <n v="0"/>
    <n v="0"/>
    <n v="28.4"/>
    <n v="0.25900000000000001"/>
    <n v="22"/>
    <x v="0"/>
    <x v="2"/>
    <x v="1"/>
    <s v="Male"/>
    <m/>
    <m/>
    <m/>
    <m/>
    <m/>
  </r>
  <r>
    <x v="7"/>
    <n v="174"/>
    <n v="88"/>
    <n v="37"/>
    <n v="120"/>
    <n v="44.5"/>
    <n v="0.64600000000000002"/>
    <n v="24"/>
    <x v="0"/>
    <x v="2"/>
    <x v="0"/>
    <s v="Male"/>
    <m/>
    <m/>
    <m/>
    <m/>
    <m/>
  </r>
  <r>
    <x v="7"/>
    <n v="106"/>
    <n v="56"/>
    <n v="27"/>
    <n v="165"/>
    <n v="29"/>
    <n v="0.42599999999999999"/>
    <n v="22"/>
    <x v="1"/>
    <x v="2"/>
    <x v="1"/>
    <s v="Male"/>
    <m/>
    <m/>
    <m/>
    <m/>
    <m/>
  </r>
  <r>
    <x v="7"/>
    <n v="105"/>
    <n v="75"/>
    <n v="0"/>
    <n v="0"/>
    <n v="23.3"/>
    <n v="0.56000000000000005"/>
    <n v="53"/>
    <x v="1"/>
    <x v="3"/>
    <x v="2"/>
    <s v="Male"/>
    <m/>
    <m/>
    <m/>
    <m/>
    <m/>
  </r>
  <r>
    <x v="8"/>
    <n v="95"/>
    <n v="60"/>
    <n v="32"/>
    <n v="0"/>
    <n v="35.4"/>
    <n v="0.28399999999999997"/>
    <n v="28"/>
    <x v="1"/>
    <x v="2"/>
    <x v="0"/>
    <s v="Female"/>
    <m/>
    <m/>
    <m/>
    <m/>
    <m/>
  </r>
  <r>
    <x v="3"/>
    <n v="126"/>
    <n v="86"/>
    <n v="27"/>
    <n v="120"/>
    <n v="27.4"/>
    <n v="0.51500000000000001"/>
    <n v="21"/>
    <x v="1"/>
    <x v="2"/>
    <x v="1"/>
    <s v="Female"/>
    <m/>
    <m/>
    <m/>
    <m/>
    <m/>
  </r>
  <r>
    <x v="2"/>
    <n v="65"/>
    <n v="72"/>
    <n v="23"/>
    <n v="0"/>
    <n v="32"/>
    <n v="0.6"/>
    <n v="42"/>
    <x v="1"/>
    <x v="0"/>
    <x v="0"/>
    <s v="Male"/>
    <m/>
    <m/>
    <m/>
    <m/>
    <m/>
  </r>
  <r>
    <x v="7"/>
    <n v="99"/>
    <n v="60"/>
    <n v="17"/>
    <n v="160"/>
    <n v="36.6"/>
    <n v="0.45300000000000001"/>
    <n v="21"/>
    <x v="1"/>
    <x v="2"/>
    <x v="0"/>
    <s v="Male"/>
    <m/>
    <m/>
    <m/>
    <m/>
    <m/>
  </r>
  <r>
    <x v="1"/>
    <n v="102"/>
    <n v="74"/>
    <n v="0"/>
    <n v="0"/>
    <n v="39.5"/>
    <n v="0.29299999999999998"/>
    <n v="42"/>
    <x v="0"/>
    <x v="0"/>
    <x v="0"/>
    <s v="Male"/>
    <m/>
    <m/>
    <m/>
    <m/>
    <m/>
  </r>
  <r>
    <x v="11"/>
    <n v="120"/>
    <n v="80"/>
    <n v="37"/>
    <n v="150"/>
    <n v="42.3"/>
    <n v="0.78500000000000003"/>
    <n v="48"/>
    <x v="0"/>
    <x v="0"/>
    <x v="0"/>
    <s v="Female"/>
    <m/>
    <m/>
    <m/>
    <m/>
    <m/>
  </r>
  <r>
    <x v="5"/>
    <n v="102"/>
    <n v="44"/>
    <n v="20"/>
    <n v="94"/>
    <n v="30.8"/>
    <n v="0.4"/>
    <n v="26"/>
    <x v="1"/>
    <x v="2"/>
    <x v="0"/>
    <s v="Female"/>
    <m/>
    <m/>
    <m/>
    <m/>
    <m/>
  </r>
  <r>
    <x v="1"/>
    <n v="109"/>
    <n v="58"/>
    <n v="18"/>
    <n v="116"/>
    <n v="28.5"/>
    <n v="0.219"/>
    <n v="22"/>
    <x v="1"/>
    <x v="2"/>
    <x v="1"/>
    <s v="Female"/>
    <m/>
    <m/>
    <m/>
    <m/>
    <m/>
  </r>
  <r>
    <x v="10"/>
    <n v="140"/>
    <n v="94"/>
    <n v="0"/>
    <n v="0"/>
    <n v="32.700000000000003"/>
    <n v="0.73399999999999999"/>
    <n v="45"/>
    <x v="0"/>
    <x v="0"/>
    <x v="0"/>
    <s v="Male"/>
    <m/>
    <m/>
    <m/>
    <m/>
    <m/>
  </r>
  <r>
    <x v="12"/>
    <n v="153"/>
    <n v="88"/>
    <n v="37"/>
    <n v="140"/>
    <n v="40.6"/>
    <n v="1.1739999999999999"/>
    <n v="39"/>
    <x v="1"/>
    <x v="1"/>
    <x v="0"/>
    <s v="Female"/>
    <m/>
    <m/>
    <m/>
    <m/>
    <m/>
  </r>
  <r>
    <x v="15"/>
    <n v="100"/>
    <n v="84"/>
    <n v="33"/>
    <n v="105"/>
    <n v="30"/>
    <n v="0.48799999999999999"/>
    <n v="46"/>
    <x v="1"/>
    <x v="0"/>
    <x v="0"/>
    <s v="Male"/>
    <m/>
    <m/>
    <m/>
    <m/>
    <m/>
  </r>
  <r>
    <x v="1"/>
    <n v="147"/>
    <n v="94"/>
    <n v="41"/>
    <n v="0"/>
    <n v="49.3"/>
    <n v="0.35799999999999998"/>
    <n v="27"/>
    <x v="0"/>
    <x v="2"/>
    <x v="0"/>
    <s v="Male"/>
    <m/>
    <m/>
    <m/>
    <m/>
    <m/>
  </r>
  <r>
    <x v="1"/>
    <n v="81"/>
    <n v="74"/>
    <n v="41"/>
    <n v="57"/>
    <n v="46.3"/>
    <n v="1.0960000000000001"/>
    <n v="32"/>
    <x v="1"/>
    <x v="1"/>
    <x v="0"/>
    <s v="Male"/>
    <m/>
    <m/>
    <m/>
    <m/>
    <m/>
  </r>
  <r>
    <x v="5"/>
    <n v="187"/>
    <n v="70"/>
    <n v="22"/>
    <n v="200"/>
    <n v="36.4"/>
    <n v="0.40799999999999997"/>
    <n v="36"/>
    <x v="0"/>
    <x v="1"/>
    <x v="0"/>
    <s v="Male"/>
    <m/>
    <m/>
    <m/>
    <m/>
    <m/>
  </r>
  <r>
    <x v="0"/>
    <n v="162"/>
    <n v="62"/>
    <n v="0"/>
    <n v="0"/>
    <n v="24.3"/>
    <n v="0.17799999999999999"/>
    <n v="50"/>
    <x v="0"/>
    <x v="0"/>
    <x v="2"/>
    <s v="Female"/>
    <m/>
    <m/>
    <m/>
    <m/>
    <m/>
  </r>
  <r>
    <x v="8"/>
    <n v="136"/>
    <n v="70"/>
    <n v="0"/>
    <n v="0"/>
    <n v="31.2"/>
    <n v="1.1819999999999999"/>
    <n v="22"/>
    <x v="0"/>
    <x v="2"/>
    <x v="0"/>
    <s v="Female"/>
    <m/>
    <m/>
    <m/>
    <m/>
    <m/>
  </r>
  <r>
    <x v="1"/>
    <n v="121"/>
    <n v="78"/>
    <n v="39"/>
    <n v="74"/>
    <n v="39"/>
    <n v="0.26100000000000001"/>
    <n v="28"/>
    <x v="1"/>
    <x v="2"/>
    <x v="0"/>
    <s v="Female"/>
    <m/>
    <m/>
    <m/>
    <m/>
    <m/>
  </r>
  <r>
    <x v="5"/>
    <n v="108"/>
    <n v="62"/>
    <n v="24"/>
    <n v="0"/>
    <n v="26"/>
    <n v="0.223"/>
    <n v="25"/>
    <x v="1"/>
    <x v="2"/>
    <x v="1"/>
    <s v="Female"/>
    <m/>
    <m/>
    <m/>
    <m/>
    <m/>
  </r>
  <r>
    <x v="3"/>
    <n v="181"/>
    <n v="88"/>
    <n v="44"/>
    <n v="510"/>
    <n v="43.3"/>
    <n v="0.222"/>
    <n v="26"/>
    <x v="0"/>
    <x v="2"/>
    <x v="0"/>
    <s v="Male"/>
    <m/>
    <m/>
    <m/>
    <m/>
    <m/>
  </r>
  <r>
    <x v="2"/>
    <n v="154"/>
    <n v="78"/>
    <n v="32"/>
    <n v="0"/>
    <n v="32.4"/>
    <n v="0.443"/>
    <n v="45"/>
    <x v="0"/>
    <x v="0"/>
    <x v="0"/>
    <s v="Female"/>
    <m/>
    <m/>
    <m/>
    <m/>
    <m/>
  </r>
  <r>
    <x v="1"/>
    <n v="128"/>
    <n v="88"/>
    <n v="39"/>
    <n v="110"/>
    <n v="36.5"/>
    <n v="1.0569999999999999"/>
    <n v="37"/>
    <x v="0"/>
    <x v="1"/>
    <x v="0"/>
    <s v="Male"/>
    <m/>
    <m/>
    <m/>
    <m/>
    <m/>
  </r>
  <r>
    <x v="9"/>
    <n v="137"/>
    <n v="90"/>
    <n v="41"/>
    <n v="0"/>
    <n v="32"/>
    <n v="0.39100000000000001"/>
    <n v="39"/>
    <x v="1"/>
    <x v="1"/>
    <x v="0"/>
    <s v="Female"/>
    <m/>
    <m/>
    <m/>
    <m/>
    <m/>
  </r>
  <r>
    <x v="3"/>
    <n v="123"/>
    <n v="72"/>
    <n v="0"/>
    <n v="0"/>
    <n v="36.299999999999997"/>
    <n v="0.25800000000000001"/>
    <n v="52"/>
    <x v="0"/>
    <x v="3"/>
    <x v="0"/>
    <s v="Male"/>
    <m/>
    <m/>
    <m/>
    <m/>
    <m/>
  </r>
  <r>
    <x v="1"/>
    <n v="106"/>
    <n v="76"/>
    <n v="0"/>
    <n v="0"/>
    <n v="37.5"/>
    <n v="0.19700000000000001"/>
    <n v="26"/>
    <x v="1"/>
    <x v="2"/>
    <x v="0"/>
    <s v="Female"/>
    <m/>
    <m/>
    <m/>
    <m/>
    <m/>
  </r>
  <r>
    <x v="0"/>
    <n v="190"/>
    <n v="92"/>
    <n v="0"/>
    <n v="0"/>
    <n v="35.5"/>
    <n v="0.27800000000000002"/>
    <n v="66"/>
    <x v="0"/>
    <x v="4"/>
    <x v="0"/>
    <s v="Male"/>
    <m/>
    <m/>
    <m/>
    <m/>
    <m/>
  </r>
  <r>
    <x v="7"/>
    <n v="88"/>
    <n v="58"/>
    <n v="26"/>
    <n v="16"/>
    <n v="28.4"/>
    <n v="0.76600000000000001"/>
    <n v="22"/>
    <x v="1"/>
    <x v="2"/>
    <x v="1"/>
    <s v="Female"/>
    <m/>
    <m/>
    <m/>
    <m/>
    <m/>
  </r>
  <r>
    <x v="10"/>
    <n v="170"/>
    <n v="74"/>
    <n v="31"/>
    <n v="0"/>
    <n v="44"/>
    <n v="0.40300000000000002"/>
    <n v="43"/>
    <x v="0"/>
    <x v="0"/>
    <x v="0"/>
    <s v="Female"/>
    <m/>
    <m/>
    <m/>
    <m/>
    <m/>
  </r>
  <r>
    <x v="10"/>
    <n v="89"/>
    <n v="62"/>
    <n v="0"/>
    <n v="0"/>
    <n v="22.5"/>
    <n v="0.14199999999999999"/>
    <n v="33"/>
    <x v="1"/>
    <x v="1"/>
    <x v="2"/>
    <s v="Male"/>
    <m/>
    <m/>
    <m/>
    <m/>
    <m/>
  </r>
  <r>
    <x v="6"/>
    <n v="101"/>
    <n v="76"/>
    <n v="48"/>
    <n v="180"/>
    <n v="32.9"/>
    <n v="0.17100000000000001"/>
    <n v="63"/>
    <x v="1"/>
    <x v="4"/>
    <x v="0"/>
    <s v="Male"/>
    <m/>
    <m/>
    <m/>
    <m/>
    <m/>
  </r>
  <r>
    <x v="7"/>
    <n v="122"/>
    <n v="70"/>
    <n v="27"/>
    <n v="0"/>
    <n v="36.799999999999997"/>
    <n v="0.34"/>
    <n v="27"/>
    <x v="1"/>
    <x v="2"/>
    <x v="0"/>
    <s v="Male"/>
    <m/>
    <m/>
    <m/>
    <m/>
    <m/>
  </r>
  <r>
    <x v="4"/>
    <n v="121"/>
    <n v="72"/>
    <n v="23"/>
    <n v="112"/>
    <n v="26.2"/>
    <n v="0.245"/>
    <n v="30"/>
    <x v="1"/>
    <x v="2"/>
    <x v="1"/>
    <s v="Male"/>
    <m/>
    <m/>
    <m/>
    <m/>
    <m/>
  </r>
  <r>
    <x v="1"/>
    <n v="126"/>
    <n v="60"/>
    <n v="0"/>
    <n v="0"/>
    <n v="30.1"/>
    <n v="0.34899999999999998"/>
    <n v="47"/>
    <x v="0"/>
    <x v="0"/>
    <x v="0"/>
    <s v="Female"/>
    <m/>
    <m/>
    <m/>
    <m/>
    <m/>
  </r>
  <r>
    <x v="1"/>
    <n v="93"/>
    <n v="70"/>
    <n v="31"/>
    <n v="0"/>
    <n v="30.4"/>
    <n v="0.315"/>
    <n v="23"/>
    <x v="1"/>
    <x v="2"/>
    <x v="0"/>
    <s v="Female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0" firstHeaderRow="1" firstDataRow="1" firstDataCol="1"/>
  <pivotFields count="12">
    <pivotField showAll="0"/>
    <pivotField dataField="1" showAll="0">
      <items count="137">
        <item x="57"/>
        <item x="51"/>
        <item x="131"/>
        <item x="87"/>
        <item x="115"/>
        <item x="58"/>
        <item x="134"/>
        <item x="128"/>
        <item x="124"/>
        <item x="43"/>
        <item x="119"/>
        <item x="48"/>
        <item x="62"/>
        <item x="94"/>
        <item x="76"/>
        <item x="111"/>
        <item x="6"/>
        <item x="56"/>
        <item x="65"/>
        <item x="67"/>
        <item x="118"/>
        <item x="63"/>
        <item x="50"/>
        <item x="1"/>
        <item x="106"/>
        <item x="93"/>
        <item x="30"/>
        <item x="3"/>
        <item x="35"/>
        <item x="104"/>
        <item x="31"/>
        <item x="71"/>
        <item x="121"/>
        <item x="54"/>
        <item x="74"/>
        <item x="25"/>
        <item x="116"/>
        <item x="20"/>
        <item x="15"/>
        <item x="45"/>
        <item x="34"/>
        <item x="18"/>
        <item x="92"/>
        <item x="44"/>
        <item x="39"/>
        <item x="17"/>
        <item x="85"/>
        <item x="28"/>
        <item x="10"/>
        <item x="36"/>
        <item x="60"/>
        <item x="61"/>
        <item x="53"/>
        <item x="7"/>
        <item x="5"/>
        <item x="27"/>
        <item x="16"/>
        <item x="22"/>
        <item x="81"/>
        <item x="127"/>
        <item x="32"/>
        <item x="66"/>
        <item x="78"/>
        <item x="9"/>
        <item x="19"/>
        <item x="117"/>
        <item x="84"/>
        <item x="55"/>
        <item x="96"/>
        <item x="59"/>
        <item x="80"/>
        <item x="38"/>
        <item x="68"/>
        <item x="99"/>
        <item x="64"/>
        <item x="4"/>
        <item x="33"/>
        <item x="12"/>
        <item x="101"/>
        <item x="52"/>
        <item x="69"/>
        <item x="23"/>
        <item x="70"/>
        <item x="26"/>
        <item x="42"/>
        <item x="24"/>
        <item x="0"/>
        <item x="133"/>
        <item x="47"/>
        <item x="73"/>
        <item x="91"/>
        <item x="89"/>
        <item x="86"/>
        <item x="75"/>
        <item x="88"/>
        <item x="113"/>
        <item x="29"/>
        <item x="41"/>
        <item x="77"/>
        <item x="109"/>
        <item x="79"/>
        <item x="72"/>
        <item x="103"/>
        <item x="105"/>
        <item x="14"/>
        <item x="110"/>
        <item x="11"/>
        <item x="132"/>
        <item x="83"/>
        <item x="40"/>
        <item x="120"/>
        <item x="82"/>
        <item x="129"/>
        <item x="122"/>
        <item x="46"/>
        <item x="102"/>
        <item x="114"/>
        <item x="95"/>
        <item x="37"/>
        <item x="98"/>
        <item x="112"/>
        <item x="2"/>
        <item x="100"/>
        <item x="125"/>
        <item x="49"/>
        <item x="90"/>
        <item x="13"/>
        <item x="135"/>
        <item x="108"/>
        <item x="107"/>
        <item x="97"/>
        <item x="123"/>
        <item x="21"/>
        <item x="8"/>
        <item x="126"/>
        <item x="1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lucose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F7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8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Outcome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S7" firstHeaderRow="1" firstDataRow="2" firstDataCol="1"/>
  <pivotFields count="12">
    <pivotField axis="axisCol" showAll="0">
      <items count="18">
        <item x="3"/>
        <item x="1"/>
        <item x="7"/>
        <item x="5"/>
        <item x="8"/>
        <item x="4"/>
        <item x="0"/>
        <item x="9"/>
        <item x="2"/>
        <item x="10"/>
        <item x="6"/>
        <item x="11"/>
        <item x="15"/>
        <item x="12"/>
        <item x="16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Outcome" fld="8" subtotal="count" baseField="0" baseItem="0"/>
  </dataFields>
  <chartFormats count="8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1" firstHeaderRow="1" firstDataRow="2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lucose" fld="1" subtotal="average" baseField="0" baseItem="0"/>
    <dataField name="Count of Outcome" fld="8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Outcome" fld="8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7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Outcome" fld="8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S7" firstHeaderRow="1" firstDataRow="2" firstDataCol="1"/>
  <pivotFields count="17">
    <pivotField axis="axisCol" showAll="0">
      <items count="18">
        <item x="3"/>
        <item x="1"/>
        <item x="7"/>
        <item x="5"/>
        <item x="8"/>
        <item x="4"/>
        <item x="0"/>
        <item x="9"/>
        <item x="2"/>
        <item x="10"/>
        <item x="6"/>
        <item x="11"/>
        <item x="15"/>
        <item x="12"/>
        <item x="16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Average of Outcome" fld="8" subtotal="average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5" sqref="A3:B10"/>
    </sheetView>
  </sheetViews>
  <sheetFormatPr defaultRowHeight="14.5"/>
  <cols>
    <col min="1" max="1" width="12.36328125" customWidth="1"/>
    <col min="2" max="2" width="16.81640625" customWidth="1"/>
    <col min="3" max="4" width="5.81640625" customWidth="1"/>
    <col min="5" max="6" width="5.453125" customWidth="1"/>
    <col min="7" max="7" width="3.81640625" customWidth="1"/>
    <col min="8" max="8" width="10.7265625" customWidth="1"/>
    <col min="9" max="136" width="15.26953125" bestFit="1" customWidth="1"/>
    <col min="137" max="137" width="10.7265625" bestFit="1" customWidth="1"/>
  </cols>
  <sheetData>
    <row r="3" spans="1:2">
      <c r="A3" s="2" t="s">
        <v>14</v>
      </c>
      <c r="B3" t="s">
        <v>21</v>
      </c>
    </row>
    <row r="4" spans="1:2">
      <c r="A4" s="3" t="s">
        <v>15</v>
      </c>
      <c r="B4" s="4">
        <v>114.17505995203837</v>
      </c>
    </row>
    <row r="5" spans="1:2">
      <c r="A5" s="3" t="s">
        <v>16</v>
      </c>
      <c r="B5" s="4">
        <v>126.17834394904459</v>
      </c>
    </row>
    <row r="6" spans="1:2">
      <c r="A6" s="3" t="s">
        <v>17</v>
      </c>
      <c r="B6" s="4">
        <v>124.88495575221239</v>
      </c>
    </row>
    <row r="7" spans="1:2">
      <c r="A7" s="3" t="s">
        <v>19</v>
      </c>
      <c r="B7" s="4">
        <v>141.14814814814815</v>
      </c>
    </row>
    <row r="8" spans="1:2">
      <c r="A8" s="3" t="s">
        <v>18</v>
      </c>
      <c r="B8" s="4">
        <v>137.56</v>
      </c>
    </row>
    <row r="9" spans="1:2">
      <c r="A9" s="3" t="s">
        <v>20</v>
      </c>
      <c r="B9" s="4">
        <v>126.5</v>
      </c>
    </row>
    <row r="10" spans="1:2">
      <c r="A10" s="3" t="s">
        <v>13</v>
      </c>
      <c r="B10" s="4">
        <v>120.89453125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S7"/>
  <sheetViews>
    <sheetView tabSelected="1" topLeftCell="A5" workbookViewId="0">
      <selection activeCell="K14" sqref="K14"/>
    </sheetView>
  </sheetViews>
  <sheetFormatPr defaultRowHeight="14.5"/>
  <cols>
    <col min="1" max="1" width="18.08984375" customWidth="1"/>
    <col min="2" max="2" width="15.26953125" bestFit="1" customWidth="1"/>
    <col min="3" max="4" width="11.81640625" customWidth="1"/>
    <col min="5" max="5" width="4.81640625" customWidth="1"/>
    <col min="6" max="7" width="11.81640625" customWidth="1"/>
    <col min="8" max="8" width="4.81640625" customWidth="1"/>
    <col min="9" max="14" width="11.81640625" customWidth="1"/>
    <col min="15" max="15" width="3.81640625" customWidth="1"/>
    <col min="16" max="18" width="2.81640625" customWidth="1"/>
    <col min="19" max="19" width="11.81640625" bestFit="1" customWidth="1"/>
  </cols>
  <sheetData>
    <row r="3" spans="1:19">
      <c r="A3" s="2" t="s">
        <v>36</v>
      </c>
      <c r="B3" s="2" t="s">
        <v>12</v>
      </c>
    </row>
    <row r="4" spans="1:19">
      <c r="A4" s="2" t="s">
        <v>14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17</v>
      </c>
      <c r="S4" t="s">
        <v>13</v>
      </c>
    </row>
    <row r="5" spans="1:19">
      <c r="A5" s="3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/>
      <c r="Q5" s="4"/>
      <c r="R5" s="4"/>
      <c r="S5" s="4">
        <v>0</v>
      </c>
    </row>
    <row r="6" spans="1:19">
      <c r="A6" s="3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</row>
    <row r="7" spans="1:19">
      <c r="A7" s="3" t="s">
        <v>13</v>
      </c>
      <c r="B7" s="4">
        <v>0.34234234234234234</v>
      </c>
      <c r="C7" s="4">
        <v>0.21481481481481482</v>
      </c>
      <c r="D7" s="4">
        <v>0.18446601941747573</v>
      </c>
      <c r="E7" s="4">
        <v>0.36</v>
      </c>
      <c r="F7" s="4">
        <v>0.33823529411764708</v>
      </c>
      <c r="G7" s="4">
        <v>0.36842105263157893</v>
      </c>
      <c r="H7" s="4">
        <v>0.32</v>
      </c>
      <c r="I7" s="4">
        <v>0.55555555555555558</v>
      </c>
      <c r="J7" s="4">
        <v>0.57894736842105265</v>
      </c>
      <c r="K7" s="4">
        <v>0.6428571428571429</v>
      </c>
      <c r="L7" s="4">
        <v>0.41666666666666669</v>
      </c>
      <c r="M7" s="4">
        <v>0.63636363636363635</v>
      </c>
      <c r="N7" s="4">
        <v>0.44444444444444442</v>
      </c>
      <c r="O7" s="4">
        <v>0.5</v>
      </c>
      <c r="P7" s="4">
        <v>1</v>
      </c>
      <c r="Q7" s="4">
        <v>1</v>
      </c>
      <c r="R7" s="4">
        <v>1</v>
      </c>
      <c r="S7" s="4">
        <v>0.34895833333333331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7"/>
  <sheetViews>
    <sheetView workbookViewId="0">
      <selection activeCell="C4" sqref="A3:F7"/>
    </sheetView>
  </sheetViews>
  <sheetFormatPr defaultRowHeight="14.5"/>
  <cols>
    <col min="1" max="1" width="16.36328125" customWidth="1"/>
    <col min="2" max="2" width="15.26953125" bestFit="1" customWidth="1"/>
    <col min="3" max="3" width="6.08984375" customWidth="1"/>
    <col min="4" max="4" width="10.453125" customWidth="1"/>
    <col min="5" max="5" width="11.6328125" bestFit="1" customWidth="1"/>
    <col min="6" max="6" width="10.7265625" bestFit="1" customWidth="1"/>
  </cols>
  <sheetData>
    <row r="3" spans="1:6">
      <c r="A3" s="2" t="s">
        <v>26</v>
      </c>
      <c r="B3" s="2" t="s">
        <v>12</v>
      </c>
    </row>
    <row r="4" spans="1:6">
      <c r="A4" s="2" t="s">
        <v>14</v>
      </c>
      <c r="B4" t="s">
        <v>22</v>
      </c>
      <c r="C4" t="s">
        <v>23</v>
      </c>
      <c r="D4" t="s">
        <v>24</v>
      </c>
      <c r="E4" t="s">
        <v>25</v>
      </c>
      <c r="F4" t="s">
        <v>13</v>
      </c>
    </row>
    <row r="5" spans="1:6">
      <c r="A5" s="3">
        <v>0</v>
      </c>
      <c r="B5" s="4">
        <v>95</v>
      </c>
      <c r="C5" s="4">
        <v>253</v>
      </c>
      <c r="D5" s="4">
        <v>139</v>
      </c>
      <c r="E5" s="4">
        <v>13</v>
      </c>
      <c r="F5" s="4">
        <v>500</v>
      </c>
    </row>
    <row r="6" spans="1:6">
      <c r="A6" s="3">
        <v>1</v>
      </c>
      <c r="B6" s="4">
        <v>7</v>
      </c>
      <c r="C6" s="4">
        <v>219</v>
      </c>
      <c r="D6" s="4">
        <v>40</v>
      </c>
      <c r="E6" s="4">
        <v>2</v>
      </c>
      <c r="F6" s="4">
        <v>268</v>
      </c>
    </row>
    <row r="7" spans="1:6">
      <c r="A7" s="3" t="s">
        <v>13</v>
      </c>
      <c r="B7" s="4">
        <v>102</v>
      </c>
      <c r="C7" s="4">
        <v>472</v>
      </c>
      <c r="D7" s="4">
        <v>179</v>
      </c>
      <c r="E7" s="4">
        <v>15</v>
      </c>
      <c r="F7" s="4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D3" sqref="A3:D7"/>
    </sheetView>
  </sheetViews>
  <sheetFormatPr defaultRowHeight="14.5"/>
  <cols>
    <col min="1" max="1" width="16.36328125" customWidth="1"/>
    <col min="2" max="2" width="15.26953125" bestFit="1" customWidth="1"/>
    <col min="3" max="3" width="5" customWidth="1"/>
    <col min="4" max="4" width="10.7265625" bestFit="1" customWidth="1"/>
  </cols>
  <sheetData>
    <row r="3" spans="1:4">
      <c r="A3" s="2" t="s">
        <v>26</v>
      </c>
      <c r="B3" s="2" t="s">
        <v>12</v>
      </c>
    </row>
    <row r="4" spans="1:4">
      <c r="A4" s="2" t="s">
        <v>14</v>
      </c>
      <c r="B4" t="s">
        <v>27</v>
      </c>
      <c r="C4" t="s">
        <v>28</v>
      </c>
      <c r="D4" t="s">
        <v>13</v>
      </c>
    </row>
    <row r="5" spans="1:4">
      <c r="A5" s="3">
        <v>0</v>
      </c>
      <c r="B5" s="4">
        <v>241</v>
      </c>
      <c r="C5" s="4">
        <v>259</v>
      </c>
      <c r="D5" s="4">
        <v>500</v>
      </c>
    </row>
    <row r="6" spans="1:4">
      <c r="A6" s="3">
        <v>1</v>
      </c>
      <c r="B6" s="4">
        <v>142</v>
      </c>
      <c r="C6" s="4">
        <v>126</v>
      </c>
      <c r="D6" s="4">
        <v>268</v>
      </c>
    </row>
    <row r="7" spans="1:4">
      <c r="A7" s="3" t="s">
        <v>13</v>
      </c>
      <c r="B7" s="4">
        <v>383</v>
      </c>
      <c r="C7" s="4">
        <v>385</v>
      </c>
      <c r="D7" s="4">
        <v>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7"/>
  <sheetViews>
    <sheetView workbookViewId="0">
      <selection activeCell="T7" sqref="T7"/>
    </sheetView>
  </sheetViews>
  <sheetFormatPr defaultRowHeight="14.5"/>
  <cols>
    <col min="1" max="1" width="16.36328125" bestFit="1" customWidth="1"/>
    <col min="2" max="2" width="15.26953125" customWidth="1"/>
    <col min="3" max="4" width="3.81640625" customWidth="1"/>
    <col min="5" max="18" width="2.81640625" customWidth="1"/>
    <col min="19" max="19" width="10.7265625" bestFit="1" customWidth="1"/>
  </cols>
  <sheetData>
    <row r="3" spans="1:19">
      <c r="A3" s="2" t="s">
        <v>26</v>
      </c>
      <c r="B3" s="2" t="s">
        <v>12</v>
      </c>
    </row>
    <row r="4" spans="1:19">
      <c r="A4" s="2" t="s">
        <v>14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17</v>
      </c>
      <c r="S4" t="s">
        <v>13</v>
      </c>
    </row>
    <row r="5" spans="1:19">
      <c r="A5" s="3">
        <v>0</v>
      </c>
      <c r="B5" s="4">
        <v>73</v>
      </c>
      <c r="C5" s="4">
        <v>106</v>
      </c>
      <c r="D5" s="4">
        <v>84</v>
      </c>
      <c r="E5" s="4">
        <v>48</v>
      </c>
      <c r="F5" s="4">
        <v>45</v>
      </c>
      <c r="G5" s="4">
        <v>36</v>
      </c>
      <c r="H5" s="4">
        <v>34</v>
      </c>
      <c r="I5" s="4">
        <v>20</v>
      </c>
      <c r="J5" s="4">
        <v>16</v>
      </c>
      <c r="K5" s="4">
        <v>10</v>
      </c>
      <c r="L5" s="4">
        <v>14</v>
      </c>
      <c r="M5" s="4">
        <v>4</v>
      </c>
      <c r="N5" s="4">
        <v>5</v>
      </c>
      <c r="O5" s="4">
        <v>5</v>
      </c>
      <c r="P5" s="4"/>
      <c r="Q5" s="4"/>
      <c r="R5" s="4"/>
      <c r="S5" s="4">
        <v>500</v>
      </c>
    </row>
    <row r="6" spans="1:19">
      <c r="A6" s="3">
        <v>1</v>
      </c>
      <c r="B6" s="4">
        <v>38</v>
      </c>
      <c r="C6" s="4">
        <v>29</v>
      </c>
      <c r="D6" s="4">
        <v>19</v>
      </c>
      <c r="E6" s="4">
        <v>27</v>
      </c>
      <c r="F6" s="4">
        <v>23</v>
      </c>
      <c r="G6" s="4">
        <v>21</v>
      </c>
      <c r="H6" s="4">
        <v>16</v>
      </c>
      <c r="I6" s="4">
        <v>25</v>
      </c>
      <c r="J6" s="4">
        <v>22</v>
      </c>
      <c r="K6" s="4">
        <v>18</v>
      </c>
      <c r="L6" s="4">
        <v>10</v>
      </c>
      <c r="M6" s="4">
        <v>7</v>
      </c>
      <c r="N6" s="4">
        <v>4</v>
      </c>
      <c r="O6" s="4">
        <v>5</v>
      </c>
      <c r="P6" s="4">
        <v>2</v>
      </c>
      <c r="Q6" s="4">
        <v>1</v>
      </c>
      <c r="R6" s="4">
        <v>1</v>
      </c>
      <c r="S6" s="4">
        <v>268</v>
      </c>
    </row>
    <row r="7" spans="1:19">
      <c r="A7" s="3" t="s">
        <v>13</v>
      </c>
      <c r="B7" s="4">
        <v>111</v>
      </c>
      <c r="C7" s="4">
        <v>135</v>
      </c>
      <c r="D7" s="4">
        <v>103</v>
      </c>
      <c r="E7" s="4">
        <v>75</v>
      </c>
      <c r="F7" s="4">
        <v>68</v>
      </c>
      <c r="G7" s="4">
        <v>57</v>
      </c>
      <c r="H7" s="4">
        <v>50</v>
      </c>
      <c r="I7" s="4">
        <v>45</v>
      </c>
      <c r="J7" s="4">
        <v>38</v>
      </c>
      <c r="K7" s="4">
        <v>28</v>
      </c>
      <c r="L7" s="4">
        <v>24</v>
      </c>
      <c r="M7" s="4">
        <v>11</v>
      </c>
      <c r="N7" s="4">
        <v>9</v>
      </c>
      <c r="O7" s="4">
        <v>10</v>
      </c>
      <c r="P7" s="4">
        <v>2</v>
      </c>
      <c r="Q7" s="4">
        <v>1</v>
      </c>
      <c r="R7" s="4">
        <v>1</v>
      </c>
      <c r="S7" s="4">
        <v>768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810"/>
  <sheetViews>
    <sheetView workbookViewId="0">
      <selection activeCell="K5" sqref="K5"/>
    </sheetView>
  </sheetViews>
  <sheetFormatPr defaultRowHeight="14.5"/>
  <cols>
    <col min="11" max="11" width="12.6328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2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J2" t="str">
        <f t="shared" ref="J2:J33" si="0">IF(H2&lt;=30,"21-30",IF(H2&lt;=40,"31-40",IF(H2&lt;=50,"41-50",IF(H2&lt;=60,"51-60",IF(H2&lt;=70,"61-70","71+")))))</f>
        <v>41-50</v>
      </c>
      <c r="K2" s="1" t="str">
        <f>IF(F2&lt;18.5,"Underweight",IF(F2&lt;25,"Normal",IF(F2&lt;30,"Overweight","Obese")))</f>
        <v>Obese</v>
      </c>
      <c r="L2" t="str">
        <f ca="1">IF(RANDBETWEEN(0,1)=0,"Male","Female")</f>
        <v>Female</v>
      </c>
      <c r="M2">
        <f>AVERAGE(B2:B769)</f>
        <v>120.89453125</v>
      </c>
      <c r="N2">
        <f>MEDIAN(B2:B769)</f>
        <v>117</v>
      </c>
      <c r="O2">
        <f>STDEV(B2:B769)</f>
        <v>31.972618195136221</v>
      </c>
      <c r="P2">
        <f>COUNTIF(I2:I769,1)</f>
        <v>268</v>
      </c>
      <c r="Q2">
        <f>COUNTIF(I2:I769,1)/COUNTA(I2:I769)</f>
        <v>0.34895833333333331</v>
      </c>
    </row>
    <row r="3" spans="1: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J3" t="str">
        <f t="shared" si="0"/>
        <v>31-40</v>
      </c>
      <c r="K3" s="1" t="str">
        <f t="shared" ref="K3:K66" si="1">IF(F3&lt;18.5,"Underweight",IF(F3&lt;25,"Normal",IF(F3&lt;30,"Overweight","Obese")))</f>
        <v>Overweight</v>
      </c>
      <c r="L3" t="str">
        <f t="shared" ref="L3:L66" ca="1" si="2">IF(RANDBETWEEN(0,1)=0,"Male","Female")</f>
        <v>Male</v>
      </c>
      <c r="M3">
        <f>AVERAGE(F2:F769)</f>
        <v>31.992578124999977</v>
      </c>
      <c r="N3">
        <f>MEDIAN(F2:F769)</f>
        <v>32</v>
      </c>
      <c r="O3">
        <f>STDEV(F2:F769)</f>
        <v>7.8841603203755675</v>
      </c>
      <c r="P3">
        <f>COUNTIF(I2:I769,0)</f>
        <v>500</v>
      </c>
      <c r="Q3" s="5"/>
      <c r="R3" s="6"/>
      <c r="S3" s="7"/>
    </row>
    <row r="4" spans="1: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J4" t="str">
        <f t="shared" si="0"/>
        <v>31-40</v>
      </c>
      <c r="K4" s="1" t="str">
        <f t="shared" si="1"/>
        <v>Normal</v>
      </c>
      <c r="L4" t="str">
        <f t="shared" ca="1" si="2"/>
        <v>Female</v>
      </c>
      <c r="M4">
        <f>AVERAGE(H2:H769)</f>
        <v>33.240885416666664</v>
      </c>
      <c r="N4">
        <f>MEDIAN(H2:H769)</f>
        <v>29</v>
      </c>
      <c r="O4">
        <f>STDEV(H2:H769)</f>
        <v>11.760231540678683</v>
      </c>
      <c r="Q4" s="8"/>
      <c r="R4" s="9"/>
      <c r="S4" s="10"/>
    </row>
    <row r="5" spans="1: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J5" t="str">
        <f t="shared" si="0"/>
        <v>21-30</v>
      </c>
      <c r="K5" s="1" t="str">
        <f t="shared" si="1"/>
        <v>Overweight</v>
      </c>
      <c r="L5" t="str">
        <f t="shared" ca="1" si="2"/>
        <v>Male</v>
      </c>
      <c r="M5">
        <f>AVERAGE(C2:C769)</f>
        <v>69.10546875</v>
      </c>
      <c r="N5">
        <f>MEDIAN(C2:C769)</f>
        <v>72</v>
      </c>
      <c r="O5">
        <f>STDEV(C2:C769)</f>
        <v>19.355807170644777</v>
      </c>
      <c r="Q5" s="8"/>
      <c r="R5" s="9"/>
      <c r="S5" s="10"/>
    </row>
    <row r="6" spans="1: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J6" t="str">
        <f t="shared" si="0"/>
        <v>31-40</v>
      </c>
      <c r="K6" s="1" t="str">
        <f t="shared" si="1"/>
        <v>Obese</v>
      </c>
      <c r="L6" t="str">
        <f t="shared" ca="1" si="2"/>
        <v>Female</v>
      </c>
      <c r="Q6" s="8"/>
      <c r="R6" s="9"/>
      <c r="S6" s="10"/>
    </row>
    <row r="7" spans="1: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J7" t="str">
        <f t="shared" si="0"/>
        <v>21-30</v>
      </c>
      <c r="K7" s="1" t="str">
        <f t="shared" si="1"/>
        <v>Overweight</v>
      </c>
      <c r="L7" t="str">
        <f t="shared" ca="1" si="2"/>
        <v>Female</v>
      </c>
      <c r="Q7" s="8"/>
      <c r="R7" s="9"/>
      <c r="S7" s="10"/>
    </row>
    <row r="8" spans="1: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J8" t="str">
        <f t="shared" si="0"/>
        <v>21-30</v>
      </c>
      <c r="K8" s="1" t="str">
        <f t="shared" si="1"/>
        <v>Obese</v>
      </c>
      <c r="L8" t="str">
        <f t="shared" ca="1" si="2"/>
        <v>Male</v>
      </c>
      <c r="Q8" s="8"/>
      <c r="R8" s="9"/>
      <c r="S8" s="10"/>
    </row>
    <row r="9" spans="1: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J9" t="str">
        <f t="shared" si="0"/>
        <v>21-30</v>
      </c>
      <c r="K9" s="1" t="str">
        <f t="shared" si="1"/>
        <v>Obese</v>
      </c>
      <c r="L9" t="str">
        <f t="shared" ca="1" si="2"/>
        <v>Male</v>
      </c>
      <c r="Q9" s="8"/>
      <c r="R9" s="9"/>
      <c r="S9" s="10"/>
      <c r="W9" s="5"/>
      <c r="X9" s="6"/>
      <c r="Y9" s="7"/>
    </row>
    <row r="10" spans="1: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J10" t="str">
        <f t="shared" si="0"/>
        <v>51-60</v>
      </c>
      <c r="K10" s="1" t="str">
        <f t="shared" si="1"/>
        <v>Obese</v>
      </c>
      <c r="L10" t="str">
        <f t="shared" ca="1" si="2"/>
        <v>Female</v>
      </c>
      <c r="Q10" s="8"/>
      <c r="R10" s="9"/>
      <c r="S10" s="10"/>
      <c r="W10" s="8"/>
      <c r="X10" s="9"/>
      <c r="Y10" s="10"/>
    </row>
    <row r="11" spans="1: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J11" t="str">
        <f t="shared" si="0"/>
        <v>51-60</v>
      </c>
      <c r="K11" s="1" t="str">
        <f t="shared" si="1"/>
        <v>Underweight</v>
      </c>
      <c r="L11" t="str">
        <f t="shared" ca="1" si="2"/>
        <v>Female</v>
      </c>
      <c r="Q11" s="8"/>
      <c r="R11" s="9"/>
      <c r="S11" s="10"/>
      <c r="W11" s="8"/>
      <c r="X11" s="9"/>
      <c r="Y11" s="10"/>
    </row>
    <row r="12" spans="1: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  <c r="J12" t="str">
        <f t="shared" si="0"/>
        <v>21-30</v>
      </c>
      <c r="K12" s="1" t="str">
        <f t="shared" si="1"/>
        <v>Obese</v>
      </c>
      <c r="L12" t="str">
        <f t="shared" ca="1" si="2"/>
        <v>Male</v>
      </c>
      <c r="Q12" s="8"/>
      <c r="R12" s="9"/>
      <c r="S12" s="10"/>
      <c r="W12" s="8"/>
      <c r="X12" s="9"/>
      <c r="Y12" s="10"/>
    </row>
    <row r="13" spans="1: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  <c r="J13" t="str">
        <f t="shared" si="0"/>
        <v>31-40</v>
      </c>
      <c r="K13" s="1" t="str">
        <f t="shared" si="1"/>
        <v>Obese</v>
      </c>
      <c r="L13" t="str">
        <f t="shared" ca="1" si="2"/>
        <v>Female</v>
      </c>
      <c r="Q13" s="8"/>
      <c r="R13" s="9"/>
      <c r="S13" s="10"/>
      <c r="W13" s="8"/>
      <c r="X13" s="9"/>
      <c r="Y13" s="10"/>
    </row>
    <row r="14" spans="1: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  <c r="J14" t="str">
        <f t="shared" si="0"/>
        <v>51-60</v>
      </c>
      <c r="K14" s="1" t="str">
        <f t="shared" si="1"/>
        <v>Overweight</v>
      </c>
      <c r="L14" t="str">
        <f t="shared" ca="1" si="2"/>
        <v>Male</v>
      </c>
      <c r="Q14" s="8"/>
      <c r="R14" s="9"/>
      <c r="S14" s="10"/>
      <c r="W14" s="8"/>
      <c r="X14" s="9"/>
      <c r="Y14" s="10"/>
    </row>
    <row r="15" spans="1: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  <c r="J15" t="str">
        <f t="shared" si="0"/>
        <v>51-60</v>
      </c>
      <c r="K15" s="1" t="str">
        <f t="shared" si="1"/>
        <v>Obese</v>
      </c>
      <c r="L15" t="str">
        <f t="shared" ca="1" si="2"/>
        <v>Male</v>
      </c>
      <c r="Q15" s="8"/>
      <c r="R15" s="9"/>
      <c r="S15" s="10"/>
      <c r="W15" s="8"/>
      <c r="X15" s="9"/>
      <c r="Y15" s="10"/>
    </row>
    <row r="16" spans="1: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  <c r="J16" t="str">
        <f t="shared" si="0"/>
        <v>51-60</v>
      </c>
      <c r="K16" s="1" t="str">
        <f t="shared" si="1"/>
        <v>Overweight</v>
      </c>
      <c r="L16" t="str">
        <f t="shared" ca="1" si="2"/>
        <v>Male</v>
      </c>
      <c r="Q16" s="8"/>
      <c r="R16" s="9"/>
      <c r="S16" s="10"/>
      <c r="W16" s="8"/>
      <c r="X16" s="9"/>
      <c r="Y16" s="10"/>
    </row>
    <row r="17" spans="1: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  <c r="J17" t="str">
        <f t="shared" si="0"/>
        <v>31-40</v>
      </c>
      <c r="K17" s="1" t="str">
        <f t="shared" si="1"/>
        <v>Obese</v>
      </c>
      <c r="L17" t="str">
        <f t="shared" ca="1" si="2"/>
        <v>Male</v>
      </c>
      <c r="Q17" s="8"/>
      <c r="R17" s="9"/>
      <c r="S17" s="10"/>
      <c r="W17" s="8"/>
      <c r="X17" s="9"/>
      <c r="Y17" s="10"/>
    </row>
    <row r="18" spans="1: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  <c r="J18" t="str">
        <f t="shared" si="0"/>
        <v>31-40</v>
      </c>
      <c r="K18" s="1" t="str">
        <f t="shared" si="1"/>
        <v>Obese</v>
      </c>
      <c r="L18" t="str">
        <f t="shared" ca="1" si="2"/>
        <v>Female</v>
      </c>
      <c r="Q18" s="8"/>
      <c r="R18" s="9"/>
      <c r="S18" s="10"/>
      <c r="W18" s="8"/>
      <c r="X18" s="9"/>
      <c r="Y18" s="10"/>
    </row>
    <row r="19" spans="1: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  <c r="J19" t="str">
        <f t="shared" si="0"/>
        <v>31-40</v>
      </c>
      <c r="K19" s="1" t="str">
        <f t="shared" si="1"/>
        <v>Overweight</v>
      </c>
      <c r="L19" t="str">
        <f t="shared" ca="1" si="2"/>
        <v>Female</v>
      </c>
      <c r="Q19" s="8"/>
      <c r="R19" s="9"/>
      <c r="S19" s="10"/>
      <c r="W19" s="8"/>
      <c r="X19" s="9"/>
      <c r="Y19" s="10"/>
    </row>
    <row r="20" spans="1: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  <c r="J20" t="str">
        <f t="shared" si="0"/>
        <v>31-40</v>
      </c>
      <c r="K20" s="1" t="str">
        <f t="shared" si="1"/>
        <v>Obese</v>
      </c>
      <c r="L20" t="str">
        <f t="shared" ca="1" si="2"/>
        <v>Male</v>
      </c>
      <c r="Q20" s="11"/>
      <c r="R20" s="12"/>
      <c r="S20" s="13"/>
      <c r="W20" s="8"/>
      <c r="X20" s="9"/>
      <c r="Y20" s="10"/>
    </row>
    <row r="21" spans="1: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  <c r="J21" t="str">
        <f t="shared" si="0"/>
        <v>31-40</v>
      </c>
      <c r="K21" s="1" t="str">
        <f t="shared" si="1"/>
        <v>Obese</v>
      </c>
      <c r="L21" t="str">
        <f t="shared" ca="1" si="2"/>
        <v>Male</v>
      </c>
      <c r="W21" s="8"/>
      <c r="X21" s="9"/>
      <c r="Y21" s="10"/>
    </row>
    <row r="22" spans="1: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  <c r="J22" t="str">
        <f t="shared" si="0"/>
        <v>21-30</v>
      </c>
      <c r="K22" s="1" t="str">
        <f t="shared" si="1"/>
        <v>Obese</v>
      </c>
      <c r="L22" t="str">
        <f t="shared" ca="1" si="2"/>
        <v>Female</v>
      </c>
      <c r="W22" s="8"/>
      <c r="X22" s="9"/>
      <c r="Y22" s="10"/>
    </row>
    <row r="23" spans="1: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  <c r="J23" t="str">
        <f t="shared" si="0"/>
        <v>41-50</v>
      </c>
      <c r="K23" s="1" t="str">
        <f t="shared" si="1"/>
        <v>Obese</v>
      </c>
      <c r="L23" t="str">
        <f t="shared" ca="1" si="2"/>
        <v>Male</v>
      </c>
      <c r="W23" s="8"/>
      <c r="X23" s="9"/>
      <c r="Y23" s="10"/>
    </row>
    <row r="24" spans="1: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  <c r="J24" t="str">
        <f t="shared" si="0"/>
        <v>41-50</v>
      </c>
      <c r="K24" s="1" t="str">
        <f t="shared" si="1"/>
        <v>Obese</v>
      </c>
      <c r="L24" t="str">
        <f t="shared" ca="1" si="2"/>
        <v>Female</v>
      </c>
      <c r="W24" s="8"/>
      <c r="X24" s="9"/>
      <c r="Y24" s="10"/>
    </row>
    <row r="25" spans="1: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  <c r="J25" t="str">
        <f t="shared" si="0"/>
        <v>21-30</v>
      </c>
      <c r="K25" s="1" t="str">
        <f t="shared" si="1"/>
        <v>Overweight</v>
      </c>
      <c r="L25" t="str">
        <f t="shared" ca="1" si="2"/>
        <v>Female</v>
      </c>
      <c r="W25" s="8"/>
      <c r="X25" s="9"/>
      <c r="Y25" s="10"/>
    </row>
    <row r="26" spans="1: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  <c r="J26" t="str">
        <f t="shared" si="0"/>
        <v>51-60</v>
      </c>
      <c r="K26" s="1" t="str">
        <f t="shared" si="1"/>
        <v>Obese</v>
      </c>
      <c r="L26" t="str">
        <f t="shared" ca="1" si="2"/>
        <v>Female</v>
      </c>
      <c r="W26" s="11"/>
      <c r="X26" s="12"/>
      <c r="Y26" s="13"/>
    </row>
    <row r="27" spans="1: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  <c r="J27" t="str">
        <f t="shared" si="0"/>
        <v>41-50</v>
      </c>
      <c r="K27" s="1" t="str">
        <f t="shared" si="1"/>
        <v>Obese</v>
      </c>
      <c r="L27" t="str">
        <f t="shared" ca="1" si="2"/>
        <v>Male</v>
      </c>
    </row>
    <row r="28" spans="1: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  <c r="J28" t="str">
        <f t="shared" si="0"/>
        <v>41-50</v>
      </c>
      <c r="K28" s="1" t="str">
        <f t="shared" si="1"/>
        <v>Obese</v>
      </c>
      <c r="L28" t="str">
        <f t="shared" ca="1" si="2"/>
        <v>Male</v>
      </c>
    </row>
    <row r="29" spans="1: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  <c r="J29" t="str">
        <f t="shared" si="0"/>
        <v>21-30</v>
      </c>
      <c r="K29" s="1" t="str">
        <f t="shared" si="1"/>
        <v>Normal</v>
      </c>
      <c r="L29" t="str">
        <f t="shared" ca="1" si="2"/>
        <v>Female</v>
      </c>
    </row>
    <row r="30" spans="1: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  <c r="J30" t="str">
        <f t="shared" si="0"/>
        <v>51-60</v>
      </c>
      <c r="K30" s="1" t="str">
        <f t="shared" si="1"/>
        <v>Normal</v>
      </c>
      <c r="L30" t="str">
        <f t="shared" ca="1" si="2"/>
        <v>Female</v>
      </c>
    </row>
    <row r="31" spans="1: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  <c r="J31" t="str">
        <f t="shared" si="0"/>
        <v>31-40</v>
      </c>
      <c r="K31" s="1" t="str">
        <f t="shared" si="1"/>
        <v>Obese</v>
      </c>
      <c r="L31" t="str">
        <f t="shared" ca="1" si="2"/>
        <v>Female</v>
      </c>
    </row>
    <row r="32" spans="1: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  <c r="J32" t="str">
        <f t="shared" si="0"/>
        <v>51-60</v>
      </c>
      <c r="K32" s="1" t="str">
        <f t="shared" si="1"/>
        <v>Obese</v>
      </c>
      <c r="L32" t="str">
        <f t="shared" ca="1" si="2"/>
        <v>Female</v>
      </c>
    </row>
    <row r="33" spans="1:12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  <c r="J33" t="str">
        <f t="shared" si="0"/>
        <v>21-30</v>
      </c>
      <c r="K33" s="1" t="str">
        <f t="shared" si="1"/>
        <v>Obese</v>
      </c>
      <c r="L33" t="str">
        <f t="shared" ca="1" si="2"/>
        <v>Male</v>
      </c>
    </row>
    <row r="34" spans="1:12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  <c r="J34" t="str">
        <f t="shared" ref="J34:J66" si="3">IF(H34&lt;=30,"21-30",IF(H34&lt;=40,"31-40",IF(H34&lt;=50,"41-50",IF(H34&lt;=60,"51-60",IF(H34&lt;=70,"61-70","71+")))))</f>
        <v>21-30</v>
      </c>
      <c r="K34" s="1" t="str">
        <f t="shared" si="1"/>
        <v>Normal</v>
      </c>
      <c r="L34" t="str">
        <f t="shared" ca="1" si="2"/>
        <v>Male</v>
      </c>
    </row>
    <row r="35" spans="1:12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  <c r="J35" t="str">
        <f t="shared" si="3"/>
        <v>21-30</v>
      </c>
      <c r="K35" s="1" t="str">
        <f t="shared" si="1"/>
        <v>Normal</v>
      </c>
      <c r="L35" t="str">
        <f t="shared" ca="1" si="2"/>
        <v>Male</v>
      </c>
    </row>
    <row r="36" spans="1:12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  <c r="J36" t="str">
        <f t="shared" si="3"/>
        <v>41-50</v>
      </c>
      <c r="K36" s="1" t="str">
        <f t="shared" si="1"/>
        <v>Overweight</v>
      </c>
      <c r="L36" t="str">
        <f t="shared" ca="1" si="2"/>
        <v>Female</v>
      </c>
    </row>
    <row r="37" spans="1:12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  <c r="J37" t="str">
        <f t="shared" si="3"/>
        <v>31-40</v>
      </c>
      <c r="K37" s="1" t="str">
        <f t="shared" si="1"/>
        <v>Normal</v>
      </c>
      <c r="L37" t="str">
        <f t="shared" ca="1" si="2"/>
        <v>Male</v>
      </c>
    </row>
    <row r="38" spans="1:12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  <c r="J38" t="str">
        <f t="shared" si="3"/>
        <v>31-40</v>
      </c>
      <c r="K38" s="1" t="str">
        <f t="shared" si="1"/>
        <v>Obese</v>
      </c>
      <c r="L38" t="str">
        <f t="shared" ca="1" si="2"/>
        <v>Male</v>
      </c>
    </row>
    <row r="39" spans="1:12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  <c r="J39" t="str">
        <f t="shared" si="3"/>
        <v>41-50</v>
      </c>
      <c r="K39" s="1" t="str">
        <f t="shared" si="1"/>
        <v>Obese</v>
      </c>
      <c r="L39" t="str">
        <f t="shared" ca="1" si="2"/>
        <v>Male</v>
      </c>
    </row>
    <row r="40" spans="1:12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  <c r="J40" t="str">
        <f t="shared" si="3"/>
        <v>21-30</v>
      </c>
      <c r="K40" s="1" t="str">
        <f t="shared" si="1"/>
        <v>Obese</v>
      </c>
      <c r="L40" t="str">
        <f t="shared" ca="1" si="2"/>
        <v>Female</v>
      </c>
    </row>
    <row r="41" spans="1:12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  <c r="J41" t="str">
        <f t="shared" si="3"/>
        <v>51-60</v>
      </c>
      <c r="K41" s="1" t="str">
        <f t="shared" si="1"/>
        <v>Obese</v>
      </c>
      <c r="L41" t="str">
        <f t="shared" ca="1" si="2"/>
        <v>Female</v>
      </c>
    </row>
    <row r="42" spans="1:12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  <c r="J42" t="str">
        <f t="shared" si="3"/>
        <v>21-30</v>
      </c>
      <c r="K42" s="1" t="str">
        <f t="shared" si="1"/>
        <v>Obese</v>
      </c>
      <c r="L42" t="str">
        <f t="shared" ca="1" si="2"/>
        <v>Female</v>
      </c>
    </row>
    <row r="43" spans="1:12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  <c r="J43" t="str">
        <f t="shared" si="3"/>
        <v>31-40</v>
      </c>
      <c r="K43" s="1" t="str">
        <f t="shared" si="1"/>
        <v>Obese</v>
      </c>
      <c r="L43" t="str">
        <f t="shared" ca="1" si="2"/>
        <v>Female</v>
      </c>
    </row>
    <row r="44" spans="1:12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  <c r="J44" t="str">
        <f t="shared" si="3"/>
        <v>41-50</v>
      </c>
      <c r="K44" s="1" t="str">
        <f t="shared" si="1"/>
        <v>Normal</v>
      </c>
      <c r="L44" t="str">
        <f t="shared" ca="1" si="2"/>
        <v>Female</v>
      </c>
    </row>
    <row r="45" spans="1:12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  <c r="J45" t="str">
        <f t="shared" si="3"/>
        <v>51-60</v>
      </c>
      <c r="K45" s="1" t="str">
        <f t="shared" si="1"/>
        <v>Obese</v>
      </c>
      <c r="L45" t="str">
        <f t="shared" ca="1" si="2"/>
        <v>Female</v>
      </c>
    </row>
    <row r="46" spans="1:12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  <c r="J46" t="str">
        <f t="shared" si="3"/>
        <v>31-40</v>
      </c>
      <c r="K46" s="1" t="str">
        <f t="shared" si="1"/>
        <v>Overweight</v>
      </c>
      <c r="L46" t="str">
        <f t="shared" ca="1" si="2"/>
        <v>Female</v>
      </c>
    </row>
    <row r="47" spans="1:12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  <c r="J47" t="str">
        <f t="shared" si="3"/>
        <v>21-30</v>
      </c>
      <c r="K47" s="1" t="str">
        <f t="shared" si="1"/>
        <v>Obese</v>
      </c>
      <c r="L47" t="str">
        <f t="shared" ca="1" si="2"/>
        <v>Female</v>
      </c>
    </row>
    <row r="48" spans="1:12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  <c r="J48" t="str">
        <f t="shared" si="3"/>
        <v>21-30</v>
      </c>
      <c r="K48" s="1" t="str">
        <f t="shared" si="1"/>
        <v>Overweight</v>
      </c>
      <c r="L48" t="str">
        <f t="shared" ca="1" si="2"/>
        <v>Female</v>
      </c>
    </row>
    <row r="49" spans="1:12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  <c r="J49" t="str">
        <f t="shared" si="3"/>
        <v>21-30</v>
      </c>
      <c r="K49" s="1" t="str">
        <f t="shared" si="1"/>
        <v>Overweight</v>
      </c>
      <c r="L49" t="str">
        <f t="shared" ca="1" si="2"/>
        <v>Male</v>
      </c>
    </row>
    <row r="50" spans="1:12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  <c r="J50" t="str">
        <f t="shared" si="3"/>
        <v>31-40</v>
      </c>
      <c r="K50" s="1" t="str">
        <f t="shared" si="1"/>
        <v>Obese</v>
      </c>
      <c r="L50" t="str">
        <f t="shared" ca="1" si="2"/>
        <v>Female</v>
      </c>
    </row>
    <row r="51" spans="1:12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  <c r="J51" t="str">
        <f t="shared" si="3"/>
        <v>21-30</v>
      </c>
      <c r="K51" s="1" t="str">
        <f t="shared" si="1"/>
        <v>Underweight</v>
      </c>
      <c r="L51" t="str">
        <f t="shared" ca="1" si="2"/>
        <v>Male</v>
      </c>
    </row>
    <row r="52" spans="1:12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  <c r="J52" t="str">
        <f t="shared" si="3"/>
        <v>21-30</v>
      </c>
      <c r="K52" s="1" t="str">
        <f t="shared" si="1"/>
        <v>Normal</v>
      </c>
      <c r="L52" t="str">
        <f t="shared" ca="1" si="2"/>
        <v>Male</v>
      </c>
    </row>
    <row r="53" spans="1:12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  <c r="J53" t="str">
        <f t="shared" si="3"/>
        <v>21-30</v>
      </c>
      <c r="K53" s="1" t="str">
        <f t="shared" si="1"/>
        <v>Normal</v>
      </c>
      <c r="L53" t="str">
        <f t="shared" ca="1" si="2"/>
        <v>Female</v>
      </c>
    </row>
    <row r="54" spans="1:12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  <c r="J54" t="str">
        <f t="shared" si="3"/>
        <v>21-30</v>
      </c>
      <c r="K54" s="1" t="str">
        <f t="shared" si="1"/>
        <v>Normal</v>
      </c>
      <c r="L54" t="str">
        <f t="shared" ca="1" si="2"/>
        <v>Male</v>
      </c>
    </row>
    <row r="55" spans="1:12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  <c r="J55" t="str">
        <f t="shared" si="3"/>
        <v>51-60</v>
      </c>
      <c r="K55" s="1" t="str">
        <f t="shared" si="1"/>
        <v>Obese</v>
      </c>
      <c r="L55" t="str">
        <f t="shared" ca="1" si="2"/>
        <v>Male</v>
      </c>
    </row>
    <row r="56" spans="1:12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  <c r="J56" t="str">
        <f t="shared" si="3"/>
        <v>41-50</v>
      </c>
      <c r="K56" s="1" t="str">
        <f t="shared" si="1"/>
        <v>Obese</v>
      </c>
      <c r="L56" t="str">
        <f t="shared" ca="1" si="2"/>
        <v>Male</v>
      </c>
    </row>
    <row r="57" spans="1:12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  <c r="J57" t="str">
        <f t="shared" si="3"/>
        <v>21-30</v>
      </c>
      <c r="K57" s="1" t="str">
        <f t="shared" si="1"/>
        <v>Normal</v>
      </c>
      <c r="L57" t="str">
        <f t="shared" ca="1" si="2"/>
        <v>Male</v>
      </c>
    </row>
    <row r="58" spans="1:12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  <c r="J58" t="str">
        <f t="shared" si="3"/>
        <v>41-50</v>
      </c>
      <c r="K58" s="1" t="str">
        <f t="shared" si="1"/>
        <v>Obese</v>
      </c>
      <c r="L58" t="str">
        <f t="shared" ca="1" si="2"/>
        <v>Male</v>
      </c>
    </row>
    <row r="59" spans="1:12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  <c r="J59" t="str">
        <f t="shared" si="3"/>
        <v>31-40</v>
      </c>
      <c r="K59" s="1" t="str">
        <f t="shared" si="1"/>
        <v>Obese</v>
      </c>
      <c r="L59" t="str">
        <f t="shared" ca="1" si="2"/>
        <v>Female</v>
      </c>
    </row>
    <row r="60" spans="1:12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  <c r="J60" t="str">
        <f t="shared" si="3"/>
        <v>41-50</v>
      </c>
      <c r="K60" s="1" t="str">
        <f t="shared" si="1"/>
        <v>Obese</v>
      </c>
      <c r="L60" t="str">
        <f t="shared" ca="1" si="2"/>
        <v>Male</v>
      </c>
    </row>
    <row r="61" spans="1:12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  <c r="J61" t="str">
        <f t="shared" si="3"/>
        <v>21-30</v>
      </c>
      <c r="K61" s="1" t="str">
        <f t="shared" si="1"/>
        <v>Obese</v>
      </c>
      <c r="L61" t="str">
        <f t="shared" ca="1" si="2"/>
        <v>Male</v>
      </c>
    </row>
    <row r="62" spans="1:12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  <c r="J62" t="str">
        <f t="shared" si="3"/>
        <v>21-30</v>
      </c>
      <c r="K62" s="1" t="str">
        <f t="shared" si="1"/>
        <v>Underweight</v>
      </c>
      <c r="L62" t="str">
        <f t="shared" ca="1" si="2"/>
        <v>Female</v>
      </c>
    </row>
    <row r="63" spans="1:12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  <c r="J63" t="str">
        <f t="shared" si="3"/>
        <v>31-40</v>
      </c>
      <c r="K63" s="1" t="str">
        <f t="shared" si="1"/>
        <v>Obese</v>
      </c>
      <c r="L63" t="str">
        <f t="shared" ca="1" si="2"/>
        <v>Female</v>
      </c>
    </row>
    <row r="64" spans="1:12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  <c r="J64" t="str">
        <f t="shared" si="3"/>
        <v>31-40</v>
      </c>
      <c r="K64" s="1" t="str">
        <f t="shared" si="1"/>
        <v>Overweight</v>
      </c>
      <c r="L64" t="str">
        <f t="shared" ca="1" si="2"/>
        <v>Female</v>
      </c>
    </row>
    <row r="65" spans="1:12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  <c r="J65" t="str">
        <f t="shared" si="3"/>
        <v>21-30</v>
      </c>
      <c r="K65" s="1" t="str">
        <f t="shared" si="1"/>
        <v>Overweight</v>
      </c>
      <c r="L65" t="str">
        <f t="shared" ca="1" si="2"/>
        <v>Male</v>
      </c>
    </row>
    <row r="66" spans="1:12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  <c r="J66" t="str">
        <f t="shared" si="3"/>
        <v>41-50</v>
      </c>
      <c r="K66" s="1" t="str">
        <f t="shared" si="1"/>
        <v>Obese</v>
      </c>
      <c r="L66" t="str">
        <f t="shared" ca="1" si="2"/>
        <v>Female</v>
      </c>
    </row>
    <row r="67" spans="1:12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  <c r="J67" t="str">
        <f t="shared" ref="J67:J130" si="4">IF(H67&lt;=30,"21-30",IF(H67&lt;=40,"31-40",IF(H67&lt;=50,"41-50",IF(H67&lt;=60,"51-60",IF(H67&lt;=70,"61-70","71+")))))</f>
        <v>31-40</v>
      </c>
      <c r="K67" s="1" t="str">
        <f t="shared" ref="K67:K130" si="5">IF(F67&lt;18.5,"Underweight",IF(F67&lt;25,"Normal",IF(F67&lt;30,"Overweight","Obese")))</f>
        <v>Overweight</v>
      </c>
      <c r="L67" t="str">
        <f t="shared" ref="L67:L130" ca="1" si="6">IF(RANDBETWEEN(0,1)=0,"Male","Female")</f>
        <v>Male</v>
      </c>
    </row>
    <row r="68" spans="1:12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  <c r="J68" t="str">
        <f t="shared" si="4"/>
        <v>31-40</v>
      </c>
      <c r="K68" s="1" t="str">
        <f t="shared" si="5"/>
        <v>Obese</v>
      </c>
      <c r="L68" t="str">
        <f t="shared" ca="1" si="6"/>
        <v>Male</v>
      </c>
    </row>
    <row r="69" spans="1:12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  <c r="J69" t="str">
        <f t="shared" si="4"/>
        <v>51-60</v>
      </c>
      <c r="K69" s="1" t="str">
        <f t="shared" si="5"/>
        <v>Obese</v>
      </c>
      <c r="L69" t="str">
        <f t="shared" ca="1" si="6"/>
        <v>Male</v>
      </c>
    </row>
    <row r="70" spans="1:12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  <c r="J70" t="str">
        <f t="shared" si="4"/>
        <v>21-30</v>
      </c>
      <c r="K70" s="1" t="str">
        <f t="shared" si="5"/>
        <v>Normal</v>
      </c>
      <c r="L70" t="str">
        <f t="shared" ca="1" si="6"/>
        <v>Female</v>
      </c>
    </row>
    <row r="71" spans="1:12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  <c r="J71" t="str">
        <f t="shared" si="4"/>
        <v>21-30</v>
      </c>
      <c r="K71" s="1" t="str">
        <f t="shared" si="5"/>
        <v>Overweight</v>
      </c>
      <c r="L71" t="str">
        <f t="shared" ca="1" si="6"/>
        <v>Female</v>
      </c>
    </row>
    <row r="72" spans="1:12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  <c r="J72" t="str">
        <f t="shared" si="4"/>
        <v>21-30</v>
      </c>
      <c r="K72" s="1" t="str">
        <f t="shared" si="5"/>
        <v>Obese</v>
      </c>
      <c r="L72" t="str">
        <f t="shared" ca="1" si="6"/>
        <v>Female</v>
      </c>
    </row>
    <row r="73" spans="1:12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  <c r="J73" t="str">
        <f t="shared" si="4"/>
        <v>21-30</v>
      </c>
      <c r="K73" s="1" t="str">
        <f t="shared" si="5"/>
        <v>Overweight</v>
      </c>
      <c r="L73" t="str">
        <f t="shared" ca="1" si="6"/>
        <v>Male</v>
      </c>
    </row>
    <row r="74" spans="1:12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  <c r="J74" t="str">
        <f t="shared" si="4"/>
        <v>41-50</v>
      </c>
      <c r="K74" s="1" t="str">
        <f t="shared" si="5"/>
        <v>Obese</v>
      </c>
      <c r="L74" t="str">
        <f t="shared" ca="1" si="6"/>
        <v>Female</v>
      </c>
    </row>
    <row r="75" spans="1:12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  <c r="J75" t="str">
        <f t="shared" si="4"/>
        <v>21-30</v>
      </c>
      <c r="K75" s="1" t="str">
        <f t="shared" si="5"/>
        <v>Obese</v>
      </c>
      <c r="L75" t="str">
        <f t="shared" ca="1" si="6"/>
        <v>Female</v>
      </c>
    </row>
    <row r="76" spans="1:12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  <c r="J76" t="str">
        <f t="shared" si="4"/>
        <v>21-30</v>
      </c>
      <c r="K76" s="1" t="str">
        <f t="shared" si="5"/>
        <v>Obese</v>
      </c>
      <c r="L76" t="str">
        <f t="shared" ca="1" si="6"/>
        <v>Female</v>
      </c>
    </row>
    <row r="77" spans="1:12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  <c r="J77" t="str">
        <f t="shared" si="4"/>
        <v>21-30</v>
      </c>
      <c r="K77" s="1" t="str">
        <f t="shared" si="5"/>
        <v>Normal</v>
      </c>
      <c r="L77" t="str">
        <f t="shared" ca="1" si="6"/>
        <v>Male</v>
      </c>
    </row>
    <row r="78" spans="1:12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  <c r="J78" t="str">
        <f t="shared" si="4"/>
        <v>41-50</v>
      </c>
      <c r="K78" s="1" t="str">
        <f t="shared" si="5"/>
        <v>Obese</v>
      </c>
      <c r="L78" t="str">
        <f t="shared" ca="1" si="6"/>
        <v>Female</v>
      </c>
    </row>
    <row r="79" spans="1:12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  <c r="J79" t="str">
        <f t="shared" si="4"/>
        <v>21-30</v>
      </c>
      <c r="K79" s="1" t="str">
        <f t="shared" si="5"/>
        <v>Obese</v>
      </c>
      <c r="L79" t="str">
        <f t="shared" ca="1" si="6"/>
        <v>Male</v>
      </c>
    </row>
    <row r="80" spans="1:12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  <c r="J80" t="str">
        <f t="shared" si="4"/>
        <v>21-30</v>
      </c>
      <c r="K80" s="1" t="str">
        <f t="shared" si="5"/>
        <v>Obese</v>
      </c>
      <c r="L80" t="str">
        <f t="shared" ca="1" si="6"/>
        <v>Female</v>
      </c>
    </row>
    <row r="81" spans="1:12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  <c r="J81" t="str">
        <f t="shared" si="4"/>
        <v>21-30</v>
      </c>
      <c r="K81" s="1" t="str">
        <f t="shared" si="5"/>
        <v>Overweight</v>
      </c>
      <c r="L81" t="str">
        <f t="shared" ca="1" si="6"/>
        <v>Female</v>
      </c>
    </row>
    <row r="82" spans="1:12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  <c r="J82" t="str">
        <f t="shared" si="4"/>
        <v>21-30</v>
      </c>
      <c r="K82" s="1" t="str">
        <f t="shared" si="5"/>
        <v>Normal</v>
      </c>
      <c r="L82" t="str">
        <f t="shared" ca="1" si="6"/>
        <v>Male</v>
      </c>
    </row>
    <row r="83" spans="1:12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  <c r="J83" t="str">
        <f t="shared" si="4"/>
        <v>21-30</v>
      </c>
      <c r="K83" s="1" t="str">
        <f t="shared" si="5"/>
        <v>Underweight</v>
      </c>
      <c r="L83" t="str">
        <f t="shared" ca="1" si="6"/>
        <v>Female</v>
      </c>
    </row>
    <row r="84" spans="1:12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  <c r="J84" t="str">
        <f t="shared" si="4"/>
        <v>31-40</v>
      </c>
      <c r="K84" s="1" t="str">
        <f t="shared" si="5"/>
        <v>Overweight</v>
      </c>
      <c r="L84" t="str">
        <f t="shared" ca="1" si="6"/>
        <v>Female</v>
      </c>
    </row>
    <row r="85" spans="1:12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  <c r="J85" t="str">
        <f t="shared" si="4"/>
        <v>21-30</v>
      </c>
      <c r="K85" s="1" t="str">
        <f t="shared" si="5"/>
        <v>Normal</v>
      </c>
      <c r="L85" t="str">
        <f t="shared" ca="1" si="6"/>
        <v>Female</v>
      </c>
    </row>
    <row r="86" spans="1:12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  <c r="J86" t="str">
        <f t="shared" si="4"/>
        <v>31-40</v>
      </c>
      <c r="K86" s="1" t="str">
        <f t="shared" si="5"/>
        <v>Obese</v>
      </c>
      <c r="L86" t="str">
        <f t="shared" ca="1" si="6"/>
        <v>Female</v>
      </c>
    </row>
    <row r="87" spans="1:12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  <c r="J87" t="str">
        <f t="shared" si="4"/>
        <v>21-30</v>
      </c>
      <c r="K87" s="1" t="str">
        <f t="shared" si="5"/>
        <v>Obese</v>
      </c>
      <c r="L87" t="str">
        <f t="shared" ca="1" si="6"/>
        <v>Female</v>
      </c>
    </row>
    <row r="88" spans="1:12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  <c r="J88" t="str">
        <f t="shared" si="4"/>
        <v>41-50</v>
      </c>
      <c r="K88" s="1" t="str">
        <f t="shared" si="5"/>
        <v>Obese</v>
      </c>
      <c r="L88" t="str">
        <f t="shared" ca="1" si="6"/>
        <v>Male</v>
      </c>
    </row>
    <row r="89" spans="1:12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  <c r="J89" t="str">
        <f t="shared" si="4"/>
        <v>21-30</v>
      </c>
      <c r="K89" s="1" t="str">
        <f t="shared" si="5"/>
        <v>Obese</v>
      </c>
      <c r="L89" t="str">
        <f t="shared" ca="1" si="6"/>
        <v>Female</v>
      </c>
    </row>
    <row r="90" spans="1:12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  <c r="J90" t="str">
        <f t="shared" si="4"/>
        <v>41-50</v>
      </c>
      <c r="K90" s="1" t="str">
        <f t="shared" si="5"/>
        <v>Obese</v>
      </c>
      <c r="L90" t="str">
        <f t="shared" ca="1" si="6"/>
        <v>Male</v>
      </c>
    </row>
    <row r="91" spans="1:12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  <c r="J91" t="str">
        <f t="shared" si="4"/>
        <v>21-30</v>
      </c>
      <c r="K91" s="1" t="str">
        <f t="shared" si="5"/>
        <v>Overweight</v>
      </c>
      <c r="L91" t="str">
        <f t="shared" ca="1" si="6"/>
        <v>Male</v>
      </c>
    </row>
    <row r="92" spans="1:12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  <c r="J92" t="str">
        <f t="shared" si="4"/>
        <v>21-30</v>
      </c>
      <c r="K92" s="1" t="str">
        <f t="shared" si="5"/>
        <v>Normal</v>
      </c>
      <c r="L92" t="str">
        <f t="shared" ca="1" si="6"/>
        <v>Female</v>
      </c>
    </row>
    <row r="93" spans="1:12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  <c r="J93" t="str">
        <f t="shared" si="4"/>
        <v>31-40</v>
      </c>
      <c r="K93" s="1" t="str">
        <f t="shared" si="5"/>
        <v>Obese</v>
      </c>
      <c r="L93" t="str">
        <f t="shared" ca="1" si="6"/>
        <v>Male</v>
      </c>
    </row>
    <row r="94" spans="1:12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  <c r="J94" t="str">
        <f t="shared" si="4"/>
        <v>41-50</v>
      </c>
      <c r="K94" s="1" t="str">
        <f t="shared" si="5"/>
        <v>Obese</v>
      </c>
      <c r="L94" t="str">
        <f t="shared" ca="1" si="6"/>
        <v>Male</v>
      </c>
    </row>
    <row r="95" spans="1:12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  <c r="J95" t="str">
        <f t="shared" si="4"/>
        <v>51-60</v>
      </c>
      <c r="K95" s="1" t="str">
        <f t="shared" si="5"/>
        <v>Normal</v>
      </c>
      <c r="L95" t="str">
        <f t="shared" ca="1" si="6"/>
        <v>Female</v>
      </c>
    </row>
    <row r="96" spans="1:12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  <c r="J96" t="str">
        <f t="shared" si="4"/>
        <v>21-30</v>
      </c>
      <c r="K96" s="1" t="str">
        <f t="shared" si="5"/>
        <v>Normal</v>
      </c>
      <c r="L96" t="str">
        <f t="shared" ca="1" si="6"/>
        <v>Female</v>
      </c>
    </row>
    <row r="97" spans="1:12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  <c r="J97" t="str">
        <f t="shared" si="4"/>
        <v>31-40</v>
      </c>
      <c r="K97" s="1" t="str">
        <f t="shared" si="5"/>
        <v>Obese</v>
      </c>
      <c r="L97" t="str">
        <f t="shared" ca="1" si="6"/>
        <v>Female</v>
      </c>
    </row>
    <row r="98" spans="1:12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  <c r="J98" t="str">
        <f t="shared" si="4"/>
        <v>21-30</v>
      </c>
      <c r="K98" s="1" t="str">
        <f t="shared" si="5"/>
        <v>Obese</v>
      </c>
      <c r="L98" t="str">
        <f t="shared" ca="1" si="6"/>
        <v>Female</v>
      </c>
    </row>
    <row r="99" spans="1:12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  <c r="J99" t="str">
        <f t="shared" si="4"/>
        <v>21-30</v>
      </c>
      <c r="K99" s="1" t="str">
        <f t="shared" si="5"/>
        <v>Normal</v>
      </c>
      <c r="L99" t="str">
        <f t="shared" ca="1" si="6"/>
        <v>Male</v>
      </c>
    </row>
    <row r="100" spans="1:12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  <c r="J100" t="str">
        <f t="shared" si="4"/>
        <v>21-30</v>
      </c>
      <c r="K100" s="1" t="str">
        <f t="shared" si="5"/>
        <v>Overweight</v>
      </c>
      <c r="L100" t="str">
        <f t="shared" ca="1" si="6"/>
        <v>Female</v>
      </c>
    </row>
    <row r="101" spans="1:12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  <c r="J101" t="str">
        <f t="shared" si="4"/>
        <v>31-40</v>
      </c>
      <c r="K101" s="1" t="str">
        <f t="shared" si="5"/>
        <v>Obese</v>
      </c>
      <c r="L101" t="str">
        <f t="shared" ca="1" si="6"/>
        <v>Male</v>
      </c>
    </row>
    <row r="102" spans="1:12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  <c r="J102" t="str">
        <f t="shared" si="4"/>
        <v>31-40</v>
      </c>
      <c r="K102" s="1" t="str">
        <f t="shared" si="5"/>
        <v>Obese</v>
      </c>
      <c r="L102" t="str">
        <f t="shared" ca="1" si="6"/>
        <v>Male</v>
      </c>
    </row>
    <row r="103" spans="1:12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  <c r="J103" t="str">
        <f t="shared" si="4"/>
        <v>21-30</v>
      </c>
      <c r="K103" s="1" t="str">
        <f t="shared" si="5"/>
        <v>Overweight</v>
      </c>
      <c r="L103" t="str">
        <f t="shared" ca="1" si="6"/>
        <v>Female</v>
      </c>
    </row>
    <row r="104" spans="1:12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  <c r="J104" t="str">
        <f t="shared" si="4"/>
        <v>21-30</v>
      </c>
      <c r="K104" s="1" t="str">
        <f t="shared" si="5"/>
        <v>Normal</v>
      </c>
      <c r="L104" t="str">
        <f t="shared" ca="1" si="6"/>
        <v>Female</v>
      </c>
    </row>
    <row r="105" spans="1:12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  <c r="J105" t="str">
        <f t="shared" si="4"/>
        <v>21-30</v>
      </c>
      <c r="K105" s="1" t="str">
        <f t="shared" si="5"/>
        <v>Overweight</v>
      </c>
      <c r="L105" t="str">
        <f t="shared" ca="1" si="6"/>
        <v>Female</v>
      </c>
    </row>
    <row r="106" spans="1:12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  <c r="J106" t="str">
        <f t="shared" si="4"/>
        <v>21-30</v>
      </c>
      <c r="K106" s="1" t="str">
        <f t="shared" si="5"/>
        <v>Obese</v>
      </c>
      <c r="L106" t="str">
        <f t="shared" ca="1" si="6"/>
        <v>Male</v>
      </c>
    </row>
    <row r="107" spans="1:12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  <c r="J107" t="str">
        <f t="shared" si="4"/>
        <v>21-30</v>
      </c>
      <c r="K107" s="1" t="str">
        <f t="shared" si="5"/>
        <v>Overweight</v>
      </c>
      <c r="L107" t="str">
        <f t="shared" ca="1" si="6"/>
        <v>Female</v>
      </c>
    </row>
    <row r="108" spans="1:12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  <c r="J108" t="str">
        <f t="shared" si="4"/>
        <v>21-30</v>
      </c>
      <c r="K108" s="1" t="str">
        <f t="shared" si="5"/>
        <v>Normal</v>
      </c>
      <c r="L108" t="str">
        <f t="shared" ca="1" si="6"/>
        <v>Male</v>
      </c>
    </row>
    <row r="109" spans="1:12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  <c r="J109" t="str">
        <f t="shared" si="4"/>
        <v>31-40</v>
      </c>
      <c r="K109" s="1" t="str">
        <f t="shared" si="5"/>
        <v>Overweight</v>
      </c>
      <c r="L109" t="str">
        <f t="shared" ca="1" si="6"/>
        <v>Female</v>
      </c>
    </row>
    <row r="110" spans="1:12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  <c r="J110" t="str">
        <f t="shared" si="4"/>
        <v>21-30</v>
      </c>
      <c r="K110" s="1" t="str">
        <f t="shared" si="5"/>
        <v>Obese</v>
      </c>
      <c r="L110" t="str">
        <f t="shared" ca="1" si="6"/>
        <v>Female</v>
      </c>
    </row>
    <row r="111" spans="1:12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  <c r="J111" t="str">
        <f t="shared" si="4"/>
        <v>21-30</v>
      </c>
      <c r="K111" s="1" t="str">
        <f t="shared" si="5"/>
        <v>Obese</v>
      </c>
      <c r="L111" t="str">
        <f t="shared" ca="1" si="6"/>
        <v>Female</v>
      </c>
    </row>
    <row r="112" spans="1:12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  <c r="J112" t="str">
        <f t="shared" si="4"/>
        <v>21-30</v>
      </c>
      <c r="K112" s="1" t="str">
        <f t="shared" si="5"/>
        <v>Obese</v>
      </c>
      <c r="L112" t="str">
        <f t="shared" ca="1" si="6"/>
        <v>Male</v>
      </c>
    </row>
    <row r="113" spans="1:12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  <c r="J113" t="str">
        <f t="shared" si="4"/>
        <v>41-50</v>
      </c>
      <c r="K113" s="1" t="str">
        <f t="shared" si="5"/>
        <v>Obese</v>
      </c>
      <c r="L113" t="str">
        <f t="shared" ca="1" si="6"/>
        <v>Female</v>
      </c>
    </row>
    <row r="114" spans="1:12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  <c r="J114" t="str">
        <f t="shared" si="4"/>
        <v>21-30</v>
      </c>
      <c r="K114" s="1" t="str">
        <f t="shared" si="5"/>
        <v>Obese</v>
      </c>
      <c r="L114" t="str">
        <f t="shared" ca="1" si="6"/>
        <v>Male</v>
      </c>
    </row>
    <row r="115" spans="1:12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  <c r="J115" t="str">
        <f t="shared" si="4"/>
        <v>21-30</v>
      </c>
      <c r="K115" s="1" t="str">
        <f t="shared" si="5"/>
        <v>Obese</v>
      </c>
      <c r="L115" t="str">
        <f t="shared" ca="1" si="6"/>
        <v>Male</v>
      </c>
    </row>
    <row r="116" spans="1:12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  <c r="J116" t="str">
        <f t="shared" si="4"/>
        <v>31-40</v>
      </c>
      <c r="K116" s="1" t="str">
        <f t="shared" si="5"/>
        <v>Obese</v>
      </c>
      <c r="L116" t="str">
        <f t="shared" ca="1" si="6"/>
        <v>Male</v>
      </c>
    </row>
    <row r="117" spans="1:12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  <c r="J117" t="str">
        <f t="shared" si="4"/>
        <v>61-70</v>
      </c>
      <c r="K117" s="1" t="str">
        <f t="shared" si="5"/>
        <v>Obese</v>
      </c>
      <c r="L117" t="str">
        <f t="shared" ca="1" si="6"/>
        <v>Male</v>
      </c>
    </row>
    <row r="118" spans="1:12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  <c r="J118" t="str">
        <f t="shared" si="4"/>
        <v>31-40</v>
      </c>
      <c r="K118" s="1" t="str">
        <f t="shared" si="5"/>
        <v>Obese</v>
      </c>
      <c r="L118" t="str">
        <f t="shared" ca="1" si="6"/>
        <v>Male</v>
      </c>
    </row>
    <row r="119" spans="1:12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  <c r="J119" t="str">
        <f t="shared" si="4"/>
        <v>21-30</v>
      </c>
      <c r="K119" s="1" t="str">
        <f t="shared" si="5"/>
        <v>Obese</v>
      </c>
      <c r="L119" t="str">
        <f t="shared" ca="1" si="6"/>
        <v>Male</v>
      </c>
    </row>
    <row r="120" spans="1:12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  <c r="J120" t="str">
        <f t="shared" si="4"/>
        <v>21-30</v>
      </c>
      <c r="K120" s="1" t="str">
        <f t="shared" si="5"/>
        <v>Overweight</v>
      </c>
      <c r="L120" t="str">
        <f t="shared" ca="1" si="6"/>
        <v>Male</v>
      </c>
    </row>
    <row r="121" spans="1:12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  <c r="J121" t="str">
        <f t="shared" si="4"/>
        <v>21-30</v>
      </c>
      <c r="K121" s="1" t="str">
        <f t="shared" si="5"/>
        <v>Normal</v>
      </c>
      <c r="L121" t="str">
        <f t="shared" ca="1" si="6"/>
        <v>Female</v>
      </c>
    </row>
    <row r="122" spans="1:12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  <c r="J122" t="str">
        <f t="shared" si="4"/>
        <v>21-30</v>
      </c>
      <c r="K122" s="1" t="str">
        <f t="shared" si="5"/>
        <v>Obese</v>
      </c>
      <c r="L122" t="str">
        <f t="shared" ca="1" si="6"/>
        <v>Female</v>
      </c>
    </row>
    <row r="123" spans="1:12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  <c r="J123" t="str">
        <f t="shared" si="4"/>
        <v>21-30</v>
      </c>
      <c r="K123" s="1" t="str">
        <f t="shared" si="5"/>
        <v>Obese</v>
      </c>
      <c r="L123" t="str">
        <f t="shared" ca="1" si="6"/>
        <v>Female</v>
      </c>
    </row>
    <row r="124" spans="1:12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  <c r="J124" t="str">
        <f t="shared" si="4"/>
        <v>21-30</v>
      </c>
      <c r="K124" s="1" t="str">
        <f t="shared" si="5"/>
        <v>Obese</v>
      </c>
      <c r="L124" t="str">
        <f t="shared" ca="1" si="6"/>
        <v>Male</v>
      </c>
    </row>
    <row r="125" spans="1:12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  <c r="J125" t="str">
        <f t="shared" si="4"/>
        <v>61-70</v>
      </c>
      <c r="K125" s="1" t="str">
        <f t="shared" si="5"/>
        <v>Overweight</v>
      </c>
      <c r="L125" t="str">
        <f t="shared" ca="1" si="6"/>
        <v>Female</v>
      </c>
    </row>
    <row r="126" spans="1:12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  <c r="J126" t="str">
        <f t="shared" si="4"/>
        <v>21-30</v>
      </c>
      <c r="K126" s="1" t="str">
        <f t="shared" si="5"/>
        <v>Obese</v>
      </c>
      <c r="L126" t="str">
        <f t="shared" ca="1" si="6"/>
        <v>Male</v>
      </c>
    </row>
    <row r="127" spans="1:12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  <c r="J127" t="str">
        <f t="shared" si="4"/>
        <v>21-30</v>
      </c>
      <c r="K127" s="1" t="str">
        <f t="shared" si="5"/>
        <v>Obese</v>
      </c>
      <c r="L127" t="str">
        <f t="shared" ca="1" si="6"/>
        <v>Female</v>
      </c>
    </row>
    <row r="128" spans="1:12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  <c r="J128" t="str">
        <f t="shared" si="4"/>
        <v>21-30</v>
      </c>
      <c r="K128" s="1" t="str">
        <f t="shared" si="5"/>
        <v>Obese</v>
      </c>
      <c r="L128" t="str">
        <f t="shared" ca="1" si="6"/>
        <v>Female</v>
      </c>
    </row>
    <row r="129" spans="1:12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  <c r="J129" t="str">
        <f t="shared" si="4"/>
        <v>21-30</v>
      </c>
      <c r="K129" s="1" t="str">
        <f t="shared" si="5"/>
        <v>Obese</v>
      </c>
      <c r="L129" t="str">
        <f t="shared" ca="1" si="6"/>
        <v>Male</v>
      </c>
    </row>
    <row r="130" spans="1:12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  <c r="J130" t="str">
        <f t="shared" si="4"/>
        <v>31-40</v>
      </c>
      <c r="K130" s="1" t="str">
        <f t="shared" si="5"/>
        <v>Obese</v>
      </c>
      <c r="L130" t="str">
        <f t="shared" ca="1" si="6"/>
        <v>Male</v>
      </c>
    </row>
    <row r="131" spans="1:12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  <c r="J131" t="str">
        <f t="shared" ref="J131:J194" si="7">IF(H131&lt;=30,"21-30",IF(H131&lt;=40,"31-40",IF(H131&lt;=50,"41-50",IF(H131&lt;=60,"51-60",IF(H131&lt;=70,"61-70","71+")))))</f>
        <v>61-70</v>
      </c>
      <c r="K131" s="1" t="str">
        <f t="shared" ref="K131:K194" si="8">IF(F131&lt;18.5,"Underweight",IF(F131&lt;25,"Normal",IF(F131&lt;30,"Overweight","Obese")))</f>
        <v>Overweight</v>
      </c>
      <c r="L131" t="str">
        <f t="shared" ref="L131:L194" ca="1" si="9">IF(RANDBETWEEN(0,1)=0,"Male","Female")</f>
        <v>Male</v>
      </c>
    </row>
    <row r="132" spans="1:12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  <c r="J132" t="str">
        <f t="shared" si="7"/>
        <v>31-40</v>
      </c>
      <c r="K132" s="1" t="str">
        <f t="shared" si="8"/>
        <v>Overweight</v>
      </c>
      <c r="L132" t="str">
        <f t="shared" ca="1" si="9"/>
        <v>Female</v>
      </c>
    </row>
    <row r="133" spans="1:12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  <c r="J133" t="str">
        <f t="shared" si="7"/>
        <v>31-40</v>
      </c>
      <c r="K133" s="1" t="str">
        <f t="shared" si="8"/>
        <v>Obese</v>
      </c>
      <c r="L133" t="str">
        <f t="shared" ca="1" si="9"/>
        <v>Male</v>
      </c>
    </row>
    <row r="134" spans="1:12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  <c r="J134" t="str">
        <f t="shared" si="7"/>
        <v>21-30</v>
      </c>
      <c r="K134" s="1" t="str">
        <f t="shared" si="8"/>
        <v>Obese</v>
      </c>
      <c r="L134" t="str">
        <f t="shared" ca="1" si="9"/>
        <v>Male</v>
      </c>
    </row>
    <row r="135" spans="1:12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  <c r="J135" t="str">
        <f t="shared" si="7"/>
        <v>31-40</v>
      </c>
      <c r="K135" s="1" t="str">
        <f t="shared" si="8"/>
        <v>Obese</v>
      </c>
      <c r="L135" t="str">
        <f t="shared" ca="1" si="9"/>
        <v>Female</v>
      </c>
    </row>
    <row r="136" spans="1:12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  <c r="J136" t="str">
        <f t="shared" si="7"/>
        <v>21-30</v>
      </c>
      <c r="K136" s="1" t="str">
        <f t="shared" si="8"/>
        <v>Normal</v>
      </c>
      <c r="L136" t="str">
        <f t="shared" ca="1" si="9"/>
        <v>Male</v>
      </c>
    </row>
    <row r="137" spans="1:12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  <c r="J137" t="str">
        <f t="shared" si="7"/>
        <v>31-40</v>
      </c>
      <c r="K137" s="1" t="str">
        <f t="shared" si="8"/>
        <v>Obese</v>
      </c>
      <c r="L137" t="str">
        <f t="shared" ca="1" si="9"/>
        <v>Male</v>
      </c>
    </row>
    <row r="138" spans="1:12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  <c r="J138" t="str">
        <f t="shared" si="7"/>
        <v>21-30</v>
      </c>
      <c r="K138" s="1" t="str">
        <f t="shared" si="8"/>
        <v>Obese</v>
      </c>
      <c r="L138" t="str">
        <f t="shared" ca="1" si="9"/>
        <v>Female</v>
      </c>
    </row>
    <row r="139" spans="1:12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  <c r="J139" t="str">
        <f t="shared" si="7"/>
        <v>21-30</v>
      </c>
      <c r="K139" s="1" t="str">
        <f t="shared" si="8"/>
        <v>Overweight</v>
      </c>
      <c r="L139" t="str">
        <f t="shared" ca="1" si="9"/>
        <v>Female</v>
      </c>
    </row>
    <row r="140" spans="1:12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  <c r="J140" t="str">
        <f t="shared" si="7"/>
        <v>21-30</v>
      </c>
      <c r="K140" s="1" t="str">
        <f t="shared" si="8"/>
        <v>Obese</v>
      </c>
      <c r="L140" t="str">
        <f t="shared" ca="1" si="9"/>
        <v>Female</v>
      </c>
    </row>
    <row r="141" spans="1:12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  <c r="J141" t="str">
        <f t="shared" si="7"/>
        <v>21-30</v>
      </c>
      <c r="K141" s="1" t="str">
        <f t="shared" si="8"/>
        <v>Obese</v>
      </c>
      <c r="L141" t="str">
        <f t="shared" ca="1" si="9"/>
        <v>Male</v>
      </c>
    </row>
    <row r="142" spans="1:12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  <c r="J142" t="str">
        <f t="shared" si="7"/>
        <v>51-60</v>
      </c>
      <c r="K142" s="1" t="str">
        <f t="shared" si="8"/>
        <v>Normal</v>
      </c>
      <c r="L142" t="str">
        <f t="shared" ca="1" si="9"/>
        <v>Male</v>
      </c>
    </row>
    <row r="143" spans="1:12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  <c r="J143" t="str">
        <f t="shared" si="7"/>
        <v>31-40</v>
      </c>
      <c r="K143" s="1" t="str">
        <f t="shared" si="8"/>
        <v>Obese</v>
      </c>
      <c r="L143" t="str">
        <f t="shared" ca="1" si="9"/>
        <v>Male</v>
      </c>
    </row>
    <row r="144" spans="1:12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  <c r="J144" t="str">
        <f t="shared" si="7"/>
        <v>21-30</v>
      </c>
      <c r="K144" s="1" t="str">
        <f t="shared" si="8"/>
        <v>Obese</v>
      </c>
      <c r="L144" t="str">
        <f t="shared" ca="1" si="9"/>
        <v>Female</v>
      </c>
    </row>
    <row r="145" spans="1:12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  <c r="J145" t="str">
        <f t="shared" si="7"/>
        <v>41-50</v>
      </c>
      <c r="K145" s="1" t="str">
        <f t="shared" si="8"/>
        <v>Obese</v>
      </c>
      <c r="L145" t="str">
        <f t="shared" ca="1" si="9"/>
        <v>Female</v>
      </c>
    </row>
    <row r="146" spans="1:12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  <c r="J146" t="str">
        <f t="shared" si="7"/>
        <v>21-30</v>
      </c>
      <c r="K146" s="1" t="str">
        <f t="shared" si="8"/>
        <v>Obese</v>
      </c>
      <c r="L146" t="str">
        <f t="shared" ca="1" si="9"/>
        <v>Male</v>
      </c>
    </row>
    <row r="147" spans="1:12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  <c r="J147" t="str">
        <f t="shared" si="7"/>
        <v>21-30</v>
      </c>
      <c r="K147" s="1" t="str">
        <f t="shared" si="8"/>
        <v>Underweight</v>
      </c>
      <c r="L147" t="str">
        <f t="shared" ca="1" si="9"/>
        <v>Female</v>
      </c>
    </row>
    <row r="148" spans="1:12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  <c r="J148" t="str">
        <f t="shared" si="7"/>
        <v>41-50</v>
      </c>
      <c r="K148" s="1" t="str">
        <f t="shared" si="8"/>
        <v>Obese</v>
      </c>
      <c r="L148" t="str">
        <f t="shared" ca="1" si="9"/>
        <v>Male</v>
      </c>
    </row>
    <row r="149" spans="1:12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  <c r="J149" t="str">
        <f t="shared" si="7"/>
        <v>31-40</v>
      </c>
      <c r="K149" s="1" t="str">
        <f t="shared" si="8"/>
        <v>Obese</v>
      </c>
      <c r="L149" t="str">
        <f t="shared" ca="1" si="9"/>
        <v>Female</v>
      </c>
    </row>
    <row r="150" spans="1:12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  <c r="J150" t="str">
        <f t="shared" si="7"/>
        <v>61-70</v>
      </c>
      <c r="K150" s="1" t="str">
        <f t="shared" si="8"/>
        <v>Obese</v>
      </c>
      <c r="L150" t="str">
        <f t="shared" ca="1" si="9"/>
        <v>Female</v>
      </c>
    </row>
    <row r="151" spans="1:12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  <c r="J151" t="str">
        <f t="shared" si="7"/>
        <v>21-30</v>
      </c>
      <c r="K151" s="1" t="str">
        <f t="shared" si="8"/>
        <v>Overweight</v>
      </c>
      <c r="L151" t="str">
        <f t="shared" ca="1" si="9"/>
        <v>Male</v>
      </c>
    </row>
    <row r="152" spans="1:12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  <c r="J152" t="str">
        <f t="shared" si="7"/>
        <v>21-30</v>
      </c>
      <c r="K152" s="1" t="str">
        <f t="shared" si="8"/>
        <v>Obese</v>
      </c>
      <c r="L152" t="str">
        <f t="shared" ca="1" si="9"/>
        <v>Female</v>
      </c>
    </row>
    <row r="153" spans="1:12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  <c r="J153" t="str">
        <f t="shared" si="7"/>
        <v>31-40</v>
      </c>
      <c r="K153" s="1" t="str">
        <f t="shared" si="8"/>
        <v>Normal</v>
      </c>
      <c r="L153" t="str">
        <f t="shared" ca="1" si="9"/>
        <v>Male</v>
      </c>
    </row>
    <row r="154" spans="1:12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  <c r="J154" t="str">
        <f t="shared" si="7"/>
        <v>41-50</v>
      </c>
      <c r="K154" s="1" t="str">
        <f t="shared" si="8"/>
        <v>Obese</v>
      </c>
      <c r="L154" t="str">
        <f t="shared" ca="1" si="9"/>
        <v>Female</v>
      </c>
    </row>
    <row r="155" spans="1:12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  <c r="J155" t="str">
        <f t="shared" si="7"/>
        <v>21-30</v>
      </c>
      <c r="K155" s="1" t="str">
        <f t="shared" si="8"/>
        <v>Obese</v>
      </c>
      <c r="L155" t="str">
        <f t="shared" ca="1" si="9"/>
        <v>Male</v>
      </c>
    </row>
    <row r="156" spans="1:12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  <c r="J156" t="str">
        <f t="shared" si="7"/>
        <v>41-50</v>
      </c>
      <c r="K156" s="1" t="str">
        <f t="shared" si="8"/>
        <v>Obese</v>
      </c>
      <c r="L156" t="str">
        <f t="shared" ca="1" si="9"/>
        <v>Female</v>
      </c>
    </row>
    <row r="157" spans="1:12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  <c r="J157" t="str">
        <f t="shared" si="7"/>
        <v>31-40</v>
      </c>
      <c r="K157" s="1" t="str">
        <f t="shared" si="8"/>
        <v>Obese</v>
      </c>
      <c r="L157" t="str">
        <f t="shared" ca="1" si="9"/>
        <v>Female</v>
      </c>
    </row>
    <row r="158" spans="1:12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  <c r="J158" t="str">
        <f t="shared" si="7"/>
        <v>21-30</v>
      </c>
      <c r="K158" s="1" t="str">
        <f t="shared" si="8"/>
        <v>Normal</v>
      </c>
      <c r="L158" t="str">
        <f t="shared" ca="1" si="9"/>
        <v>Female</v>
      </c>
    </row>
    <row r="159" spans="1:12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  <c r="J159" t="str">
        <f t="shared" si="7"/>
        <v>21-30</v>
      </c>
      <c r="K159" s="1" t="str">
        <f t="shared" si="8"/>
        <v>Overweight</v>
      </c>
      <c r="L159" t="str">
        <f t="shared" ca="1" si="9"/>
        <v>Female</v>
      </c>
    </row>
    <row r="160" spans="1:12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  <c r="J160" t="str">
        <f t="shared" si="7"/>
        <v>21-30</v>
      </c>
      <c r="K160" s="1" t="str">
        <f t="shared" si="8"/>
        <v>Overweight</v>
      </c>
      <c r="L160" t="str">
        <f t="shared" ca="1" si="9"/>
        <v>Female</v>
      </c>
    </row>
    <row r="161" spans="1:12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  <c r="J161" t="str">
        <f t="shared" si="7"/>
        <v>41-50</v>
      </c>
      <c r="K161" s="1" t="str">
        <f t="shared" si="8"/>
        <v>Obese</v>
      </c>
      <c r="L161" t="str">
        <f t="shared" ca="1" si="9"/>
        <v>Male</v>
      </c>
    </row>
    <row r="162" spans="1:12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  <c r="J162" t="str">
        <f t="shared" si="7"/>
        <v>31-40</v>
      </c>
      <c r="K162" s="1" t="str">
        <f t="shared" si="8"/>
        <v>Overweight</v>
      </c>
      <c r="L162" t="str">
        <f t="shared" ca="1" si="9"/>
        <v>Female</v>
      </c>
    </row>
    <row r="163" spans="1:12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  <c r="J163" t="str">
        <f t="shared" si="7"/>
        <v>41-50</v>
      </c>
      <c r="K163" s="1" t="str">
        <f t="shared" si="8"/>
        <v>Obese</v>
      </c>
      <c r="L163" t="str">
        <f t="shared" ca="1" si="9"/>
        <v>Male</v>
      </c>
    </row>
    <row r="164" spans="1:12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  <c r="J164" t="str">
        <f t="shared" si="7"/>
        <v>21-30</v>
      </c>
      <c r="K164" s="1" t="str">
        <f t="shared" si="8"/>
        <v>Obese</v>
      </c>
      <c r="L164" t="str">
        <f t="shared" ca="1" si="9"/>
        <v>Female</v>
      </c>
    </row>
    <row r="165" spans="1:12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  <c r="J165" t="str">
        <f t="shared" si="7"/>
        <v>21-30</v>
      </c>
      <c r="K165" s="1" t="str">
        <f t="shared" si="8"/>
        <v>Overweight</v>
      </c>
      <c r="L165" t="str">
        <f t="shared" ca="1" si="9"/>
        <v>Male</v>
      </c>
    </row>
    <row r="166" spans="1:12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  <c r="J166" t="str">
        <f t="shared" si="7"/>
        <v>31-40</v>
      </c>
      <c r="K166" s="1" t="str">
        <f t="shared" si="8"/>
        <v>Obese</v>
      </c>
      <c r="L166" t="str">
        <f t="shared" ca="1" si="9"/>
        <v>Female</v>
      </c>
    </row>
    <row r="167" spans="1:12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  <c r="J167" t="str">
        <f t="shared" si="7"/>
        <v>41-50</v>
      </c>
      <c r="K167" s="1" t="str">
        <f t="shared" si="8"/>
        <v>Overweight</v>
      </c>
      <c r="L167" t="str">
        <f t="shared" ca="1" si="9"/>
        <v>Female</v>
      </c>
    </row>
    <row r="168" spans="1:12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  <c r="J168" t="str">
        <f t="shared" si="7"/>
        <v>21-30</v>
      </c>
      <c r="K168" s="1" t="str">
        <f t="shared" si="8"/>
        <v>Obese</v>
      </c>
      <c r="L168" t="str">
        <f t="shared" ca="1" si="9"/>
        <v>Female</v>
      </c>
    </row>
    <row r="169" spans="1:12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  <c r="J169" t="str">
        <f t="shared" si="7"/>
        <v>31-40</v>
      </c>
      <c r="K169" s="1" t="str">
        <f t="shared" si="8"/>
        <v>Overweight</v>
      </c>
      <c r="L169" t="str">
        <f t="shared" ca="1" si="9"/>
        <v>Male</v>
      </c>
    </row>
    <row r="170" spans="1:12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  <c r="J170" t="str">
        <f t="shared" si="7"/>
        <v>21-30</v>
      </c>
      <c r="K170" s="1" t="str">
        <f t="shared" si="8"/>
        <v>Obese</v>
      </c>
      <c r="L170" t="str">
        <f t="shared" ca="1" si="9"/>
        <v>Female</v>
      </c>
    </row>
    <row r="171" spans="1:12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  <c r="J171" t="str">
        <f t="shared" si="7"/>
        <v>21-30</v>
      </c>
      <c r="K171" s="1" t="str">
        <f t="shared" si="8"/>
        <v>Overweight</v>
      </c>
      <c r="L171" t="str">
        <f t="shared" ca="1" si="9"/>
        <v>Male</v>
      </c>
    </row>
    <row r="172" spans="1:12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  <c r="J172" t="str">
        <f t="shared" si="7"/>
        <v>31-40</v>
      </c>
      <c r="K172" s="1" t="str">
        <f t="shared" si="8"/>
        <v>Obese</v>
      </c>
      <c r="L172" t="str">
        <f t="shared" ca="1" si="9"/>
        <v>Female</v>
      </c>
    </row>
    <row r="173" spans="1:12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  <c r="J173" t="str">
        <f t="shared" si="7"/>
        <v>21-30</v>
      </c>
      <c r="K173" s="1" t="str">
        <f t="shared" si="8"/>
        <v>Obese</v>
      </c>
      <c r="L173" t="str">
        <f t="shared" ca="1" si="9"/>
        <v>Female</v>
      </c>
    </row>
    <row r="174" spans="1:12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  <c r="J174" t="str">
        <f t="shared" si="7"/>
        <v>21-30</v>
      </c>
      <c r="K174" s="1" t="str">
        <f t="shared" si="8"/>
        <v>Overweight</v>
      </c>
      <c r="L174" t="str">
        <f t="shared" ca="1" si="9"/>
        <v>Female</v>
      </c>
    </row>
    <row r="175" spans="1:12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  <c r="J175" t="str">
        <f t="shared" si="7"/>
        <v>21-30</v>
      </c>
      <c r="K175" s="1" t="str">
        <f t="shared" si="8"/>
        <v>Obese</v>
      </c>
      <c r="L175" t="str">
        <f t="shared" ca="1" si="9"/>
        <v>Female</v>
      </c>
    </row>
    <row r="176" spans="1:12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  <c r="J176" t="str">
        <f t="shared" si="7"/>
        <v>31-40</v>
      </c>
      <c r="K176" s="1" t="str">
        <f t="shared" si="8"/>
        <v>Overweight</v>
      </c>
      <c r="L176" t="str">
        <f t="shared" ca="1" si="9"/>
        <v>Female</v>
      </c>
    </row>
    <row r="177" spans="1:12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  <c r="J177" t="str">
        <f t="shared" si="7"/>
        <v>31-40</v>
      </c>
      <c r="K177" s="1" t="str">
        <f t="shared" si="8"/>
        <v>Obese</v>
      </c>
      <c r="L177" t="str">
        <f t="shared" ca="1" si="9"/>
        <v>Male</v>
      </c>
    </row>
    <row r="178" spans="1:12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  <c r="J178" t="str">
        <f t="shared" si="7"/>
        <v>41-50</v>
      </c>
      <c r="K178" s="1" t="str">
        <f t="shared" si="8"/>
        <v>Obese</v>
      </c>
      <c r="L178" t="str">
        <f t="shared" ca="1" si="9"/>
        <v>Male</v>
      </c>
    </row>
    <row r="179" spans="1:12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  <c r="J179" t="str">
        <f t="shared" si="7"/>
        <v>21-30</v>
      </c>
      <c r="K179" s="1" t="str">
        <f t="shared" si="8"/>
        <v>Obese</v>
      </c>
      <c r="L179" t="str">
        <f t="shared" ca="1" si="9"/>
        <v>Female</v>
      </c>
    </row>
    <row r="180" spans="1:12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  <c r="J180" t="str">
        <f t="shared" si="7"/>
        <v>41-50</v>
      </c>
      <c r="K180" s="1" t="str">
        <f t="shared" si="8"/>
        <v>Obese</v>
      </c>
      <c r="L180" t="str">
        <f t="shared" ca="1" si="9"/>
        <v>Female</v>
      </c>
    </row>
    <row r="181" spans="1:12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  <c r="J181" t="str">
        <f t="shared" si="7"/>
        <v>31-40</v>
      </c>
      <c r="K181" s="1" t="str">
        <f t="shared" si="8"/>
        <v>Obese</v>
      </c>
      <c r="L181" t="str">
        <f t="shared" ca="1" si="9"/>
        <v>Male</v>
      </c>
    </row>
    <row r="182" spans="1:12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  <c r="J182" t="str">
        <f t="shared" si="7"/>
        <v>31-40</v>
      </c>
      <c r="K182" s="1" t="str">
        <f t="shared" si="8"/>
        <v>Normal</v>
      </c>
      <c r="L182" t="str">
        <f t="shared" ca="1" si="9"/>
        <v>Male</v>
      </c>
    </row>
    <row r="183" spans="1:12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  <c r="J183" t="str">
        <f t="shared" si="7"/>
        <v>21-30</v>
      </c>
      <c r="K183" s="1" t="str">
        <f t="shared" si="8"/>
        <v>Obese</v>
      </c>
      <c r="L183" t="str">
        <f t="shared" ca="1" si="9"/>
        <v>Male</v>
      </c>
    </row>
    <row r="184" spans="1:12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  <c r="J184" t="str">
        <f t="shared" si="7"/>
        <v>21-30</v>
      </c>
      <c r="K184" s="1" t="str">
        <f t="shared" si="8"/>
        <v>Overweight</v>
      </c>
      <c r="L184" t="str">
        <f t="shared" ca="1" si="9"/>
        <v>Male</v>
      </c>
    </row>
    <row r="185" spans="1:12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  <c r="J185" t="str">
        <f t="shared" si="7"/>
        <v>21-30</v>
      </c>
      <c r="K185" s="1" t="str">
        <f t="shared" si="8"/>
        <v>Overweight</v>
      </c>
      <c r="L185" t="str">
        <f t="shared" ca="1" si="9"/>
        <v>Male</v>
      </c>
    </row>
    <row r="186" spans="1:12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  <c r="J186" t="str">
        <f t="shared" si="7"/>
        <v>31-40</v>
      </c>
      <c r="K186" s="1" t="str">
        <f t="shared" si="8"/>
        <v>Overweight</v>
      </c>
      <c r="L186" t="str">
        <f t="shared" ca="1" si="9"/>
        <v>Male</v>
      </c>
    </row>
    <row r="187" spans="1:12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  <c r="J187" t="str">
        <f t="shared" si="7"/>
        <v>41-50</v>
      </c>
      <c r="K187" s="1" t="str">
        <f t="shared" si="8"/>
        <v>Obese</v>
      </c>
      <c r="L187" t="str">
        <f t="shared" ca="1" si="9"/>
        <v>Male</v>
      </c>
    </row>
    <row r="188" spans="1:12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  <c r="J188" t="str">
        <f t="shared" si="7"/>
        <v>51-60</v>
      </c>
      <c r="K188" s="1" t="str">
        <f t="shared" si="8"/>
        <v>Obese</v>
      </c>
      <c r="L188" t="str">
        <f t="shared" ca="1" si="9"/>
        <v>Female</v>
      </c>
    </row>
    <row r="189" spans="1:12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  <c r="J189" t="str">
        <f t="shared" si="7"/>
        <v>31-40</v>
      </c>
      <c r="K189" s="1" t="str">
        <f t="shared" si="8"/>
        <v>Obese</v>
      </c>
      <c r="L189" t="str">
        <f t="shared" ca="1" si="9"/>
        <v>Male</v>
      </c>
    </row>
    <row r="190" spans="1:12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  <c r="J190" t="str">
        <f t="shared" si="7"/>
        <v>31-40</v>
      </c>
      <c r="K190" s="1" t="str">
        <f t="shared" si="8"/>
        <v>Overweight</v>
      </c>
      <c r="L190" t="str">
        <f t="shared" ca="1" si="9"/>
        <v>Female</v>
      </c>
    </row>
    <row r="191" spans="1:12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  <c r="J191" t="str">
        <f t="shared" si="7"/>
        <v>21-30</v>
      </c>
      <c r="K191" s="1" t="str">
        <f t="shared" si="8"/>
        <v>Obese</v>
      </c>
      <c r="L191" t="str">
        <f t="shared" ca="1" si="9"/>
        <v>Male</v>
      </c>
    </row>
    <row r="192" spans="1:12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  <c r="J192" t="str">
        <f t="shared" si="7"/>
        <v>21-30</v>
      </c>
      <c r="K192" s="1" t="str">
        <f t="shared" si="8"/>
        <v>Normal</v>
      </c>
      <c r="L192" t="str">
        <f t="shared" ca="1" si="9"/>
        <v>Female</v>
      </c>
    </row>
    <row r="193" spans="1:12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  <c r="J193" t="str">
        <f t="shared" si="7"/>
        <v>31-40</v>
      </c>
      <c r="K193" s="1" t="str">
        <f t="shared" si="8"/>
        <v>Obese</v>
      </c>
      <c r="L193" t="str">
        <f t="shared" ca="1" si="9"/>
        <v>Female</v>
      </c>
    </row>
    <row r="194" spans="1:12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  <c r="J194" t="str">
        <f t="shared" si="7"/>
        <v>31-40</v>
      </c>
      <c r="K194" s="1" t="str">
        <f t="shared" si="8"/>
        <v>Obese</v>
      </c>
      <c r="L194" t="str">
        <f t="shared" ca="1" si="9"/>
        <v>Male</v>
      </c>
    </row>
    <row r="195" spans="1:12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  <c r="J195" t="str">
        <f t="shared" ref="J195:J258" si="10">IF(H195&lt;=30,"21-30",IF(H195&lt;=40,"31-40",IF(H195&lt;=50,"41-50",IF(H195&lt;=60,"51-60",IF(H195&lt;=70,"61-70","71+")))))</f>
        <v>31-40</v>
      </c>
      <c r="K195" s="1" t="str">
        <f t="shared" ref="K195:K258" si="11">IF(F195&lt;18.5,"Underweight",IF(F195&lt;25,"Normal",IF(F195&lt;30,"Overweight","Obese")))</f>
        <v>Obese</v>
      </c>
      <c r="L195" t="str">
        <f t="shared" ref="L195:L258" ca="1" si="12">IF(RANDBETWEEN(0,1)=0,"Male","Female")</f>
        <v>Female</v>
      </c>
    </row>
    <row r="196" spans="1:12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  <c r="J196" t="str">
        <f t="shared" si="10"/>
        <v>41-50</v>
      </c>
      <c r="K196" s="1" t="str">
        <f t="shared" si="11"/>
        <v>Normal</v>
      </c>
      <c r="L196" t="str">
        <f t="shared" ca="1" si="12"/>
        <v>Female</v>
      </c>
    </row>
    <row r="197" spans="1:12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  <c r="J197" t="str">
        <f t="shared" si="10"/>
        <v>21-30</v>
      </c>
      <c r="K197" s="1" t="str">
        <f t="shared" si="11"/>
        <v>Obese</v>
      </c>
      <c r="L197" t="str">
        <f t="shared" ca="1" si="12"/>
        <v>Female</v>
      </c>
    </row>
    <row r="198" spans="1:12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  <c r="J198" t="str">
        <f t="shared" si="10"/>
        <v>21-30</v>
      </c>
      <c r="K198" s="1" t="str">
        <f t="shared" si="11"/>
        <v>Normal</v>
      </c>
      <c r="L198" t="str">
        <f t="shared" ca="1" si="12"/>
        <v>Male</v>
      </c>
    </row>
    <row r="199" spans="1:12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  <c r="J199" t="str">
        <f t="shared" si="10"/>
        <v>21-30</v>
      </c>
      <c r="K199" s="1" t="str">
        <f t="shared" si="11"/>
        <v>Normal</v>
      </c>
      <c r="L199" t="str">
        <f t="shared" ca="1" si="12"/>
        <v>Male</v>
      </c>
    </row>
    <row r="200" spans="1:12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  <c r="J200" t="str">
        <f t="shared" si="10"/>
        <v>21-30</v>
      </c>
      <c r="K200" s="1" t="str">
        <f t="shared" si="11"/>
        <v>Obese</v>
      </c>
      <c r="L200" t="str">
        <f t="shared" ca="1" si="12"/>
        <v>Male</v>
      </c>
    </row>
    <row r="201" spans="1:12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  <c r="J201" t="str">
        <f t="shared" si="10"/>
        <v>21-30</v>
      </c>
      <c r="K201" s="1" t="str">
        <f t="shared" si="11"/>
        <v>Obese</v>
      </c>
      <c r="L201" t="str">
        <f t="shared" ca="1" si="12"/>
        <v>Male</v>
      </c>
    </row>
    <row r="202" spans="1:12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  <c r="J202" t="str">
        <f t="shared" si="10"/>
        <v>21-30</v>
      </c>
      <c r="K202" s="1" t="str">
        <f t="shared" si="11"/>
        <v>Obese</v>
      </c>
      <c r="L202" t="str">
        <f t="shared" ca="1" si="12"/>
        <v>Male</v>
      </c>
    </row>
    <row r="203" spans="1:12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  <c r="J203" t="str">
        <f t="shared" si="10"/>
        <v>21-30</v>
      </c>
      <c r="K203" s="1" t="str">
        <f t="shared" si="11"/>
        <v>Obese</v>
      </c>
      <c r="L203" t="str">
        <f t="shared" ca="1" si="12"/>
        <v>Female</v>
      </c>
    </row>
    <row r="204" spans="1:12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  <c r="J204" t="str">
        <f t="shared" si="10"/>
        <v>31-40</v>
      </c>
      <c r="K204" s="1" t="str">
        <f t="shared" si="11"/>
        <v>Overweight</v>
      </c>
      <c r="L204" t="str">
        <f t="shared" ca="1" si="12"/>
        <v>Female</v>
      </c>
    </row>
    <row r="205" spans="1:12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  <c r="J205" t="str">
        <f t="shared" si="10"/>
        <v>21-30</v>
      </c>
      <c r="K205" s="1" t="str">
        <f t="shared" si="11"/>
        <v>Normal</v>
      </c>
      <c r="L205" t="str">
        <f t="shared" ca="1" si="12"/>
        <v>Female</v>
      </c>
    </row>
    <row r="206" spans="1:12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  <c r="J206" t="str">
        <f t="shared" si="10"/>
        <v>51-60</v>
      </c>
      <c r="K206" s="1" t="str">
        <f t="shared" si="11"/>
        <v>Obese</v>
      </c>
      <c r="L206" t="str">
        <f t="shared" ca="1" si="12"/>
        <v>Female</v>
      </c>
    </row>
    <row r="207" spans="1:12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  <c r="J207" t="str">
        <f t="shared" si="10"/>
        <v>21-30</v>
      </c>
      <c r="K207" s="1" t="str">
        <f t="shared" si="11"/>
        <v>Normal</v>
      </c>
      <c r="L207" t="str">
        <f t="shared" ca="1" si="12"/>
        <v>Male</v>
      </c>
    </row>
    <row r="208" spans="1:12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  <c r="J208" t="str">
        <f t="shared" si="10"/>
        <v>51-60</v>
      </c>
      <c r="K208" s="1" t="str">
        <f t="shared" si="11"/>
        <v>Obese</v>
      </c>
      <c r="L208" t="str">
        <f t="shared" ca="1" si="12"/>
        <v>Male</v>
      </c>
    </row>
    <row r="209" spans="1:12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  <c r="J209" t="str">
        <f t="shared" si="10"/>
        <v>51-60</v>
      </c>
      <c r="K209" s="1" t="str">
        <f t="shared" si="11"/>
        <v>Obese</v>
      </c>
      <c r="L209" t="str">
        <f t="shared" ca="1" si="12"/>
        <v>Female</v>
      </c>
    </row>
    <row r="210" spans="1:12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  <c r="J210" t="str">
        <f t="shared" si="10"/>
        <v>21-30</v>
      </c>
      <c r="K210" s="1" t="str">
        <f t="shared" si="11"/>
        <v>Obese</v>
      </c>
      <c r="L210" t="str">
        <f t="shared" ca="1" si="12"/>
        <v>Male</v>
      </c>
    </row>
    <row r="211" spans="1:12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  <c r="J211" t="str">
        <f t="shared" si="10"/>
        <v>41-50</v>
      </c>
      <c r="K211" s="1" t="str">
        <f t="shared" si="11"/>
        <v>Obese</v>
      </c>
      <c r="L211" t="str">
        <f t="shared" ca="1" si="12"/>
        <v>Male</v>
      </c>
    </row>
    <row r="212" spans="1:12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  <c r="J212" t="str">
        <f t="shared" si="10"/>
        <v>21-30</v>
      </c>
      <c r="K212" s="1" t="str">
        <f t="shared" si="11"/>
        <v>Overweight</v>
      </c>
      <c r="L212" t="str">
        <f t="shared" ca="1" si="12"/>
        <v>Female</v>
      </c>
    </row>
    <row r="213" spans="1:12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  <c r="J213" t="str">
        <f t="shared" si="10"/>
        <v>21-30</v>
      </c>
      <c r="K213" s="1" t="str">
        <f t="shared" si="11"/>
        <v>Obese</v>
      </c>
      <c r="L213" t="str">
        <f t="shared" ca="1" si="12"/>
        <v>Male</v>
      </c>
    </row>
    <row r="214" spans="1:12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  <c r="J214" t="str">
        <f t="shared" si="10"/>
        <v>51-60</v>
      </c>
      <c r="K214" s="1" t="str">
        <f t="shared" si="11"/>
        <v>Obese</v>
      </c>
      <c r="L214" t="str">
        <f t="shared" ca="1" si="12"/>
        <v>Female</v>
      </c>
    </row>
    <row r="215" spans="1:12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  <c r="J215" t="str">
        <f t="shared" si="10"/>
        <v>21-30</v>
      </c>
      <c r="K215" s="1" t="str">
        <f t="shared" si="11"/>
        <v>Obese</v>
      </c>
      <c r="L215" t="str">
        <f t="shared" ca="1" si="12"/>
        <v>Female</v>
      </c>
    </row>
    <row r="216" spans="1:12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  <c r="J216" t="str">
        <f t="shared" si="10"/>
        <v>31-40</v>
      </c>
      <c r="K216" s="1" t="str">
        <f t="shared" si="11"/>
        <v>Obese</v>
      </c>
      <c r="L216" t="str">
        <f t="shared" ca="1" si="12"/>
        <v>Male</v>
      </c>
    </row>
    <row r="217" spans="1:12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  <c r="J217" t="str">
        <f t="shared" si="10"/>
        <v>31-40</v>
      </c>
      <c r="K217" s="1" t="str">
        <f t="shared" si="11"/>
        <v>Obese</v>
      </c>
      <c r="L217" t="str">
        <f t="shared" ca="1" si="12"/>
        <v>Male</v>
      </c>
    </row>
    <row r="218" spans="1:12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  <c r="J218" t="str">
        <f t="shared" si="10"/>
        <v>21-30</v>
      </c>
      <c r="K218" s="1" t="str">
        <f t="shared" si="11"/>
        <v>Obese</v>
      </c>
      <c r="L218" t="str">
        <f t="shared" ca="1" si="12"/>
        <v>Female</v>
      </c>
    </row>
    <row r="219" spans="1:12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  <c r="J219" t="str">
        <f t="shared" si="10"/>
        <v>31-40</v>
      </c>
      <c r="K219" s="1" t="str">
        <f t="shared" si="11"/>
        <v>Obese</v>
      </c>
      <c r="L219" t="str">
        <f t="shared" ca="1" si="12"/>
        <v>Female</v>
      </c>
    </row>
    <row r="220" spans="1:12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  <c r="J220" t="str">
        <f t="shared" si="10"/>
        <v>31-40</v>
      </c>
      <c r="K220" s="1" t="str">
        <f t="shared" si="11"/>
        <v>Overweight</v>
      </c>
      <c r="L220" t="str">
        <f t="shared" ca="1" si="12"/>
        <v>Male</v>
      </c>
    </row>
    <row r="221" spans="1:12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  <c r="J221" t="str">
        <f t="shared" si="10"/>
        <v>41-50</v>
      </c>
      <c r="K221" s="1" t="str">
        <f t="shared" si="11"/>
        <v>Obese</v>
      </c>
      <c r="L221" t="str">
        <f t="shared" ca="1" si="12"/>
        <v>Female</v>
      </c>
    </row>
    <row r="222" spans="1:12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  <c r="J222" t="str">
        <f t="shared" si="10"/>
        <v>21-30</v>
      </c>
      <c r="K222" s="1" t="str">
        <f t="shared" si="11"/>
        <v>Obese</v>
      </c>
      <c r="L222" t="str">
        <f t="shared" ca="1" si="12"/>
        <v>Male</v>
      </c>
    </row>
    <row r="223" spans="1:12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  <c r="J223" t="str">
        <f t="shared" si="10"/>
        <v>61-70</v>
      </c>
      <c r="K223" s="1" t="str">
        <f t="shared" si="11"/>
        <v>Obese</v>
      </c>
      <c r="L223" t="str">
        <f t="shared" ca="1" si="12"/>
        <v>Female</v>
      </c>
    </row>
    <row r="224" spans="1:12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  <c r="J224" t="str">
        <f t="shared" si="10"/>
        <v>31-40</v>
      </c>
      <c r="K224" s="1" t="str">
        <f t="shared" si="11"/>
        <v>Overweight</v>
      </c>
      <c r="L224" t="str">
        <f t="shared" ca="1" si="12"/>
        <v>Female</v>
      </c>
    </row>
    <row r="225" spans="1:12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  <c r="J225" t="str">
        <f t="shared" si="10"/>
        <v>61-70</v>
      </c>
      <c r="K225" s="1" t="str">
        <f t="shared" si="11"/>
        <v>Overweight</v>
      </c>
      <c r="L225" t="str">
        <f t="shared" ca="1" si="12"/>
        <v>Female</v>
      </c>
    </row>
    <row r="226" spans="1:12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  <c r="J226" t="str">
        <f t="shared" si="10"/>
        <v>21-30</v>
      </c>
      <c r="K226" s="1" t="str">
        <f t="shared" si="11"/>
        <v>Normal</v>
      </c>
      <c r="L226" t="str">
        <f t="shared" ca="1" si="12"/>
        <v>Male</v>
      </c>
    </row>
    <row r="227" spans="1:12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  <c r="J227" t="str">
        <f t="shared" si="10"/>
        <v>21-30</v>
      </c>
      <c r="K227" s="1" t="str">
        <f t="shared" si="11"/>
        <v>Obese</v>
      </c>
      <c r="L227" t="str">
        <f t="shared" ca="1" si="12"/>
        <v>Female</v>
      </c>
    </row>
    <row r="228" spans="1:12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  <c r="J228" t="str">
        <f t="shared" si="10"/>
        <v>21-30</v>
      </c>
      <c r="K228" s="1" t="str">
        <f t="shared" si="11"/>
        <v>Obese</v>
      </c>
      <c r="L228" t="str">
        <f t="shared" ca="1" si="12"/>
        <v>Female</v>
      </c>
    </row>
    <row r="229" spans="1:12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  <c r="J229" t="str">
        <f t="shared" si="10"/>
        <v>21-30</v>
      </c>
      <c r="K229" s="1" t="str">
        <f t="shared" si="11"/>
        <v>Obese</v>
      </c>
      <c r="L229" t="str">
        <f t="shared" ca="1" si="12"/>
        <v>Male</v>
      </c>
    </row>
    <row r="230" spans="1:12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  <c r="J230" t="str">
        <f t="shared" si="10"/>
        <v>31-40</v>
      </c>
      <c r="K230" s="1" t="str">
        <f t="shared" si="11"/>
        <v>Obese</v>
      </c>
      <c r="L230" t="str">
        <f t="shared" ca="1" si="12"/>
        <v>Female</v>
      </c>
    </row>
    <row r="231" spans="1:12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  <c r="J231" t="str">
        <f t="shared" si="10"/>
        <v>21-30</v>
      </c>
      <c r="K231" s="1" t="str">
        <f t="shared" si="11"/>
        <v>Obese</v>
      </c>
      <c r="L231" t="str">
        <f t="shared" ca="1" si="12"/>
        <v>Female</v>
      </c>
    </row>
    <row r="232" spans="1:12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  <c r="J232" t="str">
        <f t="shared" si="10"/>
        <v>21-30</v>
      </c>
      <c r="K232" s="1" t="str">
        <f t="shared" si="11"/>
        <v>Obese</v>
      </c>
      <c r="L232" t="str">
        <f t="shared" ca="1" si="12"/>
        <v>Male</v>
      </c>
    </row>
    <row r="233" spans="1:12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  <c r="J233" t="str">
        <f t="shared" si="10"/>
        <v>41-50</v>
      </c>
      <c r="K233" s="1" t="str">
        <f t="shared" si="11"/>
        <v>Obese</v>
      </c>
      <c r="L233" t="str">
        <f t="shared" ca="1" si="12"/>
        <v>Male</v>
      </c>
    </row>
    <row r="234" spans="1:12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  <c r="J234" t="str">
        <f t="shared" si="10"/>
        <v>21-30</v>
      </c>
      <c r="K234" s="1" t="str">
        <f t="shared" si="11"/>
        <v>Overweight</v>
      </c>
      <c r="L234" t="str">
        <f t="shared" ca="1" si="12"/>
        <v>Female</v>
      </c>
    </row>
    <row r="235" spans="1:12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  <c r="J235" t="str">
        <f t="shared" si="10"/>
        <v>21-30</v>
      </c>
      <c r="K235" s="1" t="str">
        <f t="shared" si="11"/>
        <v>Obese</v>
      </c>
      <c r="L235" t="str">
        <f t="shared" ca="1" si="12"/>
        <v>Female</v>
      </c>
    </row>
    <row r="236" spans="1:12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  <c r="J236" t="str">
        <f t="shared" si="10"/>
        <v>21-30</v>
      </c>
      <c r="K236" s="1" t="str">
        <f t="shared" si="11"/>
        <v>Overweight</v>
      </c>
      <c r="L236" t="str">
        <f t="shared" ca="1" si="12"/>
        <v>Male</v>
      </c>
    </row>
    <row r="237" spans="1:12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  <c r="J237" t="str">
        <f t="shared" si="10"/>
        <v>21-30</v>
      </c>
      <c r="K237" s="1" t="str">
        <f t="shared" si="11"/>
        <v>Obese</v>
      </c>
      <c r="L237" t="str">
        <f t="shared" ca="1" si="12"/>
        <v>Female</v>
      </c>
    </row>
    <row r="238" spans="1:12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  <c r="J238" t="str">
        <f t="shared" si="10"/>
        <v>51-60</v>
      </c>
      <c r="K238" s="1" t="str">
        <f t="shared" si="11"/>
        <v>Obese</v>
      </c>
      <c r="L238" t="str">
        <f t="shared" ca="1" si="12"/>
        <v>Female</v>
      </c>
    </row>
    <row r="239" spans="1:12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  <c r="J239" t="str">
        <f t="shared" si="10"/>
        <v>21-30</v>
      </c>
      <c r="K239" s="1" t="str">
        <f t="shared" si="11"/>
        <v>Obese</v>
      </c>
      <c r="L239" t="str">
        <f t="shared" ca="1" si="12"/>
        <v>Male</v>
      </c>
    </row>
    <row r="240" spans="1:12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  <c r="J240" t="str">
        <f t="shared" si="10"/>
        <v>31-40</v>
      </c>
      <c r="K240" s="1" t="str">
        <f t="shared" si="11"/>
        <v>Obese</v>
      </c>
      <c r="L240" t="str">
        <f t="shared" ca="1" si="12"/>
        <v>Female</v>
      </c>
    </row>
    <row r="241" spans="1:12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  <c r="J241" t="str">
        <f t="shared" si="10"/>
        <v>21-30</v>
      </c>
      <c r="K241" s="1" t="str">
        <f t="shared" si="11"/>
        <v>Underweight</v>
      </c>
      <c r="L241" t="str">
        <f t="shared" ca="1" si="12"/>
        <v>Male</v>
      </c>
    </row>
    <row r="242" spans="1:12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  <c r="J242" t="str">
        <f t="shared" si="10"/>
        <v>21-30</v>
      </c>
      <c r="K242" s="1" t="str">
        <f t="shared" si="11"/>
        <v>Overweight</v>
      </c>
      <c r="L242" t="str">
        <f t="shared" ca="1" si="12"/>
        <v>Female</v>
      </c>
    </row>
    <row r="243" spans="1:12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  <c r="J243" t="str">
        <f t="shared" si="10"/>
        <v>21-30</v>
      </c>
      <c r="K243" s="1" t="str">
        <f t="shared" si="11"/>
        <v>Obese</v>
      </c>
      <c r="L243" t="str">
        <f t="shared" ca="1" si="12"/>
        <v>Female</v>
      </c>
    </row>
    <row r="244" spans="1:12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  <c r="J244" t="str">
        <f t="shared" si="10"/>
        <v>21-30</v>
      </c>
      <c r="K244" s="1" t="str">
        <f t="shared" si="11"/>
        <v>Overweight</v>
      </c>
      <c r="L244" t="str">
        <f t="shared" ca="1" si="12"/>
        <v>Male</v>
      </c>
    </row>
    <row r="245" spans="1:12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  <c r="J245" t="str">
        <f t="shared" si="10"/>
        <v>31-40</v>
      </c>
      <c r="K245" s="1" t="str">
        <f t="shared" si="11"/>
        <v>Overweight</v>
      </c>
      <c r="L245" t="str">
        <f t="shared" ca="1" si="12"/>
        <v>Male</v>
      </c>
    </row>
    <row r="246" spans="1:12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  <c r="J246" t="str">
        <f t="shared" si="10"/>
        <v>21-30</v>
      </c>
      <c r="K246" s="1" t="str">
        <f t="shared" si="11"/>
        <v>Obese</v>
      </c>
      <c r="L246" t="str">
        <f t="shared" ca="1" si="12"/>
        <v>Female</v>
      </c>
    </row>
    <row r="247" spans="1:12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  <c r="J247" t="str">
        <f t="shared" si="10"/>
        <v>41-50</v>
      </c>
      <c r="K247" s="1" t="str">
        <f t="shared" si="11"/>
        <v>Obese</v>
      </c>
      <c r="L247" t="str">
        <f t="shared" ca="1" si="12"/>
        <v>Female</v>
      </c>
    </row>
    <row r="248" spans="1:12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  <c r="J248" t="str">
        <f t="shared" si="10"/>
        <v>41-50</v>
      </c>
      <c r="K248" s="1" t="str">
        <f t="shared" si="11"/>
        <v>Obese</v>
      </c>
      <c r="L248" t="str">
        <f t="shared" ca="1" si="12"/>
        <v>Female</v>
      </c>
    </row>
    <row r="249" spans="1:12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  <c r="J249" t="str">
        <f t="shared" si="10"/>
        <v>21-30</v>
      </c>
      <c r="K249" s="1" t="str">
        <f t="shared" si="11"/>
        <v>Obese</v>
      </c>
      <c r="L249" t="str">
        <f t="shared" ca="1" si="12"/>
        <v>Male</v>
      </c>
    </row>
    <row r="250" spans="1:12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  <c r="J250" t="str">
        <f t="shared" si="10"/>
        <v>31-40</v>
      </c>
      <c r="K250" s="1" t="str">
        <f t="shared" si="11"/>
        <v>Obese</v>
      </c>
      <c r="L250" t="str">
        <f t="shared" ca="1" si="12"/>
        <v>Male</v>
      </c>
    </row>
    <row r="251" spans="1:12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  <c r="J251" t="str">
        <f t="shared" si="10"/>
        <v>21-30</v>
      </c>
      <c r="K251" s="1" t="str">
        <f t="shared" si="11"/>
        <v>Obese</v>
      </c>
      <c r="L251" t="str">
        <f t="shared" ca="1" si="12"/>
        <v>Female</v>
      </c>
    </row>
    <row r="252" spans="1:12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  <c r="J252" t="str">
        <f t="shared" si="10"/>
        <v>41-50</v>
      </c>
      <c r="K252" s="1" t="str">
        <f t="shared" si="11"/>
        <v>Obese</v>
      </c>
      <c r="L252" t="str">
        <f t="shared" ca="1" si="12"/>
        <v>Female</v>
      </c>
    </row>
    <row r="253" spans="1:12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  <c r="J253" t="str">
        <f t="shared" si="10"/>
        <v>21-30</v>
      </c>
      <c r="K253" s="1" t="str">
        <f t="shared" si="11"/>
        <v>Overweight</v>
      </c>
      <c r="L253" t="str">
        <f t="shared" ca="1" si="12"/>
        <v>Male</v>
      </c>
    </row>
    <row r="254" spans="1:12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  <c r="J254" t="str">
        <f t="shared" si="10"/>
        <v>21-30</v>
      </c>
      <c r="K254" s="1" t="str">
        <f t="shared" si="11"/>
        <v>Normal</v>
      </c>
      <c r="L254" t="str">
        <f t="shared" ca="1" si="12"/>
        <v>Female</v>
      </c>
    </row>
    <row r="255" spans="1:12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  <c r="J255" t="str">
        <f t="shared" si="10"/>
        <v>21-30</v>
      </c>
      <c r="K255" s="1" t="str">
        <f t="shared" si="11"/>
        <v>Obese</v>
      </c>
      <c r="L255" t="str">
        <f t="shared" ca="1" si="12"/>
        <v>Female</v>
      </c>
    </row>
    <row r="256" spans="1:12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  <c r="J256" t="str">
        <f t="shared" si="10"/>
        <v>41-50</v>
      </c>
      <c r="K256" s="1" t="str">
        <f t="shared" si="11"/>
        <v>Overweight</v>
      </c>
      <c r="L256" t="str">
        <f t="shared" ca="1" si="12"/>
        <v>Male</v>
      </c>
    </row>
    <row r="257" spans="1:12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  <c r="J257" t="str">
        <f t="shared" si="10"/>
        <v>21-30</v>
      </c>
      <c r="K257" s="1" t="str">
        <f t="shared" si="11"/>
        <v>Obese</v>
      </c>
      <c r="L257" t="str">
        <f t="shared" ca="1" si="12"/>
        <v>Male</v>
      </c>
    </row>
    <row r="258" spans="1:12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  <c r="J258" t="str">
        <f t="shared" si="10"/>
        <v>21-30</v>
      </c>
      <c r="K258" s="1" t="str">
        <f t="shared" si="11"/>
        <v>Obese</v>
      </c>
      <c r="L258" t="str">
        <f t="shared" ca="1" si="12"/>
        <v>Male</v>
      </c>
    </row>
    <row r="259" spans="1:12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  <c r="J259" t="str">
        <f t="shared" ref="J259:J322" si="13">IF(H259&lt;=30,"21-30",IF(H259&lt;=40,"31-40",IF(H259&lt;=50,"41-50",IF(H259&lt;=60,"51-60",IF(H259&lt;=70,"61-70","71+")))))</f>
        <v>21-30</v>
      </c>
      <c r="K259" s="1" t="str">
        <f t="shared" ref="K259:K322" si="14">IF(F259&lt;18.5,"Underweight",IF(F259&lt;25,"Normal",IF(F259&lt;30,"Overweight","Obese")))</f>
        <v>Overweight</v>
      </c>
      <c r="L259" t="str">
        <f t="shared" ref="L259:L322" ca="1" si="15">IF(RANDBETWEEN(0,1)=0,"Male","Female")</f>
        <v>Female</v>
      </c>
    </row>
    <row r="260" spans="1:12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  <c r="J260" t="str">
        <f t="shared" si="13"/>
        <v>21-30</v>
      </c>
      <c r="K260" s="1" t="str">
        <f t="shared" si="14"/>
        <v>Overweight</v>
      </c>
      <c r="L260" t="str">
        <f t="shared" ca="1" si="15"/>
        <v>Male</v>
      </c>
    </row>
    <row r="261" spans="1:12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  <c r="J261" t="str">
        <f t="shared" si="13"/>
        <v>51-60</v>
      </c>
      <c r="K261" s="1" t="str">
        <f t="shared" si="14"/>
        <v>Obese</v>
      </c>
      <c r="L261" t="str">
        <f t="shared" ca="1" si="15"/>
        <v>Male</v>
      </c>
    </row>
    <row r="262" spans="1:12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  <c r="J262" t="str">
        <f t="shared" si="13"/>
        <v>31-40</v>
      </c>
      <c r="K262" s="1" t="str">
        <f t="shared" si="14"/>
        <v>Obese</v>
      </c>
      <c r="L262" t="str">
        <f t="shared" ca="1" si="15"/>
        <v>Female</v>
      </c>
    </row>
    <row r="263" spans="1:12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  <c r="J263" t="str">
        <f t="shared" si="13"/>
        <v>21-30</v>
      </c>
      <c r="K263" s="1" t="str">
        <f t="shared" si="14"/>
        <v>Obese</v>
      </c>
      <c r="L263" t="str">
        <f t="shared" ca="1" si="15"/>
        <v>Female</v>
      </c>
    </row>
    <row r="264" spans="1:12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  <c r="J264" t="str">
        <f t="shared" si="13"/>
        <v>21-30</v>
      </c>
      <c r="K264" s="1" t="str">
        <f t="shared" si="14"/>
        <v>Obese</v>
      </c>
      <c r="L264" t="str">
        <f t="shared" ca="1" si="15"/>
        <v>Male</v>
      </c>
    </row>
    <row r="265" spans="1:12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  <c r="J265" t="str">
        <f t="shared" si="13"/>
        <v>61-70</v>
      </c>
      <c r="K265" s="1" t="str">
        <f t="shared" si="14"/>
        <v>Obese</v>
      </c>
      <c r="L265" t="str">
        <f t="shared" ca="1" si="15"/>
        <v>Male</v>
      </c>
    </row>
    <row r="266" spans="1:12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  <c r="J266" t="str">
        <f t="shared" si="13"/>
        <v>31-40</v>
      </c>
      <c r="K266" s="1" t="str">
        <f t="shared" si="14"/>
        <v>Obese</v>
      </c>
      <c r="L266" t="str">
        <f t="shared" ca="1" si="15"/>
        <v>Female</v>
      </c>
    </row>
    <row r="267" spans="1:12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  <c r="J267" t="str">
        <f t="shared" si="13"/>
        <v>41-50</v>
      </c>
      <c r="K267" s="1" t="str">
        <f t="shared" si="14"/>
        <v>Obese</v>
      </c>
      <c r="L267" t="str">
        <f t="shared" ca="1" si="15"/>
        <v>Male</v>
      </c>
    </row>
    <row r="268" spans="1:12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  <c r="J268" t="str">
        <f t="shared" si="13"/>
        <v>21-30</v>
      </c>
      <c r="K268" s="1" t="str">
        <f t="shared" si="14"/>
        <v>Obese</v>
      </c>
      <c r="L268" t="str">
        <f t="shared" ca="1" si="15"/>
        <v>Male</v>
      </c>
    </row>
    <row r="269" spans="1:12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  <c r="J269" t="str">
        <f t="shared" si="13"/>
        <v>21-30</v>
      </c>
      <c r="K269" s="1" t="str">
        <f t="shared" si="14"/>
        <v>Obese</v>
      </c>
      <c r="L269" t="str">
        <f t="shared" ca="1" si="15"/>
        <v>Female</v>
      </c>
    </row>
    <row r="270" spans="1:12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  <c r="J270" t="str">
        <f t="shared" si="13"/>
        <v>21-30</v>
      </c>
      <c r="K270" s="1" t="str">
        <f t="shared" si="14"/>
        <v>Overweight</v>
      </c>
      <c r="L270" t="str">
        <f t="shared" ca="1" si="15"/>
        <v>Female</v>
      </c>
    </row>
    <row r="271" spans="1:12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  <c r="J271" t="str">
        <f t="shared" si="13"/>
        <v>21-30</v>
      </c>
      <c r="K271" s="1" t="str">
        <f t="shared" si="14"/>
        <v>Overweight</v>
      </c>
      <c r="L271" t="str">
        <f t="shared" ca="1" si="15"/>
        <v>Female</v>
      </c>
    </row>
    <row r="272" spans="1:12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  <c r="J272" t="str">
        <f t="shared" si="13"/>
        <v>31-40</v>
      </c>
      <c r="K272" s="1" t="str">
        <f t="shared" si="14"/>
        <v>Obese</v>
      </c>
      <c r="L272" t="str">
        <f t="shared" ca="1" si="15"/>
        <v>Male</v>
      </c>
    </row>
    <row r="273" spans="1:12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  <c r="J273" t="str">
        <f t="shared" si="13"/>
        <v>21-30</v>
      </c>
      <c r="K273" s="1" t="str">
        <f t="shared" si="14"/>
        <v>Overweight</v>
      </c>
      <c r="L273" t="str">
        <f t="shared" ca="1" si="15"/>
        <v>Male</v>
      </c>
    </row>
    <row r="274" spans="1:12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  <c r="J274" t="str">
        <f t="shared" si="13"/>
        <v>31-40</v>
      </c>
      <c r="K274" s="1" t="str">
        <f t="shared" si="14"/>
        <v>Normal</v>
      </c>
      <c r="L274" t="str">
        <f t="shared" ca="1" si="15"/>
        <v>Male</v>
      </c>
    </row>
    <row r="275" spans="1:12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  <c r="J275" t="str">
        <f t="shared" si="13"/>
        <v>21-30</v>
      </c>
      <c r="K275" s="1" t="str">
        <f t="shared" si="14"/>
        <v>Obese</v>
      </c>
      <c r="L275" t="str">
        <f t="shared" ca="1" si="15"/>
        <v>Male</v>
      </c>
    </row>
    <row r="276" spans="1:12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  <c r="J276" t="str">
        <f t="shared" si="13"/>
        <v>51-60</v>
      </c>
      <c r="K276" s="1" t="str">
        <f t="shared" si="14"/>
        <v>Obese</v>
      </c>
      <c r="L276" t="str">
        <f t="shared" ca="1" si="15"/>
        <v>Female</v>
      </c>
    </row>
    <row r="277" spans="1:12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  <c r="J277" t="str">
        <f t="shared" si="13"/>
        <v>21-30</v>
      </c>
      <c r="K277" s="1" t="str">
        <f t="shared" si="14"/>
        <v>Obese</v>
      </c>
      <c r="L277" t="str">
        <f t="shared" ca="1" si="15"/>
        <v>Male</v>
      </c>
    </row>
    <row r="278" spans="1:12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  <c r="J278" t="str">
        <f t="shared" si="13"/>
        <v>21-30</v>
      </c>
      <c r="K278" s="1" t="str">
        <f t="shared" si="14"/>
        <v>Overweight</v>
      </c>
      <c r="L278" t="str">
        <f t="shared" ca="1" si="15"/>
        <v>Female</v>
      </c>
    </row>
    <row r="279" spans="1:12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  <c r="J279" t="str">
        <f t="shared" si="13"/>
        <v>21-30</v>
      </c>
      <c r="K279" s="1" t="str">
        <f t="shared" si="14"/>
        <v>Overweight</v>
      </c>
      <c r="L279" t="str">
        <f t="shared" ca="1" si="15"/>
        <v>Female</v>
      </c>
    </row>
    <row r="280" spans="1:12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  <c r="J280" t="str">
        <f t="shared" si="13"/>
        <v>51-60</v>
      </c>
      <c r="K280" s="1" t="str">
        <f t="shared" si="14"/>
        <v>Normal</v>
      </c>
      <c r="L280" t="str">
        <f t="shared" ca="1" si="15"/>
        <v>Female</v>
      </c>
    </row>
    <row r="281" spans="1:12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  <c r="J281" t="str">
        <f t="shared" si="13"/>
        <v>21-30</v>
      </c>
      <c r="K281" s="1" t="str">
        <f t="shared" si="14"/>
        <v>Overweight</v>
      </c>
      <c r="L281" t="str">
        <f t="shared" ca="1" si="15"/>
        <v>Female</v>
      </c>
    </row>
    <row r="282" spans="1:12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  <c r="J282" t="str">
        <f t="shared" si="13"/>
        <v>21-30</v>
      </c>
      <c r="K282" s="1" t="str">
        <f t="shared" si="14"/>
        <v>Obese</v>
      </c>
      <c r="L282" t="str">
        <f t="shared" ca="1" si="15"/>
        <v>Male</v>
      </c>
    </row>
    <row r="283" spans="1:12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  <c r="J283" t="str">
        <f t="shared" si="13"/>
        <v>31-40</v>
      </c>
      <c r="K283" s="1" t="str">
        <f t="shared" si="14"/>
        <v>Obese</v>
      </c>
      <c r="L283" t="str">
        <f t="shared" ca="1" si="15"/>
        <v>Female</v>
      </c>
    </row>
    <row r="284" spans="1:12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  <c r="J284" t="str">
        <f t="shared" si="13"/>
        <v>31-40</v>
      </c>
      <c r="K284" s="1" t="str">
        <f t="shared" si="14"/>
        <v>Obese</v>
      </c>
      <c r="L284" t="str">
        <f t="shared" ca="1" si="15"/>
        <v>Female</v>
      </c>
    </row>
    <row r="285" spans="1:12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  <c r="J285" t="str">
        <f t="shared" si="13"/>
        <v>41-50</v>
      </c>
      <c r="K285" s="1" t="str">
        <f t="shared" si="14"/>
        <v>Obese</v>
      </c>
      <c r="L285" t="str">
        <f t="shared" ca="1" si="15"/>
        <v>Female</v>
      </c>
    </row>
    <row r="286" spans="1:12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  <c r="J286" t="str">
        <f t="shared" si="13"/>
        <v>51-60</v>
      </c>
      <c r="K286" s="1" t="str">
        <f t="shared" si="14"/>
        <v>Overweight</v>
      </c>
      <c r="L286" t="str">
        <f t="shared" ca="1" si="15"/>
        <v>Female</v>
      </c>
    </row>
    <row r="287" spans="1:12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  <c r="J287" t="str">
        <f t="shared" si="13"/>
        <v>51-60</v>
      </c>
      <c r="K287" s="1" t="str">
        <f t="shared" si="14"/>
        <v>Overweight</v>
      </c>
      <c r="L287" t="str">
        <f t="shared" ca="1" si="15"/>
        <v>Female</v>
      </c>
    </row>
    <row r="288" spans="1:12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  <c r="J288" t="str">
        <f t="shared" si="13"/>
        <v>31-40</v>
      </c>
      <c r="K288" s="1" t="str">
        <f t="shared" si="14"/>
        <v>Obese</v>
      </c>
      <c r="L288" t="str">
        <f t="shared" ca="1" si="15"/>
        <v>Male</v>
      </c>
    </row>
    <row r="289" spans="1:12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  <c r="J289" t="str">
        <f t="shared" si="13"/>
        <v>21-30</v>
      </c>
      <c r="K289" s="1" t="str">
        <f t="shared" si="14"/>
        <v>Obese</v>
      </c>
      <c r="L289" t="str">
        <f t="shared" ca="1" si="15"/>
        <v>Female</v>
      </c>
    </row>
    <row r="290" spans="1:12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  <c r="J290" t="str">
        <f t="shared" si="13"/>
        <v>21-30</v>
      </c>
      <c r="K290" s="1" t="str">
        <f t="shared" si="14"/>
        <v>Normal</v>
      </c>
      <c r="L290" t="str">
        <f t="shared" ca="1" si="15"/>
        <v>Female</v>
      </c>
    </row>
    <row r="291" spans="1:12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  <c r="J291" t="str">
        <f t="shared" si="13"/>
        <v>31-40</v>
      </c>
      <c r="K291" s="1" t="str">
        <f t="shared" si="14"/>
        <v>Obese</v>
      </c>
      <c r="L291" t="str">
        <f t="shared" ca="1" si="15"/>
        <v>Male</v>
      </c>
    </row>
    <row r="292" spans="1:12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  <c r="J292" t="str">
        <f t="shared" si="13"/>
        <v>21-30</v>
      </c>
      <c r="K292" s="1" t="str">
        <f t="shared" si="14"/>
        <v>Obese</v>
      </c>
      <c r="L292" t="str">
        <f t="shared" ca="1" si="15"/>
        <v>Male</v>
      </c>
    </row>
    <row r="293" spans="1:12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  <c r="J293" t="str">
        <f t="shared" si="13"/>
        <v>21-30</v>
      </c>
      <c r="K293" s="1" t="str">
        <f t="shared" si="14"/>
        <v>Obese</v>
      </c>
      <c r="L293" t="str">
        <f t="shared" ca="1" si="15"/>
        <v>Male</v>
      </c>
    </row>
    <row r="294" spans="1:12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  <c r="J294" t="str">
        <f t="shared" si="13"/>
        <v>31-40</v>
      </c>
      <c r="K294" s="1" t="str">
        <f t="shared" si="14"/>
        <v>Obese</v>
      </c>
      <c r="L294" t="str">
        <f t="shared" ca="1" si="15"/>
        <v>Female</v>
      </c>
    </row>
    <row r="295" spans="1:12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  <c r="J295" t="str">
        <f t="shared" si="13"/>
        <v>21-30</v>
      </c>
      <c r="K295" s="1" t="str">
        <f t="shared" si="14"/>
        <v>Obese</v>
      </c>
      <c r="L295" t="str">
        <f t="shared" ca="1" si="15"/>
        <v>Male</v>
      </c>
    </row>
    <row r="296" spans="1:12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  <c r="J296" t="str">
        <f t="shared" si="13"/>
        <v>61-70</v>
      </c>
      <c r="K296" s="1" t="str">
        <f t="shared" si="14"/>
        <v>Normal</v>
      </c>
      <c r="L296" t="str">
        <f t="shared" ca="1" si="15"/>
        <v>Male</v>
      </c>
    </row>
    <row r="297" spans="1:12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  <c r="J297" t="str">
        <f t="shared" si="13"/>
        <v>21-30</v>
      </c>
      <c r="K297" s="1" t="str">
        <f t="shared" si="14"/>
        <v>Obese</v>
      </c>
      <c r="L297" t="str">
        <f t="shared" ca="1" si="15"/>
        <v>Male</v>
      </c>
    </row>
    <row r="298" spans="1:12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  <c r="J298" t="str">
        <f t="shared" si="13"/>
        <v>21-30</v>
      </c>
      <c r="K298" s="1" t="str">
        <f t="shared" si="14"/>
        <v>Overweight</v>
      </c>
      <c r="L298" t="str">
        <f t="shared" ca="1" si="15"/>
        <v>Female</v>
      </c>
    </row>
    <row r="299" spans="1:12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  <c r="J299" t="str">
        <f t="shared" si="13"/>
        <v>21-30</v>
      </c>
      <c r="K299" s="1" t="str">
        <f t="shared" si="14"/>
        <v>Obese</v>
      </c>
      <c r="L299" t="str">
        <f t="shared" ca="1" si="15"/>
        <v>Female</v>
      </c>
    </row>
    <row r="300" spans="1:12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  <c r="J300" t="str">
        <f t="shared" si="13"/>
        <v>41-50</v>
      </c>
      <c r="K300" s="1" t="str">
        <f t="shared" si="14"/>
        <v>Obese</v>
      </c>
      <c r="L300" t="str">
        <f t="shared" ca="1" si="15"/>
        <v>Male</v>
      </c>
    </row>
    <row r="301" spans="1:12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  <c r="J301" t="str">
        <f t="shared" si="13"/>
        <v>51-60</v>
      </c>
      <c r="K301" s="1" t="str">
        <f t="shared" si="14"/>
        <v>Normal</v>
      </c>
      <c r="L301" t="str">
        <f t="shared" ca="1" si="15"/>
        <v>Female</v>
      </c>
    </row>
    <row r="302" spans="1:12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  <c r="J302" t="str">
        <f t="shared" si="13"/>
        <v>21-30</v>
      </c>
      <c r="K302" s="1" t="str">
        <f t="shared" si="14"/>
        <v>Obese</v>
      </c>
      <c r="L302" t="str">
        <f t="shared" ca="1" si="15"/>
        <v>Male</v>
      </c>
    </row>
    <row r="303" spans="1:12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  <c r="J303" t="str">
        <f t="shared" si="13"/>
        <v>21-30</v>
      </c>
      <c r="K303" s="1" t="str">
        <f t="shared" si="14"/>
        <v>Obese</v>
      </c>
      <c r="L303" t="str">
        <f t="shared" ca="1" si="15"/>
        <v>Female</v>
      </c>
    </row>
    <row r="304" spans="1:12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  <c r="J304" t="str">
        <f t="shared" si="13"/>
        <v>31-40</v>
      </c>
      <c r="K304" s="1" t="str">
        <f t="shared" si="14"/>
        <v>Obese</v>
      </c>
      <c r="L304" t="str">
        <f t="shared" ca="1" si="15"/>
        <v>Female</v>
      </c>
    </row>
    <row r="305" spans="1:12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  <c r="J305" t="str">
        <f t="shared" si="13"/>
        <v>21-30</v>
      </c>
      <c r="K305" s="1" t="str">
        <f t="shared" si="14"/>
        <v>Obese</v>
      </c>
      <c r="L305" t="str">
        <f t="shared" ca="1" si="15"/>
        <v>Female</v>
      </c>
    </row>
    <row r="306" spans="1:12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  <c r="J306" t="str">
        <f t="shared" si="13"/>
        <v>31-40</v>
      </c>
      <c r="K306" s="1" t="str">
        <f t="shared" si="14"/>
        <v>Normal</v>
      </c>
      <c r="L306" t="str">
        <f t="shared" ca="1" si="15"/>
        <v>Female</v>
      </c>
    </row>
    <row r="307" spans="1:12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  <c r="J307" t="str">
        <f t="shared" si="13"/>
        <v>21-30</v>
      </c>
      <c r="K307" s="1" t="str">
        <f t="shared" si="14"/>
        <v>Obese</v>
      </c>
      <c r="L307" t="str">
        <f t="shared" ca="1" si="15"/>
        <v>Male</v>
      </c>
    </row>
    <row r="308" spans="1:12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  <c r="J308" t="str">
        <f t="shared" si="13"/>
        <v>41-50</v>
      </c>
      <c r="K308" s="1" t="str">
        <f t="shared" si="14"/>
        <v>Overweight</v>
      </c>
      <c r="L308" t="str">
        <f t="shared" ca="1" si="15"/>
        <v>Female</v>
      </c>
    </row>
    <row r="309" spans="1:12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  <c r="J309" t="str">
        <f t="shared" si="13"/>
        <v>21-30</v>
      </c>
      <c r="K309" s="1" t="str">
        <f t="shared" si="14"/>
        <v>Normal</v>
      </c>
      <c r="L309" t="str">
        <f t="shared" ca="1" si="15"/>
        <v>Male</v>
      </c>
    </row>
    <row r="310" spans="1:12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  <c r="J310" t="str">
        <f t="shared" si="13"/>
        <v>21-30</v>
      </c>
      <c r="K310" s="1" t="str">
        <f t="shared" si="14"/>
        <v>Obese</v>
      </c>
      <c r="L310" t="str">
        <f t="shared" ca="1" si="15"/>
        <v>Male</v>
      </c>
    </row>
    <row r="311" spans="1:12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  <c r="J311" t="str">
        <f t="shared" si="13"/>
        <v>21-30</v>
      </c>
      <c r="K311" s="1" t="str">
        <f t="shared" si="14"/>
        <v>Obese</v>
      </c>
      <c r="L311" t="str">
        <f t="shared" ca="1" si="15"/>
        <v>Female</v>
      </c>
    </row>
    <row r="312" spans="1:12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  <c r="J312" t="str">
        <f t="shared" si="13"/>
        <v>41-50</v>
      </c>
      <c r="K312" s="1" t="str">
        <f t="shared" si="14"/>
        <v>Overweight</v>
      </c>
      <c r="L312" t="str">
        <f t="shared" ca="1" si="15"/>
        <v>Male</v>
      </c>
    </row>
    <row r="313" spans="1:12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  <c r="J313" t="str">
        <f t="shared" si="13"/>
        <v>21-30</v>
      </c>
      <c r="K313" s="1" t="str">
        <f t="shared" si="14"/>
        <v>Obese</v>
      </c>
      <c r="L313" t="str">
        <f t="shared" ca="1" si="15"/>
        <v>Male</v>
      </c>
    </row>
    <row r="314" spans="1:12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  <c r="J314" t="str">
        <f t="shared" si="13"/>
        <v>21-30</v>
      </c>
      <c r="K314" s="1" t="str">
        <f t="shared" si="14"/>
        <v>Overweight</v>
      </c>
      <c r="L314" t="str">
        <f t="shared" ca="1" si="15"/>
        <v>Male</v>
      </c>
    </row>
    <row r="315" spans="1:12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  <c r="J315" t="str">
        <f t="shared" si="13"/>
        <v>21-30</v>
      </c>
      <c r="K315" s="1" t="str">
        <f t="shared" si="14"/>
        <v>Overweight</v>
      </c>
      <c r="L315" t="str">
        <f t="shared" ca="1" si="15"/>
        <v>Male</v>
      </c>
    </row>
    <row r="316" spans="1:12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  <c r="J316" t="str">
        <f t="shared" si="13"/>
        <v>41-50</v>
      </c>
      <c r="K316" s="1" t="str">
        <f t="shared" si="14"/>
        <v>Obese</v>
      </c>
      <c r="L316" t="str">
        <f t="shared" ca="1" si="15"/>
        <v>Male</v>
      </c>
    </row>
    <row r="317" spans="1:12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  <c r="J317" t="str">
        <f t="shared" si="13"/>
        <v>21-30</v>
      </c>
      <c r="K317" s="1" t="str">
        <f t="shared" si="14"/>
        <v>Obese</v>
      </c>
      <c r="L317" t="str">
        <f t="shared" ca="1" si="15"/>
        <v>Female</v>
      </c>
    </row>
    <row r="318" spans="1:12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  <c r="J318" t="str">
        <f t="shared" si="13"/>
        <v>21-30</v>
      </c>
      <c r="K318" s="1" t="str">
        <f t="shared" si="14"/>
        <v>Normal</v>
      </c>
      <c r="L318" t="str">
        <f t="shared" ca="1" si="15"/>
        <v>Male</v>
      </c>
    </row>
    <row r="319" spans="1:12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  <c r="J319" t="str">
        <f t="shared" si="13"/>
        <v>21-30</v>
      </c>
      <c r="K319" s="1" t="str">
        <f t="shared" si="14"/>
        <v>Obese</v>
      </c>
      <c r="L319" t="str">
        <f t="shared" ca="1" si="15"/>
        <v>Female</v>
      </c>
    </row>
    <row r="320" spans="1:12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  <c r="J320" t="str">
        <f t="shared" si="13"/>
        <v>21-30</v>
      </c>
      <c r="K320" s="1" t="str">
        <f t="shared" si="14"/>
        <v>Obese</v>
      </c>
      <c r="L320" t="str">
        <f t="shared" ca="1" si="15"/>
        <v>Male</v>
      </c>
    </row>
    <row r="321" spans="1:12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  <c r="J321" t="str">
        <f t="shared" si="13"/>
        <v>51-60</v>
      </c>
      <c r="K321" s="1" t="str">
        <f t="shared" si="14"/>
        <v>Normal</v>
      </c>
      <c r="L321" t="str">
        <f t="shared" ca="1" si="15"/>
        <v>Male</v>
      </c>
    </row>
    <row r="322" spans="1:12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  <c r="J322" t="str">
        <f t="shared" si="13"/>
        <v>31-40</v>
      </c>
      <c r="K322" s="1" t="str">
        <f t="shared" si="14"/>
        <v>Overweight</v>
      </c>
      <c r="L322" t="str">
        <f t="shared" ca="1" si="15"/>
        <v>Male</v>
      </c>
    </row>
    <row r="323" spans="1:12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  <c r="J323" t="str">
        <f t="shared" ref="J323:J386" si="16">IF(H323&lt;=30,"21-30",IF(H323&lt;=40,"31-40",IF(H323&lt;=50,"41-50",IF(H323&lt;=60,"51-60",IF(H323&lt;=70,"61-70","71+")))))</f>
        <v>21-30</v>
      </c>
      <c r="K323" s="1" t="str">
        <f t="shared" ref="K323:K386" si="17">IF(F323&lt;18.5,"Underweight",IF(F323&lt;25,"Normal",IF(F323&lt;30,"Overweight","Obese")))</f>
        <v>Obese</v>
      </c>
      <c r="L323" t="str">
        <f t="shared" ref="L323:L386" ca="1" si="18">IF(RANDBETWEEN(0,1)=0,"Male","Female")</f>
        <v>Male</v>
      </c>
    </row>
    <row r="324" spans="1:12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  <c r="J324" t="str">
        <f t="shared" si="16"/>
        <v>31-40</v>
      </c>
      <c r="K324" s="1" t="str">
        <f t="shared" si="17"/>
        <v>Overweight</v>
      </c>
      <c r="L324" t="str">
        <f t="shared" ca="1" si="18"/>
        <v>Male</v>
      </c>
    </row>
    <row r="325" spans="1:12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  <c r="J325" t="str">
        <f t="shared" si="16"/>
        <v>41-50</v>
      </c>
      <c r="K325" s="1" t="str">
        <f t="shared" si="17"/>
        <v>Overweight</v>
      </c>
      <c r="L325" t="str">
        <f t="shared" ca="1" si="18"/>
        <v>Male</v>
      </c>
    </row>
    <row r="326" spans="1:12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  <c r="J326" t="str">
        <f t="shared" si="16"/>
        <v>21-30</v>
      </c>
      <c r="K326" s="1" t="str">
        <f t="shared" si="17"/>
        <v>Obese</v>
      </c>
      <c r="L326" t="str">
        <f t="shared" ca="1" si="18"/>
        <v>Female</v>
      </c>
    </row>
    <row r="327" spans="1:12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  <c r="J327" t="str">
        <f t="shared" si="16"/>
        <v>21-30</v>
      </c>
      <c r="K327" s="1" t="str">
        <f t="shared" si="17"/>
        <v>Overweight</v>
      </c>
      <c r="L327" t="str">
        <f t="shared" ca="1" si="18"/>
        <v>Male</v>
      </c>
    </row>
    <row r="328" spans="1:12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  <c r="J328" t="str">
        <f t="shared" si="16"/>
        <v>21-30</v>
      </c>
      <c r="K328" s="1" t="str">
        <f t="shared" si="17"/>
        <v>Obese</v>
      </c>
      <c r="L328" t="str">
        <f t="shared" ca="1" si="18"/>
        <v>Male</v>
      </c>
    </row>
    <row r="329" spans="1:12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  <c r="J329" t="str">
        <f t="shared" si="16"/>
        <v>31-40</v>
      </c>
      <c r="K329" s="1" t="str">
        <f t="shared" si="17"/>
        <v>Obese</v>
      </c>
      <c r="L329" t="str">
        <f t="shared" ca="1" si="18"/>
        <v>Female</v>
      </c>
    </row>
    <row r="330" spans="1:12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  <c r="J330" t="str">
        <f t="shared" si="16"/>
        <v>21-30</v>
      </c>
      <c r="K330" s="1" t="str">
        <f t="shared" si="17"/>
        <v>Obese</v>
      </c>
      <c r="L330" t="str">
        <f t="shared" ca="1" si="18"/>
        <v>Female</v>
      </c>
    </row>
    <row r="331" spans="1:12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  <c r="J331" t="str">
        <f t="shared" si="16"/>
        <v>31-40</v>
      </c>
      <c r="K331" s="1" t="str">
        <f t="shared" si="17"/>
        <v>Obese</v>
      </c>
      <c r="L331" t="str">
        <f t="shared" ca="1" si="18"/>
        <v>Female</v>
      </c>
    </row>
    <row r="332" spans="1:12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  <c r="J332" t="str">
        <f t="shared" si="16"/>
        <v>41-50</v>
      </c>
      <c r="K332" s="1" t="str">
        <f t="shared" si="17"/>
        <v>Normal</v>
      </c>
      <c r="L332" t="str">
        <f t="shared" ca="1" si="18"/>
        <v>Female</v>
      </c>
    </row>
    <row r="333" spans="1:12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  <c r="J333" t="str">
        <f t="shared" si="16"/>
        <v>21-30</v>
      </c>
      <c r="K333" s="1" t="str">
        <f t="shared" si="17"/>
        <v>Obese</v>
      </c>
      <c r="L333" t="str">
        <f t="shared" ca="1" si="18"/>
        <v>Female</v>
      </c>
    </row>
    <row r="334" spans="1:12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  <c r="J334" t="str">
        <f t="shared" si="16"/>
        <v>41-50</v>
      </c>
      <c r="K334" s="1" t="str">
        <f t="shared" si="17"/>
        <v>Obese</v>
      </c>
      <c r="L334" t="str">
        <f t="shared" ca="1" si="18"/>
        <v>Female</v>
      </c>
    </row>
    <row r="335" spans="1:12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  <c r="J335" t="str">
        <f t="shared" si="16"/>
        <v>41-50</v>
      </c>
      <c r="K335" s="1" t="str">
        <f t="shared" si="17"/>
        <v>Normal</v>
      </c>
      <c r="L335" t="str">
        <f t="shared" ca="1" si="18"/>
        <v>Male</v>
      </c>
    </row>
    <row r="336" spans="1:12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  <c r="J336" t="str">
        <f t="shared" si="16"/>
        <v>21-30</v>
      </c>
      <c r="K336" s="1" t="str">
        <f t="shared" si="17"/>
        <v>Normal</v>
      </c>
      <c r="L336" t="str">
        <f t="shared" ca="1" si="18"/>
        <v>Male</v>
      </c>
    </row>
    <row r="337" spans="1:12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  <c r="J337" t="str">
        <f t="shared" si="16"/>
        <v>21-30</v>
      </c>
      <c r="K337" s="1" t="str">
        <f t="shared" si="17"/>
        <v>Obese</v>
      </c>
      <c r="L337" t="str">
        <f t="shared" ca="1" si="18"/>
        <v>Female</v>
      </c>
    </row>
    <row r="338" spans="1:12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  <c r="J338" t="str">
        <f t="shared" si="16"/>
        <v>41-50</v>
      </c>
      <c r="K338" s="1" t="str">
        <f t="shared" si="17"/>
        <v>Obese</v>
      </c>
      <c r="L338" t="str">
        <f t="shared" ca="1" si="18"/>
        <v>Female</v>
      </c>
    </row>
    <row r="339" spans="1:12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  <c r="J339" t="str">
        <f t="shared" si="16"/>
        <v>41-50</v>
      </c>
      <c r="K339" s="1" t="str">
        <f t="shared" si="17"/>
        <v>Obese</v>
      </c>
      <c r="L339" t="str">
        <f t="shared" ca="1" si="18"/>
        <v>Male</v>
      </c>
    </row>
    <row r="340" spans="1:12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  <c r="J340" t="str">
        <f t="shared" si="16"/>
        <v>31-40</v>
      </c>
      <c r="K340" s="1" t="str">
        <f t="shared" si="17"/>
        <v>Obese</v>
      </c>
      <c r="L340" t="str">
        <f t="shared" ca="1" si="18"/>
        <v>Male</v>
      </c>
    </row>
    <row r="341" spans="1:12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  <c r="J341" t="str">
        <f t="shared" si="16"/>
        <v>41-50</v>
      </c>
      <c r="K341" s="1" t="str">
        <f t="shared" si="17"/>
        <v>Obese</v>
      </c>
      <c r="L341" t="str">
        <f t="shared" ca="1" si="18"/>
        <v>Female</v>
      </c>
    </row>
    <row r="342" spans="1:12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  <c r="J342" t="str">
        <f t="shared" si="16"/>
        <v>21-30</v>
      </c>
      <c r="K342" s="1" t="str">
        <f t="shared" si="17"/>
        <v>Overweight</v>
      </c>
      <c r="L342" t="str">
        <f t="shared" ca="1" si="18"/>
        <v>Male</v>
      </c>
    </row>
    <row r="343" spans="1:12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  <c r="J343" t="str">
        <f t="shared" si="16"/>
        <v>31-40</v>
      </c>
      <c r="K343" s="1" t="str">
        <f t="shared" si="17"/>
        <v>Overweight</v>
      </c>
      <c r="L343" t="str">
        <f t="shared" ca="1" si="18"/>
        <v>Female</v>
      </c>
    </row>
    <row r="344" spans="1:12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  <c r="J344" t="str">
        <f t="shared" si="16"/>
        <v>21-30</v>
      </c>
      <c r="K344" s="1" t="str">
        <f t="shared" si="17"/>
        <v>Obese</v>
      </c>
      <c r="L344" t="str">
        <f t="shared" ca="1" si="18"/>
        <v>Male</v>
      </c>
    </row>
    <row r="345" spans="1:12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  <c r="J345" t="str">
        <f t="shared" si="16"/>
        <v>31-40</v>
      </c>
      <c r="K345" s="1" t="str">
        <f t="shared" si="17"/>
        <v>Obese</v>
      </c>
      <c r="L345" t="str">
        <f t="shared" ca="1" si="18"/>
        <v>Male</v>
      </c>
    </row>
    <row r="346" spans="1:12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  <c r="J346" t="str">
        <f t="shared" si="16"/>
        <v>51-60</v>
      </c>
      <c r="K346" s="1" t="str">
        <f t="shared" si="17"/>
        <v>Obese</v>
      </c>
      <c r="L346" t="str">
        <f t="shared" ca="1" si="18"/>
        <v>Female</v>
      </c>
    </row>
    <row r="347" spans="1:12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  <c r="J347" t="str">
        <f t="shared" si="16"/>
        <v>41-50</v>
      </c>
      <c r="K347" s="1" t="str">
        <f t="shared" si="17"/>
        <v>Obese</v>
      </c>
      <c r="L347" t="str">
        <f t="shared" ca="1" si="18"/>
        <v>Male</v>
      </c>
    </row>
    <row r="348" spans="1:12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  <c r="J348" t="str">
        <f t="shared" si="16"/>
        <v>21-30</v>
      </c>
      <c r="K348" s="1" t="str">
        <f t="shared" si="17"/>
        <v>Overweight</v>
      </c>
      <c r="L348" t="str">
        <f t="shared" ca="1" si="18"/>
        <v>Male</v>
      </c>
    </row>
    <row r="349" spans="1:12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  <c r="J349" t="str">
        <f t="shared" si="16"/>
        <v>21-30</v>
      </c>
      <c r="K349" s="1" t="str">
        <f t="shared" si="17"/>
        <v>Normal</v>
      </c>
      <c r="L349" t="str">
        <f t="shared" ca="1" si="18"/>
        <v>Male</v>
      </c>
    </row>
    <row r="350" spans="1:12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  <c r="J350" t="str">
        <f t="shared" si="16"/>
        <v>21-30</v>
      </c>
      <c r="K350" s="1" t="str">
        <f t="shared" si="17"/>
        <v>Normal</v>
      </c>
      <c r="L350" t="str">
        <f t="shared" ca="1" si="18"/>
        <v>Female</v>
      </c>
    </row>
    <row r="351" spans="1:12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  <c r="J351" t="str">
        <f t="shared" si="16"/>
        <v>31-40</v>
      </c>
      <c r="K351" s="1" t="str">
        <f t="shared" si="17"/>
        <v>Obese</v>
      </c>
      <c r="L351" t="str">
        <f t="shared" ca="1" si="18"/>
        <v>Male</v>
      </c>
    </row>
    <row r="352" spans="1:12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  <c r="J352" t="str">
        <f t="shared" si="16"/>
        <v>21-30</v>
      </c>
      <c r="K352" s="1" t="str">
        <f t="shared" si="17"/>
        <v>Obese</v>
      </c>
      <c r="L352" t="str">
        <f t="shared" ca="1" si="18"/>
        <v>Female</v>
      </c>
    </row>
    <row r="353" spans="1:12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  <c r="J353" t="str">
        <f t="shared" si="16"/>
        <v>21-30</v>
      </c>
      <c r="K353" s="1" t="str">
        <f t="shared" si="17"/>
        <v>Obese</v>
      </c>
      <c r="L353" t="str">
        <f t="shared" ca="1" si="18"/>
        <v>Female</v>
      </c>
    </row>
    <row r="354" spans="1:12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  <c r="J354" t="str">
        <f t="shared" si="16"/>
        <v>41-50</v>
      </c>
      <c r="K354" s="1" t="str">
        <f t="shared" si="17"/>
        <v>Obese</v>
      </c>
      <c r="L354" t="str">
        <f t="shared" ca="1" si="18"/>
        <v>Male</v>
      </c>
    </row>
    <row r="355" spans="1:12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  <c r="J355" t="str">
        <f t="shared" si="16"/>
        <v>21-30</v>
      </c>
      <c r="K355" s="1" t="str">
        <f t="shared" si="17"/>
        <v>Overweight</v>
      </c>
      <c r="L355" t="str">
        <f t="shared" ca="1" si="18"/>
        <v>Male</v>
      </c>
    </row>
    <row r="356" spans="1:12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  <c r="J356" t="str">
        <f t="shared" si="16"/>
        <v>21-30</v>
      </c>
      <c r="K356" s="1" t="str">
        <f t="shared" si="17"/>
        <v>Obese</v>
      </c>
      <c r="L356" t="str">
        <f t="shared" ca="1" si="18"/>
        <v>Male</v>
      </c>
    </row>
    <row r="357" spans="1:12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  <c r="J357" t="str">
        <f t="shared" si="16"/>
        <v>41-50</v>
      </c>
      <c r="K357" s="1" t="str">
        <f t="shared" si="17"/>
        <v>Obese</v>
      </c>
      <c r="L357" t="str">
        <f t="shared" ca="1" si="18"/>
        <v>Female</v>
      </c>
    </row>
    <row r="358" spans="1:12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  <c r="J358" t="str">
        <f t="shared" si="16"/>
        <v>21-30</v>
      </c>
      <c r="K358" s="1" t="str">
        <f t="shared" si="17"/>
        <v>Obese</v>
      </c>
      <c r="L358" t="str">
        <f t="shared" ca="1" si="18"/>
        <v>Female</v>
      </c>
    </row>
    <row r="359" spans="1:12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  <c r="J359" t="str">
        <f t="shared" si="16"/>
        <v>41-50</v>
      </c>
      <c r="K359" s="1" t="str">
        <f t="shared" si="17"/>
        <v>Obese</v>
      </c>
      <c r="L359" t="str">
        <f t="shared" ca="1" si="18"/>
        <v>Male</v>
      </c>
    </row>
    <row r="360" spans="1:12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  <c r="J360" t="str">
        <f t="shared" si="16"/>
        <v>41-50</v>
      </c>
      <c r="K360" s="1" t="str">
        <f t="shared" si="17"/>
        <v>Obese</v>
      </c>
      <c r="L360" t="str">
        <f t="shared" ca="1" si="18"/>
        <v>Female</v>
      </c>
    </row>
    <row r="361" spans="1:12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  <c r="J361" t="str">
        <f t="shared" si="16"/>
        <v>21-30</v>
      </c>
      <c r="K361" s="1" t="str">
        <f t="shared" si="17"/>
        <v>Obese</v>
      </c>
      <c r="L361" t="str">
        <f t="shared" ca="1" si="18"/>
        <v>Female</v>
      </c>
    </row>
    <row r="362" spans="1:12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  <c r="J362" t="str">
        <f t="shared" si="16"/>
        <v>21-30</v>
      </c>
      <c r="K362" s="1" t="str">
        <f t="shared" si="17"/>
        <v>Obese</v>
      </c>
      <c r="L362" t="str">
        <f t="shared" ca="1" si="18"/>
        <v>Male</v>
      </c>
    </row>
    <row r="363" spans="1:12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  <c r="J363" t="str">
        <f t="shared" si="16"/>
        <v>61-70</v>
      </c>
      <c r="K363" s="1" t="str">
        <f t="shared" si="17"/>
        <v>Overweight</v>
      </c>
      <c r="L363" t="str">
        <f t="shared" ca="1" si="18"/>
        <v>Male</v>
      </c>
    </row>
    <row r="364" spans="1:12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  <c r="J364" t="str">
        <f t="shared" si="16"/>
        <v>61-70</v>
      </c>
      <c r="K364" s="1" t="str">
        <f t="shared" si="17"/>
        <v>Obese</v>
      </c>
      <c r="L364" t="str">
        <f t="shared" ca="1" si="18"/>
        <v>Male</v>
      </c>
    </row>
    <row r="365" spans="1:12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  <c r="J365" t="str">
        <f t="shared" si="16"/>
        <v>61-70</v>
      </c>
      <c r="K365" s="1" t="str">
        <f t="shared" si="17"/>
        <v>Obese</v>
      </c>
      <c r="L365" t="str">
        <f t="shared" ca="1" si="18"/>
        <v>Male</v>
      </c>
    </row>
    <row r="366" spans="1:12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  <c r="J366" t="str">
        <f t="shared" si="16"/>
        <v>21-30</v>
      </c>
      <c r="K366" s="1" t="str">
        <f t="shared" si="17"/>
        <v>Obese</v>
      </c>
      <c r="L366" t="str">
        <f t="shared" ca="1" si="18"/>
        <v>Male</v>
      </c>
    </row>
    <row r="367" spans="1:12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  <c r="J367" t="str">
        <f t="shared" si="16"/>
        <v>21-30</v>
      </c>
      <c r="K367" s="1" t="str">
        <f t="shared" si="17"/>
        <v>Obese</v>
      </c>
      <c r="L367" t="str">
        <f t="shared" ca="1" si="18"/>
        <v>Female</v>
      </c>
    </row>
    <row r="368" spans="1:12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  <c r="J368" t="str">
        <f t="shared" si="16"/>
        <v>21-30</v>
      </c>
      <c r="K368" s="1" t="str">
        <f t="shared" si="17"/>
        <v>Overweight</v>
      </c>
      <c r="L368" t="str">
        <f t="shared" ca="1" si="18"/>
        <v>Male</v>
      </c>
    </row>
    <row r="369" spans="1:12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  <c r="J369" t="str">
        <f t="shared" si="16"/>
        <v>21-30</v>
      </c>
      <c r="K369" s="1" t="str">
        <f t="shared" si="17"/>
        <v>Normal</v>
      </c>
      <c r="L369" t="str">
        <f t="shared" ca="1" si="18"/>
        <v>Male</v>
      </c>
    </row>
    <row r="370" spans="1:12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  <c r="J370" t="str">
        <f t="shared" si="16"/>
        <v>21-30</v>
      </c>
      <c r="K370" s="1" t="str">
        <f t="shared" si="17"/>
        <v>Overweight</v>
      </c>
      <c r="L370" t="str">
        <f t="shared" ca="1" si="18"/>
        <v>Male</v>
      </c>
    </row>
    <row r="371" spans="1:12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  <c r="J371" t="str">
        <f t="shared" si="16"/>
        <v>41-50</v>
      </c>
      <c r="K371" s="1" t="str">
        <f t="shared" si="17"/>
        <v>Obese</v>
      </c>
      <c r="L371" t="str">
        <f t="shared" ca="1" si="18"/>
        <v>Female</v>
      </c>
    </row>
    <row r="372" spans="1:12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  <c r="J372" t="str">
        <f t="shared" si="16"/>
        <v>21-30</v>
      </c>
      <c r="K372" s="1" t="str">
        <f t="shared" si="17"/>
        <v>Obese</v>
      </c>
      <c r="L372" t="str">
        <f t="shared" ca="1" si="18"/>
        <v>Male</v>
      </c>
    </row>
    <row r="373" spans="1:12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  <c r="J373" t="str">
        <f t="shared" si="16"/>
        <v>21-30</v>
      </c>
      <c r="K373" s="1" t="str">
        <f t="shared" si="17"/>
        <v>Underweight</v>
      </c>
      <c r="L373" t="str">
        <f t="shared" ca="1" si="18"/>
        <v>Male</v>
      </c>
    </row>
    <row r="374" spans="1:12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  <c r="J374" t="str">
        <f t="shared" si="16"/>
        <v>21-30</v>
      </c>
      <c r="K374" s="1" t="str">
        <f t="shared" si="17"/>
        <v>Obese</v>
      </c>
      <c r="L374" t="str">
        <f t="shared" ca="1" si="18"/>
        <v>Female</v>
      </c>
    </row>
    <row r="375" spans="1:12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  <c r="J375" t="str">
        <f t="shared" si="16"/>
        <v>21-30</v>
      </c>
      <c r="K375" s="1" t="str">
        <f t="shared" si="17"/>
        <v>Obese</v>
      </c>
      <c r="L375" t="str">
        <f t="shared" ca="1" si="18"/>
        <v>Male</v>
      </c>
    </row>
    <row r="376" spans="1:12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  <c r="J376" t="str">
        <f t="shared" si="16"/>
        <v>21-30</v>
      </c>
      <c r="K376" s="1" t="str">
        <f t="shared" si="17"/>
        <v>Obese</v>
      </c>
      <c r="L376" t="str">
        <f t="shared" ca="1" si="18"/>
        <v>Male</v>
      </c>
    </row>
    <row r="377" spans="1:12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  <c r="J377" t="str">
        <f t="shared" si="16"/>
        <v>51-60</v>
      </c>
      <c r="K377" s="1" t="str">
        <f t="shared" si="17"/>
        <v>Obese</v>
      </c>
      <c r="L377" t="str">
        <f t="shared" ca="1" si="18"/>
        <v>Male</v>
      </c>
    </row>
    <row r="378" spans="1:12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  <c r="J378" t="str">
        <f t="shared" si="16"/>
        <v>21-30</v>
      </c>
      <c r="K378" s="1" t="str">
        <f t="shared" si="17"/>
        <v>Overweight</v>
      </c>
      <c r="L378" t="str">
        <f t="shared" ca="1" si="18"/>
        <v>Female</v>
      </c>
    </row>
    <row r="379" spans="1:12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  <c r="J379" t="str">
        <f t="shared" si="16"/>
        <v>21-30</v>
      </c>
      <c r="K379" s="1" t="str">
        <f t="shared" si="17"/>
        <v>Obese</v>
      </c>
      <c r="L379" t="str">
        <f t="shared" ca="1" si="18"/>
        <v>Female</v>
      </c>
    </row>
    <row r="380" spans="1:12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  <c r="J380" t="str">
        <f t="shared" si="16"/>
        <v>31-40</v>
      </c>
      <c r="K380" s="1" t="str">
        <f t="shared" si="17"/>
        <v>Obese</v>
      </c>
      <c r="L380" t="str">
        <f t="shared" ca="1" si="18"/>
        <v>Male</v>
      </c>
    </row>
    <row r="381" spans="1:12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  <c r="J381" t="str">
        <f t="shared" si="16"/>
        <v>31-40</v>
      </c>
      <c r="K381" s="1" t="str">
        <f t="shared" si="17"/>
        <v>Obese</v>
      </c>
      <c r="L381" t="str">
        <f t="shared" ca="1" si="18"/>
        <v>Female</v>
      </c>
    </row>
    <row r="382" spans="1:12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  <c r="J382" t="str">
        <f t="shared" si="16"/>
        <v>21-30</v>
      </c>
      <c r="K382" s="1" t="str">
        <f t="shared" si="17"/>
        <v>Obese</v>
      </c>
      <c r="L382" t="str">
        <f t="shared" ca="1" si="18"/>
        <v>Male</v>
      </c>
    </row>
    <row r="383" spans="1:12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  <c r="J383" t="str">
        <f t="shared" si="16"/>
        <v>21-30</v>
      </c>
      <c r="K383" s="1" t="str">
        <f t="shared" si="17"/>
        <v>Normal</v>
      </c>
      <c r="L383" t="str">
        <f t="shared" ca="1" si="18"/>
        <v>Male</v>
      </c>
    </row>
    <row r="384" spans="1:12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  <c r="J384" t="str">
        <f t="shared" si="16"/>
        <v>21-30</v>
      </c>
      <c r="K384" s="1" t="str">
        <f t="shared" si="17"/>
        <v>Overweight</v>
      </c>
      <c r="L384" t="str">
        <f t="shared" ca="1" si="18"/>
        <v>Female</v>
      </c>
    </row>
    <row r="385" spans="1:12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  <c r="J385" t="str">
        <f t="shared" si="16"/>
        <v>21-30</v>
      </c>
      <c r="K385" s="1" t="str">
        <f t="shared" si="17"/>
        <v>Overweight</v>
      </c>
      <c r="L385" t="str">
        <f t="shared" ca="1" si="18"/>
        <v>Female</v>
      </c>
    </row>
    <row r="386" spans="1:12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  <c r="J386" t="str">
        <f t="shared" si="16"/>
        <v>21-30</v>
      </c>
      <c r="K386" s="1" t="str">
        <f t="shared" si="17"/>
        <v>Normal</v>
      </c>
      <c r="L386" t="str">
        <f t="shared" ca="1" si="18"/>
        <v>Male</v>
      </c>
    </row>
    <row r="387" spans="1:12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  <c r="J387" t="str">
        <f t="shared" ref="J387:J450" si="19">IF(H387&lt;=30,"21-30",IF(H387&lt;=40,"31-40",IF(H387&lt;=50,"41-50",IF(H387&lt;=60,"51-60",IF(H387&lt;=70,"61-70","71+")))))</f>
        <v>21-30</v>
      </c>
      <c r="K387" s="1" t="str">
        <f t="shared" ref="K387:K450" si="20">IF(F387&lt;18.5,"Underweight",IF(F387&lt;25,"Normal",IF(F387&lt;30,"Overweight","Obese")))</f>
        <v>Normal</v>
      </c>
      <c r="L387" t="str">
        <f t="shared" ref="L387:L450" ca="1" si="21">IF(RANDBETWEEN(0,1)=0,"Male","Female")</f>
        <v>Female</v>
      </c>
    </row>
    <row r="388" spans="1:12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  <c r="J388" t="str">
        <f t="shared" si="19"/>
        <v>31-40</v>
      </c>
      <c r="K388" s="1" t="str">
        <f t="shared" si="20"/>
        <v>Obese</v>
      </c>
      <c r="L388" t="str">
        <f t="shared" ca="1" si="21"/>
        <v>Female</v>
      </c>
    </row>
    <row r="389" spans="1:12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  <c r="J389" t="str">
        <f t="shared" si="19"/>
        <v>41-50</v>
      </c>
      <c r="K389" s="1" t="str">
        <f t="shared" si="20"/>
        <v>Obese</v>
      </c>
      <c r="L389" t="str">
        <f t="shared" ca="1" si="21"/>
        <v>Male</v>
      </c>
    </row>
    <row r="390" spans="1:12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  <c r="J390" t="str">
        <f t="shared" si="19"/>
        <v>51-60</v>
      </c>
      <c r="K390" s="1" t="str">
        <f t="shared" si="20"/>
        <v>Obese</v>
      </c>
      <c r="L390" t="str">
        <f t="shared" ca="1" si="21"/>
        <v>Female</v>
      </c>
    </row>
    <row r="391" spans="1:12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  <c r="J391" t="str">
        <f t="shared" si="19"/>
        <v>21-30</v>
      </c>
      <c r="K391" s="1" t="str">
        <f t="shared" si="20"/>
        <v>Obese</v>
      </c>
      <c r="L391" t="str">
        <f t="shared" ca="1" si="21"/>
        <v>Male</v>
      </c>
    </row>
    <row r="392" spans="1:12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  <c r="J392" t="str">
        <f t="shared" si="19"/>
        <v>41-50</v>
      </c>
      <c r="K392" s="1" t="str">
        <f t="shared" si="20"/>
        <v>Obese</v>
      </c>
      <c r="L392" t="str">
        <f t="shared" ca="1" si="21"/>
        <v>Male</v>
      </c>
    </row>
    <row r="393" spans="1:12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  <c r="J393" t="str">
        <f t="shared" si="19"/>
        <v>21-30</v>
      </c>
      <c r="K393" s="1" t="str">
        <f t="shared" si="20"/>
        <v>Obese</v>
      </c>
      <c r="L393" t="str">
        <f t="shared" ca="1" si="21"/>
        <v>Female</v>
      </c>
    </row>
    <row r="394" spans="1:12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  <c r="J394" t="str">
        <f t="shared" si="19"/>
        <v>21-30</v>
      </c>
      <c r="K394" s="1" t="str">
        <f t="shared" si="20"/>
        <v>Normal</v>
      </c>
      <c r="L394" t="str">
        <f t="shared" ca="1" si="21"/>
        <v>Female</v>
      </c>
    </row>
    <row r="395" spans="1:12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  <c r="J395" t="str">
        <f t="shared" si="19"/>
        <v>31-40</v>
      </c>
      <c r="K395" s="1" t="str">
        <f t="shared" si="20"/>
        <v>Normal</v>
      </c>
      <c r="L395" t="str">
        <f t="shared" ca="1" si="21"/>
        <v>Male</v>
      </c>
    </row>
    <row r="396" spans="1:12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  <c r="J396" t="str">
        <f t="shared" si="19"/>
        <v>31-40</v>
      </c>
      <c r="K396" s="1" t="str">
        <f t="shared" si="20"/>
        <v>Obese</v>
      </c>
      <c r="L396" t="str">
        <f t="shared" ca="1" si="21"/>
        <v>Female</v>
      </c>
    </row>
    <row r="397" spans="1:12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  <c r="J397" t="str">
        <f t="shared" si="19"/>
        <v>21-30</v>
      </c>
      <c r="K397" s="1" t="str">
        <f t="shared" si="20"/>
        <v>Overweight</v>
      </c>
      <c r="L397" t="str">
        <f t="shared" ca="1" si="21"/>
        <v>Female</v>
      </c>
    </row>
    <row r="398" spans="1:12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  <c r="J398" t="str">
        <f t="shared" si="19"/>
        <v>31-40</v>
      </c>
      <c r="K398" s="1" t="str">
        <f t="shared" si="20"/>
        <v>Normal</v>
      </c>
      <c r="L398" t="str">
        <f t="shared" ca="1" si="21"/>
        <v>Male</v>
      </c>
    </row>
    <row r="399" spans="1:12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  <c r="J399" t="str">
        <f t="shared" si="19"/>
        <v>21-30</v>
      </c>
      <c r="K399" s="1" t="str">
        <f t="shared" si="20"/>
        <v>Obese</v>
      </c>
      <c r="L399" t="str">
        <f t="shared" ca="1" si="21"/>
        <v>Female</v>
      </c>
    </row>
    <row r="400" spans="1:12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  <c r="J400" t="str">
        <f t="shared" si="19"/>
        <v>21-30</v>
      </c>
      <c r="K400" s="1" t="str">
        <f t="shared" si="20"/>
        <v>Normal</v>
      </c>
      <c r="L400" t="str">
        <f t="shared" ca="1" si="21"/>
        <v>Female</v>
      </c>
    </row>
    <row r="401" spans="1:12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  <c r="J401" t="str">
        <f t="shared" si="19"/>
        <v>21-30</v>
      </c>
      <c r="K401" s="1" t="str">
        <f t="shared" si="20"/>
        <v>Obese</v>
      </c>
      <c r="L401" t="str">
        <f t="shared" ca="1" si="21"/>
        <v>Female</v>
      </c>
    </row>
    <row r="402" spans="1:12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  <c r="J402" t="str">
        <f t="shared" si="19"/>
        <v>31-40</v>
      </c>
      <c r="K402" s="1" t="str">
        <f t="shared" si="20"/>
        <v>Obese</v>
      </c>
      <c r="L402" t="str">
        <f t="shared" ca="1" si="21"/>
        <v>Male</v>
      </c>
    </row>
    <row r="403" spans="1:12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  <c r="J403" t="str">
        <f t="shared" si="19"/>
        <v>51-60</v>
      </c>
      <c r="K403" s="1" t="str">
        <f t="shared" si="20"/>
        <v>Normal</v>
      </c>
      <c r="L403" t="str">
        <f t="shared" ca="1" si="21"/>
        <v>Male</v>
      </c>
    </row>
    <row r="404" spans="1:12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  <c r="J404" t="str">
        <f t="shared" si="19"/>
        <v>31-40</v>
      </c>
      <c r="K404" s="1" t="str">
        <f t="shared" si="20"/>
        <v>Obese</v>
      </c>
      <c r="L404" t="str">
        <f t="shared" ca="1" si="21"/>
        <v>Male</v>
      </c>
    </row>
    <row r="405" spans="1:12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  <c r="J405" t="str">
        <f t="shared" si="19"/>
        <v>31-40</v>
      </c>
      <c r="K405" s="1" t="str">
        <f t="shared" si="20"/>
        <v>Obese</v>
      </c>
      <c r="L405" t="str">
        <f t="shared" ca="1" si="21"/>
        <v>Female</v>
      </c>
    </row>
    <row r="406" spans="1:12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  <c r="J406" t="str">
        <f t="shared" si="19"/>
        <v>41-50</v>
      </c>
      <c r="K406" s="1" t="str">
        <f t="shared" si="20"/>
        <v>Obese</v>
      </c>
      <c r="L406" t="str">
        <f t="shared" ca="1" si="21"/>
        <v>Female</v>
      </c>
    </row>
    <row r="407" spans="1:12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  <c r="J407" t="str">
        <f t="shared" si="19"/>
        <v>21-30</v>
      </c>
      <c r="K407" s="1" t="str">
        <f t="shared" si="20"/>
        <v>Obese</v>
      </c>
      <c r="L407" t="str">
        <f t="shared" ca="1" si="21"/>
        <v>Female</v>
      </c>
    </row>
    <row r="408" spans="1:12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  <c r="J408" t="str">
        <f t="shared" si="19"/>
        <v>41-50</v>
      </c>
      <c r="K408" s="1" t="str">
        <f t="shared" si="20"/>
        <v>Overweight</v>
      </c>
      <c r="L408" t="str">
        <f t="shared" ca="1" si="21"/>
        <v>Male</v>
      </c>
    </row>
    <row r="409" spans="1:12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  <c r="J409" t="str">
        <f t="shared" si="19"/>
        <v>21-30</v>
      </c>
      <c r="K409" s="1" t="str">
        <f t="shared" si="20"/>
        <v>Normal</v>
      </c>
      <c r="L409" t="str">
        <f t="shared" ca="1" si="21"/>
        <v>Female</v>
      </c>
    </row>
    <row r="410" spans="1:12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  <c r="J410" t="str">
        <f t="shared" si="19"/>
        <v>31-40</v>
      </c>
      <c r="K410" s="1" t="str">
        <f t="shared" si="20"/>
        <v>Overweight</v>
      </c>
      <c r="L410" t="str">
        <f t="shared" ca="1" si="21"/>
        <v>Female</v>
      </c>
    </row>
    <row r="411" spans="1:12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  <c r="J411" t="str">
        <f t="shared" si="19"/>
        <v>21-30</v>
      </c>
      <c r="K411" s="1" t="str">
        <f t="shared" si="20"/>
        <v>Obese</v>
      </c>
      <c r="L411" t="str">
        <f t="shared" ca="1" si="21"/>
        <v>Male</v>
      </c>
    </row>
    <row r="412" spans="1:12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  <c r="J412" t="str">
        <f t="shared" si="19"/>
        <v>21-30</v>
      </c>
      <c r="K412" s="1" t="str">
        <f t="shared" si="20"/>
        <v>Obese</v>
      </c>
      <c r="L412" t="str">
        <f t="shared" ca="1" si="21"/>
        <v>Male</v>
      </c>
    </row>
    <row r="413" spans="1:12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  <c r="J413" t="str">
        <f t="shared" si="19"/>
        <v>21-30</v>
      </c>
      <c r="K413" s="1" t="str">
        <f t="shared" si="20"/>
        <v>Obese</v>
      </c>
      <c r="L413" t="str">
        <f t="shared" ca="1" si="21"/>
        <v>Male</v>
      </c>
    </row>
    <row r="414" spans="1:12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  <c r="J414" t="str">
        <f t="shared" si="19"/>
        <v>21-30</v>
      </c>
      <c r="K414" s="1" t="str">
        <f t="shared" si="20"/>
        <v>Obese</v>
      </c>
      <c r="L414" t="str">
        <f t="shared" ca="1" si="21"/>
        <v>Female</v>
      </c>
    </row>
    <row r="415" spans="1:12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  <c r="J415" t="str">
        <f t="shared" si="19"/>
        <v>21-30</v>
      </c>
      <c r="K415" s="1" t="str">
        <f t="shared" si="20"/>
        <v>Overweight</v>
      </c>
      <c r="L415" t="str">
        <f t="shared" ca="1" si="21"/>
        <v>Male</v>
      </c>
    </row>
    <row r="416" spans="1:12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  <c r="J416" t="str">
        <f t="shared" si="19"/>
        <v>21-30</v>
      </c>
      <c r="K416" s="1" t="str">
        <f t="shared" si="20"/>
        <v>Obese</v>
      </c>
      <c r="L416" t="str">
        <f t="shared" ca="1" si="21"/>
        <v>Male</v>
      </c>
    </row>
    <row r="417" spans="1:12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  <c r="J417" t="str">
        <f t="shared" si="19"/>
        <v>21-30</v>
      </c>
      <c r="K417" s="1" t="str">
        <f t="shared" si="20"/>
        <v>Obese</v>
      </c>
      <c r="L417" t="str">
        <f t="shared" ca="1" si="21"/>
        <v>Female</v>
      </c>
    </row>
    <row r="418" spans="1:12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  <c r="J418" t="str">
        <f t="shared" si="19"/>
        <v>21-30</v>
      </c>
      <c r="K418" s="1" t="str">
        <f t="shared" si="20"/>
        <v>Overweight</v>
      </c>
      <c r="L418" t="str">
        <f t="shared" ca="1" si="21"/>
        <v>Male</v>
      </c>
    </row>
    <row r="419" spans="1:12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  <c r="J419" t="str">
        <f t="shared" si="19"/>
        <v>31-40</v>
      </c>
      <c r="K419" s="1" t="str">
        <f t="shared" si="20"/>
        <v>Obese</v>
      </c>
      <c r="L419" t="str">
        <f t="shared" ca="1" si="21"/>
        <v>Male</v>
      </c>
    </row>
    <row r="420" spans="1:12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  <c r="J420" t="str">
        <f t="shared" si="19"/>
        <v>21-30</v>
      </c>
      <c r="K420" s="1" t="str">
        <f t="shared" si="20"/>
        <v>Underweight</v>
      </c>
      <c r="L420" t="str">
        <f t="shared" ca="1" si="21"/>
        <v>Male</v>
      </c>
    </row>
    <row r="421" spans="1:12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  <c r="J421" t="str">
        <f t="shared" si="19"/>
        <v>21-30</v>
      </c>
      <c r="K421" s="1" t="str">
        <f t="shared" si="20"/>
        <v>Overweight</v>
      </c>
      <c r="L421" t="str">
        <f t="shared" ca="1" si="21"/>
        <v>Male</v>
      </c>
    </row>
    <row r="422" spans="1:12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  <c r="J422" t="str">
        <f t="shared" si="19"/>
        <v>21-30</v>
      </c>
      <c r="K422" s="1" t="str">
        <f t="shared" si="20"/>
        <v>Obese</v>
      </c>
      <c r="L422" t="str">
        <f t="shared" ca="1" si="21"/>
        <v>Female</v>
      </c>
    </row>
    <row r="423" spans="1:12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  <c r="J423" t="str">
        <f t="shared" si="19"/>
        <v>21-30</v>
      </c>
      <c r="K423" s="1" t="str">
        <f t="shared" si="20"/>
        <v>Overweight</v>
      </c>
      <c r="L423" t="str">
        <f t="shared" ca="1" si="21"/>
        <v>Male</v>
      </c>
    </row>
    <row r="424" spans="1:12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  <c r="J424" t="str">
        <f t="shared" si="19"/>
        <v>21-30</v>
      </c>
      <c r="K424" s="1" t="str">
        <f t="shared" si="20"/>
        <v>Obese</v>
      </c>
      <c r="L424" t="str">
        <f t="shared" ca="1" si="21"/>
        <v>Male</v>
      </c>
    </row>
    <row r="425" spans="1:12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  <c r="J425" t="str">
        <f t="shared" si="19"/>
        <v>21-30</v>
      </c>
      <c r="K425" s="1" t="str">
        <f t="shared" si="20"/>
        <v>Obese</v>
      </c>
      <c r="L425" t="str">
        <f t="shared" ca="1" si="21"/>
        <v>Male</v>
      </c>
    </row>
    <row r="426" spans="1:12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  <c r="J426" t="str">
        <f t="shared" si="19"/>
        <v>31-40</v>
      </c>
      <c r="K426" s="1" t="str">
        <f t="shared" si="20"/>
        <v>Obese</v>
      </c>
      <c r="L426" t="str">
        <f t="shared" ca="1" si="21"/>
        <v>Male</v>
      </c>
    </row>
    <row r="427" spans="1:12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  <c r="J427" t="str">
        <f t="shared" si="19"/>
        <v>31-40</v>
      </c>
      <c r="K427" s="1" t="str">
        <f t="shared" si="20"/>
        <v>Obese</v>
      </c>
      <c r="L427" t="str">
        <f t="shared" ca="1" si="21"/>
        <v>Male</v>
      </c>
    </row>
    <row r="428" spans="1:12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  <c r="J428" t="str">
        <f t="shared" si="19"/>
        <v>21-30</v>
      </c>
      <c r="K428" s="1" t="str">
        <f t="shared" si="20"/>
        <v>Underweight</v>
      </c>
      <c r="L428" t="str">
        <f t="shared" ca="1" si="21"/>
        <v>Male</v>
      </c>
    </row>
    <row r="429" spans="1:12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  <c r="J429" t="str">
        <f t="shared" si="19"/>
        <v>31-40</v>
      </c>
      <c r="K429" s="1" t="str">
        <f t="shared" si="20"/>
        <v>Obese</v>
      </c>
      <c r="L429" t="str">
        <f t="shared" ca="1" si="21"/>
        <v>Female</v>
      </c>
    </row>
    <row r="430" spans="1:12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  <c r="J430" t="str">
        <f t="shared" si="19"/>
        <v>21-30</v>
      </c>
      <c r="K430" s="1" t="str">
        <f t="shared" si="20"/>
        <v>Obese</v>
      </c>
      <c r="L430" t="str">
        <f t="shared" ca="1" si="21"/>
        <v>Female</v>
      </c>
    </row>
    <row r="431" spans="1:12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  <c r="J431" t="str">
        <f t="shared" si="19"/>
        <v>41-50</v>
      </c>
      <c r="K431" s="1" t="str">
        <f t="shared" si="20"/>
        <v>Obese</v>
      </c>
      <c r="L431" t="str">
        <f t="shared" ca="1" si="21"/>
        <v>Female</v>
      </c>
    </row>
    <row r="432" spans="1:12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  <c r="J432" t="str">
        <f t="shared" si="19"/>
        <v>21-30</v>
      </c>
      <c r="K432" s="1" t="str">
        <f t="shared" si="20"/>
        <v>Normal</v>
      </c>
      <c r="L432" t="str">
        <f t="shared" ca="1" si="21"/>
        <v>Female</v>
      </c>
    </row>
    <row r="433" spans="1:12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  <c r="J433" t="str">
        <f t="shared" si="19"/>
        <v>31-40</v>
      </c>
      <c r="K433" s="1" t="str">
        <f t="shared" si="20"/>
        <v>Obese</v>
      </c>
      <c r="L433" t="str">
        <f t="shared" ca="1" si="21"/>
        <v>Male</v>
      </c>
    </row>
    <row r="434" spans="1:12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  <c r="J434" t="str">
        <f t="shared" si="19"/>
        <v>21-30</v>
      </c>
      <c r="K434" s="1" t="str">
        <f t="shared" si="20"/>
        <v>Obese</v>
      </c>
      <c r="L434" t="str">
        <f t="shared" ca="1" si="21"/>
        <v>Female</v>
      </c>
    </row>
    <row r="435" spans="1:12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  <c r="J435" t="str">
        <f t="shared" si="19"/>
        <v>21-30</v>
      </c>
      <c r="K435" s="1" t="str">
        <f t="shared" si="20"/>
        <v>Overweight</v>
      </c>
      <c r="L435" t="str">
        <f t="shared" ca="1" si="21"/>
        <v>Male</v>
      </c>
    </row>
    <row r="436" spans="1:12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  <c r="J436" t="str">
        <f t="shared" si="19"/>
        <v>31-40</v>
      </c>
      <c r="K436" s="1" t="str">
        <f t="shared" si="20"/>
        <v>Normal</v>
      </c>
      <c r="L436" t="str">
        <f t="shared" ca="1" si="21"/>
        <v>Female</v>
      </c>
    </row>
    <row r="437" spans="1:12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  <c r="J437" t="str">
        <f t="shared" si="19"/>
        <v>21-30</v>
      </c>
      <c r="K437" s="1" t="str">
        <f t="shared" si="20"/>
        <v>Obese</v>
      </c>
      <c r="L437" t="str">
        <f t="shared" ca="1" si="21"/>
        <v>Female</v>
      </c>
    </row>
    <row r="438" spans="1:12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  <c r="J438" t="str">
        <f t="shared" si="19"/>
        <v>41-50</v>
      </c>
      <c r="K438" s="1" t="str">
        <f t="shared" si="20"/>
        <v>Obese</v>
      </c>
      <c r="L438" t="str">
        <f t="shared" ca="1" si="21"/>
        <v>Male</v>
      </c>
    </row>
    <row r="439" spans="1:12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  <c r="J439" t="str">
        <f t="shared" si="19"/>
        <v>21-30</v>
      </c>
      <c r="K439" s="1" t="str">
        <f t="shared" si="20"/>
        <v>Overweight</v>
      </c>
      <c r="L439" t="str">
        <f t="shared" ca="1" si="21"/>
        <v>Female</v>
      </c>
    </row>
    <row r="440" spans="1:12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  <c r="J440" t="str">
        <f t="shared" si="19"/>
        <v>21-30</v>
      </c>
      <c r="K440" s="1" t="str">
        <f t="shared" si="20"/>
        <v>Underweight</v>
      </c>
      <c r="L440" t="str">
        <f t="shared" ca="1" si="21"/>
        <v>Female</v>
      </c>
    </row>
    <row r="441" spans="1:12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  <c r="J441" t="str">
        <f t="shared" si="19"/>
        <v>31-40</v>
      </c>
      <c r="K441" s="1" t="str">
        <f t="shared" si="20"/>
        <v>Obese</v>
      </c>
      <c r="L441" t="str">
        <f t="shared" ca="1" si="21"/>
        <v>Female</v>
      </c>
    </row>
    <row r="442" spans="1:12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  <c r="J442" t="str">
        <f t="shared" si="19"/>
        <v>41-50</v>
      </c>
      <c r="K442" s="1" t="str">
        <f t="shared" si="20"/>
        <v>Obese</v>
      </c>
      <c r="L442" t="str">
        <f t="shared" ca="1" si="21"/>
        <v>Female</v>
      </c>
    </row>
    <row r="443" spans="1:12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  <c r="J443" t="str">
        <f t="shared" si="19"/>
        <v>21-30</v>
      </c>
      <c r="K443" s="1" t="str">
        <f t="shared" si="20"/>
        <v>Obese</v>
      </c>
      <c r="L443" t="str">
        <f t="shared" ca="1" si="21"/>
        <v>Female</v>
      </c>
    </row>
    <row r="444" spans="1:12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  <c r="J444" t="str">
        <f t="shared" si="19"/>
        <v>21-30</v>
      </c>
      <c r="K444" s="1" t="str">
        <f t="shared" si="20"/>
        <v>Obese</v>
      </c>
      <c r="L444" t="str">
        <f t="shared" ca="1" si="21"/>
        <v>Male</v>
      </c>
    </row>
    <row r="445" spans="1:12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  <c r="J445" t="str">
        <f t="shared" si="19"/>
        <v>31-40</v>
      </c>
      <c r="K445" s="1" t="str">
        <f t="shared" si="20"/>
        <v>Obese</v>
      </c>
      <c r="L445" t="str">
        <f t="shared" ca="1" si="21"/>
        <v>Female</v>
      </c>
    </row>
    <row r="446" spans="1:12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  <c r="J446" t="str">
        <f t="shared" si="19"/>
        <v>21-30</v>
      </c>
      <c r="K446" s="1" t="str">
        <f t="shared" si="20"/>
        <v>Overweight</v>
      </c>
      <c r="L446" t="str">
        <f t="shared" ca="1" si="21"/>
        <v>Female</v>
      </c>
    </row>
    <row r="447" spans="1:12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  <c r="J447" t="str">
        <f t="shared" si="19"/>
        <v>21-30</v>
      </c>
      <c r="K447" s="1" t="str">
        <f t="shared" si="20"/>
        <v>Obese</v>
      </c>
      <c r="L447" t="str">
        <f t="shared" ca="1" si="21"/>
        <v>Male</v>
      </c>
    </row>
    <row r="448" spans="1:12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  <c r="J448" t="str">
        <f t="shared" si="19"/>
        <v>21-30</v>
      </c>
      <c r="K448" s="1" t="str">
        <f t="shared" si="20"/>
        <v>Overweight</v>
      </c>
      <c r="L448" t="str">
        <f t="shared" ca="1" si="21"/>
        <v>Female</v>
      </c>
    </row>
    <row r="449" spans="1:12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  <c r="J449" t="str">
        <f t="shared" si="19"/>
        <v>21-30</v>
      </c>
      <c r="K449" s="1" t="str">
        <f t="shared" si="20"/>
        <v>Obese</v>
      </c>
      <c r="L449" t="str">
        <f t="shared" ca="1" si="21"/>
        <v>Female</v>
      </c>
    </row>
    <row r="450" spans="1:12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  <c r="J450" t="str">
        <f t="shared" si="19"/>
        <v>21-30</v>
      </c>
      <c r="K450" s="1" t="str">
        <f t="shared" si="20"/>
        <v>Obese</v>
      </c>
      <c r="L450" t="str">
        <f t="shared" ca="1" si="21"/>
        <v>Male</v>
      </c>
    </row>
    <row r="451" spans="1:12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  <c r="J451" t="str">
        <f t="shared" ref="J451:J514" si="22">IF(H451&lt;=30,"21-30",IF(H451&lt;=40,"31-40",IF(H451&lt;=50,"41-50",IF(H451&lt;=60,"51-60",IF(H451&lt;=70,"61-70","71+")))))</f>
        <v>21-30</v>
      </c>
      <c r="K451" s="1" t="str">
        <f t="shared" ref="K451:K514" si="23">IF(F451&lt;18.5,"Underweight",IF(F451&lt;25,"Normal",IF(F451&lt;30,"Overweight","Obese")))</f>
        <v>Obese</v>
      </c>
      <c r="L451" t="str">
        <f t="shared" ref="L451:L514" ca="1" si="24">IF(RANDBETWEEN(0,1)=0,"Male","Female")</f>
        <v>Male</v>
      </c>
    </row>
    <row r="452" spans="1:12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  <c r="J452" t="str">
        <f t="shared" si="22"/>
        <v>21-30</v>
      </c>
      <c r="K452" s="1" t="str">
        <f t="shared" si="23"/>
        <v>Normal</v>
      </c>
      <c r="L452" t="str">
        <f t="shared" ca="1" si="24"/>
        <v>Male</v>
      </c>
    </row>
    <row r="453" spans="1:12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  <c r="J453" t="str">
        <f t="shared" si="22"/>
        <v>21-30</v>
      </c>
      <c r="K453" s="1" t="str">
        <f t="shared" si="23"/>
        <v>Overweight</v>
      </c>
      <c r="L453" t="str">
        <f t="shared" ca="1" si="24"/>
        <v>Male</v>
      </c>
    </row>
    <row r="454" spans="1:12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  <c r="J454" t="str">
        <f t="shared" si="22"/>
        <v>21-30</v>
      </c>
      <c r="K454" s="1" t="str">
        <f t="shared" si="23"/>
        <v>Obese</v>
      </c>
      <c r="L454" t="str">
        <f t="shared" ca="1" si="24"/>
        <v>Male</v>
      </c>
    </row>
    <row r="455" spans="1:12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  <c r="J455" t="str">
        <f t="shared" si="22"/>
        <v>71+</v>
      </c>
      <c r="K455" s="1" t="str">
        <f t="shared" si="23"/>
        <v>Normal</v>
      </c>
      <c r="L455" t="str">
        <f t="shared" ca="1" si="24"/>
        <v>Female</v>
      </c>
    </row>
    <row r="456" spans="1:12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  <c r="J456" t="str">
        <f t="shared" si="22"/>
        <v>21-30</v>
      </c>
      <c r="K456" s="1" t="str">
        <f t="shared" si="23"/>
        <v>Obese</v>
      </c>
      <c r="L456" t="str">
        <f t="shared" ca="1" si="24"/>
        <v>Male</v>
      </c>
    </row>
    <row r="457" spans="1:12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  <c r="J457" t="str">
        <f t="shared" si="22"/>
        <v>31-40</v>
      </c>
      <c r="K457" s="1" t="str">
        <f t="shared" si="23"/>
        <v>Obese</v>
      </c>
      <c r="L457" t="str">
        <f t="shared" ca="1" si="24"/>
        <v>Male</v>
      </c>
    </row>
    <row r="458" spans="1:12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  <c r="J458" t="str">
        <f t="shared" si="22"/>
        <v>61-70</v>
      </c>
      <c r="K458" s="1" t="str">
        <f t="shared" si="23"/>
        <v>Overweight</v>
      </c>
      <c r="L458" t="str">
        <f t="shared" ca="1" si="24"/>
        <v>Female</v>
      </c>
    </row>
    <row r="459" spans="1:12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  <c r="J459" t="str">
        <f t="shared" si="22"/>
        <v>21-30</v>
      </c>
      <c r="K459" s="1" t="str">
        <f t="shared" si="23"/>
        <v>Obese</v>
      </c>
      <c r="L459" t="str">
        <f t="shared" ca="1" si="24"/>
        <v>Male</v>
      </c>
    </row>
    <row r="460" spans="1:12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  <c r="J460" t="str">
        <f t="shared" si="22"/>
        <v>51-60</v>
      </c>
      <c r="K460" s="1" t="str">
        <f t="shared" si="23"/>
        <v>Obese</v>
      </c>
      <c r="L460" t="str">
        <f t="shared" ca="1" si="24"/>
        <v>Male</v>
      </c>
    </row>
    <row r="461" spans="1:12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  <c r="J461" t="str">
        <f t="shared" si="22"/>
        <v>71+</v>
      </c>
      <c r="K461" s="1" t="str">
        <f t="shared" si="23"/>
        <v>Overweight</v>
      </c>
      <c r="L461" t="str">
        <f t="shared" ca="1" si="24"/>
        <v>Female</v>
      </c>
    </row>
    <row r="462" spans="1:12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  <c r="J462" t="str">
        <f t="shared" si="22"/>
        <v>41-50</v>
      </c>
      <c r="K462" s="1" t="str">
        <f t="shared" si="23"/>
        <v>Normal</v>
      </c>
      <c r="L462" t="str">
        <f t="shared" ca="1" si="24"/>
        <v>Male</v>
      </c>
    </row>
    <row r="463" spans="1:12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  <c r="J463" t="str">
        <f t="shared" si="22"/>
        <v>21-30</v>
      </c>
      <c r="K463" s="1" t="str">
        <f t="shared" si="23"/>
        <v>Normal</v>
      </c>
      <c r="L463" t="str">
        <f t="shared" ca="1" si="24"/>
        <v>Male</v>
      </c>
    </row>
    <row r="464" spans="1:12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  <c r="J464" t="str">
        <f t="shared" si="22"/>
        <v>31-40</v>
      </c>
      <c r="K464" s="1" t="str">
        <f t="shared" si="23"/>
        <v>Obese</v>
      </c>
      <c r="L464" t="str">
        <f t="shared" ca="1" si="24"/>
        <v>Male</v>
      </c>
    </row>
    <row r="465" spans="1:12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  <c r="J465" t="str">
        <f t="shared" si="22"/>
        <v>31-40</v>
      </c>
      <c r="K465" s="1" t="str">
        <f t="shared" si="23"/>
        <v>Overweight</v>
      </c>
      <c r="L465" t="str">
        <f t="shared" ca="1" si="24"/>
        <v>Female</v>
      </c>
    </row>
    <row r="466" spans="1:12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  <c r="J466" t="str">
        <f t="shared" si="22"/>
        <v>31-40</v>
      </c>
      <c r="K466" s="1" t="str">
        <f t="shared" si="23"/>
        <v>Normal</v>
      </c>
      <c r="L466" t="str">
        <f t="shared" ca="1" si="24"/>
        <v>Female</v>
      </c>
    </row>
    <row r="467" spans="1:12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  <c r="J467" t="str">
        <f t="shared" si="22"/>
        <v>21-30</v>
      </c>
      <c r="K467" s="1" t="str">
        <f t="shared" si="23"/>
        <v>Normal</v>
      </c>
      <c r="L467" t="str">
        <f t="shared" ca="1" si="24"/>
        <v>Female</v>
      </c>
    </row>
    <row r="468" spans="1:12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  <c r="J468" t="str">
        <f t="shared" si="22"/>
        <v>21-30</v>
      </c>
      <c r="K468" s="1" t="str">
        <f t="shared" si="23"/>
        <v>Overweight</v>
      </c>
      <c r="L468" t="str">
        <f t="shared" ca="1" si="24"/>
        <v>Female</v>
      </c>
    </row>
    <row r="469" spans="1:12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  <c r="J469" t="str">
        <f t="shared" si="22"/>
        <v>21-30</v>
      </c>
      <c r="K469" s="1" t="str">
        <f t="shared" si="23"/>
        <v>Obese</v>
      </c>
      <c r="L469" t="str">
        <f t="shared" ca="1" si="24"/>
        <v>Male</v>
      </c>
    </row>
    <row r="470" spans="1:12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  <c r="J470" t="str">
        <f t="shared" si="22"/>
        <v>31-40</v>
      </c>
      <c r="K470" s="1" t="str">
        <f t="shared" si="23"/>
        <v>Obese</v>
      </c>
      <c r="L470" t="str">
        <f t="shared" ca="1" si="24"/>
        <v>Male</v>
      </c>
    </row>
    <row r="471" spans="1:12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  <c r="J471" t="str">
        <f t="shared" si="22"/>
        <v>21-30</v>
      </c>
      <c r="K471" s="1" t="str">
        <f t="shared" si="23"/>
        <v>Obese</v>
      </c>
      <c r="L471" t="str">
        <f t="shared" ca="1" si="24"/>
        <v>Female</v>
      </c>
    </row>
    <row r="472" spans="1:12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  <c r="J472" t="str">
        <f t="shared" si="22"/>
        <v>21-30</v>
      </c>
      <c r="K472" s="1" t="str">
        <f t="shared" si="23"/>
        <v>Obese</v>
      </c>
      <c r="L472" t="str">
        <f t="shared" ca="1" si="24"/>
        <v>Male</v>
      </c>
    </row>
    <row r="473" spans="1:12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  <c r="J473" t="str">
        <f t="shared" si="22"/>
        <v>21-30</v>
      </c>
      <c r="K473" s="1" t="str">
        <f t="shared" si="23"/>
        <v>Obese</v>
      </c>
      <c r="L473" t="str">
        <f t="shared" ca="1" si="24"/>
        <v>Male</v>
      </c>
    </row>
    <row r="474" spans="1:12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  <c r="J474" t="str">
        <f t="shared" si="22"/>
        <v>21-30</v>
      </c>
      <c r="K474" s="1" t="str">
        <f t="shared" si="23"/>
        <v>Obese</v>
      </c>
      <c r="L474" t="str">
        <f t="shared" ca="1" si="24"/>
        <v>Female</v>
      </c>
    </row>
    <row r="475" spans="1:12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  <c r="J475" t="str">
        <f t="shared" si="22"/>
        <v>41-50</v>
      </c>
      <c r="K475" s="1" t="str">
        <f t="shared" si="23"/>
        <v>Overweight</v>
      </c>
      <c r="L475" t="str">
        <f t="shared" ca="1" si="24"/>
        <v>Male</v>
      </c>
    </row>
    <row r="476" spans="1:12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  <c r="J476" t="str">
        <f t="shared" si="22"/>
        <v>21-30</v>
      </c>
      <c r="K476" s="1" t="str">
        <f t="shared" si="23"/>
        <v>Overweight</v>
      </c>
      <c r="L476" t="str">
        <f t="shared" ca="1" si="24"/>
        <v>Male</v>
      </c>
    </row>
    <row r="477" spans="1:12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  <c r="J477" t="str">
        <f t="shared" si="22"/>
        <v>51-60</v>
      </c>
      <c r="K477" s="1" t="str">
        <f t="shared" si="23"/>
        <v>Overweight</v>
      </c>
      <c r="L477" t="str">
        <f t="shared" ca="1" si="24"/>
        <v>Male</v>
      </c>
    </row>
    <row r="478" spans="1:12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  <c r="J478" t="str">
        <f t="shared" si="22"/>
        <v>21-30</v>
      </c>
      <c r="K478" s="1" t="str">
        <f t="shared" si="23"/>
        <v>Obese</v>
      </c>
      <c r="L478" t="str">
        <f t="shared" ca="1" si="24"/>
        <v>Male</v>
      </c>
    </row>
    <row r="479" spans="1:12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  <c r="J479" t="str">
        <f t="shared" si="22"/>
        <v>31-40</v>
      </c>
      <c r="K479" s="1" t="str">
        <f t="shared" si="23"/>
        <v>Normal</v>
      </c>
      <c r="L479" t="str">
        <f t="shared" ca="1" si="24"/>
        <v>Female</v>
      </c>
    </row>
    <row r="480" spans="1:12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  <c r="J480" t="str">
        <f t="shared" si="22"/>
        <v>31-40</v>
      </c>
      <c r="K480" s="1" t="str">
        <f t="shared" si="23"/>
        <v>Overweight</v>
      </c>
      <c r="L480" t="str">
        <f t="shared" ca="1" si="24"/>
        <v>Male</v>
      </c>
    </row>
    <row r="481" spans="1:12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  <c r="J481" t="str">
        <f t="shared" si="22"/>
        <v>61-70</v>
      </c>
      <c r="K481" s="1" t="str">
        <f t="shared" si="23"/>
        <v>Overweight</v>
      </c>
      <c r="L481" t="str">
        <f t="shared" ca="1" si="24"/>
        <v>Female</v>
      </c>
    </row>
    <row r="482" spans="1:12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  <c r="J482" t="str">
        <f t="shared" si="22"/>
        <v>31-40</v>
      </c>
      <c r="K482" s="1" t="str">
        <f t="shared" si="23"/>
        <v>Obese</v>
      </c>
      <c r="L482" t="str">
        <f t="shared" ca="1" si="24"/>
        <v>Female</v>
      </c>
    </row>
    <row r="483" spans="1:12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  <c r="J483" t="str">
        <f t="shared" si="22"/>
        <v>21-30</v>
      </c>
      <c r="K483" s="1" t="str">
        <f t="shared" si="23"/>
        <v>Obese</v>
      </c>
      <c r="L483" t="str">
        <f t="shared" ca="1" si="24"/>
        <v>Female</v>
      </c>
    </row>
    <row r="484" spans="1:12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  <c r="J484" t="str">
        <f t="shared" si="22"/>
        <v>21-30</v>
      </c>
      <c r="K484" s="1" t="str">
        <f t="shared" si="23"/>
        <v>Overweight</v>
      </c>
      <c r="L484" t="str">
        <f t="shared" ca="1" si="24"/>
        <v>Female</v>
      </c>
    </row>
    <row r="485" spans="1:12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  <c r="J485" t="str">
        <f t="shared" si="22"/>
        <v>21-30</v>
      </c>
      <c r="K485" s="1" t="str">
        <f t="shared" si="23"/>
        <v>Obese</v>
      </c>
      <c r="L485" t="str">
        <f t="shared" ca="1" si="24"/>
        <v>Male</v>
      </c>
    </row>
    <row r="486" spans="1:12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  <c r="J486" t="str">
        <f t="shared" si="22"/>
        <v>31-40</v>
      </c>
      <c r="K486" s="1" t="str">
        <f t="shared" si="23"/>
        <v>Obese</v>
      </c>
      <c r="L486" t="str">
        <f t="shared" ca="1" si="24"/>
        <v>Male</v>
      </c>
    </row>
    <row r="487" spans="1:12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  <c r="J487" t="str">
        <f t="shared" si="22"/>
        <v>21-30</v>
      </c>
      <c r="K487" s="1" t="str">
        <f t="shared" si="23"/>
        <v>Obese</v>
      </c>
      <c r="L487" t="str">
        <f t="shared" ca="1" si="24"/>
        <v>Female</v>
      </c>
    </row>
    <row r="488" spans="1:12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  <c r="J488" t="str">
        <f t="shared" si="22"/>
        <v>21-30</v>
      </c>
      <c r="K488" s="1" t="str">
        <f t="shared" si="23"/>
        <v>Obese</v>
      </c>
      <c r="L488" t="str">
        <f t="shared" ca="1" si="24"/>
        <v>Male</v>
      </c>
    </row>
    <row r="489" spans="1:12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  <c r="J489" t="str">
        <f t="shared" si="22"/>
        <v>51-60</v>
      </c>
      <c r="K489" s="1" t="str">
        <f t="shared" si="23"/>
        <v>Obese</v>
      </c>
      <c r="L489" t="str">
        <f t="shared" ca="1" si="24"/>
        <v>Female</v>
      </c>
    </row>
    <row r="490" spans="1:12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  <c r="J490" t="str">
        <f t="shared" si="22"/>
        <v>21-30</v>
      </c>
      <c r="K490" s="1" t="str">
        <f t="shared" si="23"/>
        <v>Overweight</v>
      </c>
      <c r="L490" t="str">
        <f t="shared" ca="1" si="24"/>
        <v>Male</v>
      </c>
    </row>
    <row r="491" spans="1:12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  <c r="J491" t="str">
        <f t="shared" si="22"/>
        <v>61-70</v>
      </c>
      <c r="K491" s="1" t="str">
        <f t="shared" si="23"/>
        <v>Overweight</v>
      </c>
      <c r="L491" t="str">
        <f t="shared" ca="1" si="24"/>
        <v>Female</v>
      </c>
    </row>
    <row r="492" spans="1:12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  <c r="J492" t="str">
        <f t="shared" si="22"/>
        <v>21-30</v>
      </c>
      <c r="K492" s="1" t="str">
        <f t="shared" si="23"/>
        <v>Obese</v>
      </c>
      <c r="L492" t="str">
        <f t="shared" ca="1" si="24"/>
        <v>Male</v>
      </c>
    </row>
    <row r="493" spans="1:12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  <c r="J493" t="str">
        <f t="shared" si="22"/>
        <v>41-50</v>
      </c>
      <c r="K493" s="1" t="str">
        <f t="shared" si="23"/>
        <v>Obese</v>
      </c>
      <c r="L493" t="str">
        <f t="shared" ca="1" si="24"/>
        <v>Female</v>
      </c>
    </row>
    <row r="494" spans="1:12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  <c r="J494" t="str">
        <f t="shared" si="22"/>
        <v>31-40</v>
      </c>
      <c r="K494" s="1" t="str">
        <f t="shared" si="23"/>
        <v>Obese</v>
      </c>
      <c r="L494" t="str">
        <f t="shared" ca="1" si="24"/>
        <v>Female</v>
      </c>
    </row>
    <row r="495" spans="1:12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  <c r="J495" t="str">
        <f t="shared" si="22"/>
        <v>41-50</v>
      </c>
      <c r="K495" s="1" t="str">
        <f t="shared" si="23"/>
        <v>Overweight</v>
      </c>
      <c r="L495" t="str">
        <f t="shared" ca="1" si="24"/>
        <v>Female</v>
      </c>
    </row>
    <row r="496" spans="1:12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  <c r="J496" t="str">
        <f t="shared" si="22"/>
        <v>21-30</v>
      </c>
      <c r="K496" s="1" t="str">
        <f t="shared" si="23"/>
        <v>Underweight</v>
      </c>
      <c r="L496" t="str">
        <f t="shared" ca="1" si="24"/>
        <v>Male</v>
      </c>
    </row>
    <row r="497" spans="1:12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  <c r="J497" t="str">
        <f t="shared" si="22"/>
        <v>61-70</v>
      </c>
      <c r="K497" s="1" t="str">
        <f t="shared" si="23"/>
        <v>Overweight</v>
      </c>
      <c r="L497" t="str">
        <f t="shared" ca="1" si="24"/>
        <v>Female</v>
      </c>
    </row>
    <row r="498" spans="1:12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  <c r="J498" t="str">
        <f t="shared" si="22"/>
        <v>21-30</v>
      </c>
      <c r="K498" s="1" t="str">
        <f t="shared" si="23"/>
        <v>Overweight</v>
      </c>
      <c r="L498" t="str">
        <f t="shared" ca="1" si="24"/>
        <v>Female</v>
      </c>
    </row>
    <row r="499" spans="1:12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  <c r="J499" t="str">
        <f t="shared" si="22"/>
        <v>21-30</v>
      </c>
      <c r="K499" s="1" t="str">
        <f t="shared" si="23"/>
        <v>Obese</v>
      </c>
      <c r="L499" t="str">
        <f t="shared" ca="1" si="24"/>
        <v>Female</v>
      </c>
    </row>
    <row r="500" spans="1:12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  <c r="J500" t="str">
        <f t="shared" si="22"/>
        <v>51-60</v>
      </c>
      <c r="K500" s="1" t="str">
        <f t="shared" si="23"/>
        <v>Overweight</v>
      </c>
      <c r="L500" t="str">
        <f t="shared" ca="1" si="24"/>
        <v>Female</v>
      </c>
    </row>
    <row r="501" spans="1:12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  <c r="J501" t="str">
        <f t="shared" si="22"/>
        <v>31-40</v>
      </c>
      <c r="K501" s="1" t="str">
        <f t="shared" si="23"/>
        <v>Overweight</v>
      </c>
      <c r="L501" t="str">
        <f t="shared" ca="1" si="24"/>
        <v>Female</v>
      </c>
    </row>
    <row r="502" spans="1:12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  <c r="J502" t="str">
        <f t="shared" si="22"/>
        <v>21-30</v>
      </c>
      <c r="K502" s="1" t="str">
        <f t="shared" si="23"/>
        <v>Overweight</v>
      </c>
      <c r="L502" t="str">
        <f t="shared" ca="1" si="24"/>
        <v>Male</v>
      </c>
    </row>
    <row r="503" spans="1:12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  <c r="J503" t="str">
        <f t="shared" si="22"/>
        <v>21-30</v>
      </c>
      <c r="K503" s="1" t="str">
        <f t="shared" si="23"/>
        <v>Obese</v>
      </c>
      <c r="L503" t="str">
        <f t="shared" ca="1" si="24"/>
        <v>Female</v>
      </c>
    </row>
    <row r="504" spans="1:12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  <c r="J504" t="str">
        <f t="shared" si="22"/>
        <v>41-50</v>
      </c>
      <c r="K504" s="1" t="str">
        <f t="shared" si="23"/>
        <v>Obese</v>
      </c>
      <c r="L504" t="str">
        <f t="shared" ca="1" si="24"/>
        <v>Male</v>
      </c>
    </row>
    <row r="505" spans="1:12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  <c r="J505" t="str">
        <f t="shared" si="22"/>
        <v>41-50</v>
      </c>
      <c r="K505" s="1" t="str">
        <f t="shared" si="23"/>
        <v>Obese</v>
      </c>
      <c r="L505" t="str">
        <f t="shared" ca="1" si="24"/>
        <v>Female</v>
      </c>
    </row>
    <row r="506" spans="1:12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  <c r="J506" t="str">
        <f t="shared" si="22"/>
        <v>31-40</v>
      </c>
      <c r="K506" s="1" t="str">
        <f t="shared" si="23"/>
        <v>Obese</v>
      </c>
      <c r="L506" t="str">
        <f t="shared" ca="1" si="24"/>
        <v>Male</v>
      </c>
    </row>
    <row r="507" spans="1:12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  <c r="J507" t="str">
        <f t="shared" si="22"/>
        <v>31-40</v>
      </c>
      <c r="K507" s="1" t="str">
        <f t="shared" si="23"/>
        <v>Obese</v>
      </c>
      <c r="L507" t="str">
        <f t="shared" ca="1" si="24"/>
        <v>Female</v>
      </c>
    </row>
    <row r="508" spans="1:12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  <c r="J508" t="str">
        <f t="shared" si="22"/>
        <v>31-40</v>
      </c>
      <c r="K508" s="1" t="str">
        <f t="shared" si="23"/>
        <v>Obese</v>
      </c>
      <c r="L508" t="str">
        <f t="shared" ca="1" si="24"/>
        <v>Male</v>
      </c>
    </row>
    <row r="509" spans="1:12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  <c r="J509" t="str">
        <f t="shared" si="22"/>
        <v>21-30</v>
      </c>
      <c r="K509" s="1" t="str">
        <f t="shared" si="23"/>
        <v>Overweight</v>
      </c>
      <c r="L509" t="str">
        <f t="shared" ca="1" si="24"/>
        <v>Male</v>
      </c>
    </row>
    <row r="510" spans="1:12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  <c r="J510" t="str">
        <f t="shared" si="22"/>
        <v>21-30</v>
      </c>
      <c r="K510" s="1" t="str">
        <f t="shared" si="23"/>
        <v>Obese</v>
      </c>
      <c r="L510" t="str">
        <f t="shared" ca="1" si="24"/>
        <v>Male</v>
      </c>
    </row>
    <row r="511" spans="1:12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  <c r="J511" t="str">
        <f t="shared" si="22"/>
        <v>61-70</v>
      </c>
      <c r="K511" s="1" t="str">
        <f t="shared" si="23"/>
        <v>Overweight</v>
      </c>
      <c r="L511" t="str">
        <f t="shared" ca="1" si="24"/>
        <v>Male</v>
      </c>
    </row>
    <row r="512" spans="1:12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  <c r="J512" t="str">
        <f t="shared" si="22"/>
        <v>41-50</v>
      </c>
      <c r="K512" s="1" t="str">
        <f t="shared" si="23"/>
        <v>Overweight</v>
      </c>
      <c r="L512" t="str">
        <f t="shared" ca="1" si="24"/>
        <v>Female</v>
      </c>
    </row>
    <row r="513" spans="1:12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  <c r="J513" t="str">
        <f t="shared" si="22"/>
        <v>21-30</v>
      </c>
      <c r="K513" s="1" t="str">
        <f t="shared" si="23"/>
        <v>Normal</v>
      </c>
      <c r="L513" t="str">
        <f t="shared" ca="1" si="24"/>
        <v>Male</v>
      </c>
    </row>
    <row r="514" spans="1:12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  <c r="J514" t="str">
        <f t="shared" si="22"/>
        <v>51-60</v>
      </c>
      <c r="K514" s="1" t="str">
        <f t="shared" si="23"/>
        <v>Normal</v>
      </c>
      <c r="L514" t="str">
        <f t="shared" ca="1" si="24"/>
        <v>Female</v>
      </c>
    </row>
    <row r="515" spans="1:12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  <c r="J515" t="str">
        <f t="shared" ref="J515:J578" si="25">IF(H515&lt;=30,"21-30",IF(H515&lt;=40,"31-40",IF(H515&lt;=50,"41-50",IF(H515&lt;=60,"51-60",IF(H515&lt;=70,"61-70","71+")))))</f>
        <v>21-30</v>
      </c>
      <c r="K515" s="1" t="str">
        <f t="shared" ref="K515:K578" si="26">IF(F515&lt;18.5,"Underweight",IF(F515&lt;25,"Normal",IF(F515&lt;30,"Overweight","Obese")))</f>
        <v>Overweight</v>
      </c>
      <c r="L515" t="str">
        <f t="shared" ref="L515:L578" ca="1" si="27">IF(RANDBETWEEN(0,1)=0,"Male","Female")</f>
        <v>Female</v>
      </c>
    </row>
    <row r="516" spans="1:12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  <c r="J516" t="str">
        <f t="shared" si="25"/>
        <v>21-30</v>
      </c>
      <c r="K516" s="1" t="str">
        <f t="shared" si="26"/>
        <v>Overweight</v>
      </c>
      <c r="L516" t="str">
        <f t="shared" ca="1" si="27"/>
        <v>Male</v>
      </c>
    </row>
    <row r="517" spans="1:12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  <c r="J517" t="str">
        <f t="shared" si="25"/>
        <v>21-30</v>
      </c>
      <c r="K517" s="1" t="str">
        <f t="shared" si="26"/>
        <v>Obese</v>
      </c>
      <c r="L517" t="str">
        <f t="shared" ca="1" si="27"/>
        <v>Female</v>
      </c>
    </row>
    <row r="518" spans="1:12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  <c r="J518" t="str">
        <f t="shared" si="25"/>
        <v>51-60</v>
      </c>
      <c r="K518" s="1" t="str">
        <f t="shared" si="26"/>
        <v>Obese</v>
      </c>
      <c r="L518" t="str">
        <f t="shared" ca="1" si="27"/>
        <v>Male</v>
      </c>
    </row>
    <row r="519" spans="1:12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  <c r="J519" t="str">
        <f t="shared" si="25"/>
        <v>51-60</v>
      </c>
      <c r="K519" s="1" t="str">
        <f t="shared" si="26"/>
        <v>Obese</v>
      </c>
      <c r="L519" t="str">
        <f t="shared" ca="1" si="27"/>
        <v>Male</v>
      </c>
    </row>
    <row r="520" spans="1:12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  <c r="J520" t="str">
        <f t="shared" si="25"/>
        <v>41-50</v>
      </c>
      <c r="K520" s="1" t="str">
        <f t="shared" si="26"/>
        <v>Obese</v>
      </c>
      <c r="L520" t="str">
        <f t="shared" ca="1" si="27"/>
        <v>Male</v>
      </c>
    </row>
    <row r="521" spans="1:12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  <c r="J521" t="str">
        <f t="shared" si="25"/>
        <v>51-60</v>
      </c>
      <c r="K521" s="1" t="str">
        <f t="shared" si="26"/>
        <v>Normal</v>
      </c>
      <c r="L521" t="str">
        <f t="shared" ca="1" si="27"/>
        <v>Male</v>
      </c>
    </row>
    <row r="522" spans="1:12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  <c r="J522" t="str">
        <f t="shared" si="25"/>
        <v>21-30</v>
      </c>
      <c r="K522" s="1" t="str">
        <f t="shared" si="26"/>
        <v>Overweight</v>
      </c>
      <c r="L522" t="str">
        <f t="shared" ca="1" si="27"/>
        <v>Male</v>
      </c>
    </row>
    <row r="523" spans="1:12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  <c r="J523" t="str">
        <f t="shared" si="25"/>
        <v>21-30</v>
      </c>
      <c r="K523" s="1" t="str">
        <f t="shared" si="26"/>
        <v>Obese</v>
      </c>
      <c r="L523" t="str">
        <f t="shared" ca="1" si="27"/>
        <v>Female</v>
      </c>
    </row>
    <row r="524" spans="1:12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  <c r="J524" t="str">
        <f t="shared" si="25"/>
        <v>21-30</v>
      </c>
      <c r="K524" s="1" t="str">
        <f t="shared" si="26"/>
        <v>Underweight</v>
      </c>
      <c r="L524" t="str">
        <f t="shared" ca="1" si="27"/>
        <v>Female</v>
      </c>
    </row>
    <row r="525" spans="1:12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  <c r="J525" t="str">
        <f t="shared" si="25"/>
        <v>41-50</v>
      </c>
      <c r="K525" s="1" t="str">
        <f t="shared" si="26"/>
        <v>Obese</v>
      </c>
      <c r="L525" t="str">
        <f t="shared" ca="1" si="27"/>
        <v>Female</v>
      </c>
    </row>
    <row r="526" spans="1:12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  <c r="J526" t="str">
        <f t="shared" si="25"/>
        <v>21-30</v>
      </c>
      <c r="K526" s="1" t="str">
        <f t="shared" si="26"/>
        <v>Obese</v>
      </c>
      <c r="L526" t="str">
        <f t="shared" ca="1" si="27"/>
        <v>Male</v>
      </c>
    </row>
    <row r="527" spans="1:12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  <c r="J527" t="str">
        <f t="shared" si="25"/>
        <v>21-30</v>
      </c>
      <c r="K527" s="1" t="str">
        <f t="shared" si="26"/>
        <v>Normal</v>
      </c>
      <c r="L527" t="str">
        <f t="shared" ca="1" si="27"/>
        <v>Female</v>
      </c>
    </row>
    <row r="528" spans="1:12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  <c r="J528" t="str">
        <f t="shared" si="25"/>
        <v>21-30</v>
      </c>
      <c r="K528" s="1" t="str">
        <f t="shared" si="26"/>
        <v>Underweight</v>
      </c>
      <c r="L528" t="str">
        <f t="shared" ca="1" si="27"/>
        <v>Male</v>
      </c>
    </row>
    <row r="529" spans="1:12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  <c r="J529" t="str">
        <f t="shared" si="25"/>
        <v>21-30</v>
      </c>
      <c r="K529" s="1" t="str">
        <f t="shared" si="26"/>
        <v>Overweight</v>
      </c>
      <c r="L529" t="str">
        <f t="shared" ca="1" si="27"/>
        <v>Female</v>
      </c>
    </row>
    <row r="530" spans="1:12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  <c r="J530" t="str">
        <f t="shared" si="25"/>
        <v>21-30</v>
      </c>
      <c r="K530" s="1" t="str">
        <f t="shared" si="26"/>
        <v>Obese</v>
      </c>
      <c r="L530" t="str">
        <f t="shared" ca="1" si="27"/>
        <v>Male</v>
      </c>
    </row>
    <row r="531" spans="1:12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  <c r="J531" t="str">
        <f t="shared" si="25"/>
        <v>31-40</v>
      </c>
      <c r="K531" s="1" t="str">
        <f t="shared" si="26"/>
        <v>Normal</v>
      </c>
      <c r="L531" t="str">
        <f t="shared" ca="1" si="27"/>
        <v>Male</v>
      </c>
    </row>
    <row r="532" spans="1:12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  <c r="J532" t="str">
        <f t="shared" si="25"/>
        <v>21-30</v>
      </c>
      <c r="K532" s="1" t="str">
        <f t="shared" si="26"/>
        <v>Overweight</v>
      </c>
      <c r="L532" t="str">
        <f t="shared" ca="1" si="27"/>
        <v>Male</v>
      </c>
    </row>
    <row r="533" spans="1:12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  <c r="J533" t="str">
        <f t="shared" si="25"/>
        <v>21-30</v>
      </c>
      <c r="K533" s="1" t="str">
        <f t="shared" si="26"/>
        <v>Obese</v>
      </c>
      <c r="L533" t="str">
        <f t="shared" ca="1" si="27"/>
        <v>Female</v>
      </c>
    </row>
    <row r="534" spans="1:12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  <c r="J534" t="str">
        <f t="shared" si="25"/>
        <v>21-30</v>
      </c>
      <c r="K534" s="1" t="str">
        <f t="shared" si="26"/>
        <v>Obese</v>
      </c>
      <c r="L534" t="str">
        <f t="shared" ca="1" si="27"/>
        <v>Female</v>
      </c>
    </row>
    <row r="535" spans="1:12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  <c r="J535" t="str">
        <f t="shared" si="25"/>
        <v>31-40</v>
      </c>
      <c r="K535" s="1" t="str">
        <f t="shared" si="26"/>
        <v>Overweight</v>
      </c>
      <c r="L535" t="str">
        <f t="shared" ca="1" si="27"/>
        <v>Male</v>
      </c>
    </row>
    <row r="536" spans="1:12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  <c r="J536" t="str">
        <f t="shared" si="25"/>
        <v>21-30</v>
      </c>
      <c r="K536" s="1" t="str">
        <f t="shared" si="26"/>
        <v>Obese</v>
      </c>
      <c r="L536" t="str">
        <f t="shared" ca="1" si="27"/>
        <v>Male</v>
      </c>
    </row>
    <row r="537" spans="1:12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  <c r="J537" t="str">
        <f t="shared" si="25"/>
        <v>21-30</v>
      </c>
      <c r="K537" s="1" t="str">
        <f t="shared" si="26"/>
        <v>Obese</v>
      </c>
      <c r="L537" t="str">
        <f t="shared" ca="1" si="27"/>
        <v>Female</v>
      </c>
    </row>
    <row r="538" spans="1:12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  <c r="J538" t="str">
        <f t="shared" si="25"/>
        <v>41-50</v>
      </c>
      <c r="K538" s="1" t="str">
        <f t="shared" si="26"/>
        <v>Overweight</v>
      </c>
      <c r="L538" t="str">
        <f t="shared" ca="1" si="27"/>
        <v>Male</v>
      </c>
    </row>
    <row r="539" spans="1:12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  <c r="J539" t="str">
        <f t="shared" si="25"/>
        <v>61-70</v>
      </c>
      <c r="K539" s="1" t="str">
        <f t="shared" si="26"/>
        <v>Normal</v>
      </c>
      <c r="L539" t="str">
        <f t="shared" ca="1" si="27"/>
        <v>Female</v>
      </c>
    </row>
    <row r="540" spans="1:12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  <c r="J540" t="str">
        <f t="shared" si="25"/>
        <v>21-30</v>
      </c>
      <c r="K540" s="1" t="str">
        <f t="shared" si="26"/>
        <v>Obese</v>
      </c>
      <c r="L540" t="str">
        <f t="shared" ca="1" si="27"/>
        <v>Male</v>
      </c>
    </row>
    <row r="541" spans="1:12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  <c r="J541" t="str">
        <f t="shared" si="25"/>
        <v>31-40</v>
      </c>
      <c r="K541" s="1" t="str">
        <f t="shared" si="26"/>
        <v>Obese</v>
      </c>
      <c r="L541" t="str">
        <f t="shared" ca="1" si="27"/>
        <v>Male</v>
      </c>
    </row>
    <row r="542" spans="1:12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  <c r="J542" t="str">
        <f t="shared" si="25"/>
        <v>41-50</v>
      </c>
      <c r="K542" s="1" t="str">
        <f t="shared" si="26"/>
        <v>Obese</v>
      </c>
      <c r="L542" t="str">
        <f t="shared" ca="1" si="27"/>
        <v>Female</v>
      </c>
    </row>
    <row r="543" spans="1:12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  <c r="J543" t="str">
        <f t="shared" si="25"/>
        <v>21-30</v>
      </c>
      <c r="K543" s="1" t="str">
        <f t="shared" si="26"/>
        <v>Obese</v>
      </c>
      <c r="L543" t="str">
        <f t="shared" ca="1" si="27"/>
        <v>Male</v>
      </c>
    </row>
    <row r="544" spans="1:12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  <c r="J544" t="str">
        <f t="shared" si="25"/>
        <v>51-60</v>
      </c>
      <c r="K544" s="1" t="str">
        <f t="shared" si="26"/>
        <v>Obese</v>
      </c>
      <c r="L544" t="str">
        <f t="shared" ca="1" si="27"/>
        <v>Male</v>
      </c>
    </row>
    <row r="545" spans="1:12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  <c r="J545" t="str">
        <f t="shared" si="25"/>
        <v>21-30</v>
      </c>
      <c r="K545" s="1" t="str">
        <f t="shared" si="26"/>
        <v>Obese</v>
      </c>
      <c r="L545" t="str">
        <f t="shared" ca="1" si="27"/>
        <v>Male</v>
      </c>
    </row>
    <row r="546" spans="1:12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  <c r="J546" t="str">
        <f t="shared" si="25"/>
        <v>21-30</v>
      </c>
      <c r="K546" s="1" t="str">
        <f t="shared" si="26"/>
        <v>Obese</v>
      </c>
      <c r="L546" t="str">
        <f t="shared" ca="1" si="27"/>
        <v>Male</v>
      </c>
    </row>
    <row r="547" spans="1:12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  <c r="J547" t="str">
        <f t="shared" si="25"/>
        <v>31-40</v>
      </c>
      <c r="K547" s="1" t="str">
        <f t="shared" si="26"/>
        <v>Obese</v>
      </c>
      <c r="L547" t="str">
        <f t="shared" ca="1" si="27"/>
        <v>Male</v>
      </c>
    </row>
    <row r="548" spans="1:12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  <c r="J548" t="str">
        <f t="shared" si="25"/>
        <v>51-60</v>
      </c>
      <c r="K548" s="1" t="str">
        <f t="shared" si="26"/>
        <v>Obese</v>
      </c>
      <c r="L548" t="str">
        <f t="shared" ca="1" si="27"/>
        <v>Male</v>
      </c>
    </row>
    <row r="549" spans="1:12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  <c r="J549" t="str">
        <f t="shared" si="25"/>
        <v>21-30</v>
      </c>
      <c r="K549" s="1" t="str">
        <f t="shared" si="26"/>
        <v>Obese</v>
      </c>
      <c r="L549" t="str">
        <f t="shared" ca="1" si="27"/>
        <v>Male</v>
      </c>
    </row>
    <row r="550" spans="1:12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  <c r="J550" t="str">
        <f t="shared" si="25"/>
        <v>41-50</v>
      </c>
      <c r="K550" s="1" t="str">
        <f t="shared" si="26"/>
        <v>Obese</v>
      </c>
      <c r="L550" t="str">
        <f t="shared" ca="1" si="27"/>
        <v>Female</v>
      </c>
    </row>
    <row r="551" spans="1:12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  <c r="J551" t="str">
        <f t="shared" si="25"/>
        <v>31-40</v>
      </c>
      <c r="K551" s="1" t="str">
        <f t="shared" si="26"/>
        <v>Overweight</v>
      </c>
      <c r="L551" t="str">
        <f t="shared" ca="1" si="27"/>
        <v>Male</v>
      </c>
    </row>
    <row r="552" spans="1:12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  <c r="J552" t="str">
        <f t="shared" si="25"/>
        <v>21-30</v>
      </c>
      <c r="K552" s="1" t="str">
        <f t="shared" si="26"/>
        <v>Overweight</v>
      </c>
      <c r="L552" t="str">
        <f t="shared" ca="1" si="27"/>
        <v>Male</v>
      </c>
    </row>
    <row r="553" spans="1:12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  <c r="J553" t="str">
        <f t="shared" si="25"/>
        <v>21-30</v>
      </c>
      <c r="K553" s="1" t="str">
        <f t="shared" si="26"/>
        <v>Obese</v>
      </c>
      <c r="L553" t="str">
        <f t="shared" ca="1" si="27"/>
        <v>Female</v>
      </c>
    </row>
    <row r="554" spans="1:12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  <c r="J554" t="str">
        <f t="shared" si="25"/>
        <v>61-70</v>
      </c>
      <c r="K554" s="1" t="str">
        <f t="shared" si="26"/>
        <v>Overweight</v>
      </c>
      <c r="L554" t="str">
        <f t="shared" ca="1" si="27"/>
        <v>Female</v>
      </c>
    </row>
    <row r="555" spans="1:12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  <c r="J555" t="str">
        <f t="shared" si="25"/>
        <v>21-30</v>
      </c>
      <c r="K555" s="1" t="str">
        <f t="shared" si="26"/>
        <v>Overweight</v>
      </c>
      <c r="L555" t="str">
        <f t="shared" ca="1" si="27"/>
        <v>Female</v>
      </c>
    </row>
    <row r="556" spans="1:12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  <c r="J556" t="str">
        <f t="shared" si="25"/>
        <v>21-30</v>
      </c>
      <c r="K556" s="1" t="str">
        <f t="shared" si="26"/>
        <v>Obese</v>
      </c>
      <c r="L556" t="str">
        <f t="shared" ca="1" si="27"/>
        <v>Male</v>
      </c>
    </row>
    <row r="557" spans="1:12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  <c r="J557" t="str">
        <f t="shared" si="25"/>
        <v>31-40</v>
      </c>
      <c r="K557" s="1" t="str">
        <f t="shared" si="26"/>
        <v>Overweight</v>
      </c>
      <c r="L557" t="str">
        <f t="shared" ca="1" si="27"/>
        <v>Female</v>
      </c>
    </row>
    <row r="558" spans="1:12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  <c r="J558" t="str">
        <f t="shared" si="25"/>
        <v>21-30</v>
      </c>
      <c r="K558" s="1" t="str">
        <f t="shared" si="26"/>
        <v>Obese</v>
      </c>
      <c r="L558" t="str">
        <f t="shared" ca="1" si="27"/>
        <v>Male</v>
      </c>
    </row>
    <row r="559" spans="1:12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  <c r="J559" t="str">
        <f t="shared" si="25"/>
        <v>51-60</v>
      </c>
      <c r="K559" s="1" t="str">
        <f t="shared" si="26"/>
        <v>Overweight</v>
      </c>
      <c r="L559" t="str">
        <f t="shared" ca="1" si="27"/>
        <v>Female</v>
      </c>
    </row>
    <row r="560" spans="1:12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  <c r="J560" t="str">
        <f t="shared" si="25"/>
        <v>41-50</v>
      </c>
      <c r="K560" s="1" t="str">
        <f t="shared" si="26"/>
        <v>Obese</v>
      </c>
      <c r="L560" t="str">
        <f t="shared" ca="1" si="27"/>
        <v>Female</v>
      </c>
    </row>
    <row r="561" spans="1:12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  <c r="J561" t="str">
        <f t="shared" si="25"/>
        <v>31-40</v>
      </c>
      <c r="K561" s="1" t="str">
        <f t="shared" si="26"/>
        <v>Obese</v>
      </c>
      <c r="L561" t="str">
        <f t="shared" ca="1" si="27"/>
        <v>Male</v>
      </c>
    </row>
    <row r="562" spans="1:12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  <c r="J562" t="str">
        <f t="shared" si="25"/>
        <v>51-60</v>
      </c>
      <c r="K562" s="1" t="str">
        <f t="shared" si="26"/>
        <v>Obese</v>
      </c>
      <c r="L562" t="str">
        <f t="shared" ca="1" si="27"/>
        <v>Female</v>
      </c>
    </row>
    <row r="563" spans="1:12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  <c r="J563" t="str">
        <f t="shared" si="25"/>
        <v>21-30</v>
      </c>
      <c r="K563" s="1" t="str">
        <f t="shared" si="26"/>
        <v>Obese</v>
      </c>
      <c r="L563" t="str">
        <f t="shared" ca="1" si="27"/>
        <v>Male</v>
      </c>
    </row>
    <row r="564" spans="1:12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  <c r="J564" t="str">
        <f t="shared" si="25"/>
        <v>21-30</v>
      </c>
      <c r="K564" s="1" t="str">
        <f t="shared" si="26"/>
        <v>Obese</v>
      </c>
      <c r="L564" t="str">
        <f t="shared" ca="1" si="27"/>
        <v>Female</v>
      </c>
    </row>
    <row r="565" spans="1:12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  <c r="J565" t="str">
        <f t="shared" si="25"/>
        <v>31-40</v>
      </c>
      <c r="K565" s="1" t="str">
        <f t="shared" si="26"/>
        <v>Overweight</v>
      </c>
      <c r="L565" t="str">
        <f t="shared" ca="1" si="27"/>
        <v>Female</v>
      </c>
    </row>
    <row r="566" spans="1:12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  <c r="J566" t="str">
        <f t="shared" si="25"/>
        <v>21-30</v>
      </c>
      <c r="K566" s="1" t="str">
        <f t="shared" si="26"/>
        <v>Obese</v>
      </c>
      <c r="L566" t="str">
        <f t="shared" ca="1" si="27"/>
        <v>Female</v>
      </c>
    </row>
    <row r="567" spans="1:12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  <c r="J567" t="str">
        <f t="shared" si="25"/>
        <v>21-30</v>
      </c>
      <c r="K567" s="1" t="str">
        <f t="shared" si="26"/>
        <v>Overweight</v>
      </c>
      <c r="L567" t="str">
        <f t="shared" ca="1" si="27"/>
        <v>Female</v>
      </c>
    </row>
    <row r="568" spans="1:12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  <c r="J568" t="str">
        <f t="shared" si="25"/>
        <v>21-30</v>
      </c>
      <c r="K568" s="1" t="str">
        <f t="shared" si="26"/>
        <v>Obese</v>
      </c>
      <c r="L568" t="str">
        <f t="shared" ca="1" si="27"/>
        <v>Female</v>
      </c>
    </row>
    <row r="569" spans="1:12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  <c r="J569" t="str">
        <f t="shared" si="25"/>
        <v>41-50</v>
      </c>
      <c r="K569" s="1" t="str">
        <f t="shared" si="26"/>
        <v>Obese</v>
      </c>
      <c r="L569" t="str">
        <f t="shared" ca="1" si="27"/>
        <v>Male</v>
      </c>
    </row>
    <row r="570" spans="1:12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  <c r="J570" t="str">
        <f t="shared" si="25"/>
        <v>31-40</v>
      </c>
      <c r="K570" s="1" t="str">
        <f t="shared" si="26"/>
        <v>Obese</v>
      </c>
      <c r="L570" t="str">
        <f t="shared" ca="1" si="27"/>
        <v>Female</v>
      </c>
    </row>
    <row r="571" spans="1:12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  <c r="J571" t="str">
        <f t="shared" si="25"/>
        <v>31-40</v>
      </c>
      <c r="K571" s="1" t="str">
        <f t="shared" si="26"/>
        <v>Obese</v>
      </c>
      <c r="L571" t="str">
        <f t="shared" ca="1" si="27"/>
        <v>Female</v>
      </c>
    </row>
    <row r="572" spans="1:12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  <c r="J572" t="str">
        <f t="shared" si="25"/>
        <v>31-40</v>
      </c>
      <c r="K572" s="1" t="str">
        <f t="shared" si="26"/>
        <v>Obese</v>
      </c>
      <c r="L572" t="str">
        <f t="shared" ca="1" si="27"/>
        <v>Female</v>
      </c>
    </row>
    <row r="573" spans="1:12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  <c r="J573" t="str">
        <f t="shared" si="25"/>
        <v>21-30</v>
      </c>
      <c r="K573" s="1" t="str">
        <f t="shared" si="26"/>
        <v>Normal</v>
      </c>
      <c r="L573" t="str">
        <f t="shared" ca="1" si="27"/>
        <v>Male</v>
      </c>
    </row>
    <row r="574" spans="1:12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  <c r="J574" t="str">
        <f t="shared" si="25"/>
        <v>21-30</v>
      </c>
      <c r="K574" s="1" t="str">
        <f t="shared" si="26"/>
        <v>Overweight</v>
      </c>
      <c r="L574" t="str">
        <f t="shared" ca="1" si="27"/>
        <v>Female</v>
      </c>
    </row>
    <row r="575" spans="1:12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  <c r="J575" t="str">
        <f t="shared" si="25"/>
        <v>21-30</v>
      </c>
      <c r="K575" s="1" t="str">
        <f t="shared" si="26"/>
        <v>Obese</v>
      </c>
      <c r="L575" t="str">
        <f t="shared" ca="1" si="27"/>
        <v>Male</v>
      </c>
    </row>
    <row r="576" spans="1:12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  <c r="J576" t="str">
        <f t="shared" si="25"/>
        <v>21-30</v>
      </c>
      <c r="K576" s="1" t="str">
        <f t="shared" si="26"/>
        <v>Obese</v>
      </c>
      <c r="L576" t="str">
        <f t="shared" ca="1" si="27"/>
        <v>Female</v>
      </c>
    </row>
    <row r="577" spans="1:12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  <c r="J577" t="str">
        <f t="shared" si="25"/>
        <v>21-30</v>
      </c>
      <c r="K577" s="1" t="str">
        <f t="shared" si="26"/>
        <v>Obese</v>
      </c>
      <c r="L577" t="str">
        <f t="shared" ca="1" si="27"/>
        <v>Male</v>
      </c>
    </row>
    <row r="578" spans="1:12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  <c r="J578" t="str">
        <f t="shared" si="25"/>
        <v>31-40</v>
      </c>
      <c r="K578" s="1" t="str">
        <f t="shared" si="26"/>
        <v>Normal</v>
      </c>
      <c r="L578" t="str">
        <f t="shared" ca="1" si="27"/>
        <v>Male</v>
      </c>
    </row>
    <row r="579" spans="1:12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  <c r="J579" t="str">
        <f t="shared" ref="J579:J642" si="28">IF(H579&lt;=30,"21-30",IF(H579&lt;=40,"31-40",IF(H579&lt;=50,"41-50",IF(H579&lt;=60,"51-60",IF(H579&lt;=70,"61-70","71+")))))</f>
        <v>21-30</v>
      </c>
      <c r="K579" s="1" t="str">
        <f t="shared" ref="K579:K642" si="29">IF(F579&lt;18.5,"Underweight",IF(F579&lt;25,"Normal",IF(F579&lt;30,"Overweight","Obese")))</f>
        <v>Obese</v>
      </c>
      <c r="L579" t="str">
        <f t="shared" ref="L579:L642" ca="1" si="30">IF(RANDBETWEEN(0,1)=0,"Male","Female")</f>
        <v>Female</v>
      </c>
    </row>
    <row r="580" spans="1:12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  <c r="J580" t="str">
        <f t="shared" si="28"/>
        <v>31-40</v>
      </c>
      <c r="K580" s="1" t="str">
        <f t="shared" si="29"/>
        <v>Overweight</v>
      </c>
      <c r="L580" t="str">
        <f t="shared" ca="1" si="30"/>
        <v>Female</v>
      </c>
    </row>
    <row r="581" spans="1:12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  <c r="J581" t="str">
        <f t="shared" si="28"/>
        <v>61-70</v>
      </c>
      <c r="K581" s="1" t="str">
        <f t="shared" si="29"/>
        <v>Obese</v>
      </c>
      <c r="L581" t="str">
        <f t="shared" ca="1" si="30"/>
        <v>Female</v>
      </c>
    </row>
    <row r="582" spans="1:12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  <c r="J582" t="str">
        <f t="shared" si="28"/>
        <v>21-30</v>
      </c>
      <c r="K582" s="1" t="str">
        <f t="shared" si="29"/>
        <v>Obese</v>
      </c>
      <c r="L582" t="str">
        <f t="shared" ca="1" si="30"/>
        <v>Male</v>
      </c>
    </row>
    <row r="583" spans="1:12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  <c r="J583" t="str">
        <f t="shared" si="28"/>
        <v>21-30</v>
      </c>
      <c r="K583" s="1" t="str">
        <f t="shared" si="29"/>
        <v>Overweight</v>
      </c>
      <c r="L583" t="str">
        <f t="shared" ca="1" si="30"/>
        <v>Female</v>
      </c>
    </row>
    <row r="584" spans="1:12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  <c r="J584" t="str">
        <f t="shared" si="28"/>
        <v>61-70</v>
      </c>
      <c r="K584" s="1" t="str">
        <f t="shared" si="29"/>
        <v>Overweight</v>
      </c>
      <c r="L584" t="str">
        <f t="shared" ca="1" si="30"/>
        <v>Female</v>
      </c>
    </row>
    <row r="585" spans="1:12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  <c r="J585" t="str">
        <f t="shared" si="28"/>
        <v>41-50</v>
      </c>
      <c r="K585" s="1" t="str">
        <f t="shared" si="29"/>
        <v>Obese</v>
      </c>
      <c r="L585" t="str">
        <f t="shared" ca="1" si="30"/>
        <v>Male</v>
      </c>
    </row>
    <row r="586" spans="1:12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  <c r="J586" t="str">
        <f t="shared" si="28"/>
        <v>51-60</v>
      </c>
      <c r="K586" s="1" t="str">
        <f t="shared" si="29"/>
        <v>Overweight</v>
      </c>
      <c r="L586" t="str">
        <f t="shared" ca="1" si="30"/>
        <v>Male</v>
      </c>
    </row>
    <row r="587" spans="1:12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  <c r="J587" t="str">
        <f t="shared" si="28"/>
        <v>21-30</v>
      </c>
      <c r="K587" s="1" t="str">
        <f t="shared" si="29"/>
        <v>Normal</v>
      </c>
      <c r="L587" t="str">
        <f t="shared" ca="1" si="30"/>
        <v>Female</v>
      </c>
    </row>
    <row r="588" spans="1:12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  <c r="J588" t="str">
        <f t="shared" si="28"/>
        <v>41-50</v>
      </c>
      <c r="K588" s="1" t="str">
        <f t="shared" si="29"/>
        <v>Obese</v>
      </c>
      <c r="L588" t="str">
        <f t="shared" ca="1" si="30"/>
        <v>Male</v>
      </c>
    </row>
    <row r="589" spans="1:12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  <c r="J589" t="str">
        <f t="shared" si="28"/>
        <v>21-30</v>
      </c>
      <c r="K589" s="1" t="str">
        <f t="shared" si="29"/>
        <v>Normal</v>
      </c>
      <c r="L589" t="str">
        <f t="shared" ca="1" si="30"/>
        <v>Female</v>
      </c>
    </row>
    <row r="590" spans="1:12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  <c r="J590" t="str">
        <f t="shared" si="28"/>
        <v>51-60</v>
      </c>
      <c r="K590" s="1" t="str">
        <f t="shared" si="29"/>
        <v>Obese</v>
      </c>
      <c r="L590" t="str">
        <f t="shared" ca="1" si="30"/>
        <v>Male</v>
      </c>
    </row>
    <row r="591" spans="1:12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  <c r="J591" t="str">
        <f t="shared" si="28"/>
        <v>21-30</v>
      </c>
      <c r="K591" s="1" t="str">
        <f t="shared" si="29"/>
        <v>Normal</v>
      </c>
      <c r="L591" t="str">
        <f t="shared" ca="1" si="30"/>
        <v>Male</v>
      </c>
    </row>
    <row r="592" spans="1:12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  <c r="J592" t="str">
        <f t="shared" si="28"/>
        <v>41-50</v>
      </c>
      <c r="K592" s="1" t="str">
        <f t="shared" si="29"/>
        <v>Obese</v>
      </c>
      <c r="L592" t="str">
        <f t="shared" ca="1" si="30"/>
        <v>Male</v>
      </c>
    </row>
    <row r="593" spans="1:12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  <c r="J593" t="str">
        <f t="shared" si="28"/>
        <v>21-30</v>
      </c>
      <c r="K593" s="1" t="str">
        <f t="shared" si="29"/>
        <v>Obese</v>
      </c>
      <c r="L593" t="str">
        <f t="shared" ca="1" si="30"/>
        <v>Female</v>
      </c>
    </row>
    <row r="594" spans="1:12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  <c r="J594" t="str">
        <f t="shared" si="28"/>
        <v>41-50</v>
      </c>
      <c r="K594" s="1" t="str">
        <f t="shared" si="29"/>
        <v>Obese</v>
      </c>
      <c r="L594" t="str">
        <f t="shared" ca="1" si="30"/>
        <v>Female</v>
      </c>
    </row>
    <row r="595" spans="1:12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  <c r="J595" t="str">
        <f t="shared" si="28"/>
        <v>21-30</v>
      </c>
      <c r="K595" s="1" t="str">
        <f t="shared" si="29"/>
        <v>Overweight</v>
      </c>
      <c r="L595" t="str">
        <f t="shared" ca="1" si="30"/>
        <v>Female</v>
      </c>
    </row>
    <row r="596" spans="1:12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  <c r="J596" t="str">
        <f t="shared" si="28"/>
        <v>31-40</v>
      </c>
      <c r="K596" s="1" t="str">
        <f t="shared" si="29"/>
        <v>Obese</v>
      </c>
      <c r="L596" t="str">
        <f t="shared" ca="1" si="30"/>
        <v>Male</v>
      </c>
    </row>
    <row r="597" spans="1:12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  <c r="J597" t="str">
        <f t="shared" si="28"/>
        <v>21-30</v>
      </c>
      <c r="K597" s="1" t="str">
        <f t="shared" si="29"/>
        <v>Obese</v>
      </c>
      <c r="L597" t="str">
        <f t="shared" ca="1" si="30"/>
        <v>Female</v>
      </c>
    </row>
    <row r="598" spans="1:12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  <c r="J598" t="str">
        <f t="shared" si="28"/>
        <v>41-50</v>
      </c>
      <c r="K598" s="1" t="str">
        <f t="shared" si="29"/>
        <v>Obese</v>
      </c>
      <c r="L598" t="str">
        <f t="shared" ca="1" si="30"/>
        <v>Male</v>
      </c>
    </row>
    <row r="599" spans="1:12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  <c r="J599" t="str">
        <f t="shared" si="28"/>
        <v>21-30</v>
      </c>
      <c r="K599" s="1" t="str">
        <f t="shared" si="29"/>
        <v>Overweight</v>
      </c>
      <c r="L599" t="str">
        <f t="shared" ca="1" si="30"/>
        <v>Female</v>
      </c>
    </row>
    <row r="600" spans="1:12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  <c r="J600" t="str">
        <f t="shared" si="28"/>
        <v>31-40</v>
      </c>
      <c r="K600" s="1" t="str">
        <f t="shared" si="29"/>
        <v>Obese</v>
      </c>
      <c r="L600" t="str">
        <f t="shared" ca="1" si="30"/>
        <v>Male</v>
      </c>
    </row>
    <row r="601" spans="1:12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  <c r="J601" t="str">
        <f t="shared" si="28"/>
        <v>21-30</v>
      </c>
      <c r="K601" s="1" t="str">
        <f t="shared" si="29"/>
        <v>Normal</v>
      </c>
      <c r="L601" t="str">
        <f t="shared" ca="1" si="30"/>
        <v>Female</v>
      </c>
    </row>
    <row r="602" spans="1:12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  <c r="J602" t="str">
        <f t="shared" si="28"/>
        <v>21-30</v>
      </c>
      <c r="K602" s="1" t="str">
        <f t="shared" si="29"/>
        <v>Overweight</v>
      </c>
      <c r="L602" t="str">
        <f t="shared" ca="1" si="30"/>
        <v>Female</v>
      </c>
    </row>
    <row r="603" spans="1:12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  <c r="J603" t="str">
        <f t="shared" si="28"/>
        <v>21-30</v>
      </c>
      <c r="K603" s="1" t="str">
        <f t="shared" si="29"/>
        <v>Normal</v>
      </c>
      <c r="L603" t="str">
        <f t="shared" ca="1" si="30"/>
        <v>Female</v>
      </c>
    </row>
    <row r="604" spans="1:12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  <c r="J604" t="str">
        <f t="shared" si="28"/>
        <v>21-30</v>
      </c>
      <c r="K604" s="1" t="str">
        <f t="shared" si="29"/>
        <v>Overweight</v>
      </c>
      <c r="L604" t="str">
        <f t="shared" ca="1" si="30"/>
        <v>Female</v>
      </c>
    </row>
    <row r="605" spans="1:12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  <c r="J605" t="str">
        <f t="shared" si="28"/>
        <v>51-60</v>
      </c>
      <c r="K605" s="1" t="str">
        <f t="shared" si="29"/>
        <v>Obese</v>
      </c>
      <c r="L605" t="str">
        <f t="shared" ca="1" si="30"/>
        <v>Male</v>
      </c>
    </row>
    <row r="606" spans="1:12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  <c r="J606" t="str">
        <f t="shared" si="28"/>
        <v>31-40</v>
      </c>
      <c r="K606" s="1" t="str">
        <f t="shared" si="29"/>
        <v>Overweight</v>
      </c>
      <c r="L606" t="str">
        <f t="shared" ca="1" si="30"/>
        <v>Female</v>
      </c>
    </row>
    <row r="607" spans="1:12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  <c r="J607" t="str">
        <f t="shared" si="28"/>
        <v>21-30</v>
      </c>
      <c r="K607" s="1" t="str">
        <f t="shared" si="29"/>
        <v>Obese</v>
      </c>
      <c r="L607" t="str">
        <f t="shared" ca="1" si="30"/>
        <v>Female</v>
      </c>
    </row>
    <row r="608" spans="1:12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  <c r="J608" t="str">
        <f t="shared" si="28"/>
        <v>21-30</v>
      </c>
      <c r="K608" s="1" t="str">
        <f t="shared" si="29"/>
        <v>Obese</v>
      </c>
      <c r="L608" t="str">
        <f t="shared" ca="1" si="30"/>
        <v>Female</v>
      </c>
    </row>
    <row r="609" spans="1:12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  <c r="J609" t="str">
        <f t="shared" si="28"/>
        <v>21-30</v>
      </c>
      <c r="K609" s="1" t="str">
        <f t="shared" si="29"/>
        <v>Normal</v>
      </c>
      <c r="L609" t="str">
        <f t="shared" ca="1" si="30"/>
        <v>Female</v>
      </c>
    </row>
    <row r="610" spans="1:12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  <c r="J610" t="str">
        <f t="shared" si="28"/>
        <v>21-30</v>
      </c>
      <c r="K610" s="1" t="str">
        <f t="shared" si="29"/>
        <v>Obese</v>
      </c>
      <c r="L610" t="str">
        <f t="shared" ca="1" si="30"/>
        <v>Female</v>
      </c>
    </row>
    <row r="611" spans="1:12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  <c r="J611" t="str">
        <f t="shared" si="28"/>
        <v>21-30</v>
      </c>
      <c r="K611" s="1" t="str">
        <f t="shared" si="29"/>
        <v>Normal</v>
      </c>
      <c r="L611" t="str">
        <f t="shared" ca="1" si="30"/>
        <v>Male</v>
      </c>
    </row>
    <row r="612" spans="1:12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  <c r="J612" t="str">
        <f t="shared" si="28"/>
        <v>21-30</v>
      </c>
      <c r="K612" s="1" t="str">
        <f t="shared" si="29"/>
        <v>Obese</v>
      </c>
      <c r="L612" t="str">
        <f t="shared" ca="1" si="30"/>
        <v>Female</v>
      </c>
    </row>
    <row r="613" spans="1:12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  <c r="J613" t="str">
        <f t="shared" si="28"/>
        <v>31-40</v>
      </c>
      <c r="K613" s="1" t="str">
        <f t="shared" si="29"/>
        <v>Obese</v>
      </c>
      <c r="L613" t="str">
        <f t="shared" ca="1" si="30"/>
        <v>Male</v>
      </c>
    </row>
    <row r="614" spans="1:12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  <c r="J614" t="str">
        <f t="shared" si="28"/>
        <v>31-40</v>
      </c>
      <c r="K614" s="1" t="str">
        <f t="shared" si="29"/>
        <v>Obese</v>
      </c>
      <c r="L614" t="str">
        <f t="shared" ca="1" si="30"/>
        <v>Female</v>
      </c>
    </row>
    <row r="615" spans="1:12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  <c r="J615" t="str">
        <f t="shared" si="28"/>
        <v>21-30</v>
      </c>
      <c r="K615" s="1" t="str">
        <f t="shared" si="29"/>
        <v>Obese</v>
      </c>
      <c r="L615" t="str">
        <f t="shared" ca="1" si="30"/>
        <v>Female</v>
      </c>
    </row>
    <row r="616" spans="1:12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  <c r="J616" t="str">
        <f t="shared" si="28"/>
        <v>41-50</v>
      </c>
      <c r="K616" s="1" t="str">
        <f t="shared" si="29"/>
        <v>Obese</v>
      </c>
      <c r="L616" t="str">
        <f t="shared" ca="1" si="30"/>
        <v>Female</v>
      </c>
    </row>
    <row r="617" spans="1:12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  <c r="J617" t="str">
        <f t="shared" si="28"/>
        <v>21-30</v>
      </c>
      <c r="K617" s="1" t="str">
        <f t="shared" si="29"/>
        <v>Overweight</v>
      </c>
      <c r="L617" t="str">
        <f t="shared" ca="1" si="30"/>
        <v>Female</v>
      </c>
    </row>
    <row r="618" spans="1:12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  <c r="J618" t="str">
        <f t="shared" si="28"/>
        <v>21-30</v>
      </c>
      <c r="K618" s="1" t="str">
        <f t="shared" si="29"/>
        <v>Overweight</v>
      </c>
      <c r="L618" t="str">
        <f t="shared" ca="1" si="30"/>
        <v>Male</v>
      </c>
    </row>
    <row r="619" spans="1:12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  <c r="J619" t="str">
        <f t="shared" si="28"/>
        <v>21-30</v>
      </c>
      <c r="K619" s="1" t="str">
        <f t="shared" si="29"/>
        <v>Normal</v>
      </c>
      <c r="L619" t="str">
        <f t="shared" ca="1" si="30"/>
        <v>Male</v>
      </c>
    </row>
    <row r="620" spans="1:12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  <c r="J620" t="str">
        <f t="shared" si="28"/>
        <v>41-50</v>
      </c>
      <c r="K620" s="1" t="str">
        <f t="shared" si="29"/>
        <v>Overweight</v>
      </c>
      <c r="L620" t="str">
        <f t="shared" ca="1" si="30"/>
        <v>Male</v>
      </c>
    </row>
    <row r="621" spans="1:12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  <c r="J621" t="str">
        <f t="shared" si="28"/>
        <v>21-30</v>
      </c>
      <c r="K621" s="1" t="str">
        <f t="shared" si="29"/>
        <v>Obese</v>
      </c>
      <c r="L621" t="str">
        <f t="shared" ca="1" si="30"/>
        <v>Male</v>
      </c>
    </row>
    <row r="622" spans="1:12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  <c r="J622" t="str">
        <f t="shared" si="28"/>
        <v>21-30</v>
      </c>
      <c r="K622" s="1" t="str">
        <f t="shared" si="29"/>
        <v>Obese</v>
      </c>
      <c r="L622" t="str">
        <f t="shared" ca="1" si="30"/>
        <v>Male</v>
      </c>
    </row>
    <row r="623" spans="1:12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  <c r="J623" t="str">
        <f t="shared" si="28"/>
        <v>21-30</v>
      </c>
      <c r="K623" s="1" t="str">
        <f t="shared" si="29"/>
        <v>Normal</v>
      </c>
      <c r="L623" t="str">
        <f t="shared" ca="1" si="30"/>
        <v>Female</v>
      </c>
    </row>
    <row r="624" spans="1:12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  <c r="J624" t="str">
        <f t="shared" si="28"/>
        <v>41-50</v>
      </c>
      <c r="K624" s="1" t="str">
        <f t="shared" si="29"/>
        <v>Obese</v>
      </c>
      <c r="L624" t="str">
        <f t="shared" ca="1" si="30"/>
        <v>Female</v>
      </c>
    </row>
    <row r="625" spans="1:12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  <c r="J625" t="str">
        <f t="shared" si="28"/>
        <v>21-30</v>
      </c>
      <c r="K625" s="1" t="str">
        <f t="shared" si="29"/>
        <v>Obese</v>
      </c>
      <c r="L625" t="str">
        <f t="shared" ca="1" si="30"/>
        <v>Male</v>
      </c>
    </row>
    <row r="626" spans="1:12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  <c r="J626" t="str">
        <f t="shared" si="28"/>
        <v>21-30</v>
      </c>
      <c r="K626" s="1" t="str">
        <f t="shared" si="29"/>
        <v>Obese</v>
      </c>
      <c r="L626" t="str">
        <f t="shared" ca="1" si="30"/>
        <v>Female</v>
      </c>
    </row>
    <row r="627" spans="1:12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  <c r="J627" t="str">
        <f t="shared" si="28"/>
        <v>21-30</v>
      </c>
      <c r="K627" s="1" t="str">
        <f t="shared" si="29"/>
        <v>Obese</v>
      </c>
      <c r="L627" t="str">
        <f t="shared" ca="1" si="30"/>
        <v>Female</v>
      </c>
    </row>
    <row r="628" spans="1:12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  <c r="J628" t="str">
        <f t="shared" si="28"/>
        <v>21-30</v>
      </c>
      <c r="K628" s="1" t="str">
        <f t="shared" si="29"/>
        <v>Normal</v>
      </c>
      <c r="L628" t="str">
        <f t="shared" ca="1" si="30"/>
        <v>Female</v>
      </c>
    </row>
    <row r="629" spans="1:12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  <c r="J629" t="str">
        <f t="shared" si="28"/>
        <v>21-30</v>
      </c>
      <c r="K629" s="1" t="str">
        <f t="shared" si="29"/>
        <v>Obese</v>
      </c>
      <c r="L629" t="str">
        <f t="shared" ca="1" si="30"/>
        <v>Female</v>
      </c>
    </row>
    <row r="630" spans="1:12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  <c r="J630" t="str">
        <f t="shared" si="28"/>
        <v>41-50</v>
      </c>
      <c r="K630" s="1" t="str">
        <f t="shared" si="29"/>
        <v>Obese</v>
      </c>
      <c r="L630" t="str">
        <f t="shared" ca="1" si="30"/>
        <v>Female</v>
      </c>
    </row>
    <row r="631" spans="1:12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  <c r="J631" t="str">
        <f t="shared" si="28"/>
        <v>21-30</v>
      </c>
      <c r="K631" s="1" t="str">
        <f t="shared" si="29"/>
        <v>Normal</v>
      </c>
      <c r="L631" t="str">
        <f t="shared" ca="1" si="30"/>
        <v>Male</v>
      </c>
    </row>
    <row r="632" spans="1:12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  <c r="J632" t="str">
        <f t="shared" si="28"/>
        <v>31-40</v>
      </c>
      <c r="K632" s="1" t="str">
        <f t="shared" si="29"/>
        <v>Overweight</v>
      </c>
      <c r="L632" t="str">
        <f t="shared" ca="1" si="30"/>
        <v>Male</v>
      </c>
    </row>
    <row r="633" spans="1:12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  <c r="J633" t="str">
        <f t="shared" si="28"/>
        <v>21-30</v>
      </c>
      <c r="K633" s="1" t="str">
        <f t="shared" si="29"/>
        <v>Obese</v>
      </c>
      <c r="L633" t="str">
        <f t="shared" ca="1" si="30"/>
        <v>Male</v>
      </c>
    </row>
    <row r="634" spans="1:12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  <c r="J634" t="str">
        <f t="shared" si="28"/>
        <v>21-30</v>
      </c>
      <c r="K634" s="1" t="str">
        <f t="shared" si="29"/>
        <v>Overweight</v>
      </c>
      <c r="L634" t="str">
        <f t="shared" ca="1" si="30"/>
        <v>Male</v>
      </c>
    </row>
    <row r="635" spans="1:12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  <c r="J635" t="str">
        <f t="shared" si="28"/>
        <v>21-30</v>
      </c>
      <c r="K635" s="1" t="str">
        <f t="shared" si="29"/>
        <v>Overweight</v>
      </c>
      <c r="L635" t="str">
        <f t="shared" ca="1" si="30"/>
        <v>Male</v>
      </c>
    </row>
    <row r="636" spans="1:12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  <c r="J636" t="str">
        <f t="shared" si="28"/>
        <v>31-40</v>
      </c>
      <c r="K636" s="1" t="str">
        <f t="shared" si="29"/>
        <v>Overweight</v>
      </c>
      <c r="L636" t="str">
        <f t="shared" ca="1" si="30"/>
        <v>Male</v>
      </c>
    </row>
    <row r="637" spans="1:12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  <c r="J637" t="str">
        <f t="shared" si="28"/>
        <v>31-40</v>
      </c>
      <c r="K637" s="1" t="str">
        <f t="shared" si="29"/>
        <v>Obese</v>
      </c>
      <c r="L637" t="str">
        <f t="shared" ca="1" si="30"/>
        <v>Male</v>
      </c>
    </row>
    <row r="638" spans="1:12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  <c r="J638" t="str">
        <f t="shared" si="28"/>
        <v>41-50</v>
      </c>
      <c r="K638" s="1" t="str">
        <f t="shared" si="29"/>
        <v>Overweight</v>
      </c>
      <c r="L638" t="str">
        <f t="shared" ca="1" si="30"/>
        <v>Male</v>
      </c>
    </row>
    <row r="639" spans="1:12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  <c r="J639" t="str">
        <f t="shared" si="28"/>
        <v>21-30</v>
      </c>
      <c r="K639" s="1" t="str">
        <f t="shared" si="29"/>
        <v>Obese</v>
      </c>
      <c r="L639" t="str">
        <f t="shared" ca="1" si="30"/>
        <v>Female</v>
      </c>
    </row>
    <row r="640" spans="1:12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  <c r="J640" t="str">
        <f t="shared" si="28"/>
        <v>31-40</v>
      </c>
      <c r="K640" s="1" t="str">
        <f t="shared" si="29"/>
        <v>Obese</v>
      </c>
      <c r="L640" t="str">
        <f t="shared" ca="1" si="30"/>
        <v>Female</v>
      </c>
    </row>
    <row r="641" spans="1:12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  <c r="J641" t="str">
        <f t="shared" si="28"/>
        <v>21-30</v>
      </c>
      <c r="K641" s="1" t="str">
        <f t="shared" si="29"/>
        <v>Normal</v>
      </c>
      <c r="L641" t="str">
        <f t="shared" ca="1" si="30"/>
        <v>Male</v>
      </c>
    </row>
    <row r="642" spans="1:12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  <c r="J642" t="str">
        <f t="shared" si="28"/>
        <v>21-30</v>
      </c>
      <c r="K642" s="1" t="str">
        <f t="shared" si="29"/>
        <v>Overweight</v>
      </c>
      <c r="L642" t="str">
        <f t="shared" ca="1" si="30"/>
        <v>Female</v>
      </c>
    </row>
    <row r="643" spans="1:12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  <c r="J643" t="str">
        <f t="shared" ref="J643:J706" si="31">IF(H643&lt;=30,"21-30",IF(H643&lt;=40,"31-40",IF(H643&lt;=50,"41-50",IF(H643&lt;=60,"51-60",IF(H643&lt;=70,"61-70","71+")))))</f>
        <v>21-30</v>
      </c>
      <c r="K643" s="1" t="str">
        <f t="shared" ref="K643:K706" si="32">IF(F643&lt;18.5,"Underweight",IF(F643&lt;25,"Normal",IF(F643&lt;30,"Overweight","Obese")))</f>
        <v>Obese</v>
      </c>
      <c r="L643" t="str">
        <f t="shared" ref="L643:L706" ca="1" si="33">IF(RANDBETWEEN(0,1)=0,"Male","Female")</f>
        <v>Male</v>
      </c>
    </row>
    <row r="644" spans="1:12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  <c r="J644" t="str">
        <f t="shared" si="31"/>
        <v>41-50</v>
      </c>
      <c r="K644" s="1" t="str">
        <f t="shared" si="32"/>
        <v>Overweight</v>
      </c>
      <c r="L644" t="str">
        <f t="shared" ca="1" si="33"/>
        <v>Female</v>
      </c>
    </row>
    <row r="645" spans="1:12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  <c r="J645" t="str">
        <f t="shared" si="31"/>
        <v>31-40</v>
      </c>
      <c r="K645" s="1" t="str">
        <f t="shared" si="32"/>
        <v>Overweight</v>
      </c>
      <c r="L645" t="str">
        <f t="shared" ca="1" si="33"/>
        <v>Male</v>
      </c>
    </row>
    <row r="646" spans="1:12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  <c r="J646" t="str">
        <f t="shared" si="31"/>
        <v>21-30</v>
      </c>
      <c r="K646" s="1" t="str">
        <f t="shared" si="32"/>
        <v>Overweight</v>
      </c>
      <c r="L646" t="str">
        <f t="shared" ca="1" si="33"/>
        <v>Female</v>
      </c>
    </row>
    <row r="647" spans="1:12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  <c r="J647" t="str">
        <f t="shared" si="31"/>
        <v>21-30</v>
      </c>
      <c r="K647" s="1" t="str">
        <f t="shared" si="32"/>
        <v>Obese</v>
      </c>
      <c r="L647" t="str">
        <f t="shared" ca="1" si="33"/>
        <v>Female</v>
      </c>
    </row>
    <row r="648" spans="1:12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  <c r="J648" t="str">
        <f t="shared" si="31"/>
        <v>31-40</v>
      </c>
      <c r="K648" s="1" t="str">
        <f t="shared" si="32"/>
        <v>Normal</v>
      </c>
      <c r="L648" t="str">
        <f t="shared" ca="1" si="33"/>
        <v>Female</v>
      </c>
    </row>
    <row r="649" spans="1:12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  <c r="J649" t="str">
        <f t="shared" si="31"/>
        <v>21-30</v>
      </c>
      <c r="K649" s="1" t="str">
        <f t="shared" si="32"/>
        <v>Obese</v>
      </c>
      <c r="L649" t="str">
        <f t="shared" ca="1" si="33"/>
        <v>Male</v>
      </c>
    </row>
    <row r="650" spans="1:12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  <c r="J650" t="str">
        <f t="shared" si="31"/>
        <v>41-50</v>
      </c>
      <c r="K650" s="1" t="str">
        <f t="shared" si="32"/>
        <v>Overweight</v>
      </c>
      <c r="L650" t="str">
        <f t="shared" ca="1" si="33"/>
        <v>Male</v>
      </c>
    </row>
    <row r="651" spans="1:12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  <c r="J651" t="str">
        <f t="shared" si="31"/>
        <v>21-30</v>
      </c>
      <c r="K651" s="1" t="str">
        <f t="shared" si="32"/>
        <v>Overweight</v>
      </c>
      <c r="L651" t="str">
        <f t="shared" ca="1" si="33"/>
        <v>Male</v>
      </c>
    </row>
    <row r="652" spans="1:12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  <c r="J652" t="str">
        <f t="shared" si="31"/>
        <v>21-30</v>
      </c>
      <c r="K652" s="1" t="str">
        <f t="shared" si="32"/>
        <v>Overweight</v>
      </c>
      <c r="L652" t="str">
        <f t="shared" ca="1" si="33"/>
        <v>Male</v>
      </c>
    </row>
    <row r="653" spans="1:12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  <c r="J653" t="str">
        <f t="shared" si="31"/>
        <v>21-30</v>
      </c>
      <c r="K653" s="1" t="str">
        <f t="shared" si="32"/>
        <v>Obese</v>
      </c>
      <c r="L653" t="str">
        <f t="shared" ca="1" si="33"/>
        <v>Female</v>
      </c>
    </row>
    <row r="654" spans="1:12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  <c r="J654" t="str">
        <f t="shared" si="31"/>
        <v>21-30</v>
      </c>
      <c r="K654" s="1" t="str">
        <f t="shared" si="32"/>
        <v>Obese</v>
      </c>
      <c r="L654" t="str">
        <f t="shared" ca="1" si="33"/>
        <v>Male</v>
      </c>
    </row>
    <row r="655" spans="1:12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  <c r="J655" t="str">
        <f t="shared" si="31"/>
        <v>21-30</v>
      </c>
      <c r="K655" s="1" t="str">
        <f t="shared" si="32"/>
        <v>Overweight</v>
      </c>
      <c r="L655" t="str">
        <f t="shared" ca="1" si="33"/>
        <v>Female</v>
      </c>
    </row>
    <row r="656" spans="1:12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  <c r="J656" t="str">
        <f t="shared" si="31"/>
        <v>21-30</v>
      </c>
      <c r="K656" s="1" t="str">
        <f t="shared" si="32"/>
        <v>Obese</v>
      </c>
      <c r="L656" t="str">
        <f t="shared" ca="1" si="33"/>
        <v>Male</v>
      </c>
    </row>
    <row r="657" spans="1:12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  <c r="J657" t="str">
        <f t="shared" si="31"/>
        <v>21-30</v>
      </c>
      <c r="K657" s="1" t="str">
        <f t="shared" si="32"/>
        <v>Obese</v>
      </c>
      <c r="L657" t="str">
        <f t="shared" ca="1" si="33"/>
        <v>Male</v>
      </c>
    </row>
    <row r="658" spans="1:12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  <c r="J658" t="str">
        <f t="shared" si="31"/>
        <v>21-30</v>
      </c>
      <c r="K658" s="1" t="str">
        <f t="shared" si="32"/>
        <v>Normal</v>
      </c>
      <c r="L658" t="str">
        <f t="shared" ca="1" si="33"/>
        <v>Female</v>
      </c>
    </row>
    <row r="659" spans="1:12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  <c r="J659" t="str">
        <f t="shared" si="31"/>
        <v>41-50</v>
      </c>
      <c r="K659" s="1" t="str">
        <f t="shared" si="32"/>
        <v>Obese</v>
      </c>
      <c r="L659" t="str">
        <f t="shared" ca="1" si="33"/>
        <v>Male</v>
      </c>
    </row>
    <row r="660" spans="1:12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  <c r="J660" t="str">
        <f t="shared" si="31"/>
        <v>51-60</v>
      </c>
      <c r="K660" s="1" t="str">
        <f t="shared" si="32"/>
        <v>Obese</v>
      </c>
      <c r="L660" t="str">
        <f t="shared" ca="1" si="33"/>
        <v>Female</v>
      </c>
    </row>
    <row r="661" spans="1:12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  <c r="J661" t="str">
        <f t="shared" si="31"/>
        <v>21-30</v>
      </c>
      <c r="K661" s="1" t="str">
        <f t="shared" si="32"/>
        <v>Obese</v>
      </c>
      <c r="L661" t="str">
        <f t="shared" ca="1" si="33"/>
        <v>Male</v>
      </c>
    </row>
    <row r="662" spans="1:12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  <c r="J662" t="str">
        <f t="shared" si="31"/>
        <v>51-60</v>
      </c>
      <c r="K662" s="1" t="str">
        <f t="shared" si="32"/>
        <v>Overweight</v>
      </c>
      <c r="L662" t="str">
        <f t="shared" ca="1" si="33"/>
        <v>Female</v>
      </c>
    </row>
    <row r="663" spans="1:12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  <c r="J663" t="str">
        <f t="shared" si="31"/>
        <v>21-30</v>
      </c>
      <c r="K663" s="1" t="str">
        <f t="shared" si="32"/>
        <v>Obese</v>
      </c>
      <c r="L663" t="str">
        <f t="shared" ca="1" si="33"/>
        <v>Male</v>
      </c>
    </row>
    <row r="664" spans="1:12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  <c r="J664" t="str">
        <f t="shared" si="31"/>
        <v>41-50</v>
      </c>
      <c r="K664" s="1" t="str">
        <f t="shared" si="32"/>
        <v>Obese</v>
      </c>
      <c r="L664" t="str">
        <f t="shared" ca="1" si="33"/>
        <v>Male</v>
      </c>
    </row>
    <row r="665" spans="1:12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  <c r="J665" t="str">
        <f t="shared" si="31"/>
        <v>31-40</v>
      </c>
      <c r="K665" s="1" t="str">
        <f t="shared" si="32"/>
        <v>Obese</v>
      </c>
      <c r="L665" t="str">
        <f t="shared" ca="1" si="33"/>
        <v>Male</v>
      </c>
    </row>
    <row r="666" spans="1:12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  <c r="J666" t="str">
        <f t="shared" si="31"/>
        <v>31-40</v>
      </c>
      <c r="K666" s="1" t="str">
        <f t="shared" si="32"/>
        <v>Obese</v>
      </c>
      <c r="L666" t="str">
        <f t="shared" ca="1" si="33"/>
        <v>Male</v>
      </c>
    </row>
    <row r="667" spans="1:12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  <c r="J667" t="str">
        <f t="shared" si="31"/>
        <v>21-30</v>
      </c>
      <c r="K667" s="1" t="str">
        <f t="shared" si="32"/>
        <v>Obese</v>
      </c>
      <c r="L667" t="str">
        <f t="shared" ca="1" si="33"/>
        <v>Male</v>
      </c>
    </row>
    <row r="668" spans="1:12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  <c r="J668" t="str">
        <f t="shared" si="31"/>
        <v>61-70</v>
      </c>
      <c r="K668" s="1" t="str">
        <f t="shared" si="32"/>
        <v>Obese</v>
      </c>
      <c r="L668" t="str">
        <f t="shared" ca="1" si="33"/>
        <v>Male</v>
      </c>
    </row>
    <row r="669" spans="1:12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  <c r="J669" t="str">
        <f t="shared" si="31"/>
        <v>31-40</v>
      </c>
      <c r="K669" s="1" t="str">
        <f t="shared" si="32"/>
        <v>Overweight</v>
      </c>
      <c r="L669" t="str">
        <f t="shared" ca="1" si="33"/>
        <v>Male</v>
      </c>
    </row>
    <row r="670" spans="1:12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  <c r="J670" t="str">
        <f t="shared" si="31"/>
        <v>41-50</v>
      </c>
      <c r="K670" s="1" t="str">
        <f t="shared" si="32"/>
        <v>Obese</v>
      </c>
      <c r="L670" t="str">
        <f t="shared" ca="1" si="33"/>
        <v>Female</v>
      </c>
    </row>
    <row r="671" spans="1:12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  <c r="J671" t="str">
        <f t="shared" si="31"/>
        <v>41-50</v>
      </c>
      <c r="K671" s="1" t="str">
        <f t="shared" si="32"/>
        <v>Obese</v>
      </c>
      <c r="L671" t="str">
        <f t="shared" ca="1" si="33"/>
        <v>Female</v>
      </c>
    </row>
    <row r="672" spans="1:12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  <c r="J672" t="str">
        <f t="shared" si="31"/>
        <v>41-50</v>
      </c>
      <c r="K672" s="1" t="str">
        <f t="shared" si="32"/>
        <v>Obese</v>
      </c>
      <c r="L672" t="str">
        <f t="shared" ca="1" si="33"/>
        <v>Male</v>
      </c>
    </row>
    <row r="673" spans="1:12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  <c r="J673" t="str">
        <f t="shared" si="31"/>
        <v>21-30</v>
      </c>
      <c r="K673" s="1" t="str">
        <f t="shared" si="32"/>
        <v>Overweight</v>
      </c>
      <c r="L673" t="str">
        <f t="shared" ca="1" si="33"/>
        <v>Male</v>
      </c>
    </row>
    <row r="674" spans="1:12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  <c r="J674" t="str">
        <f t="shared" si="31"/>
        <v>41-50</v>
      </c>
      <c r="K674" s="1" t="str">
        <f t="shared" si="32"/>
        <v>Obese</v>
      </c>
      <c r="L674" t="str">
        <f t="shared" ca="1" si="33"/>
        <v>Male</v>
      </c>
    </row>
    <row r="675" spans="1:12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  <c r="J675" t="str">
        <f t="shared" si="31"/>
        <v>21-30</v>
      </c>
      <c r="K675" s="1" t="str">
        <f t="shared" si="32"/>
        <v>Obese</v>
      </c>
      <c r="L675" t="str">
        <f t="shared" ca="1" si="33"/>
        <v>Male</v>
      </c>
    </row>
    <row r="676" spans="1:12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  <c r="J676" t="str">
        <f t="shared" si="31"/>
        <v>61-70</v>
      </c>
      <c r="K676" s="1" t="str">
        <f t="shared" si="32"/>
        <v>Obese</v>
      </c>
      <c r="L676" t="str">
        <f t="shared" ca="1" si="33"/>
        <v>Female</v>
      </c>
    </row>
    <row r="677" spans="1:12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  <c r="J677" t="str">
        <f t="shared" si="31"/>
        <v>31-40</v>
      </c>
      <c r="K677" s="1" t="str">
        <f t="shared" si="32"/>
        <v>Obese</v>
      </c>
      <c r="L677" t="str">
        <f t="shared" ca="1" si="33"/>
        <v>Male</v>
      </c>
    </row>
    <row r="678" spans="1:12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  <c r="J678" t="str">
        <f t="shared" si="31"/>
        <v>51-60</v>
      </c>
      <c r="K678" s="1" t="str">
        <f t="shared" si="32"/>
        <v>Normal</v>
      </c>
      <c r="L678" t="str">
        <f t="shared" ca="1" si="33"/>
        <v>Male</v>
      </c>
    </row>
    <row r="679" spans="1:12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  <c r="J679" t="str">
        <f t="shared" si="31"/>
        <v>21-30</v>
      </c>
      <c r="K679" s="1" t="str">
        <f t="shared" si="32"/>
        <v>Obese</v>
      </c>
      <c r="L679" t="str">
        <f t="shared" ca="1" si="33"/>
        <v>Male</v>
      </c>
    </row>
    <row r="680" spans="1:12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  <c r="J680" t="str">
        <f t="shared" si="31"/>
        <v>21-30</v>
      </c>
      <c r="K680" s="1" t="str">
        <f t="shared" si="32"/>
        <v>Obese</v>
      </c>
      <c r="L680" t="str">
        <f t="shared" ca="1" si="33"/>
        <v>Female</v>
      </c>
    </row>
    <row r="681" spans="1:12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  <c r="J681" t="str">
        <f t="shared" si="31"/>
        <v>21-30</v>
      </c>
      <c r="K681" s="1" t="str">
        <f t="shared" si="32"/>
        <v>Normal</v>
      </c>
      <c r="L681" t="str">
        <f t="shared" ca="1" si="33"/>
        <v>Female</v>
      </c>
    </row>
    <row r="682" spans="1:12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  <c r="J682" t="str">
        <f t="shared" si="31"/>
        <v>21-30</v>
      </c>
      <c r="K682" s="1" t="str">
        <f t="shared" si="32"/>
        <v>Normal</v>
      </c>
      <c r="L682" t="str">
        <f t="shared" ca="1" si="33"/>
        <v>Female</v>
      </c>
    </row>
    <row r="683" spans="1:12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  <c r="J683" t="str">
        <f t="shared" si="31"/>
        <v>21-30</v>
      </c>
      <c r="K683" s="1" t="str">
        <f t="shared" si="32"/>
        <v>Obese</v>
      </c>
      <c r="L683" t="str">
        <f t="shared" ca="1" si="33"/>
        <v>Male</v>
      </c>
    </row>
    <row r="684" spans="1:12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  <c r="J684" t="str">
        <f t="shared" si="31"/>
        <v>21-30</v>
      </c>
      <c r="K684" s="1" t="str">
        <f t="shared" si="32"/>
        <v>Obese</v>
      </c>
      <c r="L684" t="str">
        <f t="shared" ca="1" si="33"/>
        <v>Male</v>
      </c>
    </row>
    <row r="685" spans="1:12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  <c r="J685" t="str">
        <f t="shared" si="31"/>
        <v>21-30</v>
      </c>
      <c r="K685" s="1" t="str">
        <f t="shared" si="32"/>
        <v>Obese</v>
      </c>
      <c r="L685" t="str">
        <f t="shared" ca="1" si="33"/>
        <v>Female</v>
      </c>
    </row>
    <row r="686" spans="1:12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  <c r="J686" t="str">
        <f t="shared" si="31"/>
        <v>61-70</v>
      </c>
      <c r="K686" s="1" t="str">
        <f t="shared" si="32"/>
        <v>Underweight</v>
      </c>
      <c r="L686" t="str">
        <f t="shared" ca="1" si="33"/>
        <v>Female</v>
      </c>
    </row>
    <row r="687" spans="1:12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  <c r="J687" t="str">
        <f t="shared" si="31"/>
        <v>21-30</v>
      </c>
      <c r="K687" s="1" t="str">
        <f t="shared" si="32"/>
        <v>Obese</v>
      </c>
      <c r="L687" t="str">
        <f t="shared" ca="1" si="33"/>
        <v>Male</v>
      </c>
    </row>
    <row r="688" spans="1:12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  <c r="J688" t="str">
        <f t="shared" si="31"/>
        <v>21-30</v>
      </c>
      <c r="K688" s="1" t="str">
        <f t="shared" si="32"/>
        <v>Normal</v>
      </c>
      <c r="L688" t="str">
        <f t="shared" ca="1" si="33"/>
        <v>Male</v>
      </c>
    </row>
    <row r="689" spans="1:12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  <c r="J689" t="str">
        <f t="shared" si="31"/>
        <v>21-30</v>
      </c>
      <c r="K689" s="1" t="str">
        <f t="shared" si="32"/>
        <v>Overweight</v>
      </c>
      <c r="L689" t="str">
        <f t="shared" ca="1" si="33"/>
        <v>Male</v>
      </c>
    </row>
    <row r="690" spans="1:12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  <c r="J690" t="str">
        <f t="shared" si="31"/>
        <v>21-30</v>
      </c>
      <c r="K690" s="1" t="str">
        <f t="shared" si="32"/>
        <v>Normal</v>
      </c>
      <c r="L690" t="str">
        <f t="shared" ca="1" si="33"/>
        <v>Female</v>
      </c>
    </row>
    <row r="691" spans="1:12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  <c r="J691" t="str">
        <f t="shared" si="31"/>
        <v>41-50</v>
      </c>
      <c r="K691" s="1" t="str">
        <f t="shared" si="32"/>
        <v>Obese</v>
      </c>
      <c r="L691" t="str">
        <f t="shared" ca="1" si="33"/>
        <v>Male</v>
      </c>
    </row>
    <row r="692" spans="1:12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  <c r="J692" t="str">
        <f t="shared" si="31"/>
        <v>31-40</v>
      </c>
      <c r="K692" s="1" t="str">
        <f t="shared" si="32"/>
        <v>Normal</v>
      </c>
      <c r="L692" t="str">
        <f t="shared" ca="1" si="33"/>
        <v>Male</v>
      </c>
    </row>
    <row r="693" spans="1:12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  <c r="J693" t="str">
        <f t="shared" si="31"/>
        <v>41-50</v>
      </c>
      <c r="K693" s="1" t="str">
        <f t="shared" si="32"/>
        <v>Obese</v>
      </c>
      <c r="L693" t="str">
        <f t="shared" ca="1" si="33"/>
        <v>Female</v>
      </c>
    </row>
    <row r="694" spans="1:12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  <c r="J694" t="str">
        <f t="shared" si="31"/>
        <v>21-30</v>
      </c>
      <c r="K694" s="1" t="str">
        <f t="shared" si="32"/>
        <v>Obese</v>
      </c>
      <c r="L694" t="str">
        <f t="shared" ca="1" si="33"/>
        <v>Female</v>
      </c>
    </row>
    <row r="695" spans="1:12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  <c r="J695" t="str">
        <f t="shared" si="31"/>
        <v>41-50</v>
      </c>
      <c r="K695" s="1" t="str">
        <f t="shared" si="32"/>
        <v>Obese</v>
      </c>
      <c r="L695" t="str">
        <f t="shared" ca="1" si="33"/>
        <v>Male</v>
      </c>
    </row>
    <row r="696" spans="1:12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  <c r="J696" t="str">
        <f t="shared" si="31"/>
        <v>21-30</v>
      </c>
      <c r="K696" s="1" t="str">
        <f t="shared" si="32"/>
        <v>Normal</v>
      </c>
      <c r="L696" t="str">
        <f t="shared" ca="1" si="33"/>
        <v>Female</v>
      </c>
    </row>
    <row r="697" spans="1:12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  <c r="J697" t="str">
        <f t="shared" si="31"/>
        <v>41-50</v>
      </c>
      <c r="K697" s="1" t="str">
        <f t="shared" si="32"/>
        <v>Obese</v>
      </c>
      <c r="L697" t="str">
        <f t="shared" ca="1" si="33"/>
        <v>Male</v>
      </c>
    </row>
    <row r="698" spans="1:12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  <c r="J698" t="str">
        <f t="shared" si="31"/>
        <v>31-40</v>
      </c>
      <c r="K698" s="1" t="str">
        <f t="shared" si="32"/>
        <v>Overweight</v>
      </c>
      <c r="L698" t="str">
        <f t="shared" ca="1" si="33"/>
        <v>Male</v>
      </c>
    </row>
    <row r="699" spans="1:12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  <c r="J699" t="str">
        <f t="shared" si="31"/>
        <v>21-30</v>
      </c>
      <c r="K699" s="1" t="str">
        <f t="shared" si="32"/>
        <v>Overweight</v>
      </c>
      <c r="L699" t="str">
        <f t="shared" ca="1" si="33"/>
        <v>Male</v>
      </c>
    </row>
    <row r="700" spans="1:12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  <c r="J700" t="str">
        <f t="shared" si="31"/>
        <v>21-30</v>
      </c>
      <c r="K700" s="1" t="str">
        <f t="shared" si="32"/>
        <v>Obese</v>
      </c>
      <c r="L700" t="str">
        <f t="shared" ca="1" si="33"/>
        <v>Female</v>
      </c>
    </row>
    <row r="701" spans="1:12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  <c r="J701" t="str">
        <f t="shared" si="31"/>
        <v>21-30</v>
      </c>
      <c r="K701" s="1" t="str">
        <f t="shared" si="32"/>
        <v>Obese</v>
      </c>
      <c r="L701" t="str">
        <f t="shared" ca="1" si="33"/>
        <v>Female</v>
      </c>
    </row>
    <row r="702" spans="1:12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  <c r="J702" t="str">
        <f t="shared" si="31"/>
        <v>21-30</v>
      </c>
      <c r="K702" s="1" t="str">
        <f t="shared" si="32"/>
        <v>Obese</v>
      </c>
      <c r="L702" t="str">
        <f t="shared" ca="1" si="33"/>
        <v>Female</v>
      </c>
    </row>
    <row r="703" spans="1:12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  <c r="J703" t="str">
        <f t="shared" si="31"/>
        <v>41-50</v>
      </c>
      <c r="K703" s="1" t="str">
        <f t="shared" si="32"/>
        <v>Overweight</v>
      </c>
      <c r="L703" t="str">
        <f t="shared" ca="1" si="33"/>
        <v>Female</v>
      </c>
    </row>
    <row r="704" spans="1:12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  <c r="J704" t="str">
        <f t="shared" si="31"/>
        <v>51-60</v>
      </c>
      <c r="K704" s="1" t="str">
        <f t="shared" si="32"/>
        <v>Obese</v>
      </c>
      <c r="L704" t="str">
        <f t="shared" ca="1" si="33"/>
        <v>Male</v>
      </c>
    </row>
    <row r="705" spans="1:12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  <c r="J705" t="str">
        <f t="shared" si="31"/>
        <v>41-50</v>
      </c>
      <c r="K705" s="1" t="str">
        <f t="shared" si="32"/>
        <v>Obese</v>
      </c>
      <c r="L705" t="str">
        <f t="shared" ca="1" si="33"/>
        <v>Male</v>
      </c>
    </row>
    <row r="706" spans="1:12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  <c r="J706" t="str">
        <f t="shared" si="31"/>
        <v>21-30</v>
      </c>
      <c r="K706" s="1" t="str">
        <f t="shared" si="32"/>
        <v>Overweight</v>
      </c>
      <c r="L706" t="str">
        <f t="shared" ca="1" si="33"/>
        <v>Male</v>
      </c>
    </row>
    <row r="707" spans="1:12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  <c r="J707" t="str">
        <f t="shared" ref="J707:J769" si="34">IF(H707&lt;=30,"21-30",IF(H707&lt;=40,"31-40",IF(H707&lt;=50,"41-50",IF(H707&lt;=60,"51-60",IF(H707&lt;=70,"61-70","71+")))))</f>
        <v>21-30</v>
      </c>
      <c r="K707" s="1" t="str">
        <f t="shared" ref="K707:K769" si="35">IF(F707&lt;18.5,"Underweight",IF(F707&lt;25,"Normal",IF(F707&lt;30,"Overweight","Obese")))</f>
        <v>Obese</v>
      </c>
      <c r="L707" t="str">
        <f t="shared" ref="L707:L769" ca="1" si="36">IF(RANDBETWEEN(0,1)=0,"Male","Female")</f>
        <v>Male</v>
      </c>
    </row>
    <row r="708" spans="1:12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  <c r="J708" t="str">
        <f t="shared" si="34"/>
        <v>21-30</v>
      </c>
      <c r="K708" s="1" t="str">
        <f t="shared" si="35"/>
        <v>Underweight</v>
      </c>
      <c r="L708" t="str">
        <f t="shared" ca="1" si="36"/>
        <v>Male</v>
      </c>
    </row>
    <row r="709" spans="1:12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  <c r="J709" t="str">
        <f t="shared" si="34"/>
        <v>21-30</v>
      </c>
      <c r="K709" s="1" t="str">
        <f t="shared" si="35"/>
        <v>Obese</v>
      </c>
      <c r="L709" t="str">
        <f t="shared" ca="1" si="36"/>
        <v>Female</v>
      </c>
    </row>
    <row r="710" spans="1:12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  <c r="J710" t="str">
        <f t="shared" si="34"/>
        <v>41-50</v>
      </c>
      <c r="K710" s="1" t="str">
        <f t="shared" si="35"/>
        <v>Obese</v>
      </c>
      <c r="L710" t="str">
        <f t="shared" ca="1" si="36"/>
        <v>Female</v>
      </c>
    </row>
    <row r="711" spans="1:12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  <c r="J711" t="str">
        <f t="shared" si="34"/>
        <v>21-30</v>
      </c>
      <c r="K711" s="1" t="str">
        <f t="shared" si="35"/>
        <v>Obese</v>
      </c>
      <c r="L711" t="str">
        <f t="shared" ca="1" si="36"/>
        <v>Female</v>
      </c>
    </row>
    <row r="712" spans="1:12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  <c r="J712" t="str">
        <f t="shared" si="34"/>
        <v>21-30</v>
      </c>
      <c r="K712" s="1" t="str">
        <f t="shared" si="35"/>
        <v>Obese</v>
      </c>
      <c r="L712" t="str">
        <f t="shared" ca="1" si="36"/>
        <v>Female</v>
      </c>
    </row>
    <row r="713" spans="1:12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  <c r="J713" t="str">
        <f t="shared" si="34"/>
        <v>31-40</v>
      </c>
      <c r="K713" s="1" t="str">
        <f t="shared" si="35"/>
        <v>Overweight</v>
      </c>
      <c r="L713" t="str">
        <f t="shared" ca="1" si="36"/>
        <v>Female</v>
      </c>
    </row>
    <row r="714" spans="1:12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  <c r="J714" t="str">
        <f t="shared" si="34"/>
        <v>31-40</v>
      </c>
      <c r="K714" s="1" t="str">
        <f t="shared" si="35"/>
        <v>Obese</v>
      </c>
      <c r="L714" t="str">
        <f t="shared" ca="1" si="36"/>
        <v>Male</v>
      </c>
    </row>
    <row r="715" spans="1:12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  <c r="J715" t="str">
        <f t="shared" si="34"/>
        <v>21-30</v>
      </c>
      <c r="K715" s="1" t="str">
        <f t="shared" si="35"/>
        <v>Overweight</v>
      </c>
      <c r="L715" t="str">
        <f t="shared" ca="1" si="36"/>
        <v>Female</v>
      </c>
    </row>
    <row r="716" spans="1:12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  <c r="J716" t="str">
        <f t="shared" si="34"/>
        <v>31-40</v>
      </c>
      <c r="K716" s="1" t="str">
        <f t="shared" si="35"/>
        <v>Overweight</v>
      </c>
      <c r="L716" t="str">
        <f t="shared" ca="1" si="36"/>
        <v>Female</v>
      </c>
    </row>
    <row r="717" spans="1:12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  <c r="J717" t="str">
        <f t="shared" si="34"/>
        <v>31-40</v>
      </c>
      <c r="K717" s="1" t="str">
        <f t="shared" si="35"/>
        <v>Obese</v>
      </c>
      <c r="L717" t="str">
        <f t="shared" ca="1" si="36"/>
        <v>Male</v>
      </c>
    </row>
    <row r="718" spans="1:12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  <c r="J718" t="str">
        <f t="shared" si="34"/>
        <v>31-40</v>
      </c>
      <c r="K718" s="1" t="str">
        <f t="shared" si="35"/>
        <v>Obese</v>
      </c>
      <c r="L718" t="str">
        <f t="shared" ca="1" si="36"/>
        <v>Male</v>
      </c>
    </row>
    <row r="719" spans="1:12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  <c r="J719" t="str">
        <f t="shared" si="34"/>
        <v>51-60</v>
      </c>
      <c r="K719" s="1" t="str">
        <f t="shared" si="35"/>
        <v>Normal</v>
      </c>
      <c r="L719" t="str">
        <f t="shared" ca="1" si="36"/>
        <v>Male</v>
      </c>
    </row>
    <row r="720" spans="1:12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  <c r="J720" t="str">
        <f t="shared" si="34"/>
        <v>21-30</v>
      </c>
      <c r="K720" s="1" t="str">
        <f t="shared" si="35"/>
        <v>Obese</v>
      </c>
      <c r="L720" t="str">
        <f t="shared" ca="1" si="36"/>
        <v>Female</v>
      </c>
    </row>
    <row r="721" spans="1:12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  <c r="J721" t="str">
        <f t="shared" si="34"/>
        <v>51-60</v>
      </c>
      <c r="K721" s="1" t="str">
        <f t="shared" si="35"/>
        <v>Obese</v>
      </c>
      <c r="L721" t="str">
        <f t="shared" ca="1" si="36"/>
        <v>Male</v>
      </c>
    </row>
    <row r="722" spans="1:12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  <c r="J722" t="str">
        <f t="shared" si="34"/>
        <v>31-40</v>
      </c>
      <c r="K722" s="1" t="str">
        <f t="shared" si="35"/>
        <v>Overweight</v>
      </c>
      <c r="L722" t="str">
        <f t="shared" ca="1" si="36"/>
        <v>Male</v>
      </c>
    </row>
    <row r="723" spans="1:12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  <c r="J723" t="str">
        <f t="shared" si="34"/>
        <v>21-30</v>
      </c>
      <c r="K723" s="1" t="str">
        <f t="shared" si="35"/>
        <v>Obese</v>
      </c>
      <c r="L723" t="str">
        <f t="shared" ca="1" si="36"/>
        <v>Male</v>
      </c>
    </row>
    <row r="724" spans="1:12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  <c r="J724" t="str">
        <f t="shared" si="34"/>
        <v>41-50</v>
      </c>
      <c r="K724" s="1" t="str">
        <f t="shared" si="35"/>
        <v>Overweight</v>
      </c>
      <c r="L724" t="str">
        <f t="shared" ca="1" si="36"/>
        <v>Male</v>
      </c>
    </row>
    <row r="725" spans="1:12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  <c r="J725" t="str">
        <f t="shared" si="34"/>
        <v>41-50</v>
      </c>
      <c r="K725" s="1" t="str">
        <f t="shared" si="35"/>
        <v>Obese</v>
      </c>
      <c r="L725" t="str">
        <f t="shared" ca="1" si="36"/>
        <v>Male</v>
      </c>
    </row>
    <row r="726" spans="1:12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  <c r="J726" t="str">
        <f t="shared" si="34"/>
        <v>41-50</v>
      </c>
      <c r="K726" s="1" t="str">
        <f t="shared" si="35"/>
        <v>Obese</v>
      </c>
      <c r="L726" t="str">
        <f t="shared" ca="1" si="36"/>
        <v>Female</v>
      </c>
    </row>
    <row r="727" spans="1:12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  <c r="J727" t="str">
        <f t="shared" si="34"/>
        <v>31-40</v>
      </c>
      <c r="K727" s="1" t="str">
        <f t="shared" si="35"/>
        <v>Obese</v>
      </c>
      <c r="L727" t="str">
        <f t="shared" ca="1" si="36"/>
        <v>Female</v>
      </c>
    </row>
    <row r="728" spans="1:12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  <c r="J728" t="str">
        <f t="shared" si="34"/>
        <v>21-30</v>
      </c>
      <c r="K728" s="1" t="str">
        <f t="shared" si="35"/>
        <v>Obese</v>
      </c>
      <c r="L728" t="str">
        <f t="shared" ca="1" si="36"/>
        <v>Female</v>
      </c>
    </row>
    <row r="729" spans="1:12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  <c r="J729" t="str">
        <f t="shared" si="34"/>
        <v>21-30</v>
      </c>
      <c r="K729" s="1" t="str">
        <f t="shared" si="35"/>
        <v>Obese</v>
      </c>
      <c r="L729" t="str">
        <f t="shared" ca="1" si="36"/>
        <v>Female</v>
      </c>
    </row>
    <row r="730" spans="1:12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  <c r="J730" t="str">
        <f t="shared" si="34"/>
        <v>21-30</v>
      </c>
      <c r="K730" s="1" t="str">
        <f t="shared" si="35"/>
        <v>Normal</v>
      </c>
      <c r="L730" t="str">
        <f t="shared" ca="1" si="36"/>
        <v>Male</v>
      </c>
    </row>
    <row r="731" spans="1:12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  <c r="J731" t="str">
        <f t="shared" si="34"/>
        <v>21-30</v>
      </c>
      <c r="K731" s="1" t="str">
        <f t="shared" si="35"/>
        <v>Obese</v>
      </c>
      <c r="L731" t="str">
        <f t="shared" ca="1" si="36"/>
        <v>Male</v>
      </c>
    </row>
    <row r="732" spans="1:12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  <c r="J732" t="str">
        <f t="shared" si="34"/>
        <v>31-40</v>
      </c>
      <c r="K732" s="1" t="str">
        <f t="shared" si="35"/>
        <v>Overweight</v>
      </c>
      <c r="L732" t="str">
        <f t="shared" ca="1" si="36"/>
        <v>Female</v>
      </c>
    </row>
    <row r="733" spans="1:12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  <c r="J733" t="str">
        <f t="shared" si="34"/>
        <v>21-30</v>
      </c>
      <c r="K733" s="1" t="str">
        <f t="shared" si="35"/>
        <v>Overweight</v>
      </c>
      <c r="L733" t="str">
        <f t="shared" ca="1" si="36"/>
        <v>Male</v>
      </c>
    </row>
    <row r="734" spans="1:12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  <c r="J734" t="str">
        <f t="shared" si="34"/>
        <v>21-30</v>
      </c>
      <c r="K734" s="1" t="str">
        <f t="shared" si="35"/>
        <v>Obese</v>
      </c>
      <c r="L734" t="str">
        <f t="shared" ca="1" si="36"/>
        <v>Female</v>
      </c>
    </row>
    <row r="735" spans="1:12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  <c r="J735" t="str">
        <f t="shared" si="34"/>
        <v>21-30</v>
      </c>
      <c r="K735" s="1" t="str">
        <f t="shared" si="35"/>
        <v>Overweight</v>
      </c>
      <c r="L735" t="str">
        <f t="shared" ca="1" si="36"/>
        <v>Male</v>
      </c>
    </row>
    <row r="736" spans="1:12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  <c r="J736" t="str">
        <f t="shared" si="34"/>
        <v>51-60</v>
      </c>
      <c r="K736" s="1" t="str">
        <f t="shared" si="35"/>
        <v>Normal</v>
      </c>
      <c r="L736" t="str">
        <f t="shared" ca="1" si="36"/>
        <v>Female</v>
      </c>
    </row>
    <row r="737" spans="1:12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  <c r="J737" t="str">
        <f t="shared" si="34"/>
        <v>21-30</v>
      </c>
      <c r="K737" s="1" t="str">
        <f t="shared" si="35"/>
        <v>Obese</v>
      </c>
      <c r="L737" t="str">
        <f t="shared" ca="1" si="36"/>
        <v>Male</v>
      </c>
    </row>
    <row r="738" spans="1:12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  <c r="J738" t="str">
        <f t="shared" si="34"/>
        <v>21-30</v>
      </c>
      <c r="K738" s="1" t="str">
        <f t="shared" si="35"/>
        <v>Overweight</v>
      </c>
      <c r="L738" t="str">
        <f t="shared" ca="1" si="36"/>
        <v>Male</v>
      </c>
    </row>
    <row r="739" spans="1:12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  <c r="J739" t="str">
        <f t="shared" si="34"/>
        <v>41-50</v>
      </c>
      <c r="K739" s="1" t="str">
        <f t="shared" si="35"/>
        <v>Obese</v>
      </c>
      <c r="L739" t="str">
        <f t="shared" ca="1" si="36"/>
        <v>Male</v>
      </c>
    </row>
    <row r="740" spans="1:12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  <c r="J740" t="str">
        <f t="shared" si="34"/>
        <v>21-30</v>
      </c>
      <c r="K740" s="1" t="str">
        <f t="shared" si="35"/>
        <v>Obese</v>
      </c>
      <c r="L740" t="str">
        <f t="shared" ca="1" si="36"/>
        <v>Female</v>
      </c>
    </row>
    <row r="741" spans="1:12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  <c r="J741" t="str">
        <f t="shared" si="34"/>
        <v>41-50</v>
      </c>
      <c r="K741" s="1" t="str">
        <f t="shared" si="35"/>
        <v>Obese</v>
      </c>
      <c r="L741" t="str">
        <f t="shared" ca="1" si="36"/>
        <v>Male</v>
      </c>
    </row>
    <row r="742" spans="1:12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  <c r="J742" t="str">
        <f t="shared" si="34"/>
        <v>41-50</v>
      </c>
      <c r="K742" s="1" t="str">
        <f t="shared" si="35"/>
        <v>Obese</v>
      </c>
      <c r="L742" t="str">
        <f t="shared" ca="1" si="36"/>
        <v>Male</v>
      </c>
    </row>
    <row r="743" spans="1:12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  <c r="J743" t="str">
        <f t="shared" si="34"/>
        <v>21-30</v>
      </c>
      <c r="K743" s="1" t="str">
        <f t="shared" si="35"/>
        <v>Obese</v>
      </c>
      <c r="L743" t="str">
        <f t="shared" ca="1" si="36"/>
        <v>Male</v>
      </c>
    </row>
    <row r="744" spans="1:12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  <c r="J744" t="str">
        <f t="shared" si="34"/>
        <v>21-30</v>
      </c>
      <c r="K744" s="1" t="str">
        <f t="shared" si="35"/>
        <v>Overweight</v>
      </c>
      <c r="L744" t="str">
        <f t="shared" ca="1" si="36"/>
        <v>Male</v>
      </c>
    </row>
    <row r="745" spans="1:12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  <c r="J745" t="str">
        <f t="shared" si="34"/>
        <v>41-50</v>
      </c>
      <c r="K745" s="1" t="str">
        <f t="shared" si="35"/>
        <v>Obese</v>
      </c>
      <c r="L745" t="str">
        <f t="shared" ca="1" si="36"/>
        <v>Female</v>
      </c>
    </row>
    <row r="746" spans="1:12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  <c r="J746" t="str">
        <f t="shared" si="34"/>
        <v>31-40</v>
      </c>
      <c r="K746" s="1" t="str">
        <f t="shared" si="35"/>
        <v>Obese</v>
      </c>
      <c r="L746" t="str">
        <f t="shared" ca="1" si="36"/>
        <v>Male</v>
      </c>
    </row>
    <row r="747" spans="1:12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  <c r="J747" t="str">
        <f t="shared" si="34"/>
        <v>41-50</v>
      </c>
      <c r="K747" s="1" t="str">
        <f t="shared" si="35"/>
        <v>Obese</v>
      </c>
      <c r="L747" t="str">
        <f t="shared" ca="1" si="36"/>
        <v>Male</v>
      </c>
    </row>
    <row r="748" spans="1:12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  <c r="J748" t="str">
        <f t="shared" si="34"/>
        <v>21-30</v>
      </c>
      <c r="K748" s="1" t="str">
        <f t="shared" si="35"/>
        <v>Obese</v>
      </c>
      <c r="L748" t="str">
        <f t="shared" ca="1" si="36"/>
        <v>Male</v>
      </c>
    </row>
    <row r="749" spans="1:12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  <c r="J749" t="str">
        <f t="shared" si="34"/>
        <v>31-40</v>
      </c>
      <c r="K749" s="1" t="str">
        <f t="shared" si="35"/>
        <v>Obese</v>
      </c>
      <c r="L749" t="str">
        <f t="shared" ca="1" si="36"/>
        <v>Male</v>
      </c>
    </row>
    <row r="750" spans="1:12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  <c r="J750" t="str">
        <f t="shared" si="34"/>
        <v>31-40</v>
      </c>
      <c r="K750" s="1" t="str">
        <f t="shared" si="35"/>
        <v>Obese</v>
      </c>
      <c r="L750" t="str">
        <f t="shared" ca="1" si="36"/>
        <v>Male</v>
      </c>
    </row>
    <row r="751" spans="1:12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  <c r="J751" t="str">
        <f t="shared" si="34"/>
        <v>41-50</v>
      </c>
      <c r="K751" s="1" t="str">
        <f t="shared" si="35"/>
        <v>Normal</v>
      </c>
      <c r="L751" t="str">
        <f t="shared" ca="1" si="36"/>
        <v>Female</v>
      </c>
    </row>
    <row r="752" spans="1:12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  <c r="J752" t="str">
        <f t="shared" si="34"/>
        <v>21-30</v>
      </c>
      <c r="K752" s="1" t="str">
        <f t="shared" si="35"/>
        <v>Obese</v>
      </c>
      <c r="L752" t="str">
        <f t="shared" ca="1" si="36"/>
        <v>Female</v>
      </c>
    </row>
    <row r="753" spans="1:12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  <c r="J753" t="str">
        <f t="shared" si="34"/>
        <v>21-30</v>
      </c>
      <c r="K753" s="1" t="str">
        <f t="shared" si="35"/>
        <v>Obese</v>
      </c>
      <c r="L753" t="str">
        <f t="shared" ca="1" si="36"/>
        <v>Female</v>
      </c>
    </row>
    <row r="754" spans="1:12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  <c r="J754" t="str">
        <f t="shared" si="34"/>
        <v>21-30</v>
      </c>
      <c r="K754" s="1" t="str">
        <f t="shared" si="35"/>
        <v>Overweight</v>
      </c>
      <c r="L754" t="str">
        <f t="shared" ca="1" si="36"/>
        <v>Male</v>
      </c>
    </row>
    <row r="755" spans="1:12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  <c r="J755" t="str">
        <f t="shared" si="34"/>
        <v>21-30</v>
      </c>
      <c r="K755" s="1" t="str">
        <f t="shared" si="35"/>
        <v>Obese</v>
      </c>
      <c r="L755" t="str">
        <f t="shared" ca="1" si="36"/>
        <v>Male</v>
      </c>
    </row>
    <row r="756" spans="1:12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  <c r="J756" t="str">
        <f t="shared" si="34"/>
        <v>41-50</v>
      </c>
      <c r="K756" s="1" t="str">
        <f t="shared" si="35"/>
        <v>Obese</v>
      </c>
      <c r="L756" t="str">
        <f t="shared" ca="1" si="36"/>
        <v>Male</v>
      </c>
    </row>
    <row r="757" spans="1:12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  <c r="J757" t="str">
        <f t="shared" si="34"/>
        <v>31-40</v>
      </c>
      <c r="K757" s="1" t="str">
        <f t="shared" si="35"/>
        <v>Obese</v>
      </c>
      <c r="L757" t="str">
        <f t="shared" ca="1" si="36"/>
        <v>Female</v>
      </c>
    </row>
    <row r="758" spans="1:12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  <c r="J758" t="str">
        <f t="shared" si="34"/>
        <v>31-40</v>
      </c>
      <c r="K758" s="1" t="str">
        <f t="shared" si="35"/>
        <v>Obese</v>
      </c>
      <c r="L758" t="str">
        <f t="shared" ca="1" si="36"/>
        <v>Male</v>
      </c>
    </row>
    <row r="759" spans="1:12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  <c r="J759" t="str">
        <f t="shared" si="34"/>
        <v>51-60</v>
      </c>
      <c r="K759" s="1" t="str">
        <f t="shared" si="35"/>
        <v>Obese</v>
      </c>
      <c r="L759" t="str">
        <f t="shared" ca="1" si="36"/>
        <v>Male</v>
      </c>
    </row>
    <row r="760" spans="1:12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  <c r="J760" t="str">
        <f t="shared" si="34"/>
        <v>21-30</v>
      </c>
      <c r="K760" s="1" t="str">
        <f t="shared" si="35"/>
        <v>Obese</v>
      </c>
      <c r="L760" t="str">
        <f t="shared" ca="1" si="36"/>
        <v>Male</v>
      </c>
    </row>
    <row r="761" spans="1:12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  <c r="J761" t="str">
        <f t="shared" si="34"/>
        <v>61-70</v>
      </c>
      <c r="K761" s="1" t="str">
        <f t="shared" si="35"/>
        <v>Obese</v>
      </c>
      <c r="L761" t="str">
        <f t="shared" ca="1" si="36"/>
        <v>Male</v>
      </c>
    </row>
    <row r="762" spans="1:12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  <c r="J762" t="str">
        <f t="shared" si="34"/>
        <v>21-30</v>
      </c>
      <c r="K762" s="1" t="str">
        <f t="shared" si="35"/>
        <v>Overweight</v>
      </c>
      <c r="L762" t="str">
        <f t="shared" ca="1" si="36"/>
        <v>Female</v>
      </c>
    </row>
    <row r="763" spans="1:12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  <c r="J763" t="str">
        <f t="shared" si="34"/>
        <v>41-50</v>
      </c>
      <c r="K763" s="1" t="str">
        <f t="shared" si="35"/>
        <v>Obese</v>
      </c>
      <c r="L763" t="str">
        <f t="shared" ca="1" si="36"/>
        <v>Female</v>
      </c>
    </row>
    <row r="764" spans="1:12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  <c r="J764" t="str">
        <f t="shared" si="34"/>
        <v>31-40</v>
      </c>
      <c r="K764" s="1" t="str">
        <f t="shared" si="35"/>
        <v>Normal</v>
      </c>
      <c r="L764" t="str">
        <f t="shared" ca="1" si="36"/>
        <v>Male</v>
      </c>
    </row>
    <row r="765" spans="1:12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  <c r="J765" t="str">
        <f t="shared" si="34"/>
        <v>61-70</v>
      </c>
      <c r="K765" s="1" t="str">
        <f t="shared" si="35"/>
        <v>Obese</v>
      </c>
      <c r="L765" t="str">
        <f t="shared" ca="1" si="36"/>
        <v>Female</v>
      </c>
    </row>
    <row r="766" spans="1:12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  <c r="J766" t="str">
        <f t="shared" si="34"/>
        <v>21-30</v>
      </c>
      <c r="K766" s="1" t="str">
        <f t="shared" si="35"/>
        <v>Obese</v>
      </c>
      <c r="L766" t="str">
        <f t="shared" ca="1" si="36"/>
        <v>Female</v>
      </c>
    </row>
    <row r="767" spans="1:12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  <c r="J767" t="str">
        <f t="shared" si="34"/>
        <v>21-30</v>
      </c>
      <c r="K767" s="1" t="str">
        <f t="shared" si="35"/>
        <v>Overweight</v>
      </c>
      <c r="L767" t="str">
        <f t="shared" ca="1" si="36"/>
        <v>Female</v>
      </c>
    </row>
    <row r="768" spans="1:12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  <c r="J768" t="str">
        <f t="shared" si="34"/>
        <v>41-50</v>
      </c>
      <c r="K768" s="1" t="str">
        <f t="shared" si="35"/>
        <v>Obese</v>
      </c>
      <c r="L768" t="str">
        <f t="shared" ca="1" si="36"/>
        <v>Female</v>
      </c>
    </row>
    <row r="769" spans="1:12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  <c r="J769" t="str">
        <f t="shared" si="34"/>
        <v>21-30</v>
      </c>
      <c r="K769" s="1" t="str">
        <f t="shared" si="35"/>
        <v>Obese</v>
      </c>
      <c r="L769" t="str">
        <f t="shared" ca="1" si="36"/>
        <v>Female</v>
      </c>
    </row>
    <row r="770" spans="1:12">
      <c r="K770" s="1"/>
    </row>
    <row r="771" spans="1:12">
      <c r="K771" s="1"/>
    </row>
    <row r="772" spans="1:12">
      <c r="K772" s="1"/>
    </row>
    <row r="773" spans="1:12">
      <c r="K773" s="1"/>
    </row>
    <row r="774" spans="1:12">
      <c r="K774" s="1"/>
    </row>
    <row r="775" spans="1:12">
      <c r="K775" s="1"/>
    </row>
    <row r="776" spans="1:12">
      <c r="K776" s="1"/>
    </row>
    <row r="777" spans="1:12">
      <c r="K777" s="1"/>
    </row>
    <row r="778" spans="1:12">
      <c r="K778" s="1"/>
    </row>
    <row r="779" spans="1:12">
      <c r="K779" s="1"/>
    </row>
    <row r="780" spans="1:12">
      <c r="K780" s="1"/>
    </row>
    <row r="781" spans="1:12">
      <c r="K781" s="1"/>
    </row>
    <row r="782" spans="1:12">
      <c r="K782" s="1"/>
    </row>
    <row r="783" spans="1:12">
      <c r="K783" s="1"/>
    </row>
    <row r="784" spans="1:12">
      <c r="K784" s="1"/>
    </row>
    <row r="785" spans="11:11">
      <c r="K785" s="1"/>
    </row>
    <row r="786" spans="11:11">
      <c r="K786" s="1"/>
    </row>
    <row r="787" spans="11:11">
      <c r="K787" s="1"/>
    </row>
    <row r="788" spans="11:11">
      <c r="K788" s="1"/>
    </row>
    <row r="789" spans="11:11">
      <c r="K789" s="1"/>
    </row>
    <row r="790" spans="11:11">
      <c r="K790" s="1"/>
    </row>
    <row r="807" spans="11:11">
      <c r="K807" s="1"/>
    </row>
    <row r="808" spans="11:11">
      <c r="K808" s="1"/>
    </row>
    <row r="809" spans="11:11">
      <c r="K809" s="1"/>
    </row>
    <row r="810" spans="11:11">
      <c r="K810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P19" sqref="P19"/>
    </sheetView>
  </sheetViews>
  <sheetFormatPr defaultRowHeight="14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C11"/>
  <sheetViews>
    <sheetView workbookViewId="0">
      <selection activeCell="C3" sqref="C3"/>
    </sheetView>
  </sheetViews>
  <sheetFormatPr defaultRowHeight="14.5"/>
  <cols>
    <col min="1" max="1" width="12.36328125" customWidth="1"/>
    <col min="2" max="2" width="16.81640625" customWidth="1"/>
    <col min="3" max="3" width="16.36328125" customWidth="1"/>
    <col min="4" max="6" width="15.26953125" bestFit="1" customWidth="1"/>
    <col min="7" max="7" width="10.7265625" bestFit="1" customWidth="1"/>
  </cols>
  <sheetData>
    <row r="3" spans="1:3">
      <c r="B3" s="2" t="s">
        <v>34</v>
      </c>
    </row>
    <row r="4" spans="1:3">
      <c r="A4" s="2" t="s">
        <v>14</v>
      </c>
      <c r="B4" t="s">
        <v>21</v>
      </c>
      <c r="C4" t="s">
        <v>26</v>
      </c>
    </row>
    <row r="5" spans="1:3">
      <c r="A5" s="3" t="s">
        <v>15</v>
      </c>
      <c r="B5" s="4">
        <v>114.17505995203837</v>
      </c>
      <c r="C5" s="4">
        <v>417</v>
      </c>
    </row>
    <row r="6" spans="1:3">
      <c r="A6" s="3" t="s">
        <v>16</v>
      </c>
      <c r="B6" s="4">
        <v>126.17834394904459</v>
      </c>
      <c r="C6" s="4">
        <v>157</v>
      </c>
    </row>
    <row r="7" spans="1:3">
      <c r="A7" s="3" t="s">
        <v>17</v>
      </c>
      <c r="B7" s="4">
        <v>124.88495575221239</v>
      </c>
      <c r="C7" s="4">
        <v>113</v>
      </c>
    </row>
    <row r="8" spans="1:3">
      <c r="A8" s="3" t="s">
        <v>19</v>
      </c>
      <c r="B8" s="4">
        <v>141.14814814814815</v>
      </c>
      <c r="C8" s="4">
        <v>54</v>
      </c>
    </row>
    <row r="9" spans="1:3">
      <c r="A9" s="3" t="s">
        <v>18</v>
      </c>
      <c r="B9" s="4">
        <v>137.56</v>
      </c>
      <c r="C9" s="4">
        <v>25</v>
      </c>
    </row>
    <row r="10" spans="1:3">
      <c r="A10" s="3" t="s">
        <v>20</v>
      </c>
      <c r="B10" s="4">
        <v>126.5</v>
      </c>
      <c r="C10" s="4">
        <v>2</v>
      </c>
    </row>
    <row r="11" spans="1:3">
      <c r="A11" s="3" t="s">
        <v>13</v>
      </c>
      <c r="B11" s="4">
        <v>120.89453125</v>
      </c>
      <c r="C11" s="4">
        <v>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A3" sqref="A3"/>
    </sheetView>
  </sheetViews>
  <sheetFormatPr defaultRowHeight="14.5"/>
  <cols>
    <col min="1" max="1" width="12.36328125" bestFit="1" customWidth="1"/>
    <col min="2" max="2" width="18.08984375" bestFit="1" customWidth="1"/>
  </cols>
  <sheetData>
    <row r="3" spans="1:2">
      <c r="A3" s="2" t="s">
        <v>14</v>
      </c>
      <c r="B3" t="s">
        <v>36</v>
      </c>
    </row>
    <row r="4" spans="1:2">
      <c r="A4" s="3" t="s">
        <v>15</v>
      </c>
      <c r="B4" s="4">
        <v>0.21582733812949639</v>
      </c>
    </row>
    <row r="5" spans="1:2">
      <c r="A5" s="3" t="s">
        <v>16</v>
      </c>
      <c r="B5" s="4">
        <v>0.48407643312101911</v>
      </c>
    </row>
    <row r="6" spans="1:2">
      <c r="A6" s="3" t="s">
        <v>17</v>
      </c>
      <c r="B6" s="4">
        <v>0.5663716814159292</v>
      </c>
    </row>
    <row r="7" spans="1:2">
      <c r="A7" s="3" t="s">
        <v>19</v>
      </c>
      <c r="B7" s="4">
        <v>0.57407407407407407</v>
      </c>
    </row>
    <row r="8" spans="1:2">
      <c r="A8" s="3" t="s">
        <v>18</v>
      </c>
      <c r="B8" s="4">
        <v>0.28000000000000003</v>
      </c>
    </row>
    <row r="9" spans="1:2">
      <c r="A9" s="3" t="s">
        <v>20</v>
      </c>
      <c r="B9" s="4">
        <v>0</v>
      </c>
    </row>
    <row r="10" spans="1:2">
      <c r="A10" s="3" t="s">
        <v>13</v>
      </c>
      <c r="B10" s="4">
        <v>0.34895833333333331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F7"/>
  <sheetViews>
    <sheetView workbookViewId="0">
      <selection activeCell="F15" sqref="F15"/>
    </sheetView>
  </sheetViews>
  <sheetFormatPr defaultRowHeight="14.5"/>
  <cols>
    <col min="1" max="1" width="14.90625" customWidth="1"/>
    <col min="2" max="2" width="15.26953125" bestFit="1" customWidth="1"/>
    <col min="3" max="3" width="6.08984375" customWidth="1"/>
    <col min="4" max="4" width="10.453125" customWidth="1"/>
    <col min="5" max="5" width="11.6328125" bestFit="1" customWidth="1"/>
    <col min="6" max="6" width="10.7265625" bestFit="1" customWidth="1"/>
  </cols>
  <sheetData>
    <row r="3" spans="1:6">
      <c r="A3" s="2" t="s">
        <v>35</v>
      </c>
      <c r="B3" s="2" t="s">
        <v>12</v>
      </c>
    </row>
    <row r="4" spans="1:6">
      <c r="A4" s="2" t="s">
        <v>14</v>
      </c>
      <c r="B4" t="s">
        <v>22</v>
      </c>
      <c r="C4" t="s">
        <v>23</v>
      </c>
      <c r="D4" t="s">
        <v>24</v>
      </c>
      <c r="E4" t="s">
        <v>25</v>
      </c>
      <c r="F4" t="s">
        <v>13</v>
      </c>
    </row>
    <row r="5" spans="1:6">
      <c r="A5" s="3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>
      <c r="A6" s="3">
        <v>1</v>
      </c>
      <c r="B6" s="4">
        <v>7</v>
      </c>
      <c r="C6" s="4">
        <v>219</v>
      </c>
      <c r="D6" s="4">
        <v>40</v>
      </c>
      <c r="E6" s="4">
        <v>2</v>
      </c>
      <c r="F6" s="4">
        <v>268</v>
      </c>
    </row>
    <row r="7" spans="1:6">
      <c r="A7" s="3" t="s">
        <v>13</v>
      </c>
      <c r="B7" s="4">
        <v>7</v>
      </c>
      <c r="C7" s="4">
        <v>219</v>
      </c>
      <c r="D7" s="4">
        <v>40</v>
      </c>
      <c r="E7" s="4">
        <v>2</v>
      </c>
      <c r="F7" s="4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diabetes</vt:lpstr>
      <vt:lpstr>Sheet5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Yashoanandan TS</dc:creator>
  <cp:lastModifiedBy>Sys</cp:lastModifiedBy>
  <dcterms:created xsi:type="dcterms:W3CDTF">2025-04-13T11:59:15Z</dcterms:created>
  <dcterms:modified xsi:type="dcterms:W3CDTF">2025-04-14T07:49:35Z</dcterms:modified>
</cp:coreProperties>
</file>