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ol\Desktop\KeepCoding FullStack Junior\Katas\flask_js\"/>
    </mc:Choice>
  </mc:AlternateContent>
  <xr:revisionPtr revIDLastSave="0" documentId="13_ncr:1_{101803E2-A782-406A-ADA6-861372DA4BBD}" xr6:coauthVersionLast="47" xr6:coauthVersionMax="47" xr10:uidLastSave="{00000000-0000-0000-0000-000000000000}"/>
  <bookViews>
    <workbookView xWindow="-17400" yWindow="-150" windowWidth="16305" windowHeight="10845" xr2:uid="{C4B80EF6-289A-4D9B-9718-B004CB3E50A5}"/>
  </bookViews>
  <sheets>
    <sheet name="bancodepruebas (2)" sheetId="3" r:id="rId1"/>
    <sheet name="bancodepruebas" sheetId="1" r:id="rId2"/>
    <sheet name="Hoja1" sheetId="2" r:id="rId3"/>
  </sheets>
  <definedNames>
    <definedName name="_xlnm._FilterDatabase" localSheetId="1" hidden="1">bancodepruebas!$B$1:$G$19</definedName>
    <definedName name="_xlnm._FilterDatabase" localSheetId="0" hidden="1">'bancodepruebas (2)'!$A$1:$D$10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9" i="1" l="1"/>
  <c r="L28" i="1"/>
  <c r="D16" i="3"/>
  <c r="D26" i="3"/>
  <c r="D22" i="3"/>
  <c r="D24" i="3"/>
  <c r="D19" i="3" l="1"/>
  <c r="D25" i="3"/>
  <c r="D23" i="3"/>
  <c r="G13" i="1" l="1"/>
  <c r="G15" i="1"/>
  <c r="G17" i="1"/>
  <c r="G19" i="1"/>
  <c r="G5" i="1"/>
  <c r="G11" i="1"/>
  <c r="G7" i="1"/>
  <c r="G3" i="1"/>
  <c r="G9" i="1"/>
  <c r="G28" i="1" s="1"/>
  <c r="G18" i="1"/>
  <c r="G14" i="1"/>
  <c r="G32" i="1" s="1"/>
  <c r="G16" i="1"/>
  <c r="G10" i="1"/>
  <c r="G2" i="1"/>
  <c r="G22" i="1" s="1"/>
  <c r="G8" i="1"/>
  <c r="G6" i="1"/>
  <c r="G12" i="1"/>
  <c r="G4" i="1"/>
  <c r="G25" i="1" l="1"/>
  <c r="G29" i="1"/>
  <c r="G31" i="1"/>
  <c r="G30" i="1"/>
</calcChain>
</file>

<file path=xl/sharedStrings.xml><?xml version="1.0" encoding="utf-8"?>
<sst xmlns="http://schemas.openxmlformats.org/spreadsheetml/2006/main" count="120" uniqueCount="38">
  <si>
    <t>date</t>
  </si>
  <si>
    <t>time</t>
  </si>
  <si>
    <t>currency</t>
  </si>
  <si>
    <t>type</t>
  </si>
  <si>
    <t>amount</t>
  </si>
  <si>
    <t>BNB</t>
  </si>
  <si>
    <t>buy</t>
  </si>
  <si>
    <t>BTC</t>
  </si>
  <si>
    <t>sell</t>
  </si>
  <si>
    <t>ETH</t>
  </si>
  <si>
    <t>EUR</t>
  </si>
  <si>
    <t>LUNA</t>
  </si>
  <si>
    <t>SOL</t>
  </si>
  <si>
    <t>net amount</t>
  </si>
  <si>
    <t>Invertido en EUR</t>
  </si>
  <si>
    <t>saldo monedas</t>
  </si>
  <si>
    <t>TASA CAMBIO</t>
  </si>
  <si>
    <t>x</t>
  </si>
  <si>
    <t>valor en EUR</t>
  </si>
  <si>
    <t>saldo criptos</t>
  </si>
  <si>
    <t>Resultado</t>
  </si>
  <si>
    <t>total valor EUR</t>
  </si>
  <si>
    <t>(1)</t>
  </si>
  <si>
    <t>(2)</t>
  </si>
  <si>
    <t>(3)</t>
  </si>
  <si>
    <t>(4) = (2) + (3)</t>
  </si>
  <si>
    <t>suma (2) + (3)</t>
  </si>
  <si>
    <t>&lt;span class="material-icons-outlined"&gt;</t>
  </si>
  <si>
    <t>&lt;/span&gt;</t>
  </si>
  <si>
    <t>calculate</t>
  </si>
  <si>
    <t>ea5f</t>
  </si>
  <si>
    <t>refresh</t>
  </si>
  <si>
    <t>e5d5</t>
  </si>
  <si>
    <t>fecha</t>
  </si>
  <si>
    <t>hora</t>
  </si>
  <si>
    <t>origen</t>
  </si>
  <si>
    <t>importe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</si>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</sst>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#,##0.00_ ;[Red]\-#,##0.00\ "/>
    <numFmt numFmtId="165" formatCode="#,##0.00\ &quot;€&quot;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14" fontId="1" fillId="3" borderId="1" xfId="0" applyNumberFormat="1" applyFont="1" applyFill="1" applyBorder="1" applyAlignment="1">
      <alignment vertical="center" wrapText="1"/>
    </xf>
    <xf numFmtId="21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/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0" fontId="0" fillId="0" borderId="2" xfId="0" applyBorder="1"/>
    <xf numFmtId="164" fontId="3" fillId="0" borderId="2" xfId="0" applyNumberFormat="1" applyFont="1" applyBorder="1"/>
    <xf numFmtId="0" fontId="3" fillId="0" borderId="2" xfId="0" applyFont="1" applyBorder="1" applyAlignment="1">
      <alignment horizontal="center"/>
    </xf>
    <xf numFmtId="165" fontId="0" fillId="0" borderId="2" xfId="0" applyNumberFormat="1" applyBorder="1"/>
    <xf numFmtId="0" fontId="0" fillId="0" borderId="3" xfId="0" applyBorder="1"/>
    <xf numFmtId="0" fontId="0" fillId="0" borderId="4" xfId="0" applyBorder="1"/>
    <xf numFmtId="16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4" fillId="0" borderId="0" xfId="0" applyFont="1" applyBorder="1" applyAlignment="1">
      <alignment horizontal="left"/>
    </xf>
    <xf numFmtId="8" fontId="0" fillId="0" borderId="0" xfId="0" applyNumberFormat="1" applyBorder="1"/>
    <xf numFmtId="0" fontId="0" fillId="0" borderId="0" xfId="0" applyBorder="1"/>
    <xf numFmtId="0" fontId="0" fillId="0" borderId="7" xfId="0" quotePrefix="1" applyBorder="1"/>
    <xf numFmtId="0" fontId="0" fillId="0" borderId="0" xfId="0" applyBorder="1" applyAlignment="1">
      <alignment horizontal="right"/>
    </xf>
    <xf numFmtId="164" fontId="0" fillId="0" borderId="0" xfId="0" applyNumberFormat="1" applyBorder="1"/>
    <xf numFmtId="0" fontId="0" fillId="0" borderId="7" xfId="0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/>
    <xf numFmtId="165" fontId="0" fillId="0" borderId="0" xfId="0" applyNumberFormat="1" applyBorder="1"/>
    <xf numFmtId="0" fontId="0" fillId="0" borderId="0" xfId="0" quotePrefix="1" applyBorder="1"/>
    <xf numFmtId="0" fontId="0" fillId="0" borderId="8" xfId="0" applyBorder="1"/>
    <xf numFmtId="0" fontId="0" fillId="0" borderId="9" xfId="0" applyBorder="1"/>
    <xf numFmtId="164" fontId="0" fillId="0" borderId="9" xfId="0" applyNumberFormat="1" applyBorder="1"/>
    <xf numFmtId="0" fontId="0" fillId="0" borderId="10" xfId="0" applyBorder="1"/>
    <xf numFmtId="0" fontId="0" fillId="2" borderId="11" xfId="0" applyFill="1" applyBorder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F758-8AB0-42ED-8450-CA61E64D2012}">
  <dimension ref="A1:G31"/>
  <sheetViews>
    <sheetView tabSelected="1" workbookViewId="0">
      <selection activeCell="C3" sqref="C3:F3"/>
    </sheetView>
  </sheetViews>
  <sheetFormatPr baseColWidth="10" defaultRowHeight="15" x14ac:dyDescent="0.25"/>
  <cols>
    <col min="1" max="2" width="13.28515625" customWidth="1"/>
    <col min="3" max="3" width="17.5703125" bestFit="1" customWidth="1"/>
    <col min="4" max="5" width="13.28515625" customWidth="1"/>
    <col min="6" max="6" width="15.7109375" bestFit="1" customWidth="1"/>
    <col min="7" max="7" width="15" customWidth="1"/>
  </cols>
  <sheetData>
    <row r="1" spans="1:7" x14ac:dyDescent="0.25">
      <c r="A1" s="1" t="s">
        <v>33</v>
      </c>
      <c r="B1" s="1" t="s">
        <v>34</v>
      </c>
      <c r="C1" s="1" t="s">
        <v>35</v>
      </c>
      <c r="D1" s="1" t="s">
        <v>36</v>
      </c>
      <c r="E1" s="36" t="s">
        <v>37</v>
      </c>
      <c r="F1" s="36" t="s">
        <v>36</v>
      </c>
    </row>
    <row r="2" spans="1:7" x14ac:dyDescent="0.25">
      <c r="A2" s="2">
        <v>44562</v>
      </c>
      <c r="B2" s="3">
        <v>0.41666666666666669</v>
      </c>
      <c r="C2" s="4" t="s">
        <v>10</v>
      </c>
      <c r="D2" s="4">
        <v>40000</v>
      </c>
      <c r="E2" s="4" t="s">
        <v>7</v>
      </c>
      <c r="F2" s="4">
        <v>1</v>
      </c>
    </row>
    <row r="3" spans="1:7" x14ac:dyDescent="0.25">
      <c r="A3" s="2">
        <v>44563</v>
      </c>
      <c r="B3" s="3">
        <v>0.41666666666666669</v>
      </c>
      <c r="C3" s="4" t="s">
        <v>7</v>
      </c>
      <c r="D3" s="4">
        <v>0.5</v>
      </c>
      <c r="E3" s="4" t="s">
        <v>9</v>
      </c>
      <c r="F3" s="4">
        <v>12</v>
      </c>
    </row>
    <row r="4" spans="1:7" x14ac:dyDescent="0.25">
      <c r="A4" s="2">
        <v>44564</v>
      </c>
      <c r="B4" s="3">
        <v>0.41666666666666669</v>
      </c>
      <c r="C4" s="4" t="s">
        <v>9</v>
      </c>
      <c r="D4" s="4">
        <v>10</v>
      </c>
      <c r="E4" s="4" t="s">
        <v>7</v>
      </c>
      <c r="F4" s="4">
        <v>0.6</v>
      </c>
    </row>
    <row r="5" spans="1:7" x14ac:dyDescent="0.25">
      <c r="A5" s="2">
        <v>44565</v>
      </c>
      <c r="B5" s="3">
        <v>0.41666666666666669</v>
      </c>
      <c r="C5" s="4" t="s">
        <v>9</v>
      </c>
      <c r="D5" s="4">
        <v>2</v>
      </c>
      <c r="E5" s="4" t="s">
        <v>5</v>
      </c>
      <c r="F5" s="4">
        <v>200</v>
      </c>
    </row>
    <row r="6" spans="1:7" x14ac:dyDescent="0.25">
      <c r="A6" s="2">
        <v>44566</v>
      </c>
      <c r="B6" s="3">
        <v>0.41666666666666669</v>
      </c>
      <c r="C6" s="4" t="s">
        <v>10</v>
      </c>
      <c r="D6" s="4">
        <v>36000</v>
      </c>
      <c r="E6" s="4" t="s">
        <v>7</v>
      </c>
      <c r="F6" s="4">
        <v>1</v>
      </c>
    </row>
    <row r="7" spans="1:7" x14ac:dyDescent="0.25">
      <c r="A7" s="2">
        <v>44567</v>
      </c>
      <c r="B7" s="3">
        <v>0.41666666666666669</v>
      </c>
      <c r="C7" s="4" t="s">
        <v>7</v>
      </c>
      <c r="D7" s="4">
        <v>0.5</v>
      </c>
      <c r="E7" s="4" t="s">
        <v>12</v>
      </c>
      <c r="F7" s="4">
        <v>175</v>
      </c>
    </row>
    <row r="8" spans="1:7" x14ac:dyDescent="0.25">
      <c r="A8" s="2">
        <v>44568</v>
      </c>
      <c r="B8" s="3">
        <v>0.41666666666666669</v>
      </c>
      <c r="C8" s="4" t="s">
        <v>12</v>
      </c>
      <c r="D8" s="4">
        <v>100</v>
      </c>
      <c r="E8" s="4" t="s">
        <v>11</v>
      </c>
      <c r="F8" s="4">
        <v>113</v>
      </c>
    </row>
    <row r="9" spans="1:7" x14ac:dyDescent="0.25">
      <c r="A9" s="2">
        <v>44569</v>
      </c>
      <c r="B9" s="3">
        <v>0.41666666666666669</v>
      </c>
      <c r="C9" s="4" t="s">
        <v>11</v>
      </c>
      <c r="D9" s="4">
        <v>113</v>
      </c>
      <c r="E9" s="4" t="s">
        <v>10</v>
      </c>
      <c r="F9" s="4">
        <v>113000</v>
      </c>
    </row>
    <row r="10" spans="1:7" x14ac:dyDescent="0.25">
      <c r="A10" s="2">
        <v>44570</v>
      </c>
      <c r="B10" s="3">
        <v>0.41666666666666669</v>
      </c>
      <c r="C10" s="4" t="s">
        <v>12</v>
      </c>
      <c r="D10" s="4">
        <v>75</v>
      </c>
      <c r="E10" s="4" t="s">
        <v>9</v>
      </c>
      <c r="F10" s="4">
        <v>3</v>
      </c>
    </row>
    <row r="14" spans="1:7" ht="15.75" thickBot="1" x14ac:dyDescent="0.3">
      <c r="D14" s="8"/>
    </row>
    <row r="15" spans="1:7" x14ac:dyDescent="0.25">
      <c r="B15" s="13"/>
      <c r="C15" s="14"/>
      <c r="D15" s="15"/>
      <c r="E15" s="14"/>
      <c r="F15" s="14"/>
      <c r="G15" s="16"/>
    </row>
    <row r="16" spans="1:7" ht="15.75" x14ac:dyDescent="0.25">
      <c r="B16" s="17"/>
      <c r="C16" s="18" t="s">
        <v>14</v>
      </c>
      <c r="D16" s="19">
        <f>SUMIF($C$2:$C$10,"EUR", $D$2:$D$10)</f>
        <v>76000</v>
      </c>
      <c r="E16" s="20"/>
      <c r="F16" s="20"/>
      <c r="G16" s="21" t="s">
        <v>22</v>
      </c>
    </row>
    <row r="17" spans="2:7" x14ac:dyDescent="0.25">
      <c r="B17" s="17"/>
      <c r="C17" s="22"/>
      <c r="D17" s="23"/>
      <c r="E17" s="20"/>
      <c r="F17" s="20"/>
      <c r="G17" s="24"/>
    </row>
    <row r="18" spans="2:7" x14ac:dyDescent="0.25">
      <c r="B18" s="17"/>
      <c r="C18" s="25" t="s">
        <v>15</v>
      </c>
      <c r="D18" s="23"/>
      <c r="E18" s="20"/>
      <c r="F18" s="20"/>
      <c r="G18" s="24"/>
    </row>
    <row r="19" spans="2:7" x14ac:dyDescent="0.25">
      <c r="B19" s="17"/>
      <c r="C19" s="20" t="s">
        <v>10</v>
      </c>
      <c r="D19" s="19" t="e">
        <f>SUMIF($C$2:$C$10,"EUR",#REF!)</f>
        <v>#REF!</v>
      </c>
      <c r="E19" s="26"/>
      <c r="F19" s="20"/>
      <c r="G19" s="21" t="s">
        <v>23</v>
      </c>
    </row>
    <row r="20" spans="2:7" x14ac:dyDescent="0.25">
      <c r="B20" s="17"/>
      <c r="C20" s="20"/>
      <c r="D20" s="23"/>
      <c r="E20" s="20"/>
      <c r="F20" s="20"/>
      <c r="G20" s="24"/>
    </row>
    <row r="21" spans="2:7" x14ac:dyDescent="0.25">
      <c r="B21" s="17"/>
      <c r="C21" s="27" t="s">
        <v>19</v>
      </c>
      <c r="D21" s="23"/>
      <c r="E21" s="28" t="s">
        <v>16</v>
      </c>
      <c r="F21" s="20" t="s">
        <v>18</v>
      </c>
      <c r="G21" s="24"/>
    </row>
    <row r="22" spans="2:7" x14ac:dyDescent="0.25">
      <c r="B22" s="17"/>
      <c r="C22" s="20" t="s">
        <v>5</v>
      </c>
      <c r="D22" s="29" t="e">
        <f>SUMIF($C$2:$C$10,+C22,#REF!)</f>
        <v>#REF!</v>
      </c>
      <c r="E22" s="28" t="s">
        <v>17</v>
      </c>
      <c r="F22" s="30">
        <v>0</v>
      </c>
      <c r="G22" s="24"/>
    </row>
    <row r="23" spans="2:7" x14ac:dyDescent="0.25">
      <c r="B23" s="17"/>
      <c r="C23" s="20" t="s">
        <v>7</v>
      </c>
      <c r="D23" s="29" t="e">
        <f>SUMIF($C$2:$C$10,+C23,#REF!)</f>
        <v>#REF!</v>
      </c>
      <c r="E23" s="28" t="s">
        <v>17</v>
      </c>
      <c r="F23" s="30">
        <v>0</v>
      </c>
      <c r="G23" s="24"/>
    </row>
    <row r="24" spans="2:7" x14ac:dyDescent="0.25">
      <c r="B24" s="17"/>
      <c r="C24" s="20" t="s">
        <v>9</v>
      </c>
      <c r="D24" s="29" t="e">
        <f>SUMIF($C$2:$C$10,+C24,#REF!)</f>
        <v>#REF!</v>
      </c>
      <c r="E24" s="28" t="s">
        <v>17</v>
      </c>
      <c r="F24" s="30">
        <v>0</v>
      </c>
      <c r="G24" s="24"/>
    </row>
    <row r="25" spans="2:7" x14ac:dyDescent="0.25">
      <c r="B25" s="17"/>
      <c r="C25" s="20" t="s">
        <v>11</v>
      </c>
      <c r="D25" s="29" t="e">
        <f>SUMIF($C$2:$C$10,+C25,#REF!)</f>
        <v>#REF!</v>
      </c>
      <c r="E25" s="28" t="s">
        <v>17</v>
      </c>
      <c r="F25" s="30">
        <v>0</v>
      </c>
      <c r="G25" s="24"/>
    </row>
    <row r="26" spans="2:7" ht="15.75" thickBot="1" x14ac:dyDescent="0.3">
      <c r="B26" s="17"/>
      <c r="C26" s="9" t="s">
        <v>12</v>
      </c>
      <c r="D26" s="10" t="e">
        <f>SUMIF($C$2:$C$10,+C26,#REF!)</f>
        <v>#REF!</v>
      </c>
      <c r="E26" s="11" t="s">
        <v>17</v>
      </c>
      <c r="F26" s="12">
        <v>0</v>
      </c>
      <c r="G26" s="24"/>
    </row>
    <row r="27" spans="2:7" ht="16.5" thickTop="1" x14ac:dyDescent="0.25">
      <c r="B27" s="17"/>
      <c r="C27" s="20"/>
      <c r="D27" s="23"/>
      <c r="E27" s="20"/>
      <c r="F27" s="18" t="s">
        <v>21</v>
      </c>
      <c r="G27" s="21" t="s">
        <v>24</v>
      </c>
    </row>
    <row r="28" spans="2:7" x14ac:dyDescent="0.25">
      <c r="B28" s="17"/>
      <c r="C28" s="20"/>
      <c r="D28" s="23"/>
      <c r="E28" s="20"/>
      <c r="F28" s="20"/>
      <c r="G28" s="24"/>
    </row>
    <row r="29" spans="2:7" ht="15.75" x14ac:dyDescent="0.25">
      <c r="B29" s="17"/>
      <c r="C29" s="18" t="s">
        <v>20</v>
      </c>
      <c r="D29" s="31" t="s">
        <v>26</v>
      </c>
      <c r="E29" s="20"/>
      <c r="F29" s="20"/>
      <c r="G29" s="21" t="s">
        <v>25</v>
      </c>
    </row>
    <row r="30" spans="2:7" ht="15.75" thickBot="1" x14ac:dyDescent="0.3">
      <c r="B30" s="32"/>
      <c r="C30" s="33"/>
      <c r="D30" s="34"/>
      <c r="E30" s="33"/>
      <c r="F30" s="33"/>
      <c r="G30" s="35"/>
    </row>
    <row r="31" spans="2:7" x14ac:dyDescent="0.25">
      <c r="D31" s="8"/>
    </row>
  </sheetData>
  <autoFilter ref="A1:D10" xr:uid="{76A95253-DC52-4E04-B2CB-173EE55351B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5253-DC52-4E04-B2CB-173EE55351B5}">
  <dimension ref="B1:L36"/>
  <sheetViews>
    <sheetView workbookViewId="0">
      <selection activeCell="I28" sqref="I28:I30"/>
    </sheetView>
  </sheetViews>
  <sheetFormatPr baseColWidth="10" defaultRowHeight="15" x14ac:dyDescent="0.25"/>
  <cols>
    <col min="6" max="6" width="17.5703125" bestFit="1" customWidth="1"/>
    <col min="7" max="7" width="16" style="8" customWidth="1"/>
    <col min="8" max="8" width="16.28515625" customWidth="1"/>
    <col min="9" max="9" width="15.7109375" customWidth="1"/>
    <col min="10" max="10" width="15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6" t="s">
        <v>13</v>
      </c>
    </row>
    <row r="2" spans="2:7" x14ac:dyDescent="0.25">
      <c r="B2" s="2">
        <v>44562</v>
      </c>
      <c r="C2" s="3">
        <v>0.41666666666666669</v>
      </c>
      <c r="D2" s="4" t="s">
        <v>10</v>
      </c>
      <c r="E2" s="5" t="s">
        <v>8</v>
      </c>
      <c r="F2" s="4">
        <v>40000</v>
      </c>
      <c r="G2" s="7">
        <f>+F2*-1</f>
        <v>-40000</v>
      </c>
    </row>
    <row r="3" spans="2:7" x14ac:dyDescent="0.25">
      <c r="B3" s="2">
        <v>44562</v>
      </c>
      <c r="C3" s="3">
        <v>0.41736111111111113</v>
      </c>
      <c r="D3" s="4" t="s">
        <v>7</v>
      </c>
      <c r="E3" s="5" t="s">
        <v>6</v>
      </c>
      <c r="F3" s="4">
        <v>1</v>
      </c>
      <c r="G3" s="7">
        <f>+F3</f>
        <v>1</v>
      </c>
    </row>
    <row r="4" spans="2:7" x14ac:dyDescent="0.25">
      <c r="B4" s="2">
        <v>44563</v>
      </c>
      <c r="C4" s="3">
        <v>0.41666666666666669</v>
      </c>
      <c r="D4" s="4" t="s">
        <v>7</v>
      </c>
      <c r="E4" s="5" t="s">
        <v>8</v>
      </c>
      <c r="F4" s="4">
        <v>0.5</v>
      </c>
      <c r="G4" s="7">
        <f>+F4*-1</f>
        <v>-0.5</v>
      </c>
    </row>
    <row r="5" spans="2:7" x14ac:dyDescent="0.25">
      <c r="B5" s="2">
        <v>44563</v>
      </c>
      <c r="C5" s="3">
        <v>0.41736111111111113</v>
      </c>
      <c r="D5" s="4" t="s">
        <v>9</v>
      </c>
      <c r="E5" s="5" t="s">
        <v>6</v>
      </c>
      <c r="F5" s="4">
        <v>12</v>
      </c>
      <c r="G5" s="7">
        <f>+F5</f>
        <v>12</v>
      </c>
    </row>
    <row r="6" spans="2:7" x14ac:dyDescent="0.25">
      <c r="B6" s="2">
        <v>44564</v>
      </c>
      <c r="C6" s="3">
        <v>0.41666666666666669</v>
      </c>
      <c r="D6" s="4" t="s">
        <v>9</v>
      </c>
      <c r="E6" s="5" t="s">
        <v>8</v>
      </c>
      <c r="F6" s="4">
        <v>10</v>
      </c>
      <c r="G6" s="7">
        <f>+F6*-1</f>
        <v>-10</v>
      </c>
    </row>
    <row r="7" spans="2:7" x14ac:dyDescent="0.25">
      <c r="B7" s="2">
        <v>44564</v>
      </c>
      <c r="C7" s="3">
        <v>0.41736111111111113</v>
      </c>
      <c r="D7" s="4" t="s">
        <v>7</v>
      </c>
      <c r="E7" s="5" t="s">
        <v>6</v>
      </c>
      <c r="F7" s="4">
        <v>0.6</v>
      </c>
      <c r="G7" s="7">
        <f>+F7</f>
        <v>0.6</v>
      </c>
    </row>
    <row r="8" spans="2:7" x14ac:dyDescent="0.25">
      <c r="B8" s="2">
        <v>44565</v>
      </c>
      <c r="C8" s="3">
        <v>0.41666666666666669</v>
      </c>
      <c r="D8" s="4" t="s">
        <v>9</v>
      </c>
      <c r="E8" s="5" t="s">
        <v>8</v>
      </c>
      <c r="F8" s="4">
        <v>2</v>
      </c>
      <c r="G8" s="7">
        <f>+F8*-1</f>
        <v>-2</v>
      </c>
    </row>
    <row r="9" spans="2:7" x14ac:dyDescent="0.25">
      <c r="B9" s="2">
        <v>44565</v>
      </c>
      <c r="C9" s="3">
        <v>0.41736111111111113</v>
      </c>
      <c r="D9" s="4" t="s">
        <v>5</v>
      </c>
      <c r="E9" s="5" t="s">
        <v>6</v>
      </c>
      <c r="F9" s="4">
        <v>200</v>
      </c>
      <c r="G9" s="7">
        <f>+F9</f>
        <v>200</v>
      </c>
    </row>
    <row r="10" spans="2:7" x14ac:dyDescent="0.25">
      <c r="B10" s="2">
        <v>44566</v>
      </c>
      <c r="C10" s="3">
        <v>0.41666666666666669</v>
      </c>
      <c r="D10" s="4" t="s">
        <v>10</v>
      </c>
      <c r="E10" s="5" t="s">
        <v>8</v>
      </c>
      <c r="F10" s="4">
        <v>36000</v>
      </c>
      <c r="G10" s="7">
        <f>+F10*-1</f>
        <v>-36000</v>
      </c>
    </row>
    <row r="11" spans="2:7" x14ac:dyDescent="0.25">
      <c r="B11" s="2">
        <v>44566</v>
      </c>
      <c r="C11" s="3">
        <v>0.41736111111111113</v>
      </c>
      <c r="D11" s="4" t="s">
        <v>7</v>
      </c>
      <c r="E11" s="5" t="s">
        <v>6</v>
      </c>
      <c r="F11" s="4">
        <v>1</v>
      </c>
      <c r="G11" s="7">
        <f>+F11</f>
        <v>1</v>
      </c>
    </row>
    <row r="12" spans="2:7" x14ac:dyDescent="0.25">
      <c r="B12" s="2">
        <v>44567</v>
      </c>
      <c r="C12" s="3">
        <v>0.41666666666666669</v>
      </c>
      <c r="D12" s="4" t="s">
        <v>7</v>
      </c>
      <c r="E12" s="5" t="s">
        <v>8</v>
      </c>
      <c r="F12" s="4">
        <v>0.5</v>
      </c>
      <c r="G12" s="7">
        <f>+F12*-1</f>
        <v>-0.5</v>
      </c>
    </row>
    <row r="13" spans="2:7" x14ac:dyDescent="0.25">
      <c r="B13" s="2">
        <v>44567</v>
      </c>
      <c r="C13" s="3">
        <v>0.41736111111111113</v>
      </c>
      <c r="D13" s="4" t="s">
        <v>12</v>
      </c>
      <c r="E13" s="5" t="s">
        <v>6</v>
      </c>
      <c r="F13" s="4">
        <v>175</v>
      </c>
      <c r="G13" s="7">
        <f>+F13</f>
        <v>175</v>
      </c>
    </row>
    <row r="14" spans="2:7" x14ac:dyDescent="0.25">
      <c r="B14" s="2">
        <v>44568</v>
      </c>
      <c r="C14" s="3">
        <v>0.41666666666666669</v>
      </c>
      <c r="D14" s="4" t="s">
        <v>12</v>
      </c>
      <c r="E14" s="5" t="s">
        <v>8</v>
      </c>
      <c r="F14" s="4">
        <v>100</v>
      </c>
      <c r="G14" s="7">
        <f>+F14*-1</f>
        <v>-100</v>
      </c>
    </row>
    <row r="15" spans="2:7" x14ac:dyDescent="0.25">
      <c r="B15" s="2">
        <v>44568</v>
      </c>
      <c r="C15" s="3">
        <v>0.41736111111111113</v>
      </c>
      <c r="D15" s="4" t="s">
        <v>11</v>
      </c>
      <c r="E15" s="5" t="s">
        <v>6</v>
      </c>
      <c r="F15" s="4">
        <v>113</v>
      </c>
      <c r="G15" s="7">
        <f>+F15</f>
        <v>113</v>
      </c>
    </row>
    <row r="16" spans="2:7" x14ac:dyDescent="0.25">
      <c r="B16" s="2">
        <v>44569</v>
      </c>
      <c r="C16" s="3">
        <v>0.41666666666666669</v>
      </c>
      <c r="D16" s="4" t="s">
        <v>11</v>
      </c>
      <c r="E16" s="5" t="s">
        <v>8</v>
      </c>
      <c r="F16" s="4">
        <v>113</v>
      </c>
      <c r="G16" s="7">
        <f>+F16*-1</f>
        <v>-113</v>
      </c>
    </row>
    <row r="17" spans="2:12" x14ac:dyDescent="0.25">
      <c r="B17" s="2">
        <v>44569</v>
      </c>
      <c r="C17" s="3">
        <v>0.41736111111111113</v>
      </c>
      <c r="D17" s="4" t="s">
        <v>10</v>
      </c>
      <c r="E17" s="5" t="s">
        <v>6</v>
      </c>
      <c r="F17" s="4">
        <v>113000</v>
      </c>
      <c r="G17" s="7">
        <f>+F17</f>
        <v>113000</v>
      </c>
    </row>
    <row r="18" spans="2:12" x14ac:dyDescent="0.25">
      <c r="B18" s="2">
        <v>44570</v>
      </c>
      <c r="C18" s="3">
        <v>0.41666666666666669</v>
      </c>
      <c r="D18" s="4" t="s">
        <v>12</v>
      </c>
      <c r="E18" s="5" t="s">
        <v>8</v>
      </c>
      <c r="F18" s="4">
        <v>75</v>
      </c>
      <c r="G18" s="7">
        <f>+F18*-1</f>
        <v>-75</v>
      </c>
    </row>
    <row r="19" spans="2:12" x14ac:dyDescent="0.25">
      <c r="B19" s="2">
        <v>44570</v>
      </c>
      <c r="C19" s="3">
        <v>0.41736111111111113</v>
      </c>
      <c r="D19" s="4" t="s">
        <v>9</v>
      </c>
      <c r="E19" s="5" t="s">
        <v>6</v>
      </c>
      <c r="F19" s="4">
        <v>3</v>
      </c>
      <c r="G19" s="7">
        <f>+F19</f>
        <v>3</v>
      </c>
    </row>
    <row r="20" spans="2:12" ht="15.75" thickBot="1" x14ac:dyDescent="0.3"/>
    <row r="21" spans="2:12" x14ac:dyDescent="0.25">
      <c r="E21" s="13"/>
      <c r="F21" s="14"/>
      <c r="G21" s="15"/>
      <c r="H21" s="14"/>
      <c r="I21" s="14"/>
      <c r="J21" s="16"/>
    </row>
    <row r="22" spans="2:12" ht="15.75" x14ac:dyDescent="0.25">
      <c r="E22" s="17"/>
      <c r="F22" s="18" t="s">
        <v>14</v>
      </c>
      <c r="G22" s="19">
        <f>SUMIFS(G2:G19,D2:D19,"EUR",E2:E19,"sell")</f>
        <v>-76000</v>
      </c>
      <c r="H22" s="20"/>
      <c r="I22" s="20"/>
      <c r="J22" s="21" t="s">
        <v>22</v>
      </c>
    </row>
    <row r="23" spans="2:12" x14ac:dyDescent="0.25">
      <c r="E23" s="17"/>
      <c r="F23" s="22"/>
      <c r="G23" s="23"/>
      <c r="H23" s="20"/>
      <c r="I23" s="20"/>
      <c r="J23" s="24"/>
    </row>
    <row r="24" spans="2:12" x14ac:dyDescent="0.25">
      <c r="E24" s="17"/>
      <c r="F24" s="25" t="s">
        <v>15</v>
      </c>
      <c r="G24" s="23"/>
      <c r="H24" s="20"/>
      <c r="I24" s="20"/>
      <c r="J24" s="24"/>
    </row>
    <row r="25" spans="2:12" x14ac:dyDescent="0.25">
      <c r="E25" s="17"/>
      <c r="F25" s="20" t="s">
        <v>10</v>
      </c>
      <c r="G25" s="19">
        <f>SUMIF($D$2:$D$19,"EUR",$G$2:$G$19)</f>
        <v>37000</v>
      </c>
      <c r="H25" s="26"/>
      <c r="I25" s="20"/>
      <c r="J25" s="21" t="s">
        <v>23</v>
      </c>
    </row>
    <row r="26" spans="2:12" x14ac:dyDescent="0.25">
      <c r="E26" s="17"/>
      <c r="F26" s="20"/>
      <c r="G26" s="23"/>
      <c r="H26" s="20"/>
      <c r="I26" s="20"/>
      <c r="J26" s="24"/>
    </row>
    <row r="27" spans="2:12" x14ac:dyDescent="0.25">
      <c r="E27" s="17"/>
      <c r="F27" s="27" t="s">
        <v>19</v>
      </c>
      <c r="G27" s="23"/>
      <c r="H27" s="28" t="s">
        <v>16</v>
      </c>
      <c r="I27" s="20" t="s">
        <v>18</v>
      </c>
      <c r="J27" s="24"/>
    </row>
    <row r="28" spans="2:12" x14ac:dyDescent="0.25">
      <c r="E28" s="17"/>
      <c r="F28" s="20" t="s">
        <v>5</v>
      </c>
      <c r="G28" s="29">
        <f>SUMIF($D$2:$D$19,+F28,$G$2:$G$19)</f>
        <v>200</v>
      </c>
      <c r="I28" s="30">
        <v>78399</v>
      </c>
      <c r="J28" s="24"/>
      <c r="L28" s="37">
        <f>+G25+J28+J29+J30</f>
        <v>37000</v>
      </c>
    </row>
    <row r="29" spans="2:12" x14ac:dyDescent="0.25">
      <c r="E29" s="17"/>
      <c r="F29" s="20" t="s">
        <v>7</v>
      </c>
      <c r="G29" s="29">
        <f t="shared" ref="G29:G32" si="0">SUMIF($D$2:$D$19,+F29,$G$2:$G$19)</f>
        <v>1.6</v>
      </c>
      <c r="H29" s="28">
        <v>2.5400000000000001E-5</v>
      </c>
      <c r="I29" s="30">
        <f>1/H29*G29</f>
        <v>62992.125984251965</v>
      </c>
      <c r="J29" s="24"/>
    </row>
    <row r="30" spans="2:12" x14ac:dyDescent="0.25">
      <c r="E30" s="17"/>
      <c r="F30" s="20" t="s">
        <v>9</v>
      </c>
      <c r="G30" s="29">
        <f t="shared" si="0"/>
        <v>3</v>
      </c>
      <c r="H30" s="28" t="s">
        <v>17</v>
      </c>
      <c r="I30" s="30">
        <v>9025</v>
      </c>
      <c r="J30" s="24"/>
    </row>
    <row r="31" spans="2:12" x14ac:dyDescent="0.25">
      <c r="E31" s="17"/>
      <c r="F31" s="20" t="s">
        <v>11</v>
      </c>
      <c r="G31" s="29">
        <f t="shared" si="0"/>
        <v>0</v>
      </c>
      <c r="H31" s="28" t="s">
        <v>17</v>
      </c>
      <c r="I31" s="30">
        <v>0</v>
      </c>
      <c r="J31" s="24"/>
    </row>
    <row r="32" spans="2:12" ht="15.75" thickBot="1" x14ac:dyDescent="0.3">
      <c r="E32" s="17"/>
      <c r="F32" s="9" t="s">
        <v>12</v>
      </c>
      <c r="G32" s="10">
        <f t="shared" si="0"/>
        <v>0</v>
      </c>
      <c r="H32" s="11" t="s">
        <v>17</v>
      </c>
      <c r="I32" s="12">
        <v>0</v>
      </c>
      <c r="J32" s="24"/>
    </row>
    <row r="33" spans="5:10" ht="16.5" thickTop="1" x14ac:dyDescent="0.25">
      <c r="E33" s="17"/>
      <c r="F33" s="20"/>
      <c r="G33" s="23"/>
      <c r="H33" s="20"/>
      <c r="I33" s="18" t="s">
        <v>21</v>
      </c>
      <c r="J33" s="21" t="s">
        <v>24</v>
      </c>
    </row>
    <row r="34" spans="5:10" x14ac:dyDescent="0.25">
      <c r="E34" s="17"/>
      <c r="F34" s="20"/>
      <c r="G34" s="23"/>
      <c r="H34" s="20"/>
      <c r="I34" s="20"/>
      <c r="J34" s="24"/>
    </row>
    <row r="35" spans="5:10" ht="15.75" x14ac:dyDescent="0.25">
      <c r="E35" s="17"/>
      <c r="F35" s="18" t="s">
        <v>20</v>
      </c>
      <c r="G35" s="31" t="s">
        <v>26</v>
      </c>
      <c r="H35" s="20"/>
      <c r="I35" s="20"/>
      <c r="J35" s="21" t="s">
        <v>25</v>
      </c>
    </row>
    <row r="36" spans="5:10" ht="15.75" thickBot="1" x14ac:dyDescent="0.3">
      <c r="E36" s="32"/>
      <c r="F36" s="33"/>
      <c r="G36" s="34"/>
      <c r="H36" s="33"/>
      <c r="I36" s="33"/>
      <c r="J36" s="35"/>
    </row>
  </sheetData>
  <autoFilter ref="B1:G19" xr:uid="{76A95253-DC52-4E04-B2CB-173EE55351B5}">
    <sortState xmlns:xlrd2="http://schemas.microsoft.com/office/spreadsheetml/2017/richdata2" ref="B2:G19">
      <sortCondition ref="B1:B1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BBD9-7493-4B71-AC2B-7EF266151FBB}">
  <dimension ref="C2:E8"/>
  <sheetViews>
    <sheetView workbookViewId="0">
      <selection activeCell="C11" sqref="C11"/>
    </sheetView>
  </sheetViews>
  <sheetFormatPr baseColWidth="10" defaultRowHeight="15" x14ac:dyDescent="0.25"/>
  <cols>
    <col min="3" max="3" width="36" bestFit="1" customWidth="1"/>
  </cols>
  <sheetData>
    <row r="2" spans="3:5" x14ac:dyDescent="0.25">
      <c r="C2" t="s">
        <v>27</v>
      </c>
      <c r="E2" t="s">
        <v>27</v>
      </c>
    </row>
    <row r="3" spans="3:5" x14ac:dyDescent="0.25">
      <c r="C3" t="s">
        <v>31</v>
      </c>
      <c r="E3" t="s">
        <v>29</v>
      </c>
    </row>
    <row r="4" spans="3:5" x14ac:dyDescent="0.25">
      <c r="C4" t="s">
        <v>28</v>
      </c>
      <c r="E4" t="s">
        <v>28</v>
      </c>
    </row>
    <row r="6" spans="3:5" x14ac:dyDescent="0.25">
      <c r="C6" t="s">
        <v>31</v>
      </c>
      <c r="E6" t="s">
        <v>29</v>
      </c>
    </row>
    <row r="8" spans="3:5" x14ac:dyDescent="0.25">
      <c r="C8" t="s">
        <v>32</v>
      </c>
      <c r="E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bancodepruebas (2)</vt:lpstr>
      <vt:lpstr>bancodepruebas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Collignon</dc:creator>
  <cp:lastModifiedBy>Catherine Collignon</cp:lastModifiedBy>
  <dcterms:created xsi:type="dcterms:W3CDTF">2022-04-05T22:31:59Z</dcterms:created>
  <dcterms:modified xsi:type="dcterms:W3CDTF">2022-04-14T15:43:53Z</dcterms:modified>
</cp:coreProperties>
</file>