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16" windowHeight="7548"/>
  </bookViews>
  <sheets>
    <sheet name="09.02.2015" sheetId="2" r:id="rId1"/>
    <sheet name="Sheet1" sheetId="1" r:id="rId2"/>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2" l="1"/>
  <c r="H10" i="2" l="1"/>
  <c r="G10" i="2"/>
  <c r="H6" i="2"/>
  <c r="H7" i="2"/>
  <c r="H8" i="2"/>
  <c r="H9" i="2"/>
  <c r="H3" i="2"/>
  <c r="H4" i="2"/>
  <c r="H5" i="2"/>
  <c r="H2" i="2"/>
</calcChain>
</file>

<file path=xl/sharedStrings.xml><?xml version="1.0" encoding="utf-8"?>
<sst xmlns="http://schemas.openxmlformats.org/spreadsheetml/2006/main" count="100" uniqueCount="70">
  <si>
    <t>ZAHTJEVI ZA INFORMATIKU</t>
  </si>
  <si>
    <t>Sektor</t>
  </si>
  <si>
    <t>Opis zahtjeva</t>
  </si>
  <si>
    <t>Odradio</t>
  </si>
  <si>
    <t>Datum</t>
  </si>
  <si>
    <t>Krediti</t>
  </si>
  <si>
    <t>Ispravak datuma knjiženja u rasporedu uplata</t>
  </si>
  <si>
    <t>Naziv zahtjeva</t>
  </si>
  <si>
    <t>Prometi 13 partija kredita po kojima smo primili uplate s datumom valute: 
 Biserka Zgomba   6111003140
 HOTEL DUBRAVA D.O.O.  8110002934
 Jakov Sivrić    6111000125
 Jeronim Tišljar   6410000323
 NATALI MANESTAR   6110000714
 Niko Raič    6111000023
 Pavao Vrdoljak   6111005664
 PORUKA D.O.O.   8110003033
 PROJEKT A.A. d.o.o.  8110003121
 PROPELA d.o.o.   8110003654
 Stanko Lucić   6110000123
 TPK ARMATURA PROJEKT D.O.O. 8110003113
 ZAGREB-KNJIGOVODSTVO D.O.O. 8111000761
- kada stigne uplata na kredit s datumom koji je različit od datuma knjiženja uplate (npr. 16.01.15. Va 10.08.2014.) raspored će provesti knjiženje na konto duga prema datumu valute (10.08.2014. Va 10.08.2014.), pa datum knjiženja treba ispraviti
- zahtjev je u prioritetu zbog operativnog rada s klijentima i printanja kartica 
- moraju se identificirati svi rasporedi i povezati s datumima uplate (prema veznom broju u obradi 26.01.15.), zatim treba ispraviti datume knjiženja prema datumima kada su knjižene uplat</t>
  </si>
  <si>
    <t>Zatvaranje deviznih garancija</t>
  </si>
  <si>
    <t xml:space="preserve">PARTIJA DATUM ZATVARANJA KLIJENT
6655007066 21.1.2015 IV. DIZAJN OPREMANJE d.o.o.
6610000792 20.1.2015 TPZ d.o.o.
6610000883 20.1.2015 TPZ d.o.o.
6610000872 22.7.2014 EURO DELIKATESE d.o.o.
</t>
  </si>
  <si>
    <t>KOREKCIJE PODATAKA U BAZI UGOVORA, ANEKSA, OTPLATNOG PLANA, MATIČNIH PODATAKA</t>
  </si>
  <si>
    <t>Izmjena matičnih podataka - korisnika kredita</t>
  </si>
  <si>
    <t>nisu točni podaci o korisnicima kredita ili jamcima za pojedine partije kredita; 
- treba izvršiti promjene korisnika kredita gdje je došlo do pripajanja, likvidacije ili smrtnog slučaja
- podaci su pripremljeni, a za izmjenu je nužna asistencija administratora baze podataka</t>
  </si>
  <si>
    <t>U PREDLOŽAK IOS-A DODATI NAPOMENU „REZULTAT INF.OBRADE“ UMJESTO POTPISA</t>
  </si>
  <si>
    <t xml:space="preserve"> izmjeniti obrazac IOS-a 
- treba saznati tko može napraviti izmjenu: ABBA ili Nava informatičari</t>
  </si>
  <si>
    <t>Izmjena opisa knjiženja u obračunima kredita</t>
  </si>
  <si>
    <t>procedurom obračuna avista kamate u obradama revalorizacije, nedospjele i interkalarne kamate 30.11.14. i 31.12.14. dodan je opis knjiženja “AVISTA KAMATA 31.10.14.” i prikazuje se u karticama kredita; treba identificirati knjiženja i maknuti ovaj opis iz baze</t>
  </si>
  <si>
    <t>DODJELITI PRAVA I OVLASTI ZA PRISTUP I IZMJENE PODATAKA U APLIKACIJI</t>
  </si>
  <si>
    <t>INBOS
- instalirati aplikaciju na računala svih kreditnih referenata
- dodjeliti prava i ovlasti za pristup i izmjenu podataka u aplikaciji
KOLATERALI
- instalirati aplikaciju na računala svih kreditnih referenata
- dodjeliti prava i ovlasti za pristup i izmjenu podataka u aplikaciji</t>
  </si>
  <si>
    <t>DODIJELITI KREDITNIM PARTIJAMA NOVE REFERENTE</t>
  </si>
  <si>
    <t>INBOS  - LISTE KREDITA
- dodijeliti partijama nove referente (9 ref.)
- izmjeniti i dodjeliti nove statuse kreditima</t>
  </si>
  <si>
    <t>IMPLEMENTACIJA RJEŠENIH ZADATAKA HOGAR&amp;APUZIS</t>
  </si>
  <si>
    <t xml:space="preserve">ABOS i APUZIS
- dogovoriti otklanjanje grešaka ili izmjenu u programu za ranije evidentirane zahtjeve u APUZIS-u ; 
- treba donijeti odluku o stavljanju pojedinih rješenja na produkciju, nove verzije programa ili pronaći neko drugo optimalno rješenje
Pojašnjenje
- Abba je dostavila ispravke ranije evidentiranih zahtjeva u APUZIS-u i nova rješenja
- pojedini ispravci su bitni za rad s kreditima i eksternu komunikaciju sa strankama (npr. izmjena punomoćnika (nisu povezane sve osobe na kredit, npr. jamci i založni dužnici), ispravak obrasca izvatka po kreditu gdje se ne prikazuju se svi dugovi), IOS-i i sl.; </t>
  </si>
  <si>
    <t>Risk</t>
  </si>
  <si>
    <t>Lista kredita (Loan portfolio/VOSTOK lista) na dan 30.11.2014.</t>
  </si>
  <si>
    <t>Haircut i izračun naplativosti plasmana na 30.11.2014. - kolika je točnost?</t>
  </si>
  <si>
    <t>Računovodstvo</t>
  </si>
  <si>
    <t>RADNI KALENDAR ZA 2015. GODINU</t>
  </si>
  <si>
    <t>AŽURIRANJE IRE-ZA 1. 2015.</t>
  </si>
  <si>
    <t>Informatika</t>
  </si>
  <si>
    <t>ARHIVIRATI PODATKE (ABOS, MREŽNI DISK)</t>
  </si>
  <si>
    <t>Živić</t>
  </si>
  <si>
    <t>Gudelj</t>
  </si>
  <si>
    <t>/</t>
  </si>
  <si>
    <t>nema potrebe za backupom (mrežni disk se sastoji od diskova u RAID polju gdje su podaci zaštićeni od kvara pojedinog diska), ABOS backup se vrši na denovnoj bazi na kazetice</t>
  </si>
  <si>
    <t xml:space="preserve">partija: 6110001099 Gucek
partija: 6110000645 Skelin
+ nove partije: Bratko, Zdunić + Unija industija (otplatni plan/učitanje) + TPK
+ Farma – neiskorišteni kredit u EUR
- u otplatnom planu anuitetnog kredita s valutnom klauzulom nakon umanjenja glavnice stanje kredita nije točno;
- u pregledu aneksa iugovora nije točan iznos kredita </t>
  </si>
  <si>
    <t>srijeda</t>
  </si>
  <si>
    <t>Referent</t>
  </si>
  <si>
    <t>Zahtjev</t>
  </si>
  <si>
    <t>Odrađena aktivnost</t>
  </si>
  <si>
    <t>Datum odrađene aktivnosti</t>
  </si>
  <si>
    <t>Osoba odrađene aktivnosti</t>
  </si>
  <si>
    <t>Branka Košar</t>
  </si>
  <si>
    <t>Ažuriranje kalendara za 2015-u god.</t>
  </si>
  <si>
    <t>Ivan Gudelj</t>
  </si>
  <si>
    <t>Željka Jurak</t>
  </si>
  <si>
    <t>Izrada tablice kreditnog portfelja na dan 30.11.2014</t>
  </si>
  <si>
    <t>Tanja Žagar</t>
  </si>
  <si>
    <t>Izvlačenje jedinstvenog prometa za specifične partije prema kojima je napravljen krivi raspored uplate.</t>
  </si>
  <si>
    <t xml:space="preserve">Zatvaranje deviznih garancija </t>
  </si>
  <si>
    <t xml:space="preserve">6655007066 21.1.2015 IV. DIZAJN OPREMANJE d.o.o.
6610000792 20.1.2015 TPZ d.o.o.
6610000883 20.1.2015 TPZ d.o.o.
6610000872 22.7.2014 EURO DELIKATESE d.o.o.
</t>
  </si>
  <si>
    <t>Aplikacije</t>
  </si>
  <si>
    <t>1. Dodijeljena prava pristupa aplikacijama Kolaterali i InBOS za dodatne djelatnike
2. Zatvaranje svih zahtjeva (prije stečaja) u APUZIS-u u svrhu korištenja aplikacije za predavanje zahtjeva za informatiku u stečaju</t>
  </si>
  <si>
    <t>Transportacija svih obračuna knjigu izlaznih računa</t>
  </si>
  <si>
    <t>Ivan Živić</t>
  </si>
  <si>
    <t>Ispravak krivog opisa knjiženja za partije kredita kojima je greškom povučen opis A-vista kamate, ispravljena procedura za knjiženje</t>
  </si>
  <si>
    <t>Serverski programi</t>
  </si>
  <si>
    <t xml:space="preserve">Ispravak podataka u bazi podataka (ugovori, aneksi kredita, partije) </t>
  </si>
  <si>
    <t>Sektor rizika</t>
  </si>
  <si>
    <t>Komercijalni poslovi</t>
  </si>
  <si>
    <t>Akumulirano vrijeme (min)</t>
  </si>
  <si>
    <t>Utrošeno vrijeme (min)</t>
  </si>
  <si>
    <t>- Kontaktiranje ABBA d.o.o radi dostave praznika
- Puštanje procedura nad bazom podataka radi ažuriranja kalendara</t>
  </si>
  <si>
    <t>- Ažuriranje IRA-e za siječanj 2015.</t>
  </si>
  <si>
    <t>- Generiranje podataka o izloženosti (30.11.2014)
- Generiranje Haircut-a (30.11.2014)
- Izračun pokrivenosti (30.11.2014)
- Generiranje tablice kreditnog portfelja (30.11.2014)</t>
  </si>
  <si>
    <t>- exstrapolacija podataka iz baze podatala sa datumom knjiženja i datumom valute 
- paralelna lista rasporeda istih iznosa po partiji sa datumom valute i datumom knjiženja</t>
  </si>
  <si>
    <t>izmjene ugovora za:
- Gucek 
- Skelin 
- Bratko 
- Zdunić 
- Unija industrija (ispravak otplatnog plana u tablici plana otplate) 
- TPK 
- Farma angus</t>
  </si>
  <si>
    <t>Ukupno odrađeno / sati za isplatiti:</t>
  </si>
  <si>
    <t>Bruto iznos
(400 kn/h):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</si>
</sst>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kn&quot;"/>
  </numFmts>
  <fonts count="8" x14ac:knownFonts="1">
    <font>
      <sz val="11"/>
      <color theme="1"/>
      <name val="Calibri"/>
      <family val="2"/>
      <charset val="238"/>
      <scheme val="minor"/>
    </font>
    <font>
      <sz val="12"/>
      <color theme="1"/>
      <name val="Calibri"/>
      <family val="2"/>
      <charset val="238"/>
      <scheme val="minor"/>
    </font>
    <font>
      <b/>
      <sz val="18"/>
      <color theme="1"/>
      <name val="Calibri"/>
      <family val="2"/>
      <charset val="238"/>
      <scheme val="minor"/>
    </font>
    <font>
      <b/>
      <sz val="12"/>
      <color theme="1"/>
      <name val="Calibri"/>
      <family val="2"/>
      <charset val="238"/>
      <scheme val="minor"/>
    </font>
    <font>
      <b/>
      <sz val="11"/>
      <color theme="1"/>
      <name val="Calibri"/>
      <family val="2"/>
      <charset val="238"/>
      <scheme val="minor"/>
    </font>
    <font>
      <b/>
      <sz val="12"/>
      <color theme="0"/>
      <name val="Calibri"/>
      <family val="2"/>
      <charset val="238"/>
      <scheme val="minor"/>
    </font>
    <font>
      <b/>
      <sz val="14"/>
      <color theme="0"/>
      <name val="Calibri"/>
      <family val="2"/>
      <charset val="238"/>
      <scheme val="minor"/>
    </font>
    <font>
      <b/>
      <sz val="18"/>
      <color theme="0"/>
      <name val="Calibri"/>
      <family val="2"/>
      <charset val="238"/>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249977111117893"/>
        <bgColor indexed="64"/>
      </patternFill>
    </fill>
    <fill>
      <patternFill patternType="solid">
        <fgColor theme="2"/>
        <bgColor indexed="64"/>
      </patternFill>
    </fill>
    <fill>
      <patternFill patternType="solid">
        <fgColor theme="0" tint="-0.499984740745262"/>
        <bgColor indexed="64"/>
      </patternFill>
    </fill>
  </fills>
  <borders count="7">
    <border>
      <left/>
      <right/>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40">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wrapText="1"/>
    </xf>
    <xf numFmtId="0" fontId="0" fillId="2" borderId="0" xfId="0" applyFill="1"/>
    <xf numFmtId="0" fontId="0" fillId="4" borderId="0" xfId="0" applyFill="1" applyAlignment="1">
      <alignment horizontal="center" vertical="center"/>
    </xf>
    <xf numFmtId="0" fontId="0" fillId="4" borderId="0" xfId="0" applyFill="1"/>
    <xf numFmtId="0" fontId="0" fillId="4" borderId="0" xfId="0" applyFill="1" applyAlignment="1">
      <alignment wrapText="1"/>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1" fillId="2" borderId="0" xfId="0" applyFont="1" applyFill="1" applyAlignment="1">
      <alignment horizontal="center" vertical="center"/>
    </xf>
    <xf numFmtId="0" fontId="1" fillId="2" borderId="0" xfId="0"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center"/>
    </xf>
    <xf numFmtId="0" fontId="3" fillId="3" borderId="3" xfId="0" applyFont="1" applyFill="1" applyBorder="1" applyAlignment="1">
      <alignment horizontal="center"/>
    </xf>
    <xf numFmtId="14" fontId="0" fillId="4" borderId="0" xfId="0" applyNumberFormat="1" applyFill="1" applyAlignment="1">
      <alignment horizontal="center" vertical="center"/>
    </xf>
    <xf numFmtId="14" fontId="0" fillId="2" borderId="0" xfId="0" applyNumberFormat="1" applyFill="1" applyAlignment="1">
      <alignment horizontal="center" vertical="center"/>
    </xf>
    <xf numFmtId="0" fontId="0" fillId="2" borderId="2" xfId="0"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14" fontId="0" fillId="0" borderId="4" xfId="0" applyNumberFormat="1" applyBorder="1" applyAlignment="1">
      <alignment horizontal="center" vertical="center"/>
    </xf>
    <xf numFmtId="0" fontId="4" fillId="8" borderId="4" xfId="0" applyFont="1" applyFill="1" applyBorder="1" applyAlignment="1">
      <alignment horizontal="center" vertical="center" textRotation="90"/>
    </xf>
    <xf numFmtId="0" fontId="4" fillId="10" borderId="4" xfId="0" applyFont="1" applyFill="1" applyBorder="1" applyAlignment="1">
      <alignment horizontal="center" vertical="center"/>
    </xf>
    <xf numFmtId="49" fontId="4" fillId="10" borderId="4" xfId="0" applyNumberFormat="1" applyFont="1" applyFill="1" applyBorder="1" applyAlignment="1">
      <alignment horizontal="center" vertical="center"/>
    </xf>
    <xf numFmtId="49" fontId="0" fillId="0" borderId="4" xfId="0" quotePrefix="1" applyNumberFormat="1" applyBorder="1" applyAlignment="1">
      <alignment horizontal="left" vertical="center" wrapText="1"/>
    </xf>
    <xf numFmtId="49" fontId="0" fillId="0" borderId="4" xfId="0" applyNumberFormat="1" applyBorder="1" applyAlignment="1">
      <alignment horizontal="left" vertical="center" wrapText="1"/>
    </xf>
    <xf numFmtId="49" fontId="0" fillId="0" borderId="0" xfId="0" applyNumberFormat="1"/>
    <xf numFmtId="0" fontId="4" fillId="9" borderId="4" xfId="0" applyFont="1" applyFill="1" applyBorder="1" applyAlignment="1">
      <alignment horizontal="center" vertical="center" textRotation="90"/>
    </xf>
    <xf numFmtId="0" fontId="4" fillId="6" borderId="4" xfId="0" applyFont="1" applyFill="1" applyBorder="1" applyAlignment="1">
      <alignment horizontal="center" vertical="center" textRotation="90"/>
    </xf>
    <xf numFmtId="0" fontId="4" fillId="7" borderId="4" xfId="0" applyFont="1" applyFill="1" applyBorder="1" applyAlignment="1">
      <alignment horizontal="center" vertical="center" textRotation="90"/>
    </xf>
    <xf numFmtId="0" fontId="2" fillId="3" borderId="1" xfId="0" applyFont="1" applyFill="1" applyBorder="1" applyAlignment="1">
      <alignment horizontal="center" vertical="center"/>
    </xf>
    <xf numFmtId="0" fontId="6" fillId="5" borderId="0" xfId="0" applyFont="1" applyFill="1" applyAlignment="1">
      <alignment horizontal="left" vertical="center" wrapText="1"/>
    </xf>
    <xf numFmtId="0" fontId="5" fillId="11" borderId="6" xfId="0" applyFont="1" applyFill="1" applyBorder="1" applyAlignment="1">
      <alignment horizontal="center" vertical="center"/>
    </xf>
    <xf numFmtId="0" fontId="5" fillId="11" borderId="0" xfId="0" applyFont="1" applyFill="1" applyAlignment="1">
      <alignment horizontal="center" vertical="center"/>
    </xf>
    <xf numFmtId="4" fontId="5" fillId="11" borderId="0" xfId="0" applyNumberFormat="1" applyFont="1" applyFill="1" applyAlignment="1">
      <alignment horizontal="center" vertical="center"/>
    </xf>
    <xf numFmtId="4" fontId="5" fillId="11" borderId="5" xfId="0" applyNumberFormat="1" applyFont="1" applyFill="1" applyBorder="1" applyAlignment="1">
      <alignment horizontal="center" vertical="center"/>
    </xf>
    <xf numFmtId="164" fontId="7" fillId="5"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
  <sheetViews>
    <sheetView tabSelected="1" zoomScale="70" zoomScaleNormal="70" workbookViewId="0">
      <selection activeCell="E14" sqref="E14"/>
    </sheetView>
  </sheetViews>
  <sheetFormatPr defaultRowHeight="14.4" x14ac:dyDescent="0.3"/>
  <cols>
    <col min="1" max="1" width="13.33203125" customWidth="1"/>
    <col min="2" max="2" width="16.5546875" customWidth="1"/>
    <col min="3" max="3" width="30.44140625" bestFit="1" customWidth="1"/>
    <col min="4" max="4" width="42.109375" style="29" bestFit="1" customWidth="1"/>
    <col min="5" max="5" width="25.21875" bestFit="1" customWidth="1"/>
    <col min="6" max="6" width="24.6640625" bestFit="1" customWidth="1"/>
    <col min="7" max="7" width="21.6640625" bestFit="1" customWidth="1"/>
    <col min="8" max="8" width="24.88671875" bestFit="1" customWidth="1"/>
    <col min="9" max="9" width="17" customWidth="1"/>
  </cols>
  <sheetData>
    <row r="1" spans="1:8" ht="27" customHeight="1" x14ac:dyDescent="0.3">
      <c r="A1" s="25" t="s">
        <v>1</v>
      </c>
      <c r="B1" s="25" t="s">
        <v>38</v>
      </c>
      <c r="C1" s="25" t="s">
        <v>39</v>
      </c>
      <c r="D1" s="26" t="s">
        <v>40</v>
      </c>
      <c r="E1" s="25" t="s">
        <v>41</v>
      </c>
      <c r="F1" s="25" t="s">
        <v>42</v>
      </c>
      <c r="G1" s="25" t="s">
        <v>62</v>
      </c>
      <c r="H1" s="25" t="s">
        <v>61</v>
      </c>
    </row>
    <row r="2" spans="1:8" ht="43.2" x14ac:dyDescent="0.3">
      <c r="A2" s="31" t="s">
        <v>27</v>
      </c>
      <c r="B2" s="21" t="s">
        <v>43</v>
      </c>
      <c r="C2" s="22" t="s">
        <v>44</v>
      </c>
      <c r="D2" s="27" t="s">
        <v>63</v>
      </c>
      <c r="E2" s="23">
        <v>42044</v>
      </c>
      <c r="F2" s="21" t="s">
        <v>45</v>
      </c>
      <c r="G2" s="21">
        <v>25</v>
      </c>
      <c r="H2" s="21">
        <f>SUM($G$2:G2)</f>
        <v>25</v>
      </c>
    </row>
    <row r="3" spans="1:8" ht="51" customHeight="1" x14ac:dyDescent="0.3">
      <c r="A3" s="31"/>
      <c r="B3" s="21" t="s">
        <v>43</v>
      </c>
      <c r="C3" s="22" t="s">
        <v>54</v>
      </c>
      <c r="D3" s="28" t="s">
        <v>64</v>
      </c>
      <c r="E3" s="23">
        <v>42044</v>
      </c>
      <c r="F3" s="21" t="s">
        <v>55</v>
      </c>
      <c r="G3" s="21">
        <v>30</v>
      </c>
      <c r="H3" s="21">
        <f>SUM($G$2:G3)</f>
        <v>55</v>
      </c>
    </row>
    <row r="4" spans="1:8" ht="96.6" customHeight="1" x14ac:dyDescent="0.3">
      <c r="A4" s="24" t="s">
        <v>59</v>
      </c>
      <c r="B4" s="21" t="s">
        <v>46</v>
      </c>
      <c r="C4" s="22" t="s">
        <v>47</v>
      </c>
      <c r="D4" s="28" t="s">
        <v>65</v>
      </c>
      <c r="E4" s="23">
        <v>42044</v>
      </c>
      <c r="F4" s="21" t="s">
        <v>45</v>
      </c>
      <c r="G4" s="21">
        <v>45</v>
      </c>
      <c r="H4" s="21">
        <f>SUM($G$2:G4)</f>
        <v>100</v>
      </c>
    </row>
    <row r="5" spans="1:8" ht="57.6" x14ac:dyDescent="0.3">
      <c r="A5" s="32" t="s">
        <v>60</v>
      </c>
      <c r="B5" s="21" t="s">
        <v>48</v>
      </c>
      <c r="C5" s="22" t="s">
        <v>49</v>
      </c>
      <c r="D5" s="28" t="s">
        <v>66</v>
      </c>
      <c r="E5" s="23">
        <v>42044</v>
      </c>
      <c r="F5" s="21" t="s">
        <v>45</v>
      </c>
      <c r="G5" s="21">
        <v>40</v>
      </c>
      <c r="H5" s="21">
        <f>SUM($G$2:G5)</f>
        <v>140</v>
      </c>
    </row>
    <row r="6" spans="1:8" ht="129.6" x14ac:dyDescent="0.3">
      <c r="A6" s="32"/>
      <c r="B6" s="21" t="s">
        <v>48</v>
      </c>
      <c r="C6" s="22" t="s">
        <v>58</v>
      </c>
      <c r="D6" s="28" t="s">
        <v>67</v>
      </c>
      <c r="E6" s="23">
        <v>42044</v>
      </c>
      <c r="F6" s="21" t="s">
        <v>55</v>
      </c>
      <c r="G6" s="21">
        <v>120</v>
      </c>
      <c r="H6" s="21">
        <f>SUM($G$2:G6)</f>
        <v>260</v>
      </c>
    </row>
    <row r="7" spans="1:8" ht="86.4" x14ac:dyDescent="0.3">
      <c r="A7" s="32"/>
      <c r="B7" s="21" t="s">
        <v>48</v>
      </c>
      <c r="C7" s="21" t="s">
        <v>50</v>
      </c>
      <c r="D7" s="28" t="s">
        <v>51</v>
      </c>
      <c r="E7" s="23">
        <v>42044</v>
      </c>
      <c r="F7" s="21" t="s">
        <v>55</v>
      </c>
      <c r="G7" s="21">
        <v>30</v>
      </c>
      <c r="H7" s="21">
        <f>SUM($G$2:G7)</f>
        <v>290</v>
      </c>
    </row>
    <row r="8" spans="1:8" ht="72" x14ac:dyDescent="0.3">
      <c r="A8" s="30" t="s">
        <v>30</v>
      </c>
      <c r="B8" s="21" t="s">
        <v>48</v>
      </c>
      <c r="C8" s="21" t="s">
        <v>52</v>
      </c>
      <c r="D8" s="28" t="s">
        <v>53</v>
      </c>
      <c r="E8" s="23">
        <v>42044</v>
      </c>
      <c r="F8" s="21" t="s">
        <v>55</v>
      </c>
      <c r="G8" s="21">
        <v>30</v>
      </c>
      <c r="H8" s="21">
        <f>SUM($G$2:G8)</f>
        <v>320</v>
      </c>
    </row>
    <row r="9" spans="1:8" ht="43.2" x14ac:dyDescent="0.3">
      <c r="A9" s="30"/>
      <c r="B9" s="21" t="s">
        <v>48</v>
      </c>
      <c r="C9" s="21" t="s">
        <v>57</v>
      </c>
      <c r="D9" s="28" t="s">
        <v>56</v>
      </c>
      <c r="E9" s="23">
        <v>42044</v>
      </c>
      <c r="F9" s="21" t="s">
        <v>55</v>
      </c>
      <c r="G9" s="21">
        <v>30</v>
      </c>
      <c r="H9" s="21">
        <f>SUM($G$2:G9)</f>
        <v>350</v>
      </c>
    </row>
    <row r="10" spans="1:8" ht="24.6" customHeight="1" x14ac:dyDescent="0.3">
      <c r="D10" s="35" t="s">
        <v>68</v>
      </c>
      <c r="E10" s="35"/>
      <c r="F10" s="36"/>
      <c r="G10" s="37">
        <f>H9/60</f>
        <v>5.833333333333333</v>
      </c>
      <c r="H10" s="38">
        <f>CEILING(G10,1)</f>
        <v>6</v>
      </c>
    </row>
    <row r="11" spans="1:8" ht="56.4" customHeight="1" x14ac:dyDescent="0.3">
      <c r="G11" s="34" t="s">
        <v>69</v>
      </c>
      <c r="H11" s="39">
        <f>H10*400</f>
        <v>2400</v>
      </c>
    </row>
  </sheetData>
  <mergeCells count="4">
    <mergeCell ref="A8:A9"/>
    <mergeCell ref="A2:A3"/>
    <mergeCell ref="A5:A7"/>
    <mergeCell ref="D10:E10"/>
  </mergeCells>
  <dataValidations count="1">
    <dataValidation type="list" allowBlank="1" showInputMessage="1" showErrorMessage="1" sqref="F1:F1048576">
      <formula1>"Ivan Živić,Ivan Gudelj"</formula1>
    </dataValidation>
  </dataValidations>
  <printOptions horizontalCentered="1" verticalCentered="1"/>
  <pageMargins left="3.937007874015748E-2" right="3.937007874015748E-2" top="0.35433070866141736" bottom="0.35433070866141736" header="0.31496062992125984" footer="0.31496062992125984"/>
  <pageSetup paperSize="9" scale="72"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B2" workbookViewId="0">
      <selection activeCell="C3" sqref="C3"/>
    </sheetView>
  </sheetViews>
  <sheetFormatPr defaultRowHeight="14.4" x14ac:dyDescent="0.3"/>
  <cols>
    <col min="1" max="1" width="25.33203125" style="1" bestFit="1" customWidth="1"/>
    <col min="2" max="2" width="90.6640625" style="2" customWidth="1"/>
    <col min="3" max="3" width="69.6640625" bestFit="1" customWidth="1"/>
    <col min="4" max="4" width="16.5546875" customWidth="1"/>
    <col min="5" max="5" width="18.6640625" customWidth="1"/>
  </cols>
  <sheetData>
    <row r="1" spans="1:5" ht="23.25" x14ac:dyDescent="0.25">
      <c r="A1" s="33" t="s">
        <v>0</v>
      </c>
      <c r="B1" s="33"/>
      <c r="C1" s="33"/>
      <c r="D1" s="33"/>
      <c r="E1" s="33"/>
    </row>
    <row r="2" spans="1:5" ht="22.5" customHeight="1" x14ac:dyDescent="0.25">
      <c r="A2" s="15" t="s">
        <v>1</v>
      </c>
      <c r="B2" s="15" t="s">
        <v>7</v>
      </c>
      <c r="C2" s="16" t="s">
        <v>2</v>
      </c>
      <c r="D2" s="17" t="s">
        <v>3</v>
      </c>
      <c r="E2" s="16" t="s">
        <v>4</v>
      </c>
    </row>
    <row r="3" spans="1:5" ht="345.6" x14ac:dyDescent="0.3">
      <c r="A3" s="11" t="s">
        <v>5</v>
      </c>
      <c r="B3" s="12" t="s">
        <v>6</v>
      </c>
      <c r="C3" s="8" t="s">
        <v>8</v>
      </c>
      <c r="D3" s="9"/>
      <c r="E3" s="6"/>
    </row>
    <row r="4" spans="1:5" ht="86.4" x14ac:dyDescent="0.3">
      <c r="A4" s="13" t="s">
        <v>5</v>
      </c>
      <c r="B4" s="14" t="s">
        <v>9</v>
      </c>
      <c r="C4" s="4" t="s">
        <v>10</v>
      </c>
      <c r="D4" s="10" t="s">
        <v>32</v>
      </c>
      <c r="E4" s="19">
        <v>42044</v>
      </c>
    </row>
    <row r="5" spans="1:5" ht="121.5" customHeight="1" x14ac:dyDescent="0.3">
      <c r="A5" s="11" t="s">
        <v>5</v>
      </c>
      <c r="B5" s="12" t="s">
        <v>11</v>
      </c>
      <c r="C5" s="8" t="s">
        <v>36</v>
      </c>
      <c r="D5" s="9" t="s">
        <v>32</v>
      </c>
      <c r="E5" s="18">
        <v>42044</v>
      </c>
    </row>
    <row r="6" spans="1:5" ht="72" x14ac:dyDescent="0.3">
      <c r="A6" s="13" t="s">
        <v>5</v>
      </c>
      <c r="B6" s="14" t="s">
        <v>12</v>
      </c>
      <c r="C6" s="4" t="s">
        <v>13</v>
      </c>
      <c r="D6" s="10"/>
      <c r="E6" s="3"/>
    </row>
    <row r="7" spans="1:5" ht="28.8" x14ac:dyDescent="0.3">
      <c r="A7" s="11" t="s">
        <v>5</v>
      </c>
      <c r="B7" s="12" t="s">
        <v>14</v>
      </c>
      <c r="C7" s="8" t="s">
        <v>15</v>
      </c>
      <c r="D7" s="9"/>
      <c r="E7" s="6"/>
    </row>
    <row r="8" spans="1:5" ht="57.6" x14ac:dyDescent="0.3">
      <c r="A8" s="13" t="s">
        <v>5</v>
      </c>
      <c r="B8" s="14" t="s">
        <v>16</v>
      </c>
      <c r="C8" s="4" t="s">
        <v>17</v>
      </c>
      <c r="D8" s="10" t="s">
        <v>32</v>
      </c>
      <c r="E8" s="19">
        <v>42044</v>
      </c>
    </row>
    <row r="9" spans="1:5" ht="100.8" x14ac:dyDescent="0.3">
      <c r="A9" s="11" t="s">
        <v>5</v>
      </c>
      <c r="B9" s="12" t="s">
        <v>18</v>
      </c>
      <c r="C9" s="8" t="s">
        <v>19</v>
      </c>
      <c r="D9" s="9"/>
      <c r="E9" s="6" t="s">
        <v>37</v>
      </c>
    </row>
    <row r="10" spans="1:5" ht="43.2" x14ac:dyDescent="0.3">
      <c r="A10" s="13" t="s">
        <v>5</v>
      </c>
      <c r="B10" s="14" t="s">
        <v>20</v>
      </c>
      <c r="C10" s="4" t="s">
        <v>21</v>
      </c>
      <c r="D10" s="10"/>
      <c r="E10" s="3"/>
    </row>
    <row r="11" spans="1:5" ht="172.8" x14ac:dyDescent="0.3">
      <c r="A11" s="11" t="s">
        <v>5</v>
      </c>
      <c r="B11" s="12" t="s">
        <v>22</v>
      </c>
      <c r="C11" s="8" t="s">
        <v>23</v>
      </c>
      <c r="D11" s="9"/>
      <c r="E11" s="6"/>
    </row>
    <row r="12" spans="1:5" ht="15.6" x14ac:dyDescent="0.3">
      <c r="A12" s="13" t="s">
        <v>24</v>
      </c>
      <c r="B12" s="14" t="s">
        <v>25</v>
      </c>
      <c r="C12" s="5"/>
      <c r="D12" s="10" t="s">
        <v>33</v>
      </c>
      <c r="E12" s="19">
        <v>42044</v>
      </c>
    </row>
    <row r="13" spans="1:5" ht="15.6" x14ac:dyDescent="0.3">
      <c r="A13" s="11" t="s">
        <v>24</v>
      </c>
      <c r="B13" s="12" t="s">
        <v>26</v>
      </c>
      <c r="C13" s="7"/>
      <c r="D13" s="10" t="s">
        <v>33</v>
      </c>
      <c r="E13" s="19">
        <v>42044</v>
      </c>
    </row>
    <row r="14" spans="1:5" ht="15.6" x14ac:dyDescent="0.3">
      <c r="A14" s="13" t="s">
        <v>27</v>
      </c>
      <c r="B14" s="14" t="s">
        <v>28</v>
      </c>
      <c r="C14" s="5"/>
      <c r="D14" s="10" t="s">
        <v>33</v>
      </c>
      <c r="E14" s="19">
        <v>42044</v>
      </c>
    </row>
    <row r="15" spans="1:5" ht="15.6" x14ac:dyDescent="0.3">
      <c r="A15" s="11" t="s">
        <v>27</v>
      </c>
      <c r="B15" s="12" t="s">
        <v>29</v>
      </c>
      <c r="C15" s="7"/>
      <c r="D15" s="9" t="s">
        <v>32</v>
      </c>
      <c r="E15" s="18">
        <v>42044</v>
      </c>
    </row>
    <row r="16" spans="1:5" ht="126" customHeight="1" x14ac:dyDescent="0.3">
      <c r="A16" s="13" t="s">
        <v>30</v>
      </c>
      <c r="B16" s="14" t="s">
        <v>31</v>
      </c>
      <c r="C16" s="20" t="s">
        <v>35</v>
      </c>
      <c r="D16" s="10" t="s">
        <v>34</v>
      </c>
      <c r="E16" s="3" t="s">
        <v>34</v>
      </c>
    </row>
  </sheetData>
  <mergeCells count="1">
    <mergeCell ref="A1:E1"/>
  </mergeCells>
  <pageMargins left="0.7" right="0.7" top="0.75" bottom="0.75" header="0.3" footer="0.3"/>
  <pageSetup paperSize="9"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09.02.2015</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dc:creator>
  <cp:lastModifiedBy>DELL</cp:lastModifiedBy>
  <cp:lastPrinted>2015-02-11T19:21:00Z</cp:lastPrinted>
  <dcterms:created xsi:type="dcterms:W3CDTF">2015-02-08T14:40:24Z</dcterms:created>
  <dcterms:modified xsi:type="dcterms:W3CDTF">2015-02-11T19:21:12Z</dcterms:modified>
</cp:coreProperties>
</file>