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230074\Downloads\"/>
    </mc:Choice>
  </mc:AlternateContent>
  <xr:revisionPtr revIDLastSave="0" documentId="13_ncr:1_{707565E6-A6C0-4350-BD99-FA0B7AD57860}" xr6:coauthVersionLast="47" xr6:coauthVersionMax="47" xr10:uidLastSave="{00000000-0000-0000-0000-000000000000}"/>
  <bookViews>
    <workbookView xWindow="-120" yWindow="-120" windowWidth="20730" windowHeight="11160" xr2:uid="{62CF4D3F-2FC9-42FC-9FC1-18D8A3944F54}"/>
  </bookViews>
  <sheets>
    <sheet name="大剣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" i="1" l="1" a="1"/>
  <c r="F83" i="1" s="1"/>
  <c r="F82" i="1" a="1"/>
  <c r="F82" i="1" s="1"/>
  <c r="M83" i="1" a="1"/>
  <c r="M83" i="1" s="1"/>
  <c r="M82" i="1" a="1"/>
  <c r="M82" i="1" s="1"/>
  <c r="F77" i="1" a="1"/>
  <c r="F77" i="1" s="1"/>
  <c r="M3" i="1" a="1"/>
  <c r="M3" i="1"/>
  <c r="M4" i="1" a="1"/>
  <c r="M4" i="1" s="1"/>
  <c r="M5" i="1" a="1"/>
  <c r="M5" i="1"/>
  <c r="M6" i="1" a="1"/>
  <c r="M6" i="1"/>
  <c r="M7" i="1" a="1"/>
  <c r="M7" i="1"/>
  <c r="M8" i="1" a="1"/>
  <c r="M8" i="1" s="1"/>
  <c r="M9" i="1" a="1"/>
  <c r="M9" i="1" s="1"/>
  <c r="M10" i="1" a="1"/>
  <c r="M10" i="1"/>
  <c r="M11" i="1" a="1"/>
  <c r="M11" i="1"/>
  <c r="M12" i="1" a="1"/>
  <c r="M12" i="1" s="1"/>
  <c r="M13" i="1" a="1"/>
  <c r="M13" i="1"/>
  <c r="M14" i="1" a="1"/>
  <c r="M14" i="1"/>
  <c r="M15" i="1" a="1"/>
  <c r="M15" i="1"/>
  <c r="M16" i="1" a="1"/>
  <c r="M16" i="1" s="1"/>
  <c r="M17" i="1" a="1"/>
  <c r="M17" i="1" s="1"/>
  <c r="M18" i="1" a="1"/>
  <c r="M18" i="1"/>
  <c r="M19" i="1" a="1"/>
  <c r="M19" i="1"/>
  <c r="M20" i="1" a="1"/>
  <c r="M20" i="1" s="1"/>
  <c r="M21" i="1" a="1"/>
  <c r="M21" i="1"/>
  <c r="M22" i="1" a="1"/>
  <c r="M22" i="1"/>
  <c r="M23" i="1" a="1"/>
  <c r="M23" i="1"/>
  <c r="M24" i="1" a="1"/>
  <c r="M24" i="1" s="1"/>
  <c r="M25" i="1" a="1"/>
  <c r="M25" i="1" s="1"/>
  <c r="M26" i="1" a="1"/>
  <c r="M26" i="1"/>
  <c r="M27" i="1" a="1"/>
  <c r="M27" i="1"/>
  <c r="M28" i="1" a="1"/>
  <c r="M28" i="1" s="1"/>
  <c r="M29" i="1" a="1"/>
  <c r="M29" i="1"/>
  <c r="M30" i="1" a="1"/>
  <c r="M30" i="1"/>
  <c r="M31" i="1" a="1"/>
  <c r="M31" i="1"/>
  <c r="M32" i="1" a="1"/>
  <c r="M32" i="1" s="1"/>
  <c r="M33" i="1" a="1"/>
  <c r="M33" i="1" s="1"/>
  <c r="M34" i="1" a="1"/>
  <c r="M34" i="1"/>
  <c r="M35" i="1" a="1"/>
  <c r="M35" i="1" s="1"/>
  <c r="M36" i="1" a="1"/>
  <c r="M36" i="1" s="1"/>
  <c r="M37" i="1" a="1"/>
  <c r="M37" i="1"/>
  <c r="M38" i="1" a="1"/>
  <c r="M38" i="1"/>
  <c r="M39" i="1" a="1"/>
  <c r="M39" i="1"/>
  <c r="M40" i="1" a="1"/>
  <c r="M40" i="1" s="1"/>
  <c r="M41" i="1" a="1"/>
  <c r="M41" i="1" s="1"/>
  <c r="M42" i="1" a="1"/>
  <c r="M42" i="1"/>
  <c r="M43" i="1" a="1"/>
  <c r="M43" i="1"/>
  <c r="M44" i="1" a="1"/>
  <c r="M44" i="1" s="1"/>
  <c r="M45" i="1" a="1"/>
  <c r="M45" i="1"/>
  <c r="M46" i="1" a="1"/>
  <c r="M46" i="1"/>
  <c r="M47" i="1" a="1"/>
  <c r="M47" i="1"/>
  <c r="M48" i="1" a="1"/>
  <c r="M48" i="1" s="1"/>
  <c r="M49" i="1" a="1"/>
  <c r="M49" i="1" s="1"/>
  <c r="M50" i="1" a="1"/>
  <c r="M50" i="1"/>
  <c r="M51" i="1" a="1"/>
  <c r="M51" i="1"/>
  <c r="M52" i="1" a="1"/>
  <c r="M52" i="1" s="1"/>
  <c r="M53" i="1" a="1"/>
  <c r="M53" i="1"/>
  <c r="M54" i="1" a="1"/>
  <c r="M54" i="1"/>
  <c r="M55" i="1" a="1"/>
  <c r="M55" i="1"/>
  <c r="M56" i="1" a="1"/>
  <c r="M56" i="1" s="1"/>
  <c r="M57" i="1" a="1"/>
  <c r="M57" i="1" s="1"/>
  <c r="M58" i="1" a="1"/>
  <c r="M58" i="1" s="1"/>
  <c r="M59" i="1" a="1"/>
  <c r="M59" i="1"/>
  <c r="M60" i="1" a="1"/>
  <c r="M60" i="1" s="1"/>
  <c r="M61" i="1" a="1"/>
  <c r="M61" i="1"/>
  <c r="M62" i="1" a="1"/>
  <c r="M62" i="1"/>
  <c r="M63" i="1" a="1"/>
  <c r="M63" i="1"/>
  <c r="M64" i="1" a="1"/>
  <c r="M64" i="1" s="1"/>
  <c r="M65" i="1" a="1"/>
  <c r="M65" i="1" s="1"/>
  <c r="M66" i="1" a="1"/>
  <c r="M66" i="1"/>
  <c r="M67" i="1" a="1"/>
  <c r="M67" i="1"/>
  <c r="M68" i="1" a="1"/>
  <c r="M68" i="1" s="1"/>
  <c r="M69" i="1" a="1"/>
  <c r="M69" i="1"/>
  <c r="M70" i="1" a="1"/>
  <c r="M70" i="1"/>
  <c r="M71" i="1" a="1"/>
  <c r="M71" i="1"/>
  <c r="M72" i="1" a="1"/>
  <c r="M72" i="1" s="1"/>
  <c r="M73" i="1" a="1"/>
  <c r="M73" i="1" s="1"/>
  <c r="M74" i="1" a="1"/>
  <c r="M74" i="1"/>
  <c r="M75" i="1" a="1"/>
  <c r="M75" i="1"/>
  <c r="M76" i="1" a="1"/>
  <c r="M76" i="1" s="1"/>
  <c r="M77" i="1" a="1"/>
  <c r="M77" i="1"/>
  <c r="M78" i="1" a="1"/>
  <c r="M78" i="1"/>
  <c r="M79" i="1" a="1"/>
  <c r="M79" i="1"/>
  <c r="M80" i="1" a="1"/>
  <c r="M80" i="1" s="1"/>
  <c r="M81" i="1" a="1"/>
  <c r="M81" i="1" s="1"/>
  <c r="M2" i="1" a="1"/>
  <c r="M2" i="1" s="1"/>
  <c r="F2" i="1" a="1"/>
  <c r="F2" i="1" s="1"/>
  <c r="F3" i="1" a="1"/>
  <c r="F3" i="1"/>
  <c r="F4" i="1" a="1"/>
  <c r="F4" i="1"/>
  <c r="F5" i="1" a="1"/>
  <c r="F5" i="1"/>
  <c r="F6" i="1" a="1"/>
  <c r="F6" i="1"/>
  <c r="F7" i="1" a="1"/>
  <c r="F7" i="1" s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 s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 s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 s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 s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 s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 s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 s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 s="1"/>
  <c r="F72" i="1" a="1"/>
  <c r="F72" i="1"/>
  <c r="F73" i="1" a="1"/>
  <c r="F73" i="1"/>
  <c r="F74" i="1" a="1"/>
  <c r="F74" i="1"/>
  <c r="F75" i="1" a="1"/>
  <c r="F75" i="1"/>
  <c r="F76" i="1" a="1"/>
  <c r="F76" i="1"/>
  <c r="F78" i="1" a="1"/>
  <c r="F78" i="1"/>
  <c r="F79" i="1" a="1"/>
  <c r="F79" i="1" s="1"/>
  <c r="F80" i="1" a="1"/>
  <c r="F80" i="1"/>
  <c r="F81" i="1" a="1"/>
  <c r="F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<sst xmlns="http://schemas.openxmlformats.org/spreadsheetml/2006/main" count="423" uniqueCount="179">
  <si>
    <t>武器</t>
    <rPh sb="0" eb="2">
      <t>ブキ</t>
    </rPh>
    <phoneticPr fontId="1"/>
  </si>
  <si>
    <t>基礎攻撃力</t>
    <rPh sb="0" eb="2">
      <t>キソ</t>
    </rPh>
    <rPh sb="2" eb="5">
      <t>コウゲキリョク</t>
    </rPh>
    <phoneticPr fontId="1"/>
  </si>
  <si>
    <t>会心率</t>
    <rPh sb="0" eb="2">
      <t>カイシン</t>
    </rPh>
    <rPh sb="2" eb="3">
      <t>リツ</t>
    </rPh>
    <phoneticPr fontId="1"/>
  </si>
  <si>
    <t>スロット数</t>
    <rPh sb="4" eb="5">
      <t>スウ</t>
    </rPh>
    <phoneticPr fontId="1"/>
  </si>
  <si>
    <t>スキル</t>
    <phoneticPr fontId="1"/>
  </si>
  <si>
    <t>総攻撃力</t>
    <rPh sb="0" eb="1">
      <t>ソウ</t>
    </rPh>
    <rPh sb="1" eb="4">
      <t>コウゲキリョク</t>
    </rPh>
    <phoneticPr fontId="1"/>
  </si>
  <si>
    <t>ホープブレードⅢ</t>
    <phoneticPr fontId="1"/>
  </si>
  <si>
    <t>ホープブレードⅡ</t>
    <phoneticPr fontId="1"/>
  </si>
  <si>
    <t>ホープブレードⅠ</t>
    <phoneticPr fontId="1"/>
  </si>
  <si>
    <t>ホープブレードⅣ</t>
    <phoneticPr fontId="1"/>
  </si>
  <si>
    <t>ホープブレードⅤ</t>
    <phoneticPr fontId="1"/>
  </si>
  <si>
    <t>エスペラブレイド</t>
    <phoneticPr fontId="1"/>
  </si>
  <si>
    <t>アルラスウィングⅠ</t>
    <phoneticPr fontId="1"/>
  </si>
  <si>
    <t>アルラスウィングⅡ</t>
    <phoneticPr fontId="1"/>
  </si>
  <si>
    <t>白炎剣リオガルディア</t>
    <rPh sb="0" eb="1">
      <t>シロ</t>
    </rPh>
    <rPh sb="1" eb="2">
      <t>ホノオ</t>
    </rPh>
    <rPh sb="2" eb="3">
      <t>ケン</t>
    </rPh>
    <phoneticPr fontId="1"/>
  </si>
  <si>
    <t>バスターソードⅠ</t>
    <phoneticPr fontId="1"/>
  </si>
  <si>
    <t>バスターソードⅡ</t>
    <phoneticPr fontId="1"/>
  </si>
  <si>
    <t>バスターソードⅢ</t>
    <phoneticPr fontId="1"/>
  </si>
  <si>
    <t>ブレイズブレイド</t>
    <phoneticPr fontId="1"/>
  </si>
  <si>
    <t>ダハ・タルバールⅠ</t>
    <phoneticPr fontId="1"/>
  </si>
  <si>
    <t>断崖のミダラム</t>
    <rPh sb="0" eb="2">
      <t>ダンガイ</t>
    </rPh>
    <phoneticPr fontId="1"/>
  </si>
  <si>
    <t>ケマスエスパダⅠ</t>
    <phoneticPr fontId="1"/>
  </si>
  <si>
    <t>ケマスエスパダⅡ</t>
    <phoneticPr fontId="1"/>
  </si>
  <si>
    <t>ケマスエスパダⅢ</t>
    <phoneticPr fontId="1"/>
  </si>
  <si>
    <t>ケマスエスパダⅣ</t>
    <phoneticPr fontId="1"/>
  </si>
  <si>
    <t>炎尾大剣ブレイズデル</t>
    <rPh sb="0" eb="1">
      <t>エン</t>
    </rPh>
    <rPh sb="1" eb="2">
      <t>ビ</t>
    </rPh>
    <rPh sb="2" eb="4">
      <t>タイケン</t>
    </rPh>
    <phoneticPr fontId="1"/>
  </si>
  <si>
    <t>パルジーブレイドⅠ</t>
    <phoneticPr fontId="1"/>
  </si>
  <si>
    <t>パルジーブレイドⅡ</t>
    <phoneticPr fontId="1"/>
  </si>
  <si>
    <t>パルジーブレイドⅢ</t>
    <phoneticPr fontId="1"/>
  </si>
  <si>
    <t>パルジーブレイドⅣ</t>
    <phoneticPr fontId="1"/>
  </si>
  <si>
    <t>黒痺大剣パクサガート</t>
    <rPh sb="0" eb="1">
      <t>クロ</t>
    </rPh>
    <rPh sb="1" eb="2">
      <t>シビ</t>
    </rPh>
    <rPh sb="2" eb="4">
      <t>ダイケン</t>
    </rPh>
    <phoneticPr fontId="1"/>
  </si>
  <si>
    <t>ボーンブレイドⅢ</t>
    <phoneticPr fontId="1"/>
  </si>
  <si>
    <t>ボーンブレイドⅣ</t>
    <phoneticPr fontId="1"/>
  </si>
  <si>
    <t>ボーンスラッシャー</t>
    <phoneticPr fontId="1"/>
  </si>
  <si>
    <t>ヌ・ポリュプⅠ</t>
    <phoneticPr fontId="1"/>
  </si>
  <si>
    <t>ヌ・ポリュプⅡ</t>
    <phoneticPr fontId="1"/>
  </si>
  <si>
    <t>獄焔大剣ポリュプ</t>
    <rPh sb="0" eb="1">
      <t>ゴク</t>
    </rPh>
    <rPh sb="1" eb="2">
      <t>ホムラ</t>
    </rPh>
    <rPh sb="2" eb="4">
      <t>タイケン</t>
    </rPh>
    <phoneticPr fontId="1"/>
  </si>
  <si>
    <t>ブロードブレイドⅠ</t>
    <phoneticPr fontId="1"/>
  </si>
  <si>
    <t>ブロードブレイドⅡ</t>
    <phoneticPr fontId="1"/>
  </si>
  <si>
    <t>ブロードブレイドⅢ</t>
    <phoneticPr fontId="1"/>
  </si>
  <si>
    <t>ブロードブレイダー</t>
    <phoneticPr fontId="1"/>
  </si>
  <si>
    <t>虚無の大剣Ⅰ</t>
    <rPh sb="0" eb="2">
      <t>キョム</t>
    </rPh>
    <rPh sb="3" eb="5">
      <t>タイケン</t>
    </rPh>
    <phoneticPr fontId="1"/>
  </si>
  <si>
    <t>虚無の大剣Ⅱ</t>
    <rPh sb="0" eb="2">
      <t>キョム</t>
    </rPh>
    <rPh sb="3" eb="5">
      <t>タイケン</t>
    </rPh>
    <phoneticPr fontId="1"/>
  </si>
  <si>
    <t>暗大剣プルガウル</t>
    <rPh sb="0" eb="1">
      <t>クラ</t>
    </rPh>
    <rPh sb="1" eb="3">
      <t>タイケン</t>
    </rPh>
    <phoneticPr fontId="1"/>
  </si>
  <si>
    <t>熾光たるヴィヤー</t>
    <rPh sb="0" eb="1">
      <t>オコ</t>
    </rPh>
    <rPh sb="1" eb="2">
      <t>コウ</t>
    </rPh>
    <phoneticPr fontId="1"/>
  </si>
  <si>
    <t>ゾ・ヴィヤーⅠ</t>
    <phoneticPr fontId="1"/>
  </si>
  <si>
    <t>ガルシュグラディオⅠ</t>
    <phoneticPr fontId="1"/>
  </si>
  <si>
    <t>護鎖刃大剣ガルラック</t>
    <rPh sb="0" eb="1">
      <t>ゴ</t>
    </rPh>
    <rPh sb="1" eb="2">
      <t>クサリ</t>
    </rPh>
    <rPh sb="2" eb="3">
      <t>ハ</t>
    </rPh>
    <rPh sb="3" eb="5">
      <t>タイケン</t>
    </rPh>
    <phoneticPr fontId="1"/>
  </si>
  <si>
    <t>あかねさす紫剣の朝斬</t>
    <rPh sb="5" eb="6">
      <t>ムラサキ</t>
    </rPh>
    <rPh sb="6" eb="7">
      <t>ケン</t>
    </rPh>
    <rPh sb="8" eb="9">
      <t>アサ</t>
    </rPh>
    <rPh sb="9" eb="10">
      <t>ギ</t>
    </rPh>
    <phoneticPr fontId="1"/>
  </si>
  <si>
    <t>アルシュグラディオⅠ</t>
    <phoneticPr fontId="1"/>
  </si>
  <si>
    <t>鎖刃大剣ラモラック</t>
    <rPh sb="0" eb="4">
      <t>クサリハタイケン</t>
    </rPh>
    <phoneticPr fontId="1"/>
  </si>
  <si>
    <t>狐大剣ハナヤコヨヒノⅠ</t>
    <rPh sb="0" eb="1">
      <t>キツネ</t>
    </rPh>
    <rPh sb="1" eb="3">
      <t>タイケン</t>
    </rPh>
    <phoneticPr fontId="1"/>
  </si>
  <si>
    <t>オオアギト</t>
    <phoneticPr fontId="1"/>
  </si>
  <si>
    <t>アギトⅠ</t>
    <phoneticPr fontId="1"/>
  </si>
  <si>
    <t>レイトウ真カジキ</t>
    <rPh sb="4" eb="5">
      <t>シン</t>
    </rPh>
    <phoneticPr fontId="1"/>
  </si>
  <si>
    <t>闘豪剣Ⅰ</t>
    <rPh sb="0" eb="1">
      <t>トウ</t>
    </rPh>
    <rPh sb="1" eb="2">
      <t>ゴウ</t>
    </rPh>
    <rPh sb="2" eb="3">
      <t>ケン</t>
    </rPh>
    <phoneticPr fontId="1"/>
  </si>
  <si>
    <t>レイトウカジキⅡ</t>
    <phoneticPr fontId="1"/>
  </si>
  <si>
    <t>闘豪剣Ⅱ</t>
    <rPh sb="1" eb="2">
      <t>ゴウ</t>
    </rPh>
    <phoneticPr fontId="1"/>
  </si>
  <si>
    <t>闘豪剣Ⅲ</t>
    <rPh sb="1" eb="2">
      <t>ゴウ</t>
    </rPh>
    <phoneticPr fontId="1"/>
  </si>
  <si>
    <t>闘豪剣タンガンコム</t>
    <rPh sb="1" eb="2">
      <t>ゴウ</t>
    </rPh>
    <phoneticPr fontId="1"/>
  </si>
  <si>
    <t>レイトウカジキⅠ</t>
    <phoneticPr fontId="1"/>
  </si>
  <si>
    <t>ガルシュグラディオⅡ</t>
    <rPh sb="1" eb="2">
      <t>ゴウ</t>
    </rPh>
    <phoneticPr fontId="1"/>
  </si>
  <si>
    <t>護闘豪剣Ⅰ</t>
    <rPh sb="0" eb="1">
      <t>ゴ</t>
    </rPh>
    <rPh sb="1" eb="2">
      <t>トウ</t>
    </rPh>
    <rPh sb="2" eb="3">
      <t>ゴウ</t>
    </rPh>
    <rPh sb="3" eb="4">
      <t>ケン</t>
    </rPh>
    <phoneticPr fontId="1"/>
  </si>
  <si>
    <t>護闘豪剣Ⅱ</t>
    <phoneticPr fontId="1"/>
  </si>
  <si>
    <t>護闘豪剣ガルグマコム</t>
    <phoneticPr fontId="1"/>
  </si>
  <si>
    <t>プライドofダーク</t>
    <phoneticPr fontId="1"/>
  </si>
  <si>
    <t>プライドofシャドウⅠ</t>
    <phoneticPr fontId="1"/>
  </si>
  <si>
    <t>炎剣リオレウス</t>
    <rPh sb="0" eb="1">
      <t>ホノオ</t>
    </rPh>
    <rPh sb="1" eb="2">
      <t>ケン</t>
    </rPh>
    <phoneticPr fontId="1"/>
  </si>
  <si>
    <t>ザンシュトウ（鶏）Ⅰ</t>
    <rPh sb="7" eb="8">
      <t>トリ</t>
    </rPh>
    <phoneticPr fontId="1"/>
  </si>
  <si>
    <t>ザンシュトウ（鶏）Ⅱ</t>
    <rPh sb="7" eb="8">
      <t>トリ</t>
    </rPh>
    <phoneticPr fontId="1"/>
  </si>
  <si>
    <t>ザンシュトウ（軍鶏）</t>
    <rPh sb="7" eb="8">
      <t>グン</t>
    </rPh>
    <rPh sb="8" eb="9">
      <t>トリ</t>
    </rPh>
    <phoneticPr fontId="1"/>
  </si>
  <si>
    <t>レッドウィングⅠ</t>
    <phoneticPr fontId="1"/>
  </si>
  <si>
    <t>ヘレヴ＝アルジャナルⅠ</t>
    <phoneticPr fontId="1"/>
  </si>
  <si>
    <t>ジークリンデ</t>
    <phoneticPr fontId="1"/>
  </si>
  <si>
    <t>ヴァルキリーブレイドⅡ</t>
    <phoneticPr fontId="1"/>
  </si>
  <si>
    <t>護雷大剣ヘレヴガルデ</t>
    <rPh sb="0" eb="1">
      <t>ゴ</t>
    </rPh>
    <rPh sb="1" eb="2">
      <t>ライ</t>
    </rPh>
    <rPh sb="2" eb="4">
      <t>タイケン</t>
    </rPh>
    <phoneticPr fontId="1"/>
  </si>
  <si>
    <t>ヴァルキリーブレイドⅠ</t>
    <phoneticPr fontId="1"/>
  </si>
  <si>
    <t>毒ノ王</t>
    <rPh sb="0" eb="1">
      <t>ドク</t>
    </rPh>
    <rPh sb="2" eb="3">
      <t>オウ</t>
    </rPh>
    <phoneticPr fontId="1"/>
  </si>
  <si>
    <t>スローターⅠ</t>
    <phoneticPr fontId="1"/>
  </si>
  <si>
    <t>スローターⅡ</t>
    <phoneticPr fontId="1"/>
  </si>
  <si>
    <t>ーーー</t>
    <phoneticPr fontId="1"/>
  </si>
  <si>
    <t>②①ー</t>
    <phoneticPr fontId="1"/>
  </si>
  <si>
    <t>③②ー</t>
    <phoneticPr fontId="1"/>
  </si>
  <si>
    <t>③②①</t>
    <phoneticPr fontId="1"/>
  </si>
  <si>
    <t>①ーー</t>
    <phoneticPr fontId="1"/>
  </si>
  <si>
    <t>②①①</t>
    <phoneticPr fontId="1"/>
  </si>
  <si>
    <t>③③①</t>
    <phoneticPr fontId="1"/>
  </si>
  <si>
    <t>①①ー</t>
    <phoneticPr fontId="1"/>
  </si>
  <si>
    <t>②②ー</t>
    <phoneticPr fontId="1"/>
  </si>
  <si>
    <t>②ーー</t>
    <phoneticPr fontId="1"/>
  </si>
  <si>
    <t>スキルなし</t>
    <phoneticPr fontId="1"/>
  </si>
  <si>
    <t>砥石使用高速化Lv１</t>
    <rPh sb="0" eb="7">
      <t>トイシシヨウコウソクカ</t>
    </rPh>
    <phoneticPr fontId="1"/>
  </si>
  <si>
    <t>見切りLv１・砥石使用高速化Lv1</t>
    <rPh sb="0" eb="2">
      <t>ミキ</t>
    </rPh>
    <rPh sb="7" eb="14">
      <t>トイシシヨウコウソクカ</t>
    </rPh>
    <phoneticPr fontId="1"/>
  </si>
  <si>
    <t>砥石使用高速化Lv2・見切りLv1</t>
    <rPh sb="0" eb="2">
      <t>トイシ</t>
    </rPh>
    <rPh sb="2" eb="4">
      <t>シヨウ</t>
    </rPh>
    <rPh sb="4" eb="6">
      <t>コウソク</t>
    </rPh>
    <rPh sb="6" eb="7">
      <t>カ</t>
    </rPh>
    <rPh sb="11" eb="13">
      <t>ミキ</t>
    </rPh>
    <phoneticPr fontId="1"/>
  </si>
  <si>
    <t>見切りLv２・砥石使用高速化Lv２</t>
    <rPh sb="0" eb="2">
      <t>ミキ</t>
    </rPh>
    <rPh sb="7" eb="14">
      <t>トイシシヨウコウソクカ</t>
    </rPh>
    <phoneticPr fontId="1"/>
  </si>
  <si>
    <t>会心撃【属性】Lv1・達人芸Lv1</t>
    <rPh sb="0" eb="2">
      <t>カイシン</t>
    </rPh>
    <rPh sb="2" eb="3">
      <t>ゲキ</t>
    </rPh>
    <rPh sb="4" eb="6">
      <t>ゾクセイ</t>
    </rPh>
    <rPh sb="11" eb="13">
      <t>タツジン</t>
    </rPh>
    <rPh sb="13" eb="14">
      <t>ゲイ</t>
    </rPh>
    <phoneticPr fontId="1"/>
  </si>
  <si>
    <t>抜刀術【技】Lv1</t>
    <rPh sb="0" eb="3">
      <t>バットウジュツ</t>
    </rPh>
    <rPh sb="4" eb="5">
      <t>ワザ</t>
    </rPh>
    <phoneticPr fontId="1"/>
  </si>
  <si>
    <t>抜刀術【技】Lv２</t>
    <rPh sb="0" eb="3">
      <t>バットウジュツ</t>
    </rPh>
    <rPh sb="4" eb="5">
      <t>ワザ</t>
    </rPh>
    <phoneticPr fontId="1"/>
  </si>
  <si>
    <t>抜刀術【技】Lv3</t>
    <rPh sb="0" eb="3">
      <t>バットウジュツ</t>
    </rPh>
    <rPh sb="4" eb="5">
      <t>ワザ</t>
    </rPh>
    <phoneticPr fontId="1"/>
  </si>
  <si>
    <t>抜刀術【技】Lv3</t>
    <rPh sb="0" eb="4">
      <t>バットウジュツ｢</t>
    </rPh>
    <rPh sb="4" eb="5">
      <t>ワザ</t>
    </rPh>
    <phoneticPr fontId="1"/>
  </si>
  <si>
    <t>集中Lv3</t>
    <rPh sb="0" eb="2">
      <t>シュウチュウ</t>
    </rPh>
    <phoneticPr fontId="1"/>
  </si>
  <si>
    <t>集中Lv２</t>
    <rPh sb="0" eb="2">
      <t>シュウチュウ</t>
    </rPh>
    <phoneticPr fontId="1"/>
  </si>
  <si>
    <t>抜刀術【力】Lv1</t>
    <rPh sb="0" eb="3">
      <t>バットウジュツ</t>
    </rPh>
    <rPh sb="4" eb="5">
      <t>チカラ</t>
    </rPh>
    <phoneticPr fontId="1"/>
  </si>
  <si>
    <t>抜刀術【力】Lv2</t>
    <rPh sb="0" eb="3">
      <t>バットウジュツ</t>
    </rPh>
    <rPh sb="4" eb="5">
      <t>チカラ</t>
    </rPh>
    <phoneticPr fontId="1"/>
  </si>
  <si>
    <t>抜刀術【力】Lv３</t>
    <rPh sb="0" eb="2">
      <t>バットウ</t>
    </rPh>
    <rPh sb="2" eb="3">
      <t>ジュツ</t>
    </rPh>
    <rPh sb="4" eb="5">
      <t>チカラ</t>
    </rPh>
    <phoneticPr fontId="1"/>
  </si>
  <si>
    <t>抜刀術【力】Lv3</t>
    <rPh sb="0" eb="2">
      <t>バットウ</t>
    </rPh>
    <rPh sb="2" eb="3">
      <t>ジュツ</t>
    </rPh>
    <rPh sb="4" eb="5">
      <t>チカラ</t>
    </rPh>
    <phoneticPr fontId="1"/>
  </si>
  <si>
    <t>抜刀術【力】Lv２</t>
    <rPh sb="0" eb="2">
      <t>バットウ</t>
    </rPh>
    <rPh sb="2" eb="3">
      <t>ジュツ</t>
    </rPh>
    <rPh sb="4" eb="5">
      <t>チカラ</t>
    </rPh>
    <phoneticPr fontId="1"/>
  </si>
  <si>
    <t>砥石使用高速化Lv２</t>
    <rPh sb="0" eb="7">
      <t>トイシシヨウコウソクカ</t>
    </rPh>
    <phoneticPr fontId="1"/>
  </si>
  <si>
    <t>砥石使用高速化Lv2</t>
    <rPh sb="0" eb="2">
      <t>トイシ</t>
    </rPh>
    <rPh sb="2" eb="4">
      <t>シヨウ</t>
    </rPh>
    <rPh sb="4" eb="6">
      <t>コウソク</t>
    </rPh>
    <rPh sb="6" eb="7">
      <t>カ</t>
    </rPh>
    <phoneticPr fontId="1"/>
  </si>
  <si>
    <t>集中Lv1</t>
    <rPh sb="0" eb="2">
      <t>シュウチュウ</t>
    </rPh>
    <phoneticPr fontId="1"/>
  </si>
  <si>
    <t>攻撃Lv1・集中Lv１</t>
    <rPh sb="0" eb="2">
      <t>コウゲキ</t>
    </rPh>
    <rPh sb="6" eb="8">
      <t>シュウチュウ</t>
    </rPh>
    <phoneticPr fontId="1"/>
  </si>
  <si>
    <t>集中Lv2・攻撃Lv１</t>
    <rPh sb="0" eb="2">
      <t>シュウチュウ</t>
    </rPh>
    <rPh sb="6" eb="8">
      <t>コウゲキ</t>
    </rPh>
    <phoneticPr fontId="1"/>
  </si>
  <si>
    <t>集中Lv3・攻撃Lv１</t>
    <rPh sb="0" eb="2">
      <t>シュウチュウ</t>
    </rPh>
    <rPh sb="6" eb="8">
      <t>コウゲキ</t>
    </rPh>
    <phoneticPr fontId="1"/>
  </si>
  <si>
    <t>剛刃研磨Lv2・砥石使用高速化Lv1</t>
    <rPh sb="0" eb="1">
      <t>ツヨシ</t>
    </rPh>
    <rPh sb="1" eb="2">
      <t>ジン</t>
    </rPh>
    <rPh sb="2" eb="4">
      <t>ケンマ</t>
    </rPh>
    <rPh sb="8" eb="10">
      <t>トイシ</t>
    </rPh>
    <rPh sb="10" eb="12">
      <t>シヨウ</t>
    </rPh>
    <rPh sb="12" eb="14">
      <t>コウソク</t>
    </rPh>
    <rPh sb="14" eb="15">
      <t>カ</t>
    </rPh>
    <phoneticPr fontId="1"/>
  </si>
  <si>
    <t>剛刃研磨Lv2・砥石使用高速化Lv2　</t>
    <rPh sb="0" eb="1">
      <t>ゴウ</t>
    </rPh>
    <rPh sb="1" eb="2">
      <t>ジン</t>
    </rPh>
    <rPh sb="2" eb="4">
      <t>ケンマ</t>
    </rPh>
    <rPh sb="8" eb="10">
      <t>トイシ</t>
    </rPh>
    <rPh sb="10" eb="12">
      <t>シヨウ</t>
    </rPh>
    <rPh sb="12" eb="14">
      <t>コウソク</t>
    </rPh>
    <rPh sb="14" eb="15">
      <t>カ</t>
    </rPh>
    <phoneticPr fontId="1"/>
  </si>
  <si>
    <t>剛刃研磨Lv３・砥石使用高速化Lv2　</t>
    <rPh sb="0" eb="1">
      <t>ゴウ</t>
    </rPh>
    <rPh sb="1" eb="2">
      <t>ジン</t>
    </rPh>
    <rPh sb="2" eb="4">
      <t>ケンマ</t>
    </rPh>
    <rPh sb="8" eb="10">
      <t>トイシ</t>
    </rPh>
    <rPh sb="10" eb="12">
      <t>シヨウ</t>
    </rPh>
    <rPh sb="12" eb="14">
      <t>コウソク</t>
    </rPh>
    <rPh sb="14" eb="15">
      <t>カ</t>
    </rPh>
    <phoneticPr fontId="1"/>
  </si>
  <si>
    <t>攻めの守勢Lv１・ガード性能Lv１</t>
    <rPh sb="0" eb="1">
      <t>セ</t>
    </rPh>
    <rPh sb="3" eb="5">
      <t>シュセイ</t>
    </rPh>
    <rPh sb="12" eb="14">
      <t>セイノウ</t>
    </rPh>
    <phoneticPr fontId="1"/>
  </si>
  <si>
    <t>攻めの守勢Lv２・ガード性能Lv１</t>
    <rPh sb="0" eb="1">
      <t>セ</t>
    </rPh>
    <rPh sb="3" eb="5">
      <t>シュセイ</t>
    </rPh>
    <rPh sb="12" eb="14">
      <t>セイノウ</t>
    </rPh>
    <phoneticPr fontId="1"/>
  </si>
  <si>
    <t>攻めの守勢Lv2・ガード性能Lv１</t>
    <rPh sb="0" eb="1">
      <t>セ</t>
    </rPh>
    <rPh sb="3" eb="5">
      <t>シュセイ</t>
    </rPh>
    <rPh sb="12" eb="14">
      <t>セイノウ</t>
    </rPh>
    <phoneticPr fontId="1"/>
  </si>
  <si>
    <t>抜刀術【技】Lv２</t>
    <rPh sb="0" eb="2">
      <t>バットウ</t>
    </rPh>
    <rPh sb="2" eb="3">
      <t>ジュツ</t>
    </rPh>
    <rPh sb="4" eb="5">
      <t>ワザ</t>
    </rPh>
    <phoneticPr fontId="1"/>
  </si>
  <si>
    <t>抜刀術【技】Lv３</t>
    <rPh sb="0" eb="3">
      <t>バットウジュツ</t>
    </rPh>
    <rPh sb="4" eb="5">
      <t>ワザ</t>
    </rPh>
    <phoneticPr fontId="1"/>
  </si>
  <si>
    <t>抜刀術【力】Lv１</t>
    <rPh sb="0" eb="2">
      <t>バットウ</t>
    </rPh>
    <rPh sb="2" eb="3">
      <t>ジュツ</t>
    </rPh>
    <rPh sb="4" eb="5">
      <t>チカラ</t>
    </rPh>
    <phoneticPr fontId="1"/>
  </si>
  <si>
    <t>抜刀術【力】Lv2</t>
    <rPh sb="0" eb="2">
      <t>バットウ</t>
    </rPh>
    <rPh sb="2" eb="3">
      <t>ジュツ</t>
    </rPh>
    <rPh sb="4" eb="5">
      <t>チカラ</t>
    </rPh>
    <phoneticPr fontId="1"/>
  </si>
  <si>
    <t>集中Lv３</t>
    <rPh sb="0" eb="2">
      <t>シュウチュウ</t>
    </rPh>
    <phoneticPr fontId="1"/>
  </si>
  <si>
    <t>集中Lv１</t>
    <rPh sb="0" eb="2">
      <t>シュウチュウ</t>
    </rPh>
    <phoneticPr fontId="1"/>
  </si>
  <si>
    <t>集中Lv１・チャージマスターLv1</t>
    <rPh sb="0" eb="2">
      <t>シュウチュウ</t>
    </rPh>
    <phoneticPr fontId="1"/>
  </si>
  <si>
    <t>集中Lv２・チャージマスターLv２</t>
    <rPh sb="0" eb="2">
      <t>シュウチュウ</t>
    </rPh>
    <phoneticPr fontId="1"/>
  </si>
  <si>
    <t>会心撃【属性】Lv２</t>
    <rPh sb="0" eb="2">
      <t>カイシン</t>
    </rPh>
    <rPh sb="2" eb="3">
      <t>ゲキ</t>
    </rPh>
    <rPh sb="4" eb="6">
      <t>ゾクセイ</t>
    </rPh>
    <phoneticPr fontId="1"/>
  </si>
  <si>
    <t>会心撃【属性】Lv３</t>
    <rPh sb="0" eb="2">
      <t>カイシン</t>
    </rPh>
    <rPh sb="2" eb="3">
      <t>ゲキ</t>
    </rPh>
    <rPh sb="4" eb="6">
      <t>ゾクセイ</t>
    </rPh>
    <phoneticPr fontId="1"/>
  </si>
  <si>
    <t>抜刀術【技】Lv1・抜刀術【力】Lv１</t>
    <rPh sb="0" eb="2">
      <t>バットウ</t>
    </rPh>
    <rPh sb="2" eb="3">
      <t>ジュツ</t>
    </rPh>
    <rPh sb="4" eb="5">
      <t>ワザ</t>
    </rPh>
    <rPh sb="10" eb="12">
      <t>バットウ</t>
    </rPh>
    <rPh sb="12" eb="13">
      <t>ジュツ</t>
    </rPh>
    <rPh sb="14" eb="15">
      <t>チカラ</t>
    </rPh>
    <phoneticPr fontId="1"/>
  </si>
  <si>
    <t>抜刀術【技】Lv2・抜刀術【力】Lv１</t>
    <rPh sb="0" eb="3">
      <t>バットウジュツ</t>
    </rPh>
    <rPh sb="4" eb="5">
      <t>ワザ</t>
    </rPh>
    <rPh sb="10" eb="13">
      <t>バットウジュツ</t>
    </rPh>
    <rPh sb="14" eb="15">
      <t>チカラ</t>
    </rPh>
    <phoneticPr fontId="1"/>
  </si>
  <si>
    <t>抜刀術【技】Lv２・抜刀術【力】Lv２</t>
    <rPh sb="0" eb="2">
      <t>バットウ</t>
    </rPh>
    <rPh sb="2" eb="3">
      <t>ジュツ</t>
    </rPh>
    <rPh sb="4" eb="5">
      <t>ワザ</t>
    </rPh>
    <rPh sb="10" eb="13">
      <t>バットウジュツ</t>
    </rPh>
    <rPh sb="14" eb="15">
      <t>チカラ</t>
    </rPh>
    <phoneticPr fontId="1"/>
  </si>
  <si>
    <t>会心撃【特殊】Lv２・毒ダメージ強化Lv1</t>
    <rPh sb="0" eb="2">
      <t>カイシン</t>
    </rPh>
    <rPh sb="2" eb="3">
      <t>ゲキ</t>
    </rPh>
    <rPh sb="4" eb="6">
      <t>トクシュ</t>
    </rPh>
    <rPh sb="11" eb="12">
      <t>ドク</t>
    </rPh>
    <rPh sb="16" eb="18">
      <t>キョウカ</t>
    </rPh>
    <phoneticPr fontId="1"/>
  </si>
  <si>
    <t>会心撃【特殊】Lv３・毒ダメージ強化Lv1</t>
    <rPh sb="0" eb="2">
      <t>カイシン</t>
    </rPh>
    <rPh sb="2" eb="3">
      <t>ゲキ</t>
    </rPh>
    <rPh sb="4" eb="6">
      <t>トクシュ</t>
    </rPh>
    <rPh sb="11" eb="12">
      <t>ドク</t>
    </rPh>
    <rPh sb="16" eb="18">
      <t>キョウカ</t>
    </rPh>
    <phoneticPr fontId="1"/>
  </si>
  <si>
    <t>超会心Lv３</t>
    <rPh sb="0" eb="3">
      <t>チョウカイシン</t>
    </rPh>
    <phoneticPr fontId="1"/>
  </si>
  <si>
    <t>会心撃【属性】Lv2</t>
    <rPh sb="0" eb="3">
      <t>カイシンゲキ</t>
    </rPh>
    <rPh sb="4" eb="6">
      <t>ゾクセイ</t>
    </rPh>
    <phoneticPr fontId="1"/>
  </si>
  <si>
    <t>会心撃【属性】Lv3</t>
    <rPh sb="0" eb="3">
      <t>カイシンゲキ</t>
    </rPh>
    <rPh sb="4" eb="6">
      <t>ゾクセイ</t>
    </rPh>
    <phoneticPr fontId="1"/>
  </si>
  <si>
    <t>抜刀術【力】Lv３</t>
    <rPh sb="0" eb="3">
      <t>バットウジュツ</t>
    </rPh>
    <rPh sb="4" eb="5">
      <t>チカラ</t>
    </rPh>
    <phoneticPr fontId="1"/>
  </si>
  <si>
    <t>抜刀術【力】Lv３・KO術Lv１</t>
    <rPh sb="0" eb="2">
      <t>バットウ</t>
    </rPh>
    <rPh sb="2" eb="3">
      <t>ジュツ</t>
    </rPh>
    <rPh sb="4" eb="5">
      <t>チカラ</t>
    </rPh>
    <rPh sb="12" eb="13">
      <t>ジュツ</t>
    </rPh>
    <phoneticPr fontId="1"/>
  </si>
  <si>
    <t>抜刀術【力】Lv３・KO術Lv２</t>
    <rPh sb="0" eb="2">
      <t>バットウ</t>
    </rPh>
    <rPh sb="2" eb="3">
      <t>ジュツ</t>
    </rPh>
    <rPh sb="4" eb="5">
      <t>チカラ</t>
    </rPh>
    <rPh sb="12" eb="13">
      <t>ジュツ</t>
    </rPh>
    <phoneticPr fontId="1"/>
  </si>
  <si>
    <t>剛刃研磨Lv２・集中Lv２</t>
    <rPh sb="0" eb="1">
      <t>ゴウ</t>
    </rPh>
    <rPh sb="1" eb="2">
      <t>ジン</t>
    </rPh>
    <rPh sb="2" eb="4">
      <t>ケンマ</t>
    </rPh>
    <rPh sb="8" eb="10">
      <t>シュウチュウ</t>
    </rPh>
    <phoneticPr fontId="1"/>
  </si>
  <si>
    <t>濡れ波紋Lv２・会心撃【属性】Lv１</t>
    <rPh sb="0" eb="1">
      <t>ヌ</t>
    </rPh>
    <rPh sb="2" eb="4">
      <t>ハモン</t>
    </rPh>
    <rPh sb="8" eb="10">
      <t>カイシン</t>
    </rPh>
    <rPh sb="10" eb="11">
      <t>ゲキ</t>
    </rPh>
    <rPh sb="12" eb="14">
      <t>ゾクセイ</t>
    </rPh>
    <phoneticPr fontId="1"/>
  </si>
  <si>
    <t>濡れ波紋Lv３・会心撃【属性】Lv１</t>
    <rPh sb="0" eb="1">
      <t>ヌ</t>
    </rPh>
    <rPh sb="2" eb="4">
      <t>ハモン</t>
    </rPh>
    <rPh sb="8" eb="10">
      <t>カイシン</t>
    </rPh>
    <rPh sb="10" eb="11">
      <t>ゲキ</t>
    </rPh>
    <rPh sb="12" eb="14">
      <t>ゾクセイ</t>
    </rPh>
    <phoneticPr fontId="1"/>
  </si>
  <si>
    <t>白熾の奔流Lv1</t>
    <rPh sb="0" eb="1">
      <t>シロ</t>
    </rPh>
    <rPh sb="1" eb="2">
      <t>オコ</t>
    </rPh>
    <rPh sb="3" eb="5">
      <t>ホンリュウ</t>
    </rPh>
    <phoneticPr fontId="1"/>
  </si>
  <si>
    <t>ボーンブレイドⅡ</t>
  </si>
  <si>
    <t>レア度</t>
  </si>
  <si>
    <t>ボーンブレイドⅠ</t>
    <phoneticPr fontId="1"/>
  </si>
  <si>
    <t>属性</t>
    <rPh sb="0" eb="2">
      <t>ゾクセイ</t>
    </rPh>
    <phoneticPr fontId="1"/>
  </si>
  <si>
    <t>属性値</t>
    <rPh sb="0" eb="3">
      <t>ゾクセイチ</t>
    </rPh>
    <phoneticPr fontId="1"/>
  </si>
  <si>
    <t>チェーダアルザバルⅠ</t>
    <phoneticPr fontId="1"/>
  </si>
  <si>
    <t>叛断刀アルザバル</t>
    <rPh sb="0" eb="1">
      <t>ハン</t>
    </rPh>
    <rPh sb="1" eb="2">
      <t>ダン</t>
    </rPh>
    <rPh sb="2" eb="3">
      <t>トウ</t>
    </rPh>
    <phoneticPr fontId="1"/>
  </si>
  <si>
    <t>ラギアブレイドⅠ</t>
    <phoneticPr fontId="1"/>
  </si>
  <si>
    <t>ハイラギアブレイド</t>
    <phoneticPr fontId="1"/>
  </si>
  <si>
    <t>③②ー</t>
  </si>
  <si>
    <t>③②①</t>
  </si>
  <si>
    <t>刃鱗研装 Lv1</t>
    <rPh sb="3" eb="4">
      <t>ソウ</t>
    </rPh>
    <phoneticPr fontId="1"/>
  </si>
  <si>
    <t>刃鱗研装 Lv1</t>
    <phoneticPr fontId="1"/>
  </si>
  <si>
    <t>集中 Lv2・耐性変換【雷】Lv1</t>
    <rPh sb="0" eb="2">
      <t>シュウチュウ</t>
    </rPh>
    <rPh sb="7" eb="9">
      <t>タイセイ</t>
    </rPh>
    <rPh sb="9" eb="11">
      <t>ヘンカン</t>
    </rPh>
    <rPh sb="12" eb="13">
      <t>カミナリ</t>
    </rPh>
    <phoneticPr fontId="1"/>
  </si>
  <si>
    <t>集中 Lv2・耐性変換【雷】Lv1</t>
    <phoneticPr fontId="1"/>
  </si>
  <si>
    <t>無</t>
    <rPh sb="0" eb="1">
      <t>ム</t>
    </rPh>
    <phoneticPr fontId="1"/>
  </si>
  <si>
    <t>火</t>
    <rPh sb="0" eb="1">
      <t>ヒ</t>
    </rPh>
    <phoneticPr fontId="1"/>
  </si>
  <si>
    <t>氷</t>
    <rPh sb="0" eb="1">
      <t>コオリ</t>
    </rPh>
    <phoneticPr fontId="1"/>
  </si>
  <si>
    <t>麻痺</t>
    <rPh sb="0" eb="2">
      <t>マヒ</t>
    </rPh>
    <phoneticPr fontId="1"/>
  </si>
  <si>
    <t>睡眠</t>
    <rPh sb="0" eb="2">
      <t>スイミン</t>
    </rPh>
    <phoneticPr fontId="1"/>
  </si>
  <si>
    <t>水</t>
    <rPh sb="0" eb="1">
      <t>ミズ</t>
    </rPh>
    <phoneticPr fontId="1"/>
  </si>
  <si>
    <t>龍</t>
    <rPh sb="0" eb="1">
      <t>リュウ</t>
    </rPh>
    <phoneticPr fontId="1"/>
  </si>
  <si>
    <t>雷</t>
    <rPh sb="0" eb="1">
      <t>カミナリ</t>
    </rPh>
    <phoneticPr fontId="1"/>
  </si>
  <si>
    <t>毒</t>
    <rPh sb="0" eb="1">
      <t>ドク</t>
    </rPh>
    <phoneticPr fontId="1"/>
  </si>
  <si>
    <t>切れ味</t>
    <rPh sb="0" eb="1">
      <t>キ</t>
    </rPh>
    <rPh sb="2" eb="3">
      <t>アジ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</si>
  <si>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</si>
  <si>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</si>
  <si>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白</t>
    <rPh sb="0" eb="1">
      <t>シロ</t>
    </rPh>
    <phoneticPr fontId="1"/>
  </si>
  <si>
    <t>黄</t>
    <rPh sb="0" eb="1">
      <t>キ</t>
    </rPh>
    <phoneticPr fontId="1"/>
  </si>
  <si>
    <t>切れ味補正(物理)</t>
    <rPh sb="0" eb="1">
      <t>キ</t>
    </rPh>
    <rPh sb="2" eb="5">
      <t>アジホセイ</t>
    </rPh>
    <rPh sb="6" eb="8">
      <t>ブツリ</t>
    </rPh>
    <phoneticPr fontId="1"/>
  </si>
  <si>
    <t>切れ味補正(属性)</t>
    <rPh sb="0" eb="1">
      <t>キ</t>
    </rPh>
    <rPh sb="2" eb="5">
      <t>アジホセイ</t>
    </rPh>
    <rPh sb="6" eb="8">
      <t>ゾクセイ</t>
    </rPh>
    <phoneticPr fontId="1"/>
  </si>
  <si>
    <t>総攻撃力(物理)</t>
    <rPh sb="0" eb="1">
      <t>ソウ</t>
    </rPh>
    <rPh sb="1" eb="4">
      <t>コウゲキリョク</t>
    </rPh>
    <rPh sb="5" eb="7">
      <t>ブツリ</t>
    </rPh>
    <phoneticPr fontId="1"/>
  </si>
  <si>
    <t>シャドウブリンガー</t>
    <phoneticPr fontId="1"/>
  </si>
  <si>
    <t>シャドウブリンガー・真</t>
    <rPh sb="10" eb="11">
      <t>シン</t>
    </rPh>
    <phoneticPr fontId="1"/>
  </si>
  <si>
    <t>暗黒Lv1</t>
    <rPh sb="0" eb="2">
      <t>アンコク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</si>
</sst>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quotePrefix="1" applyNumberFormat="1" applyFont="1" applyAlignment="1">
      <alignment horizontal="center" vertical="center"/>
    </xf>
    <xf numFmtId="0" fontId="0" fillId="0" borderId="0" xfId="1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813-DE90-4BDD-B756-FCB089F068A2}">
  <dimension ref="A1:M91"/>
  <sheetViews>
    <sheetView tabSelected="1" topLeftCell="A73" zoomScale="90" zoomScaleNormal="90" workbookViewId="0">
      <selection activeCell="M85" sqref="M85"/>
    </sheetView>
  </sheetViews>
  <sheetFormatPr defaultRowHeight="18.75" x14ac:dyDescent="0.4"/>
  <cols>
    <col min="1" max="1" width="30.5" customWidth="1"/>
    <col min="3" max="3" width="9" style="6"/>
    <col min="5" max="5" width="35.75" customWidth="1"/>
    <col min="6" max="6" width="15.625" customWidth="1"/>
    <col min="11" max="11" width="16.25" customWidth="1"/>
    <col min="12" max="12" width="16" customWidth="1"/>
    <col min="13" max="13" width="17.5" customWidth="1"/>
  </cols>
  <sheetData>
    <row r="1" spans="1:13" x14ac:dyDescent="0.4">
      <c r="A1" s="1" t="s">
        <v>0</v>
      </c>
      <c r="B1" s="2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7" t="s">
        <v>145</v>
      </c>
      <c r="H1" s="1" t="s">
        <v>147</v>
      </c>
      <c r="I1" s="1" t="s">
        <v>148</v>
      </c>
      <c r="J1" s="1" t="s">
        <v>168</v>
      </c>
      <c r="K1" s="1" t="s">
        <v>173</v>
      </c>
      <c r="L1" s="1" t="s">
        <v>174</v>
      </c>
      <c r="M1" s="1" t="s">
        <v>175</v>
      </c>
    </row>
    <row r="2" spans="1:13" ht="18" customHeight="1" x14ac:dyDescent="0.4">
      <c r="A2" s="1" t="s">
        <v>8</v>
      </c>
      <c r="B2">
        <v>432</v>
      </c>
      <c r="C2" s="5">
        <v>0</v>
      </c>
      <c r="D2" s="3" t="s">
        <v>80</v>
      </c>
      <c r="E2" s="1" t="s">
        <v>90</v>
      </c>
      <c r="F2" s="1" cm="1">
        <f t="array" ref="F2">_xlfn.IFS($C2&gt;0,($B2*$K2*(1+0.25*$C2/100)*0.45)+($I2*0.25*$L2*(1+0.25*$C2/100)),$C2=0,($B2*$K2*0.45)+($I2*0.25*$L2),$C2&lt;0,ABS($B2*$K2*(1+0.25*$C2/100)*0.45)+($I2*0.25*$L2))</f>
        <v>204.12</v>
      </c>
      <c r="G2" s="7">
        <v>1</v>
      </c>
      <c r="H2" s="1" t="s">
        <v>159</v>
      </c>
      <c r="I2" s="1">
        <v>0</v>
      </c>
      <c r="J2" s="1" t="s">
        <v>169</v>
      </c>
      <c r="K2" s="1">
        <v>1.05</v>
      </c>
      <c r="L2" s="1">
        <v>1</v>
      </c>
      <c r="M2" s="1" cm="1">
        <f t="array" ref="M2">_xlfn.IFS($C2&gt;0,($B2*$K2*(1+0.25*$C2/100)*0.45),$C2=0,($B2*$K2*0.45),$C2&lt;0,ABS($B2*$K2*(1+0.25*$C2/100)*0.45))</f>
        <v>204.12</v>
      </c>
    </row>
    <row r="3" spans="1:13" ht="18" customHeight="1" x14ac:dyDescent="0.4">
      <c r="A3" s="1" t="s">
        <v>7</v>
      </c>
      <c r="B3">
        <v>480</v>
      </c>
      <c r="C3" s="4">
        <v>0</v>
      </c>
      <c r="D3" s="3" t="s">
        <v>80</v>
      </c>
      <c r="E3" s="1" t="s">
        <v>91</v>
      </c>
      <c r="F3" s="1" cm="1">
        <f t="array" ref="F3">_xlfn.IFS($C3&gt;0,($B3*$K3*(1+0.25*$C3/100)*0.45)+($I3*0.25*$L3*(1+0.25*$C3/100)),$C3=0,($B3*$K3*0.45)+($I3*0.25*$L3),$C3&lt;0,ABS($B3*$K3*(1+0.25*$C3/100)*0.45)+($I3*0.25*$L3))</f>
        <v>226.8</v>
      </c>
      <c r="G3" s="7">
        <v>1</v>
      </c>
      <c r="H3" s="1" t="s">
        <v>159</v>
      </c>
      <c r="I3" s="1">
        <v>0</v>
      </c>
      <c r="J3" s="1" t="s">
        <v>169</v>
      </c>
      <c r="K3" s="1">
        <v>1.05</v>
      </c>
      <c r="L3" s="1">
        <v>1</v>
      </c>
      <c r="M3" s="1" cm="1">
        <f t="array" ref="M3">_xlfn.IFS($C3&gt;0,($B3*$K3*(1+0.25*$C3/100)*0.45),$C3=0,($B3*$K3*0.45),$C3&lt;0,ABS($B3*$K3*(1+0.25*$C3/100)*0.45))</f>
        <v>226.8</v>
      </c>
    </row>
    <row r="4" spans="1:13" ht="18" customHeight="1" x14ac:dyDescent="0.4">
      <c r="A4" s="1" t="s">
        <v>6</v>
      </c>
      <c r="B4">
        <v>624</v>
      </c>
      <c r="C4" s="4">
        <v>0</v>
      </c>
      <c r="D4" s="3" t="s">
        <v>80</v>
      </c>
      <c r="E4" s="1" t="s">
        <v>92</v>
      </c>
      <c r="F4" s="1" cm="1">
        <f t="array" ref="F4">_xlfn.IFS($C4&gt;0,($B4*$K4*(1+0.25*$C4/100)*0.45)+($I4*0.25*$L4*(1+0.25*$C4/100)),$C4=0,($B4*$K4*0.45)+($I4*0.25*$L4),$C4&lt;0,ABS($B4*$K4*(1+0.25*$C4/100)*0.45)+($I4*0.25*$L4))</f>
        <v>294.84000000000003</v>
      </c>
      <c r="G4" s="7">
        <v>3</v>
      </c>
      <c r="H4" s="1" t="s">
        <v>159</v>
      </c>
      <c r="I4" s="1">
        <v>0</v>
      </c>
      <c r="J4" s="1" t="s">
        <v>169</v>
      </c>
      <c r="K4" s="1">
        <v>1.05</v>
      </c>
      <c r="L4" s="1">
        <v>1</v>
      </c>
      <c r="M4" s="1" cm="1">
        <f t="array" ref="M4">_xlfn.IFS($C4&gt;0,($B4*$K4*(1+0.25*$C4/100)*0.45),$C4=0,($B4*$K4*0.45),$C4&lt;0,ABS($B4*$K4*(1+0.25*$C4/100)*0.45))</f>
        <v>294.84000000000003</v>
      </c>
    </row>
    <row r="5" spans="1:13" ht="18" customHeight="1" x14ac:dyDescent="0.4">
      <c r="A5" s="1" t="s">
        <v>9</v>
      </c>
      <c r="B5">
        <v>768</v>
      </c>
      <c r="C5" s="4">
        <v>0</v>
      </c>
      <c r="D5" s="3" t="s">
        <v>81</v>
      </c>
      <c r="E5" s="1" t="s">
        <v>93</v>
      </c>
      <c r="F5" s="1" cm="1">
        <f t="array" ref="F5">_xlfn.IFS($C5&gt;0,($B5*$K5*(1+0.25*$C5/100)*0.45)+($I5*0.25*$L5*(1+0.25*$C5/100)),$C5=0,($B5*$K5*0.45)+($I5*0.25*$L5),$C5&lt;0,ABS($B5*$K5*(1+0.25*$C5/100)*0.45)+($I5*0.25*$L5))</f>
        <v>414.71999999999997</v>
      </c>
      <c r="G5" s="7">
        <v>5</v>
      </c>
      <c r="H5" s="1" t="s">
        <v>159</v>
      </c>
      <c r="I5" s="1">
        <v>0</v>
      </c>
      <c r="J5" s="1" t="s">
        <v>170</v>
      </c>
      <c r="K5" s="1">
        <v>1.2</v>
      </c>
      <c r="L5" s="1">
        <v>1.0629999999999999</v>
      </c>
      <c r="M5" s="1" cm="1">
        <f t="array" ref="M5">_xlfn.IFS($C5&gt;0,($B5*$K5*(1+0.25*$C5/100)*0.45),$C5=0,($B5*$K5*0.45),$C5&lt;0,ABS($B5*$K5*(1+0.25*$C5/100)*0.45))</f>
        <v>414.71999999999997</v>
      </c>
    </row>
    <row r="6" spans="1:13" ht="18" customHeight="1" x14ac:dyDescent="0.4">
      <c r="A6" s="1" t="s">
        <v>10</v>
      </c>
      <c r="B6">
        <v>912</v>
      </c>
      <c r="C6" s="4">
        <v>0</v>
      </c>
      <c r="D6" s="3" t="s">
        <v>82</v>
      </c>
      <c r="E6" s="1" t="s">
        <v>93</v>
      </c>
      <c r="F6" s="1" cm="1">
        <f t="array" ref="F6">_xlfn.IFS($C6&gt;0,($B6*$K6*(1+0.25*$C6/100)*0.45)+($I6*0.25*$L6*(1+0.25*$C6/100)),$C6=0,($B6*$K6*0.45)+($I6*0.25*$L6),$C6&lt;0,ABS($B6*$K6*(1+0.25*$C6/100)*0.45)+($I6*0.25*$L6))</f>
        <v>541.72800000000007</v>
      </c>
      <c r="G6" s="7">
        <v>7</v>
      </c>
      <c r="H6" s="1" t="s">
        <v>159</v>
      </c>
      <c r="I6" s="1">
        <v>0</v>
      </c>
      <c r="J6" s="1" t="s">
        <v>171</v>
      </c>
      <c r="K6" s="1">
        <v>1.32</v>
      </c>
      <c r="L6" s="1">
        <v>1.1499999999999999</v>
      </c>
      <c r="M6" s="1" cm="1">
        <f t="array" ref="M6">_xlfn.IFS($C6&gt;0,($B6*$K6*(1+0.25*$C6/100)*0.45),$C6=0,($B6*$K6*0.45),$C6&lt;0,ABS($B6*$K6*(1+0.25*$C6/100)*0.45))</f>
        <v>541.72800000000007</v>
      </c>
    </row>
    <row r="7" spans="1:13" ht="18" customHeight="1" x14ac:dyDescent="0.4">
      <c r="A7" s="1" t="s">
        <v>11</v>
      </c>
      <c r="B7">
        <v>1008</v>
      </c>
      <c r="C7" s="4">
        <v>0</v>
      </c>
      <c r="D7" s="3" t="s">
        <v>83</v>
      </c>
      <c r="E7" s="1" t="s">
        <v>94</v>
      </c>
      <c r="F7" s="1" cm="1">
        <f t="array" ref="F7">_xlfn.IFS($C7&gt;0,($B7*$K7*(1+0.25*$C7/100)*0.45)+($I7*0.25*$L7*(1+0.25*$C7/100)),$C7=0,($B7*$K7*0.45)+($I7*0.25*$L7),$C7&lt;0,ABS($B7*$K7*(1+0.25*$C7/100)*0.45)+($I7*0.25*$L7))</f>
        <v>598.75200000000007</v>
      </c>
      <c r="G7" s="7">
        <v>8</v>
      </c>
      <c r="H7" s="1" t="s">
        <v>159</v>
      </c>
      <c r="I7" s="1">
        <v>0</v>
      </c>
      <c r="J7" s="1" t="s">
        <v>171</v>
      </c>
      <c r="K7" s="1">
        <v>1.32</v>
      </c>
      <c r="L7" s="1">
        <v>1.1499999999999999</v>
      </c>
      <c r="M7" s="1" cm="1">
        <f t="array" ref="M7">_xlfn.IFS($C7&gt;0,($B7*$K7*(1+0.25*$C7/100)*0.45),$C7=0,($B7*$K7*0.45),$C7&lt;0,ABS($B7*$K7*(1+0.25*$C7/100)*0.45))</f>
        <v>598.75200000000007</v>
      </c>
    </row>
    <row r="8" spans="1:13" ht="18" customHeight="1" x14ac:dyDescent="0.4">
      <c r="A8" s="1" t="s">
        <v>12</v>
      </c>
      <c r="B8">
        <v>768</v>
      </c>
      <c r="C8" s="4">
        <v>15</v>
      </c>
      <c r="D8" s="3" t="s">
        <v>84</v>
      </c>
      <c r="E8" s="1" t="s">
        <v>95</v>
      </c>
      <c r="F8" s="1" cm="1">
        <f t="array" ref="F8">_xlfn.IFS($C8&gt;0,($B8*$K8*(1+0.25*$C8/100)*0.45)+($I8*0.25*$L8*(1+0.25*$C8/100)),$C8=0,($B8*$K8*0.45)+($I8*0.25*$L8),$C8&lt;0,ABS($B8*$K8*(1+0.25*$C8/100)*0.45)+($I8*0.25*$L8))</f>
        <v>449.11300000000011</v>
      </c>
      <c r="G8" s="7">
        <v>4</v>
      </c>
      <c r="H8" s="1" t="s">
        <v>160</v>
      </c>
      <c r="I8" s="1">
        <v>280</v>
      </c>
      <c r="J8" s="1" t="s">
        <v>169</v>
      </c>
      <c r="K8" s="1">
        <v>1.05</v>
      </c>
      <c r="L8" s="1">
        <v>1</v>
      </c>
      <c r="M8" s="1" cm="1">
        <f t="array" ref="M8">_xlfn.IFS($C8&gt;0,($B8*$K8*(1+0.25*$C8/100)*0.45),$C8=0,($B8*$K8*0.45),$C8&lt;0,ABS($B8*$K8*(1+0.25*$C8/100)*0.45))</f>
        <v>376.48800000000011</v>
      </c>
    </row>
    <row r="9" spans="1:13" ht="18" customHeight="1" x14ac:dyDescent="0.4">
      <c r="A9" s="1" t="s">
        <v>13</v>
      </c>
      <c r="B9">
        <v>864</v>
      </c>
      <c r="C9" s="4">
        <v>15</v>
      </c>
      <c r="D9" s="3" t="s">
        <v>81</v>
      </c>
      <c r="E9" s="1" t="s">
        <v>95</v>
      </c>
      <c r="F9" s="1" cm="1">
        <f t="array" ref="F9">_xlfn.IFS($C9&gt;0,($B9*$K9*(1+0.25*$C9/100)*0.45)+($I9*0.25*$L9*(1+0.25*$C9/100)),$C9=0,($B9*$K9*0.45)+($I9*0.25*$L9),$C9&lt;0,ABS($B9*$K9*(1+0.25*$C9/100)*0.45)+($I9*0.25*$L9))</f>
        <v>577.79931250000004</v>
      </c>
      <c r="G9" s="7">
        <v>6</v>
      </c>
      <c r="H9" s="1" t="s">
        <v>160</v>
      </c>
      <c r="I9" s="1">
        <v>340</v>
      </c>
      <c r="J9" s="1" t="s">
        <v>170</v>
      </c>
      <c r="K9" s="1">
        <v>1.2</v>
      </c>
      <c r="L9" s="1">
        <v>1.0629999999999999</v>
      </c>
      <c r="M9" s="1" cm="1">
        <f t="array" ref="M9">_xlfn.IFS($C9&gt;0,($B9*$K9*(1+0.25*$C9/100)*0.45),$C9=0,($B9*$K9*0.45),$C9&lt;0,ABS($B9*$K9*(1+0.25*$C9/100)*0.45))</f>
        <v>484.05600000000004</v>
      </c>
    </row>
    <row r="10" spans="1:13" ht="18" customHeight="1" x14ac:dyDescent="0.4">
      <c r="A10" s="1" t="s">
        <v>14</v>
      </c>
      <c r="B10">
        <v>1008</v>
      </c>
      <c r="C10" s="4">
        <v>15</v>
      </c>
      <c r="D10" s="3" t="s">
        <v>83</v>
      </c>
      <c r="E10" s="1" t="s">
        <v>95</v>
      </c>
      <c r="F10" s="1" cm="1">
        <f t="array" ref="F10">_xlfn.IFS($C10&gt;0,($B10*$K10*(1+0.25*$C10/100)*0.45)+($I10*0.25*$L10*(1+0.25*$C10/100)),$C10=0,($B10*$K10*0.45)+($I10*0.25*$L10),$C10&lt;0,ABS($B10*$K10*(1+0.25*$C10/100)*0.45)+($I10*0.25*$L10))</f>
        <v>740.51770000000022</v>
      </c>
      <c r="G10" s="7">
        <v>8</v>
      </c>
      <c r="H10" s="1" t="s">
        <v>160</v>
      </c>
      <c r="I10" s="1">
        <v>400</v>
      </c>
      <c r="J10" s="1" t="s">
        <v>171</v>
      </c>
      <c r="K10" s="1">
        <v>1.32</v>
      </c>
      <c r="L10" s="1">
        <v>1.1499999999999999</v>
      </c>
      <c r="M10" s="1" cm="1">
        <f t="array" ref="M10">_xlfn.IFS($C10&gt;0,($B10*$K10*(1+0.25*$C10/100)*0.45),$C10=0,($B10*$K10*0.45),$C10&lt;0,ABS($B10*$K10*(1+0.25*$C10/100)*0.45))</f>
        <v>621.20520000000022</v>
      </c>
    </row>
    <row r="11" spans="1:13" ht="18" customHeight="1" x14ac:dyDescent="0.4">
      <c r="A11" s="1" t="s">
        <v>15</v>
      </c>
      <c r="B11">
        <v>576</v>
      </c>
      <c r="C11" s="4">
        <v>0</v>
      </c>
      <c r="D11" s="3" t="s">
        <v>80</v>
      </c>
      <c r="E11" s="1" t="s">
        <v>96</v>
      </c>
      <c r="F11" s="1" cm="1">
        <f t="array" ref="F11">_xlfn.IFS($C11&gt;0,($B11*$K11*(1+0.25*$C11/100)*0.45)+($I11*0.25*$L11*(1+0.25*$C11/100)),$C11=0,($B11*$K11*0.45)+($I11*0.25*$L11),$C11&lt;0,ABS($B11*$K11*(1+0.25*$C11/100)*0.45)+($I11*0.25*$L11))</f>
        <v>272.16000000000003</v>
      </c>
      <c r="G11" s="7">
        <v>2</v>
      </c>
      <c r="H11" s="1" t="s">
        <v>159</v>
      </c>
      <c r="I11" s="1">
        <v>0</v>
      </c>
      <c r="J11" s="1" t="s">
        <v>169</v>
      </c>
      <c r="K11" s="1">
        <v>1.05</v>
      </c>
      <c r="L11" s="1">
        <v>1</v>
      </c>
      <c r="M11" s="1" cm="1">
        <f t="array" ref="M11">_xlfn.IFS($C11&gt;0,($B11*$K11*(1+0.25*$C11/100)*0.45),$C11=0,($B11*$K11*0.45),$C11&lt;0,ABS($B11*$K11*(1+0.25*$C11/100)*0.45))</f>
        <v>272.16000000000003</v>
      </c>
    </row>
    <row r="12" spans="1:13" ht="18" customHeight="1" x14ac:dyDescent="0.4">
      <c r="A12" s="1" t="s">
        <v>16</v>
      </c>
      <c r="B12">
        <v>768</v>
      </c>
      <c r="C12" s="4">
        <v>0</v>
      </c>
      <c r="D12" s="3" t="s">
        <v>84</v>
      </c>
      <c r="E12" s="1" t="s">
        <v>97</v>
      </c>
      <c r="F12" s="1" cm="1">
        <f t="array" ref="F12">_xlfn.IFS($C12&gt;0,($B12*$K12*(1+0.25*$C12/100)*0.45)+($I12*0.25*$L12*(1+0.25*$C12/100)),$C12=0,($B12*$K12*0.45)+($I12*0.25*$L12),$C12&lt;0,ABS($B12*$K12*(1+0.25*$C12/100)*0.45)+($I12*0.25*$L12))</f>
        <v>362.88000000000005</v>
      </c>
      <c r="G12" s="7">
        <v>4</v>
      </c>
      <c r="H12" s="1" t="s">
        <v>159</v>
      </c>
      <c r="I12" s="1">
        <v>0</v>
      </c>
      <c r="J12" s="1" t="s">
        <v>169</v>
      </c>
      <c r="K12" s="1">
        <v>1.05</v>
      </c>
      <c r="L12" s="1">
        <v>1</v>
      </c>
      <c r="M12" s="1" cm="1">
        <f t="array" ref="M12">_xlfn.IFS($C12&gt;0,($B12*$K12*(1+0.25*$C12/100)*0.45),$C12=0,($B12*$K12*0.45),$C12&lt;0,ABS($B12*$K12*(1+0.25*$C12/100)*0.45))</f>
        <v>362.88000000000005</v>
      </c>
    </row>
    <row r="13" spans="1:13" ht="18" customHeight="1" x14ac:dyDescent="0.4">
      <c r="A13" s="1" t="s">
        <v>17</v>
      </c>
      <c r="B13">
        <v>912</v>
      </c>
      <c r="C13" s="4">
        <v>0</v>
      </c>
      <c r="D13" s="3" t="s">
        <v>81</v>
      </c>
      <c r="E13" s="1" t="s">
        <v>98</v>
      </c>
      <c r="F13" s="1" cm="1">
        <f t="array" ref="F13">_xlfn.IFS($C13&gt;0,($B13*$K13*(1+0.25*$C13/100)*0.45)+($I13*0.25*$L13*(1+0.25*$C13/100)),$C13=0,($B13*$K13*0.45)+($I13*0.25*$L13),$C13&lt;0,ABS($B13*$K13*(1+0.25*$C13/100)*0.45)+($I13*0.25*$L13))</f>
        <v>492.47999999999996</v>
      </c>
      <c r="G13" s="7">
        <v>6</v>
      </c>
      <c r="H13" s="1" t="s">
        <v>159</v>
      </c>
      <c r="I13" s="1">
        <v>0</v>
      </c>
      <c r="J13" s="1" t="s">
        <v>170</v>
      </c>
      <c r="K13" s="1">
        <v>1.2</v>
      </c>
      <c r="L13" s="1">
        <v>1.0629999999999999</v>
      </c>
      <c r="M13" s="1" cm="1">
        <f t="array" ref="M13">_xlfn.IFS($C13&gt;0,($B13*$K13*(1+0.25*$C13/100)*0.45),$C13=0,($B13*$K13*0.45),$C13&lt;0,ABS($B13*$K13*(1+0.25*$C13/100)*0.45))</f>
        <v>492.47999999999996</v>
      </c>
    </row>
    <row r="14" spans="1:13" ht="18" customHeight="1" x14ac:dyDescent="0.4">
      <c r="A14" s="1" t="s">
        <v>18</v>
      </c>
      <c r="B14">
        <v>1056</v>
      </c>
      <c r="C14" s="4">
        <v>0</v>
      </c>
      <c r="D14" s="3" t="s">
        <v>83</v>
      </c>
      <c r="E14" s="1" t="s">
        <v>99</v>
      </c>
      <c r="F14" s="1" cm="1">
        <f t="array" ref="F14">_xlfn.IFS($C14&gt;0,($B14*$K14*(1+0.25*$C14/100)*0.45)+($I14*0.25*$L14*(1+0.25*$C14/100)),$C14=0,($B14*$K14*0.45)+($I14*0.25*$L14),$C14&lt;0,ABS($B14*$K14*(1+0.25*$C14/100)*0.45)+($I14*0.25*$L14))</f>
        <v>627.26400000000001</v>
      </c>
      <c r="G14" s="7">
        <v>8</v>
      </c>
      <c r="H14" s="1" t="s">
        <v>159</v>
      </c>
      <c r="I14" s="1">
        <v>0</v>
      </c>
      <c r="J14" s="1" t="s">
        <v>171</v>
      </c>
      <c r="K14" s="1">
        <v>1.32</v>
      </c>
      <c r="L14" s="1">
        <v>1.1499999999999999</v>
      </c>
      <c r="M14" s="1" cm="1">
        <f t="array" ref="M14">_xlfn.IFS($C14&gt;0,($B14*$K14*(1+0.25*$C14/100)*0.45),$C14=0,($B14*$K14*0.45),$C14&lt;0,ABS($B14*$K14*(1+0.25*$C14/100)*0.45))</f>
        <v>627.26400000000001</v>
      </c>
    </row>
    <row r="15" spans="1:13" ht="18" customHeight="1" x14ac:dyDescent="0.4">
      <c r="A15" s="1" t="s">
        <v>19</v>
      </c>
      <c r="B15">
        <v>912</v>
      </c>
      <c r="C15" s="4">
        <v>0</v>
      </c>
      <c r="D15" s="3" t="s">
        <v>82</v>
      </c>
      <c r="E15" s="1" t="s">
        <v>101</v>
      </c>
      <c r="F15" s="1" cm="1">
        <f t="array" ref="F15">_xlfn.IFS($C15&gt;0,($B15*$K15*(1+0.25*$C15/100)*0.45)+($I15*0.25*$L15*(1+0.25*$C15/100)),$C15=0,($B15*$K15*0.45)+($I15*0.25*$L15),$C15&lt;0,ABS($B15*$K15*(1+0.25*$C15/100)*0.45)+($I15*0.25*$L15))</f>
        <v>699.85300000000007</v>
      </c>
      <c r="G15" s="7">
        <v>7</v>
      </c>
      <c r="H15" s="1" t="s">
        <v>161</v>
      </c>
      <c r="I15" s="1">
        <v>550</v>
      </c>
      <c r="J15" s="1" t="s">
        <v>171</v>
      </c>
      <c r="K15" s="1">
        <v>1.32</v>
      </c>
      <c r="L15" s="1">
        <v>1.1499999999999999</v>
      </c>
      <c r="M15" s="1" cm="1">
        <f t="array" ref="M15">_xlfn.IFS($C15&gt;0,($B15*$K15*(1+0.25*$C15/100)*0.45),$C15=0,($B15*$K15*0.45),$C15&lt;0,ABS($B15*$K15*(1+0.25*$C15/100)*0.45))</f>
        <v>541.72800000000007</v>
      </c>
    </row>
    <row r="16" spans="1:13" ht="18" customHeight="1" x14ac:dyDescent="0.4">
      <c r="A16" s="1" t="s">
        <v>20</v>
      </c>
      <c r="B16">
        <v>1008</v>
      </c>
      <c r="C16" s="4">
        <v>0</v>
      </c>
      <c r="D16" s="3" t="s">
        <v>83</v>
      </c>
      <c r="E16" s="1" t="s">
        <v>100</v>
      </c>
      <c r="F16" s="1" cm="1">
        <f t="array" ref="F16">_xlfn.IFS($C16&gt;0,($B16*$K16*(1+0.25*$C16/100)*0.45)+($I16*0.25*$L16*(1+0.25*$C16/100)),$C16=0,($B16*$K16*0.45)+($I16*0.25*$L16),$C16&lt;0,ABS($B16*$K16*(1+0.25*$C16/100)*0.45)+($I16*0.25*$L16))</f>
        <v>771.25200000000007</v>
      </c>
      <c r="G16" s="7">
        <v>8</v>
      </c>
      <c r="H16" s="1" t="s">
        <v>161</v>
      </c>
      <c r="I16" s="1">
        <v>600</v>
      </c>
      <c r="J16" s="1" t="s">
        <v>171</v>
      </c>
      <c r="K16" s="1">
        <v>1.32</v>
      </c>
      <c r="L16" s="1">
        <v>1.1499999999999999</v>
      </c>
      <c r="M16" s="1" cm="1">
        <f t="array" ref="M16">_xlfn.IFS($C16&gt;0,($B16*$K16*(1+0.25*$C16/100)*0.45),$C16=0,($B16*$K16*0.45),$C16&lt;0,ABS($B16*$K16*(1+0.25*$C16/100)*0.45))</f>
        <v>598.75200000000007</v>
      </c>
    </row>
    <row r="17" spans="1:13" ht="18" customHeight="1" x14ac:dyDescent="0.4">
      <c r="A17" s="1" t="s">
        <v>21</v>
      </c>
      <c r="B17">
        <v>480</v>
      </c>
      <c r="C17" s="4">
        <v>5</v>
      </c>
      <c r="D17" s="3" t="s">
        <v>80</v>
      </c>
      <c r="E17" s="1" t="s">
        <v>102</v>
      </c>
      <c r="F17" s="1" cm="1">
        <f t="array" ref="F17">_xlfn.IFS($C17&gt;0,($B17*$K17*(1+0.25*$C17/100)*0.45)+($I17*0.25*$L17*(1+0.25*$C17/100)),$C17=0,($B17*$K17*0.45)+($I17*0.25*$L17),$C17&lt;0,ABS($B17*$K17*(1+0.25*$C17/100)*0.45)+($I17*0.25*$L17))</f>
        <v>265.07249999999999</v>
      </c>
      <c r="G17" s="7">
        <v>1</v>
      </c>
      <c r="H17" s="1" t="s">
        <v>160</v>
      </c>
      <c r="I17" s="1">
        <v>140</v>
      </c>
      <c r="J17" s="1" t="s">
        <v>169</v>
      </c>
      <c r="K17" s="1">
        <v>1.05</v>
      </c>
      <c r="L17" s="1">
        <v>1</v>
      </c>
      <c r="M17" s="1" cm="1">
        <f t="array" ref="M17">_xlfn.IFS($C17&gt;0,($B17*$K17*(1+0.25*$C17/100)*0.45),$C17=0,($B17*$K17*0.45),$C17&lt;0,ABS($B17*$K17*(1+0.25*$C17/100)*0.45))</f>
        <v>229.63499999999999</v>
      </c>
    </row>
    <row r="18" spans="1:13" ht="18" customHeight="1" x14ac:dyDescent="0.4">
      <c r="A18" s="1" t="s">
        <v>22</v>
      </c>
      <c r="B18">
        <v>672</v>
      </c>
      <c r="C18" s="4">
        <v>5</v>
      </c>
      <c r="D18" s="3" t="s">
        <v>80</v>
      </c>
      <c r="E18" s="1" t="s">
        <v>103</v>
      </c>
      <c r="F18" s="1" cm="1">
        <f t="array" ref="F18">_xlfn.IFS($C18&gt;0,($B18*$K18*(1+0.25*$C18/100)*0.45)+($I18*0.25*$L18*(1+0.25*$C18/100)),$C18=0,($B18*$K18*0.45)+($I18*0.25*$L18),$C18&lt;0,ABS($B18*$K18*(1+0.25*$C18/100)*0.45)+($I18*0.25*$L18))</f>
        <v>367.05149999999998</v>
      </c>
      <c r="G18" s="7">
        <v>3</v>
      </c>
      <c r="H18" s="1" t="s">
        <v>160</v>
      </c>
      <c r="I18" s="1">
        <v>180</v>
      </c>
      <c r="J18" s="1" t="s">
        <v>169</v>
      </c>
      <c r="K18" s="1">
        <v>1.05</v>
      </c>
      <c r="L18" s="1">
        <v>1</v>
      </c>
      <c r="M18" s="1" cm="1">
        <f t="array" ref="M18">_xlfn.IFS($C18&gt;0,($B18*$K18*(1+0.25*$C18/100)*0.45),$C18=0,($B18*$K18*0.45),$C18&lt;0,ABS($B18*$K18*(1+0.25*$C18/100)*0.45))</f>
        <v>321.48899999999998</v>
      </c>
    </row>
    <row r="19" spans="1:13" x14ac:dyDescent="0.4">
      <c r="A19" s="1" t="s">
        <v>23</v>
      </c>
      <c r="B19">
        <v>816</v>
      </c>
      <c r="C19" s="4">
        <v>5</v>
      </c>
      <c r="D19" s="3" t="s">
        <v>81</v>
      </c>
      <c r="E19" s="1" t="s">
        <v>106</v>
      </c>
      <c r="F19" s="1" cm="1">
        <f t="array" ref="F19">_xlfn.IFS($C19&gt;0,($B19*$K19*(1+0.25*$C19/100)*0.45)+($I19*0.25*$L19*(1+0.25*$C19/100)),$C19=0,($B19*$K19*0.45)+($I19*0.25*$L19),$C19&lt;0,ABS($B19*$K19*(1+0.25*$C19/100)*0.45)+($I19*0.25*$L19))</f>
        <v>508.03453124999999</v>
      </c>
      <c r="G19" s="7">
        <v>5</v>
      </c>
      <c r="H19" s="1" t="s">
        <v>160</v>
      </c>
      <c r="I19" s="1">
        <v>230</v>
      </c>
      <c r="J19" s="1" t="s">
        <v>170</v>
      </c>
      <c r="K19" s="1">
        <v>1.2</v>
      </c>
      <c r="L19" s="1">
        <v>1.0629999999999999</v>
      </c>
      <c r="M19" s="1" cm="1">
        <f t="array" ref="M19">_xlfn.IFS($C19&gt;0,($B19*$K19*(1+0.25*$C19/100)*0.45),$C19=0,($B19*$K19*0.45),$C19&lt;0,ABS($B19*$K19*(1+0.25*$C19/100)*0.45))</f>
        <v>446.14799999999997</v>
      </c>
    </row>
    <row r="20" spans="1:13" x14ac:dyDescent="0.4">
      <c r="A20" s="1" t="s">
        <v>24</v>
      </c>
      <c r="B20">
        <v>1008</v>
      </c>
      <c r="C20" s="4">
        <v>5</v>
      </c>
      <c r="D20" s="3" t="s">
        <v>82</v>
      </c>
      <c r="E20" s="1" t="s">
        <v>105</v>
      </c>
      <c r="F20" s="1" cm="1">
        <f t="array" ref="F20">_xlfn.IFS($C20&gt;0,($B20*$K20*(1+0.25*$C20/100)*0.45)+($I20*0.25*$L20*(1+0.25*$C20/100)),$C20=0,($B20*$K20*0.45)+($I20*0.25*$L20),$C20&lt;0,ABS($B20*$K20*(1+0.25*$C20/100)*0.45)+($I20*0.25*$L20))</f>
        <v>623.77340624999988</v>
      </c>
      <c r="G20" s="7">
        <v>7</v>
      </c>
      <c r="H20" s="1" t="s">
        <v>160</v>
      </c>
      <c r="I20" s="1">
        <v>270</v>
      </c>
      <c r="J20" s="1" t="s">
        <v>170</v>
      </c>
      <c r="K20" s="1">
        <v>1.2</v>
      </c>
      <c r="L20" s="1">
        <v>1.0629999999999999</v>
      </c>
      <c r="M20" s="1" cm="1">
        <f t="array" ref="M20">_xlfn.IFS($C20&gt;0,($B20*$K20*(1+0.25*$C20/100)*0.45),$C20=0,($B20*$K20*0.45),$C20&lt;0,ABS($B20*$K20*(1+0.25*$C20/100)*0.45))</f>
        <v>551.12399999999991</v>
      </c>
    </row>
    <row r="21" spans="1:13" x14ac:dyDescent="0.4">
      <c r="A21" s="1" t="s">
        <v>25</v>
      </c>
      <c r="B21">
        <v>1152</v>
      </c>
      <c r="C21" s="4">
        <v>5</v>
      </c>
      <c r="D21" s="3" t="s">
        <v>83</v>
      </c>
      <c r="E21" s="1" t="s">
        <v>105</v>
      </c>
      <c r="F21" s="1" cm="1">
        <f t="array" ref="F21">_xlfn.IFS($C21&gt;0,($B21*$K21*(1+0.25*$C21/100)*0.45)+($I21*0.25*$L21*(1+0.25*$C21/100)),$C21=0,($B21*$K21*0.45)+($I21*0.25*$L21),$C21&lt;0,ABS($B21*$K21*(1+0.25*$C21/100)*0.45)+($I21*0.25*$L21))</f>
        <v>710.5775625</v>
      </c>
      <c r="G21" s="7">
        <v>8</v>
      </c>
      <c r="H21" s="1" t="s">
        <v>160</v>
      </c>
      <c r="I21" s="1">
        <v>300</v>
      </c>
      <c r="J21" s="1" t="s">
        <v>170</v>
      </c>
      <c r="K21" s="1">
        <v>1.2</v>
      </c>
      <c r="L21" s="1">
        <v>1.0629999999999999</v>
      </c>
      <c r="M21" s="1" cm="1">
        <f t="array" ref="M21">_xlfn.IFS($C21&gt;0,($B21*$K21*(1+0.25*$C21/100)*0.45),$C21=0,($B21*$K21*0.45),$C21&lt;0,ABS($B21*$K21*(1+0.25*$C21/100)*0.45))</f>
        <v>629.85599999999999</v>
      </c>
    </row>
    <row r="22" spans="1:13" x14ac:dyDescent="0.4">
      <c r="A22" s="1" t="s">
        <v>26</v>
      </c>
      <c r="B22">
        <v>432</v>
      </c>
      <c r="C22" s="4">
        <v>0</v>
      </c>
      <c r="D22" s="3" t="s">
        <v>80</v>
      </c>
      <c r="E22" s="1" t="s">
        <v>91</v>
      </c>
      <c r="F22" s="1" cm="1">
        <f t="array" ref="F22">_xlfn.IFS($C22&gt;0,($B22*$K22*(1+0.25*$C22/100)*0.45)+($I22*0.25*$L22*(1+0.25*$C22/100)),$C22=0,($B22*$K22*0.45)+($I22*0.25*$L22),$C22&lt;0,ABS($B22*$K22*(1+0.25*$C22/100)*0.45)+($I22*0.25*$L22))</f>
        <v>241.27500000000001</v>
      </c>
      <c r="G22" s="7">
        <v>1</v>
      </c>
      <c r="H22" s="1" t="s">
        <v>162</v>
      </c>
      <c r="I22" s="1">
        <v>250</v>
      </c>
      <c r="J22" s="1" t="s">
        <v>172</v>
      </c>
      <c r="K22" s="1">
        <v>1</v>
      </c>
      <c r="L22" s="1">
        <v>0.75</v>
      </c>
      <c r="M22" s="1" cm="1">
        <f t="array" ref="M22">_xlfn.IFS($C22&gt;0,($B22*$K22*(1+0.25*$C22/100)*0.45),$C22=0,($B22*$K22*0.45),$C22&lt;0,ABS($B22*$K22*(1+0.25*$C22/100)*0.45))</f>
        <v>194.4</v>
      </c>
    </row>
    <row r="23" spans="1:13" x14ac:dyDescent="0.4">
      <c r="A23" s="1" t="s">
        <v>27</v>
      </c>
      <c r="B23">
        <v>576</v>
      </c>
      <c r="C23" s="4">
        <v>0</v>
      </c>
      <c r="D23" s="3" t="s">
        <v>80</v>
      </c>
      <c r="E23" s="1" t="s">
        <v>107</v>
      </c>
      <c r="F23" s="1" cm="1">
        <f t="array" ref="F23">_xlfn.IFS($C23&gt;0,($B23*$K23*(1+0.25*$C23/100)*0.45)+($I23*0.25*$L23*(1+0.25*$C23/100)),$C23=0,($B23*$K23*0.45)+($I23*0.25*$L23),$C23&lt;0,ABS($B23*$K23*(1+0.25*$C23/100)*0.45)+($I23*0.25*$L23))</f>
        <v>349.66</v>
      </c>
      <c r="G23" s="7">
        <v>3</v>
      </c>
      <c r="H23" s="1" t="s">
        <v>162</v>
      </c>
      <c r="I23" s="1">
        <v>310</v>
      </c>
      <c r="J23" s="1" t="s">
        <v>169</v>
      </c>
      <c r="K23" s="1">
        <v>1.05</v>
      </c>
      <c r="L23" s="1">
        <v>1</v>
      </c>
      <c r="M23" s="1" cm="1">
        <f t="array" ref="M23">_xlfn.IFS($C23&gt;0,($B23*$K23*(1+0.25*$C23/100)*0.45),$C23=0,($B23*$K23*0.45),$C23&lt;0,ABS($B23*$K23*(1+0.25*$C23/100)*0.45))</f>
        <v>272.16000000000003</v>
      </c>
    </row>
    <row r="24" spans="1:13" x14ac:dyDescent="0.4">
      <c r="A24" s="1" t="s">
        <v>28</v>
      </c>
      <c r="B24">
        <v>720</v>
      </c>
      <c r="C24" s="4">
        <v>0</v>
      </c>
      <c r="D24" s="3" t="s">
        <v>85</v>
      </c>
      <c r="E24" s="1" t="s">
        <v>107</v>
      </c>
      <c r="F24" s="1" cm="1">
        <f t="array" ref="F24">_xlfn.IFS($C24&gt;0,($B24*$K24*(1+0.25*$C24/100)*0.45)+($I24*0.25*$L24*(1+0.25*$C24/100)),$C24=0,($B24*$K24*0.45)+($I24*0.25*$L24),$C24&lt;0,ABS($B24*$K24*(1+0.25*$C24/100)*0.45)+($I24*0.25*$L24))</f>
        <v>442.7</v>
      </c>
      <c r="G24" s="7">
        <v>5</v>
      </c>
      <c r="H24" s="1" t="s">
        <v>162</v>
      </c>
      <c r="I24" s="1">
        <v>410</v>
      </c>
      <c r="J24" s="1" t="s">
        <v>169</v>
      </c>
      <c r="K24" s="1">
        <v>1.05</v>
      </c>
      <c r="L24" s="1">
        <v>1</v>
      </c>
      <c r="M24" s="1" cm="1">
        <f t="array" ref="M24">_xlfn.IFS($C24&gt;0,($B24*$K24*(1+0.25*$C24/100)*0.45),$C24=0,($B24*$K24*0.45),$C24&lt;0,ABS($B24*$K24*(1+0.25*$C24/100)*0.45))</f>
        <v>340.2</v>
      </c>
    </row>
    <row r="25" spans="1:13" x14ac:dyDescent="0.4">
      <c r="A25" s="1" t="s">
        <v>29</v>
      </c>
      <c r="B25">
        <v>864</v>
      </c>
      <c r="C25" s="4">
        <v>0</v>
      </c>
      <c r="D25" s="3" t="s">
        <v>83</v>
      </c>
      <c r="E25" s="1" t="s">
        <v>107</v>
      </c>
      <c r="F25" s="1" cm="1">
        <f t="array" ref="F25">_xlfn.IFS($C25&gt;0,($B25*$K25*(1+0.25*$C25/100)*0.45)+($I25*0.25*$L25*(1+0.25*$C25/100)),$C25=0,($B25*$K25*0.45)+($I25*0.25*$L25),$C25&lt;0,ABS($B25*$K25*(1+0.25*$C25/100)*0.45)+($I25*0.25*$L25))</f>
        <v>591.46249999999998</v>
      </c>
      <c r="G25" s="7">
        <v>7</v>
      </c>
      <c r="H25" s="1" t="s">
        <v>162</v>
      </c>
      <c r="I25" s="1">
        <v>470</v>
      </c>
      <c r="J25" s="1" t="s">
        <v>170</v>
      </c>
      <c r="K25" s="1">
        <v>1.2</v>
      </c>
      <c r="L25" s="1">
        <v>1.0629999999999999</v>
      </c>
      <c r="M25" s="1" cm="1">
        <f t="array" ref="M25">_xlfn.IFS($C25&gt;0,($B25*$K25*(1+0.25*$C25/100)*0.45),$C25=0,($B25*$K25*0.45),$C25&lt;0,ABS($B25*$K25*(1+0.25*$C25/100)*0.45))</f>
        <v>466.56</v>
      </c>
    </row>
    <row r="26" spans="1:13" x14ac:dyDescent="0.4">
      <c r="A26" s="1" t="s">
        <v>30</v>
      </c>
      <c r="B26">
        <v>960</v>
      </c>
      <c r="C26" s="4">
        <v>0</v>
      </c>
      <c r="D26" s="3" t="s">
        <v>86</v>
      </c>
      <c r="E26" s="1" t="s">
        <v>108</v>
      </c>
      <c r="F26" s="1" cm="1">
        <f t="array" ref="F26">_xlfn.IFS($C26&gt;0,($B26*$K26*(1+0.25*$C26/100)*0.45)+($I26*0.25*$L26*(1+0.25*$C26/100)),$C26=0,($B26*$K26*0.45)+($I26*0.25*$L26),$C26&lt;0,ABS($B26*$K26*(1+0.25*$C26/100)*0.45)+($I26*0.25*$L26))</f>
        <v>651.27499999999998</v>
      </c>
      <c r="G26" s="7">
        <v>8</v>
      </c>
      <c r="H26" s="1" t="s">
        <v>162</v>
      </c>
      <c r="I26" s="1">
        <v>500</v>
      </c>
      <c r="J26" s="1" t="s">
        <v>170</v>
      </c>
      <c r="K26" s="1">
        <v>1.2</v>
      </c>
      <c r="L26" s="1">
        <v>1.0629999999999999</v>
      </c>
      <c r="M26" s="1" cm="1">
        <f t="array" ref="M26">_xlfn.IFS($C26&gt;0,($B26*$K26*(1+0.25*$C26/100)*0.45),$C26=0,($B26*$K26*0.45),$C26&lt;0,ABS($B26*$K26*(1+0.25*$C26/100)*0.45))</f>
        <v>518.4</v>
      </c>
    </row>
    <row r="27" spans="1:13" x14ac:dyDescent="0.4">
      <c r="A27" s="1" t="s">
        <v>146</v>
      </c>
      <c r="B27">
        <v>528</v>
      </c>
      <c r="C27" s="4">
        <v>0</v>
      </c>
      <c r="D27" s="3" t="s">
        <v>80</v>
      </c>
      <c r="E27" s="1" t="s">
        <v>109</v>
      </c>
      <c r="F27" s="1" cm="1">
        <f t="array" ref="F27">_xlfn.IFS($C27&gt;0,($B27*$K27*(1+0.25*$C27/100)*0.45)+($I27*0.25*$L27*(1+0.25*$C27/100)),$C27=0,($B27*$K27*0.45)+($I27*0.25*$L27),$C27&lt;0,ABS($B27*$K27*(1+0.25*$C27/100)*0.45)+($I27*0.25*$L27))</f>
        <v>237.6</v>
      </c>
      <c r="G27" s="7">
        <v>1</v>
      </c>
      <c r="H27" s="1" t="s">
        <v>159</v>
      </c>
      <c r="I27" s="1">
        <v>0</v>
      </c>
      <c r="J27" s="1" t="s">
        <v>172</v>
      </c>
      <c r="K27" s="1">
        <v>1</v>
      </c>
      <c r="L27" s="1">
        <v>0.75</v>
      </c>
      <c r="M27" s="1" cm="1">
        <f t="array" ref="M27">_xlfn.IFS($C27&gt;0,($B27*$K27*(1+0.25*$C27/100)*0.45),$C27=0,($B27*$K27*0.45),$C27&lt;0,ABS($B27*$K27*(1+0.25*$C27/100)*0.45))</f>
        <v>237.6</v>
      </c>
    </row>
    <row r="28" spans="1:13" x14ac:dyDescent="0.4">
      <c r="A28" s="1" t="s">
        <v>144</v>
      </c>
      <c r="B28">
        <v>624</v>
      </c>
      <c r="C28" s="4">
        <v>0</v>
      </c>
      <c r="D28" s="3" t="s">
        <v>80</v>
      </c>
      <c r="E28" s="1" t="s">
        <v>110</v>
      </c>
      <c r="F28" s="1" cm="1">
        <f t="array" ref="F28">_xlfn.IFS($C28&gt;0,($B28*$K28*(1+0.25*$C28/100)*0.45)+($I28*0.25*$L28*(1+0.25*$C28/100)),$C28=0,($B28*$K28*0.45)+($I28*0.25*$L28),$C28&lt;0,ABS($B28*$K28*(1+0.25*$C28/100)*0.45)+($I28*0.25*$L28))</f>
        <v>280.8</v>
      </c>
      <c r="G28" s="7">
        <v>2</v>
      </c>
      <c r="H28" s="1" t="s">
        <v>159</v>
      </c>
      <c r="I28" s="1">
        <v>0</v>
      </c>
      <c r="J28" s="1" t="s">
        <v>172</v>
      </c>
      <c r="K28" s="1">
        <v>1</v>
      </c>
      <c r="L28" s="1">
        <v>0.75</v>
      </c>
      <c r="M28" s="1" cm="1">
        <f t="array" ref="M28">_xlfn.IFS($C28&gt;0,($B28*$K28*(1+0.25*$C28/100)*0.45),$C28=0,($B28*$K28*0.45),$C28&lt;0,ABS($B28*$K28*(1+0.25*$C28/100)*0.45))</f>
        <v>280.8</v>
      </c>
    </row>
    <row r="29" spans="1:13" x14ac:dyDescent="0.4">
      <c r="A29" s="1" t="s">
        <v>31</v>
      </c>
      <c r="B29">
        <v>816</v>
      </c>
      <c r="C29" s="4">
        <v>0</v>
      </c>
      <c r="D29" s="3" t="s">
        <v>84</v>
      </c>
      <c r="E29" s="1" t="s">
        <v>111</v>
      </c>
      <c r="F29" s="1" cm="1">
        <f t="array" ref="F29">_xlfn.IFS($C29&gt;0,($B29*$K29*(1+0.25*$C29/100)*0.45)+($I29*0.25*$L29*(1+0.25*$C29/100)),$C29=0,($B29*$K29*0.45)+($I29*0.25*$L29),$C29&lt;0,ABS($B29*$K29*(1+0.25*$C29/100)*0.45)+($I29*0.25*$L29))</f>
        <v>385.56000000000006</v>
      </c>
      <c r="G29" s="7">
        <v>4</v>
      </c>
      <c r="H29" s="1" t="s">
        <v>159</v>
      </c>
      <c r="I29" s="1">
        <v>0</v>
      </c>
      <c r="J29" s="1" t="s">
        <v>169</v>
      </c>
      <c r="K29" s="1">
        <v>1.05</v>
      </c>
      <c r="L29" s="1">
        <v>1</v>
      </c>
      <c r="M29" s="1" cm="1">
        <f t="array" ref="M29">_xlfn.IFS($C29&gt;0,($B29*$K29*(1+0.25*$C29/100)*0.45),$C29=0,($B29*$K29*0.45),$C29&lt;0,ABS($B29*$K29*(1+0.25*$C29/100)*0.45))</f>
        <v>385.56000000000006</v>
      </c>
    </row>
    <row r="30" spans="1:13" x14ac:dyDescent="0.4">
      <c r="A30" s="1" t="s">
        <v>32</v>
      </c>
      <c r="B30">
        <v>960</v>
      </c>
      <c r="C30" s="4">
        <v>0</v>
      </c>
      <c r="D30" s="3" t="s">
        <v>81</v>
      </c>
      <c r="E30" s="1" t="s">
        <v>112</v>
      </c>
      <c r="F30" s="1" cm="1">
        <f t="array" ref="F30">_xlfn.IFS($C30&gt;0,($B30*$K30*(1+0.25*$C30/100)*0.45)+($I30*0.25*$L30*(1+0.25*$C30/100)),$C30=0,($B30*$K30*0.45)+($I30*0.25*$L30),$C30&lt;0,ABS($B30*$K30*(1+0.25*$C30/100)*0.45)+($I30*0.25*$L30))</f>
        <v>453.6</v>
      </c>
      <c r="G30" s="7">
        <v>6</v>
      </c>
      <c r="H30" s="1" t="s">
        <v>159</v>
      </c>
      <c r="I30" s="1">
        <v>0</v>
      </c>
      <c r="J30" s="1" t="s">
        <v>169</v>
      </c>
      <c r="K30" s="1">
        <v>1.05</v>
      </c>
      <c r="L30" s="1">
        <v>1</v>
      </c>
      <c r="M30" s="1" cm="1">
        <f t="array" ref="M30">_xlfn.IFS($C30&gt;0,($B30*$K30*(1+0.25*$C30/100)*0.45),$C30=0,($B30*$K30*0.45),$C30&lt;0,ABS($B30*$K30*(1+0.25*$C30/100)*0.45))</f>
        <v>453.6</v>
      </c>
    </row>
    <row r="31" spans="1:13" x14ac:dyDescent="0.4">
      <c r="A31" s="1" t="s">
        <v>33</v>
      </c>
      <c r="B31">
        <v>1104</v>
      </c>
      <c r="C31" s="4">
        <v>0</v>
      </c>
      <c r="D31" s="3" t="s">
        <v>83</v>
      </c>
      <c r="E31" s="1" t="s">
        <v>112</v>
      </c>
      <c r="F31" s="1" cm="1">
        <f t="array" ref="F31">_xlfn.IFS($C31&gt;0,($B31*$K31*(1+0.25*$C31/100)*0.45)+($I31*0.25*$L31*(1+0.25*$C31/100)),$C31=0,($B31*$K31*0.45)+($I31*0.25*$L31),$C31&lt;0,ABS($B31*$K31*(1+0.25*$C31/100)*0.45)+($I31*0.25*$L31))</f>
        <v>596.16</v>
      </c>
      <c r="G31" s="7">
        <v>8</v>
      </c>
      <c r="H31" s="1" t="s">
        <v>159</v>
      </c>
      <c r="I31" s="1">
        <v>0</v>
      </c>
      <c r="J31" s="1" t="s">
        <v>170</v>
      </c>
      <c r="K31" s="1">
        <v>1.2</v>
      </c>
      <c r="L31" s="1">
        <v>1.0629999999999999</v>
      </c>
      <c r="M31" s="1" cm="1">
        <f t="array" ref="M31">_xlfn.IFS($C31&gt;0,($B31*$K31*(1+0.25*$C31/100)*0.45),$C31=0,($B31*$K31*0.45),$C31&lt;0,ABS($B31*$K31*(1+0.25*$C31/100)*0.45))</f>
        <v>596.16</v>
      </c>
    </row>
    <row r="32" spans="1:13" x14ac:dyDescent="0.4">
      <c r="A32" s="1" t="s">
        <v>34</v>
      </c>
      <c r="B32">
        <v>816</v>
      </c>
      <c r="C32" s="4">
        <v>-15</v>
      </c>
      <c r="D32" s="3" t="s">
        <v>84</v>
      </c>
      <c r="E32" s="1" t="s">
        <v>113</v>
      </c>
      <c r="F32" s="1" cm="1">
        <f t="array" ref="F32">_xlfn.IFS($C32&gt;0,($B32*$K32*(1+0.25*$C32/100)*0.45)+($I32*0.25*$L32*(1+0.25*$C32/100)),$C32=0,($B32*$K32*0.45)+($I32*0.25*$L32),$C32&lt;0,ABS($B32*$K32*(1+0.25*$C32/100)*0.45)+($I32*0.25*$L32))</f>
        <v>438.60150000000004</v>
      </c>
      <c r="G32" s="7">
        <v>4</v>
      </c>
      <c r="H32" s="1" t="s">
        <v>160</v>
      </c>
      <c r="I32" s="1">
        <v>270</v>
      </c>
      <c r="J32" s="1" t="s">
        <v>169</v>
      </c>
      <c r="K32" s="1">
        <v>1.05</v>
      </c>
      <c r="L32" s="1">
        <v>1</v>
      </c>
      <c r="M32" s="1" cm="1">
        <f t="array" ref="M32">_xlfn.IFS($C32&gt;0,($B32*$K32*(1+0.25*$C32/100)*0.45),$C32=0,($B32*$K32*0.45),$C32&lt;0,ABS($B32*$K32*(1+0.25*$C32/100)*0.45))</f>
        <v>371.10150000000004</v>
      </c>
    </row>
    <row r="33" spans="1:13" x14ac:dyDescent="0.4">
      <c r="A33" s="1" t="s">
        <v>35</v>
      </c>
      <c r="B33">
        <v>1008</v>
      </c>
      <c r="C33" s="4">
        <v>-15</v>
      </c>
      <c r="D33" s="3" t="s">
        <v>82</v>
      </c>
      <c r="E33" s="1" t="s">
        <v>114</v>
      </c>
      <c r="F33" s="1" cm="1">
        <f t="array" ref="F33">_xlfn.IFS($C33&gt;0,($B33*$K33*(1+0.25*$C33/100)*0.45)+($I33*0.25*$L33*(1+0.25*$C33/100)),$C33=0,($B33*$K33*0.45)+($I33*0.25*$L33),$C33&lt;0,ABS($B33*$K33*(1+0.25*$C33/100)*0.45)+($I33*0.25*$L33))</f>
        <v>622.2355</v>
      </c>
      <c r="G33" s="7">
        <v>7</v>
      </c>
      <c r="H33" s="1" t="s">
        <v>160</v>
      </c>
      <c r="I33" s="1">
        <v>370</v>
      </c>
      <c r="J33" s="1" t="s">
        <v>170</v>
      </c>
      <c r="K33" s="1">
        <v>1.2</v>
      </c>
      <c r="L33" s="1">
        <v>1.0629999999999999</v>
      </c>
      <c r="M33" s="1" cm="1">
        <f t="array" ref="M33">_xlfn.IFS($C33&gt;0,($B33*$K33*(1+0.25*$C33/100)*0.45),$C33=0,($B33*$K33*0.45),$C33&lt;0,ABS($B33*$K33*(1+0.25*$C33/100)*0.45))</f>
        <v>523.90800000000002</v>
      </c>
    </row>
    <row r="34" spans="1:13" x14ac:dyDescent="0.4">
      <c r="A34" s="1" t="s">
        <v>36</v>
      </c>
      <c r="B34">
        <v>1104</v>
      </c>
      <c r="C34" s="4">
        <v>-15</v>
      </c>
      <c r="D34" s="3" t="s">
        <v>83</v>
      </c>
      <c r="E34" s="1" t="s">
        <v>115</v>
      </c>
      <c r="F34" s="1" cm="1">
        <f t="array" ref="F34">_xlfn.IFS($C34&gt;0,($B34*$K34*(1+0.25*$C34/100)*0.45)+($I34*0.25*$L34*(1+0.25*$C34/100)),$C34=0,($B34*$K34*0.45)+($I34*0.25*$L34),$C34&lt;0,ABS($B34*$K34*(1+0.25*$C34/100)*0.45)+($I34*0.25*$L34))</f>
        <v>746.1844000000001</v>
      </c>
      <c r="G34" s="7">
        <v>8</v>
      </c>
      <c r="H34" s="1" t="s">
        <v>160</v>
      </c>
      <c r="I34" s="1">
        <v>400</v>
      </c>
      <c r="J34" s="1" t="s">
        <v>171</v>
      </c>
      <c r="K34" s="1">
        <v>1.32</v>
      </c>
      <c r="L34" s="1">
        <v>1.1499999999999999</v>
      </c>
      <c r="M34" s="1" cm="1">
        <f t="array" ref="M34">_xlfn.IFS($C34&gt;0,($B34*$K34*(1+0.25*$C34/100)*0.45),$C34=0,($B34*$K34*0.45),$C34&lt;0,ABS($B34*$K34*(1+0.25*$C34/100)*0.45))</f>
        <v>631.1844000000001</v>
      </c>
    </row>
    <row r="35" spans="1:13" x14ac:dyDescent="0.4">
      <c r="A35" s="1" t="s">
        <v>37</v>
      </c>
      <c r="B35">
        <v>576</v>
      </c>
      <c r="C35" s="4">
        <v>10</v>
      </c>
      <c r="D35" s="3" t="s">
        <v>80</v>
      </c>
      <c r="E35" s="1" t="s">
        <v>116</v>
      </c>
      <c r="F35" s="1" cm="1">
        <f t="array" ref="F35">_xlfn.IFS($C35&gt;0,($B35*$K35*(1+0.25*$C35/100)*0.45)+($I35*0.25*$L35*(1+0.25*$C35/100)),$C35=0,($B35*$K35*0.45)+($I35*0.25*$L35),$C35&lt;0,ABS($B35*$K35*(1+0.25*$C35/100)*0.45)+($I35*0.25*$L35))</f>
        <v>332.77650000000006</v>
      </c>
      <c r="G35" s="7">
        <v>3</v>
      </c>
      <c r="H35" s="1" t="s">
        <v>163</v>
      </c>
      <c r="I35" s="1">
        <v>210</v>
      </c>
      <c r="J35" s="1" t="s">
        <v>169</v>
      </c>
      <c r="K35" s="1">
        <v>1.05</v>
      </c>
      <c r="L35" s="1">
        <v>1</v>
      </c>
      <c r="M35" s="1" cm="1">
        <f t="array" ref="M35">_xlfn.IFS($C35&gt;0,($B35*$K35*(1+0.25*$C35/100)*0.45),$C35=0,($B35*$K35*0.45),$C35&lt;0,ABS($B35*$K35*(1+0.25*$C35/100)*0.45))</f>
        <v>278.96400000000006</v>
      </c>
    </row>
    <row r="36" spans="1:13" x14ac:dyDescent="0.4">
      <c r="A36" s="1" t="s">
        <v>38</v>
      </c>
      <c r="B36">
        <v>720</v>
      </c>
      <c r="C36" s="4">
        <v>15</v>
      </c>
      <c r="D36" s="3" t="s">
        <v>81</v>
      </c>
      <c r="E36" s="1" t="s">
        <v>116</v>
      </c>
      <c r="F36" s="1" cm="1">
        <f t="array" ref="F36">_xlfn.IFS($C36&gt;0,($B36*$K36*(1+0.25*$C36/100)*0.45)+($I36*0.25*$L36*(1+0.25*$C36/100)),$C36=0,($B36*$K36*0.45)+($I36*0.25*$L36),$C36&lt;0,ABS($B36*$K36*(1+0.25*$C36/100)*0.45)+($I36*0.25*$L36))</f>
        <v>488.85184375000006</v>
      </c>
      <c r="G36" s="7">
        <v>5</v>
      </c>
      <c r="H36" s="1" t="s">
        <v>163</v>
      </c>
      <c r="I36" s="1">
        <v>310</v>
      </c>
      <c r="J36" s="1" t="s">
        <v>170</v>
      </c>
      <c r="K36" s="1">
        <v>1.2</v>
      </c>
      <c r="L36" s="1">
        <v>1.0629999999999999</v>
      </c>
      <c r="M36" s="1" cm="1">
        <f t="array" ref="M36">_xlfn.IFS($C36&gt;0,($B36*$K36*(1+0.25*$C36/100)*0.45),$C36=0,($B36*$K36*0.45),$C36&lt;0,ABS($B36*$K36*(1+0.25*$C36/100)*0.45))</f>
        <v>403.38000000000005</v>
      </c>
    </row>
    <row r="37" spans="1:13" x14ac:dyDescent="0.4">
      <c r="A37" s="1" t="s">
        <v>39</v>
      </c>
      <c r="B37">
        <v>864</v>
      </c>
      <c r="C37" s="4">
        <v>15</v>
      </c>
      <c r="D37" s="3" t="s">
        <v>82</v>
      </c>
      <c r="E37" s="1" t="s">
        <v>117</v>
      </c>
      <c r="F37" s="1" cm="1">
        <f t="array" ref="F37">_xlfn.IFS($C37&gt;0,($B37*$K37*(1+0.25*$C37/100)*0.45)+($I37*0.25*$L37*(1+0.25*$C37/100)),$C37=0,($B37*$K37*0.45)+($I37*0.25*$L37),$C37&lt;0,ABS($B37*$K37*(1+0.25*$C37/100)*0.45)+($I37*0.25*$L37))</f>
        <v>642.82566250000013</v>
      </c>
      <c r="G37" s="7">
        <v>7</v>
      </c>
      <c r="H37" s="1" t="s">
        <v>163</v>
      </c>
      <c r="I37" s="1">
        <v>370</v>
      </c>
      <c r="J37" s="1" t="s">
        <v>171</v>
      </c>
      <c r="K37" s="1">
        <v>1.32</v>
      </c>
      <c r="L37" s="1">
        <v>1.1499999999999999</v>
      </c>
      <c r="M37" s="1" cm="1">
        <f t="array" ref="M37">_xlfn.IFS($C37&gt;0,($B37*$K37*(1+0.25*$C37/100)*0.45),$C37=0,($B37*$K37*0.45),$C37&lt;0,ABS($B37*$K37*(1+0.25*$C37/100)*0.45))</f>
        <v>532.46160000000009</v>
      </c>
    </row>
    <row r="38" spans="1:13" x14ac:dyDescent="0.4">
      <c r="A38" s="1" t="s">
        <v>40</v>
      </c>
      <c r="B38">
        <v>960</v>
      </c>
      <c r="C38" s="4">
        <v>15</v>
      </c>
      <c r="D38" s="3" t="s">
        <v>83</v>
      </c>
      <c r="E38" s="1" t="s">
        <v>118</v>
      </c>
      <c r="F38" s="1" cm="1">
        <f t="array" ref="F38">_xlfn.IFS($C38&gt;0,($B38*$K38*(1+0.25*$C38/100)*0.45)+($I38*0.25*$L38*(1+0.25*$C38/100)),$C38=0,($B38*$K38*0.45)+($I38*0.25*$L38),$C38&lt;0,ABS($B38*$K38*(1+0.25*$C38/100)*0.45)+($I38*0.25*$L38))</f>
        <v>710.93650000000014</v>
      </c>
      <c r="G38" s="7">
        <v>8</v>
      </c>
      <c r="H38" s="1" t="s">
        <v>163</v>
      </c>
      <c r="I38" s="1">
        <v>400</v>
      </c>
      <c r="J38" s="1" t="s">
        <v>171</v>
      </c>
      <c r="K38" s="1">
        <v>1.32</v>
      </c>
      <c r="L38" s="1">
        <v>1.1499999999999999</v>
      </c>
      <c r="M38" s="1" cm="1">
        <f t="array" ref="M38">_xlfn.IFS($C38&gt;0,($B38*$K38*(1+0.25*$C38/100)*0.45),$C38=0,($B38*$K38*0.45),$C38&lt;0,ABS($B38*$K38*(1+0.25*$C38/100)*0.45))</f>
        <v>591.62400000000014</v>
      </c>
    </row>
    <row r="39" spans="1:13" x14ac:dyDescent="0.4">
      <c r="A39" s="1" t="s">
        <v>41</v>
      </c>
      <c r="B39">
        <v>768</v>
      </c>
      <c r="C39" s="4">
        <v>0</v>
      </c>
      <c r="D39" s="3" t="s">
        <v>84</v>
      </c>
      <c r="E39" s="1" t="s">
        <v>119</v>
      </c>
      <c r="F39" s="1" cm="1">
        <f t="array" ref="F39">_xlfn.IFS($C39&gt;0,($B39*$K39*(1+0.25*$C39/100)*0.45)+($I39*0.25*$L39*(1+0.25*$C39/100)),$C39=0,($B39*$K39*0.45)+($I39*0.25*$L39),$C39&lt;0,ABS($B39*$K39*(1+0.25*$C39/100)*0.45)+($I39*0.25*$L39))</f>
        <v>412.88000000000005</v>
      </c>
      <c r="G39" s="7">
        <v>4</v>
      </c>
      <c r="H39" s="1" t="s">
        <v>164</v>
      </c>
      <c r="I39" s="1">
        <v>200</v>
      </c>
      <c r="J39" s="1" t="s">
        <v>169</v>
      </c>
      <c r="K39" s="1">
        <v>1.05</v>
      </c>
      <c r="L39" s="1">
        <v>1</v>
      </c>
      <c r="M39" s="1" cm="1">
        <f t="array" ref="M39">_xlfn.IFS($C39&gt;0,($B39*$K39*(1+0.25*$C39/100)*0.45),$C39=0,($B39*$K39*0.45),$C39&lt;0,ABS($B39*$K39*(1+0.25*$C39/100)*0.45))</f>
        <v>362.88000000000005</v>
      </c>
    </row>
    <row r="40" spans="1:13" x14ac:dyDescent="0.4">
      <c r="A40" s="1" t="s">
        <v>42</v>
      </c>
      <c r="B40">
        <v>912</v>
      </c>
      <c r="C40" s="4">
        <v>0</v>
      </c>
      <c r="D40" s="3" t="s">
        <v>85</v>
      </c>
      <c r="E40" s="1" t="s">
        <v>97</v>
      </c>
      <c r="F40" s="1" cm="1">
        <f t="array" ref="F40">_xlfn.IFS($C40&gt;0,($B40*$K40*(1+0.25*$C40/100)*0.45)+($I40*0.25*$L40*(1+0.25*$C40/100)),$C40=0,($B40*$K40*0.45)+($I40*0.25*$L40),$C40&lt;0,ABS($B40*$K40*(1+0.25*$C40/100)*0.45)+($I40*0.25*$L40))</f>
        <v>561.57499999999993</v>
      </c>
      <c r="G40" s="7">
        <v>6</v>
      </c>
      <c r="H40" s="1" t="s">
        <v>164</v>
      </c>
      <c r="I40" s="1">
        <v>260</v>
      </c>
      <c r="J40" s="1" t="s">
        <v>170</v>
      </c>
      <c r="K40" s="1">
        <v>1.2</v>
      </c>
      <c r="L40" s="1">
        <v>1.0629999999999999</v>
      </c>
      <c r="M40" s="1" cm="1">
        <f t="array" ref="M40">_xlfn.IFS($C40&gt;0,($B40*$K40*(1+0.25*$C40/100)*0.45),$C40=0,($B40*$K40*0.45),$C40&lt;0,ABS($B40*$K40*(1+0.25*$C40/100)*0.45))</f>
        <v>492.47999999999996</v>
      </c>
    </row>
    <row r="41" spans="1:13" x14ac:dyDescent="0.4">
      <c r="A41" s="1" t="s">
        <v>43</v>
      </c>
      <c r="B41">
        <v>1056</v>
      </c>
      <c r="C41" s="4">
        <v>0</v>
      </c>
      <c r="D41" s="3" t="s">
        <v>83</v>
      </c>
      <c r="E41" s="1" t="s">
        <v>120</v>
      </c>
      <c r="F41" s="1" cm="1">
        <f t="array" ref="F41">_xlfn.IFS($C41&gt;0,($B41*$K41*(1+0.25*$C41/100)*0.45)+($I41*0.25*$L41*(1+0.25*$C41/100)),$C41=0,($B41*$K41*0.45)+($I41*0.25*$L41),$C41&lt;0,ABS($B41*$K41*(1+0.25*$C41/100)*0.45)+($I41*0.25*$L41))</f>
        <v>713.51400000000001</v>
      </c>
      <c r="G41" s="7">
        <v>8</v>
      </c>
      <c r="H41" s="1" t="s">
        <v>164</v>
      </c>
      <c r="I41" s="1">
        <v>300</v>
      </c>
      <c r="J41" s="1" t="s">
        <v>171</v>
      </c>
      <c r="K41" s="1">
        <v>1.32</v>
      </c>
      <c r="L41" s="1">
        <v>1.1499999999999999</v>
      </c>
      <c r="M41" s="1" cm="1">
        <f t="array" ref="M41">_xlfn.IFS($C41&gt;0,($B41*$K41*(1+0.25*$C41/100)*0.45),$C41=0,($B41*$K41*0.45),$C41&lt;0,ABS($B41*$K41*(1+0.25*$C41/100)*0.45))</f>
        <v>627.26400000000001</v>
      </c>
    </row>
    <row r="42" spans="1:13" x14ac:dyDescent="0.4">
      <c r="A42" s="1" t="s">
        <v>55</v>
      </c>
      <c r="B42">
        <v>672</v>
      </c>
      <c r="C42" s="4">
        <v>-10</v>
      </c>
      <c r="D42" s="3" t="s">
        <v>80</v>
      </c>
      <c r="E42" s="1" t="s">
        <v>121</v>
      </c>
      <c r="F42" s="1" cm="1">
        <f t="array" ref="F42">_xlfn.IFS($C42&gt;0,($B42*$K42*(1+0.25*$C42/100)*0.45)+($I42*0.25*$L42*(1+0.25*$C42/100)),$C42=0,($B42*$K42*0.45)+($I42*0.25*$L42),$C42&lt;0,ABS($B42*$K42*(1+0.25*$C42/100)*0.45)+($I42*0.25*$L42))</f>
        <v>294.83999999999997</v>
      </c>
      <c r="G42" s="7">
        <v>2</v>
      </c>
      <c r="H42" s="1" t="s">
        <v>159</v>
      </c>
      <c r="I42" s="1">
        <v>0</v>
      </c>
      <c r="J42" s="1" t="s">
        <v>172</v>
      </c>
      <c r="K42" s="1">
        <v>1</v>
      </c>
      <c r="L42" s="1">
        <v>0.75</v>
      </c>
      <c r="M42" s="1" cm="1">
        <f t="array" ref="M42">_xlfn.IFS($C42&gt;0,($B42*$K42*(1+0.25*$C42/100)*0.45),$C42=0,($B42*$K42*0.45),$C42&lt;0,ABS($B42*$K42*(1+0.25*$C42/100)*0.45))</f>
        <v>294.83999999999997</v>
      </c>
    </row>
    <row r="43" spans="1:13" x14ac:dyDescent="0.4">
      <c r="A43" s="1" t="s">
        <v>57</v>
      </c>
      <c r="B43">
        <v>864</v>
      </c>
      <c r="C43" s="4">
        <v>-10</v>
      </c>
      <c r="D43" s="3" t="s">
        <v>84</v>
      </c>
      <c r="E43" s="1" t="s">
        <v>122</v>
      </c>
      <c r="F43" s="1" cm="1">
        <f t="array" ref="F43">_xlfn.IFS($C43&gt;0,($B43*$K43*(1+0.25*$C43/100)*0.45)+($I43*0.25*$L43*(1+0.25*$C43/100)),$C43=0,($B43*$K43*0.45)+($I43*0.25*$L43),$C43&lt;0,ABS($B43*$K43*(1+0.25*$C43/100)*0.45)+($I43*0.25*$L43))</f>
        <v>398.03399999999999</v>
      </c>
      <c r="G43" s="7">
        <v>4</v>
      </c>
      <c r="H43" s="1" t="s">
        <v>159</v>
      </c>
      <c r="I43" s="1">
        <v>0</v>
      </c>
      <c r="J43" s="1" t="s">
        <v>169</v>
      </c>
      <c r="K43" s="1">
        <v>1.05</v>
      </c>
      <c r="L43" s="1">
        <v>1</v>
      </c>
      <c r="M43" s="1" cm="1">
        <f t="array" ref="M43">_xlfn.IFS($C43&gt;0,($B43*$K43*(1+0.25*$C43/100)*0.45),$C43=0,($B43*$K43*0.45),$C43&lt;0,ABS($B43*$K43*(1+0.25*$C43/100)*0.45))</f>
        <v>398.03399999999999</v>
      </c>
    </row>
    <row r="44" spans="1:13" x14ac:dyDescent="0.4">
      <c r="A44" s="1" t="s">
        <v>58</v>
      </c>
      <c r="B44">
        <v>1008</v>
      </c>
      <c r="C44" s="4">
        <v>-10</v>
      </c>
      <c r="D44" s="3" t="s">
        <v>81</v>
      </c>
      <c r="E44" s="1" t="s">
        <v>104</v>
      </c>
      <c r="F44" s="1" cm="1">
        <f t="array" ref="F44">_xlfn.IFS($C44&gt;0,($B44*$K44*(1+0.25*$C44/100)*0.45)+($I44*0.25*$L44*(1+0.25*$C44/100)),$C44=0,($B44*$K44*0.45)+($I44*0.25*$L44),$C44&lt;0,ABS($B44*$K44*(1+0.25*$C44/100)*0.45)+($I44*0.25*$L44))</f>
        <v>530.71199999999999</v>
      </c>
      <c r="G44" s="7">
        <v>6</v>
      </c>
      <c r="H44" s="1" t="s">
        <v>159</v>
      </c>
      <c r="I44" s="1">
        <v>0</v>
      </c>
      <c r="J44" s="1" t="s">
        <v>170</v>
      </c>
      <c r="K44" s="1">
        <v>1.2</v>
      </c>
      <c r="L44" s="1">
        <v>1.0629999999999999</v>
      </c>
      <c r="M44" s="1" cm="1">
        <f t="array" ref="M44">_xlfn.IFS($C44&gt;0,($B44*$K44*(1+0.25*$C44/100)*0.45),$C44=0,($B44*$K44*0.45),$C44&lt;0,ABS($B44*$K44*(1+0.25*$C44/100)*0.45))</f>
        <v>530.71199999999999</v>
      </c>
    </row>
    <row r="45" spans="1:13" x14ac:dyDescent="0.4">
      <c r="A45" s="1" t="s">
        <v>59</v>
      </c>
      <c r="B45">
        <v>1152</v>
      </c>
      <c r="C45" s="4">
        <v>-10</v>
      </c>
      <c r="D45" s="3" t="s">
        <v>83</v>
      </c>
      <c r="E45" s="1" t="s">
        <v>104</v>
      </c>
      <c r="F45" s="1" cm="1">
        <f t="array" ref="F45">_xlfn.IFS($C45&gt;0,($B45*$K45*(1+0.25*$C45/100)*0.45)+($I45*0.25*$L45*(1+0.25*$C45/100)),$C45=0,($B45*$K45*0.45)+($I45*0.25*$L45),$C45&lt;0,ABS($B45*$K45*(1+0.25*$C45/100)*0.45)+($I45*0.25*$L45))</f>
        <v>606.52800000000002</v>
      </c>
      <c r="G45" s="7">
        <v>8</v>
      </c>
      <c r="H45" s="1" t="s">
        <v>159</v>
      </c>
      <c r="I45" s="1">
        <v>0</v>
      </c>
      <c r="J45" s="1" t="s">
        <v>170</v>
      </c>
      <c r="K45" s="1">
        <v>1.2</v>
      </c>
      <c r="L45" s="1">
        <v>1.0629999999999999</v>
      </c>
      <c r="M45" s="1" cm="1">
        <f t="array" ref="M45">_xlfn.IFS($C45&gt;0,($B45*$K45*(1+0.25*$C45/100)*0.45),$C45=0,($B45*$K45*0.45),$C45&lt;0,ABS($B45*$K45*(1+0.25*$C45/100)*0.45))</f>
        <v>606.52800000000002</v>
      </c>
    </row>
    <row r="46" spans="1:13" x14ac:dyDescent="0.4">
      <c r="A46" s="1" t="s">
        <v>46</v>
      </c>
      <c r="B46">
        <v>816</v>
      </c>
      <c r="C46" s="4">
        <v>-10</v>
      </c>
      <c r="D46" s="3" t="s">
        <v>87</v>
      </c>
      <c r="E46" s="1" t="s">
        <v>101</v>
      </c>
      <c r="F46" s="1" cm="1">
        <f t="array" ref="F46">_xlfn.IFS($C46&gt;0,($B46*$K46*(1+0.25*$C46/100)*0.45)+($I46*0.25*$L46*(1+0.25*$C46/100)),$C46=0,($B46*$K46*0.45)+($I46*0.25*$L46),$C46&lt;0,ABS($B46*$K46*(1+0.25*$C46/100)*0.45)+($I46*0.25*$L46))</f>
        <v>425.92099999999999</v>
      </c>
      <c r="G46" s="7">
        <v>4</v>
      </c>
      <c r="H46" s="1" t="s">
        <v>165</v>
      </c>
      <c r="I46" s="1">
        <v>200</v>
      </c>
      <c r="J46" s="1" t="s">
        <v>169</v>
      </c>
      <c r="K46" s="1">
        <v>1.05</v>
      </c>
      <c r="L46" s="1">
        <v>1</v>
      </c>
      <c r="M46" s="1" cm="1">
        <f t="array" ref="M46">_xlfn.IFS($C46&gt;0,($B46*$K46*(1+0.25*$C46/100)*0.45),$C46=0,($B46*$K46*0.45),$C46&lt;0,ABS($B46*$K46*(1+0.25*$C46/100)*0.45))</f>
        <v>375.92099999999999</v>
      </c>
    </row>
    <row r="47" spans="1:13" x14ac:dyDescent="0.4">
      <c r="A47" s="1" t="s">
        <v>61</v>
      </c>
      <c r="B47">
        <v>1008</v>
      </c>
      <c r="C47" s="4">
        <v>-10</v>
      </c>
      <c r="D47" s="3" t="s">
        <v>88</v>
      </c>
      <c r="E47" s="1" t="s">
        <v>101</v>
      </c>
      <c r="F47" s="1" cm="1">
        <f t="array" ref="F47">_xlfn.IFS($C47&gt;0,($B47*$K47*(1+0.25*$C47/100)*0.45)+($I47*0.25*$L47*(1+0.25*$C47/100)),$C47=0,($B47*$K47*0.45)+($I47*0.25*$L47),$C47&lt;0,ABS($B47*$K47*(1+0.25*$C47/100)*0.45)+($I47*0.25*$L47))</f>
        <v>529.37300000000005</v>
      </c>
      <c r="G47" s="7">
        <v>6</v>
      </c>
      <c r="H47" s="1" t="s">
        <v>165</v>
      </c>
      <c r="I47" s="1">
        <v>260</v>
      </c>
      <c r="J47" s="1" t="s">
        <v>169</v>
      </c>
      <c r="K47" s="1">
        <v>1.05</v>
      </c>
      <c r="L47" s="1">
        <v>1</v>
      </c>
      <c r="M47" s="1" cm="1">
        <f t="array" ref="M47">_xlfn.IFS($C47&gt;0,($B47*$K47*(1+0.25*$C47/100)*0.45),$C47=0,($B47*$K47*0.45),$C47&lt;0,ABS($B47*$K47*(1+0.25*$C47/100)*0.45))</f>
        <v>464.37300000000005</v>
      </c>
    </row>
    <row r="48" spans="1:13" x14ac:dyDescent="0.4">
      <c r="A48" s="1" t="s">
        <v>47</v>
      </c>
      <c r="B48">
        <v>1152</v>
      </c>
      <c r="C48" s="4">
        <v>-10</v>
      </c>
      <c r="D48" s="3" t="s">
        <v>86</v>
      </c>
      <c r="E48" s="1" t="s">
        <v>101</v>
      </c>
      <c r="F48" s="1" cm="1">
        <f t="array" ref="F48">_xlfn.IFS($C48&gt;0,($B48*$K48*(1+0.25*$C48/100)*0.45)+($I48*0.25*$L48*(1+0.25*$C48/100)),$C48=0,($B48*$K48*0.45)+($I48*0.25*$L48),$C48&lt;0,ABS($B48*$K48*(1+0.25*$C48/100)*0.45)+($I48*0.25*$L48))</f>
        <v>686.25300000000004</v>
      </c>
      <c r="G48" s="7">
        <v>8</v>
      </c>
      <c r="H48" s="1" t="s">
        <v>165</v>
      </c>
      <c r="I48" s="1">
        <v>300</v>
      </c>
      <c r="J48" s="1" t="s">
        <v>170</v>
      </c>
      <c r="K48" s="1">
        <v>1.2</v>
      </c>
      <c r="L48" s="1">
        <v>1.0629999999999999</v>
      </c>
      <c r="M48" s="1" cm="1">
        <f t="array" ref="M48">_xlfn.IFS($C48&gt;0,($B48*$K48*(1+0.25*$C48/100)*0.45),$C48=0,($B48*$K48*0.45),$C48&lt;0,ABS($B48*$K48*(1+0.25*$C48/100)*0.45))</f>
        <v>606.52800000000002</v>
      </c>
    </row>
    <row r="49" spans="1:13" x14ac:dyDescent="0.4">
      <c r="A49" s="1" t="s">
        <v>49</v>
      </c>
      <c r="B49">
        <v>960</v>
      </c>
      <c r="C49" s="4">
        <v>0</v>
      </c>
      <c r="D49" s="3" t="s">
        <v>82</v>
      </c>
      <c r="E49" s="1" t="s">
        <v>123</v>
      </c>
      <c r="F49" s="1" cm="1">
        <f t="array" ref="F49">_xlfn.IFS($C49&gt;0,($B49*$K49*(1+0.25*$C49/100)*0.45)+($I49*0.25*$L49*(1+0.25*$C49/100)),$C49=0,($B49*$K49*0.45)+($I49*0.25*$L49),$C49&lt;0,ABS($B49*$K49*(1+0.25*$C49/100)*0.45)+($I49*0.25*$L49))</f>
        <v>705.36500000000001</v>
      </c>
      <c r="G49" s="7">
        <v>7</v>
      </c>
      <c r="H49" s="1" t="s">
        <v>165</v>
      </c>
      <c r="I49" s="1">
        <v>470</v>
      </c>
      <c r="J49" s="1" t="s">
        <v>171</v>
      </c>
      <c r="K49" s="1">
        <v>1.32</v>
      </c>
      <c r="L49" s="1">
        <v>1.1499999999999999</v>
      </c>
      <c r="M49" s="1" cm="1">
        <f t="array" ref="M49">_xlfn.IFS($C49&gt;0,($B49*$K49*(1+0.25*$C49/100)*0.45),$C49=0,($B49*$K49*0.45),$C49&lt;0,ABS($B49*$K49*(1+0.25*$C49/100)*0.45))</f>
        <v>570.24</v>
      </c>
    </row>
    <row r="50" spans="1:13" x14ac:dyDescent="0.4">
      <c r="A50" s="1" t="s">
        <v>50</v>
      </c>
      <c r="B50">
        <v>1056</v>
      </c>
      <c r="C50" s="4">
        <v>0</v>
      </c>
      <c r="D50" s="3" t="s">
        <v>83</v>
      </c>
      <c r="E50" s="1" t="s">
        <v>123</v>
      </c>
      <c r="F50" s="1" cm="1">
        <f t="array" ref="F50">_xlfn.IFS($C50&gt;0,($B50*$K50*(1+0.25*$C50/100)*0.45)+($I50*0.25*$L50*(1+0.25*$C50/100)),$C50=0,($B50*$K50*0.45)+($I50*0.25*$L50),$C50&lt;0,ABS($B50*$K50*(1+0.25*$C50/100)*0.45)+($I50*0.25*$L50))</f>
        <v>771.01400000000001</v>
      </c>
      <c r="G50" s="7">
        <v>8</v>
      </c>
      <c r="H50" s="1" t="s">
        <v>165</v>
      </c>
      <c r="I50" s="1">
        <v>500</v>
      </c>
      <c r="J50" s="1" t="s">
        <v>171</v>
      </c>
      <c r="K50" s="1">
        <v>1.32</v>
      </c>
      <c r="L50" s="1">
        <v>1.1499999999999999</v>
      </c>
      <c r="M50" s="1" cm="1">
        <f t="array" ref="M50">_xlfn.IFS($C50&gt;0,($B50*$K50*(1+0.25*$C50/100)*0.45),$C50=0,($B50*$K50*0.45),$C50&lt;0,ABS($B50*$K50*(1+0.25*$C50/100)*0.45))</f>
        <v>627.26400000000001</v>
      </c>
    </row>
    <row r="51" spans="1:13" x14ac:dyDescent="0.4">
      <c r="A51" s="1" t="s">
        <v>62</v>
      </c>
      <c r="B51">
        <v>864</v>
      </c>
      <c r="C51" s="4">
        <v>-20</v>
      </c>
      <c r="D51" s="3" t="s">
        <v>87</v>
      </c>
      <c r="E51" s="1" t="s">
        <v>124</v>
      </c>
      <c r="F51" s="1" cm="1">
        <f t="array" ref="F51">_xlfn.IFS($C51&gt;0,($B51*$K51*(1+0.25*$C51/100)*0.45)+($I51*0.25*$L51*(1+0.25*$C51/100)),$C51=0,($B51*$K51*0.45)+($I51*0.25*$L51),$C51&lt;0,ABS($B51*$K51*(1+0.25*$C51/100)*0.45)+($I51*0.25*$L51))</f>
        <v>387.82800000000003</v>
      </c>
      <c r="G51" s="7">
        <v>4</v>
      </c>
      <c r="H51" s="1" t="s">
        <v>159</v>
      </c>
      <c r="I51" s="1">
        <v>0</v>
      </c>
      <c r="J51" s="1" t="s">
        <v>169</v>
      </c>
      <c r="K51" s="1">
        <v>1.05</v>
      </c>
      <c r="L51" s="1">
        <v>1</v>
      </c>
      <c r="M51" s="1" cm="1">
        <f t="array" ref="M51">_xlfn.IFS($C51&gt;0,($B51*$K51*(1+0.25*$C51/100)*0.45),$C51=0,($B51*$K51*0.45),$C51&lt;0,ABS($B51*$K51*(1+0.25*$C51/100)*0.45))</f>
        <v>387.82800000000003</v>
      </c>
    </row>
    <row r="52" spans="1:13" x14ac:dyDescent="0.4">
      <c r="A52" s="1" t="s">
        <v>63</v>
      </c>
      <c r="B52">
        <v>1056</v>
      </c>
      <c r="C52" s="4">
        <v>-20</v>
      </c>
      <c r="D52" s="3" t="s">
        <v>85</v>
      </c>
      <c r="E52" s="1" t="s">
        <v>101</v>
      </c>
      <c r="F52" s="1" cm="1">
        <f t="array" ref="F52">_xlfn.IFS($C52&gt;0,($B52*$K52*(1+0.25*$C52/100)*0.45)+($I52*0.25*$L52*(1+0.25*$C52/100)),$C52=0,($B52*$K52*0.45)+($I52*0.25*$L52),$C52&lt;0,ABS($B52*$K52*(1+0.25*$C52/100)*0.45)+($I52*0.25*$L52))</f>
        <v>474.01199999999994</v>
      </c>
      <c r="G52" s="7">
        <v>6</v>
      </c>
      <c r="H52" s="1" t="s">
        <v>159</v>
      </c>
      <c r="I52" s="1">
        <v>0</v>
      </c>
      <c r="J52" s="1" t="s">
        <v>169</v>
      </c>
      <c r="K52" s="1">
        <v>1.05</v>
      </c>
      <c r="L52" s="1">
        <v>1</v>
      </c>
      <c r="M52" s="1" cm="1">
        <f t="array" ref="M52">_xlfn.IFS($C52&gt;0,($B52*$K52*(1+0.25*$C52/100)*0.45),$C52=0,($B52*$K52*0.45),$C52&lt;0,ABS($B52*$K52*(1+0.25*$C52/100)*0.45))</f>
        <v>474.01199999999994</v>
      </c>
    </row>
    <row r="53" spans="1:13" x14ac:dyDescent="0.4">
      <c r="A53" s="1" t="s">
        <v>64</v>
      </c>
      <c r="B53">
        <v>1200</v>
      </c>
      <c r="C53" s="4">
        <v>-20</v>
      </c>
      <c r="D53" s="3" t="s">
        <v>86</v>
      </c>
      <c r="E53" s="1" t="s">
        <v>101</v>
      </c>
      <c r="F53" s="1" cm="1">
        <f t="array" ref="F53">_xlfn.IFS($C53&gt;0,($B53*$K53*(1+0.25*$C53/100)*0.45)+($I53*0.25*$L53*(1+0.25*$C53/100)),$C53=0,($B53*$K53*0.45)+($I53*0.25*$L53),$C53&lt;0,ABS($B53*$K53*(1+0.25*$C53/100)*0.45)+($I53*0.25*$L53))</f>
        <v>615.6</v>
      </c>
      <c r="G53" s="7">
        <v>8</v>
      </c>
      <c r="H53" s="1" t="s">
        <v>159</v>
      </c>
      <c r="I53" s="1">
        <v>0</v>
      </c>
      <c r="J53" s="1" t="s">
        <v>170</v>
      </c>
      <c r="K53" s="1">
        <v>1.2</v>
      </c>
      <c r="L53" s="1">
        <v>1.0629999999999999</v>
      </c>
      <c r="M53" s="1" cm="1">
        <f t="array" ref="M53">_xlfn.IFS($C53&gt;0,($B53*$K53*(1+0.25*$C53/100)*0.45),$C53=0,($B53*$K53*0.45),$C53&lt;0,ABS($B53*$K53*(1+0.25*$C53/100)*0.45))</f>
        <v>615.6</v>
      </c>
    </row>
    <row r="54" spans="1:13" x14ac:dyDescent="0.4">
      <c r="A54" s="1" t="s">
        <v>68</v>
      </c>
      <c r="B54">
        <v>864</v>
      </c>
      <c r="C54" s="4">
        <v>0</v>
      </c>
      <c r="D54" s="3" t="s">
        <v>81</v>
      </c>
      <c r="E54" s="1" t="s">
        <v>125</v>
      </c>
      <c r="F54" s="1" cm="1">
        <f t="array" ref="F54">_xlfn.IFS($C54&gt;0,($B54*$K54*(1+0.25*$C54/100)*0.45)+($I54*0.25*$L54*(1+0.25*$C54/100)),$C54=0,($B54*$K54*0.45)+($I54*0.25*$L54),$C54&lt;0,ABS($B54*$K54*(1+0.25*$C54/100)*0.45)+($I54*0.25*$L54))</f>
        <v>520.74</v>
      </c>
      <c r="G54" s="7">
        <v>5</v>
      </c>
      <c r="H54" s="1" t="s">
        <v>160</v>
      </c>
      <c r="I54" s="1">
        <v>450</v>
      </c>
      <c r="J54" s="1" t="s">
        <v>169</v>
      </c>
      <c r="K54" s="1">
        <v>1.05</v>
      </c>
      <c r="L54" s="1">
        <v>1</v>
      </c>
      <c r="M54" s="1" cm="1">
        <f t="array" ref="M54">_xlfn.IFS($C54&gt;0,($B54*$K54*(1+0.25*$C54/100)*0.45),$C54=0,($B54*$K54*0.45),$C54&lt;0,ABS($B54*$K54*(1+0.25*$C54/100)*0.45))</f>
        <v>408.24</v>
      </c>
    </row>
    <row r="55" spans="1:13" x14ac:dyDescent="0.4">
      <c r="A55" s="1" t="s">
        <v>69</v>
      </c>
      <c r="B55">
        <v>1008</v>
      </c>
      <c r="C55" s="4">
        <v>0</v>
      </c>
      <c r="D55" s="3" t="s">
        <v>81</v>
      </c>
      <c r="E55" s="1" t="s">
        <v>126</v>
      </c>
      <c r="F55" s="1" cm="1">
        <f t="array" ref="F55">_xlfn.IFS($C55&gt;0,($B55*$K55*(1+0.25*$C55/100)*0.45)+($I55*0.25*$L55*(1+0.25*$C55/100)),$C55=0,($B55*$K55*0.45)+($I55*0.25*$L55),$C55&lt;0,ABS($B55*$K55*(1+0.25*$C55/100)*0.45)+($I55*0.25*$L55))</f>
        <v>690.48249999999996</v>
      </c>
      <c r="G55" s="7">
        <v>7</v>
      </c>
      <c r="H55" s="1" t="s">
        <v>160</v>
      </c>
      <c r="I55" s="1">
        <v>550</v>
      </c>
      <c r="J55" s="1" t="s">
        <v>170</v>
      </c>
      <c r="K55" s="1">
        <v>1.2</v>
      </c>
      <c r="L55" s="1">
        <v>1.0629999999999999</v>
      </c>
      <c r="M55" s="1" cm="1">
        <f t="array" ref="M55">_xlfn.IFS($C55&gt;0,($B55*$K55*(1+0.25*$C55/100)*0.45),$C55=0,($B55*$K55*0.45),$C55&lt;0,ABS($B55*$K55*(1+0.25*$C55/100)*0.45))</f>
        <v>544.31999999999994</v>
      </c>
    </row>
    <row r="56" spans="1:13" x14ac:dyDescent="0.4">
      <c r="A56" s="1" t="s">
        <v>70</v>
      </c>
      <c r="B56">
        <v>1056</v>
      </c>
      <c r="C56" s="4">
        <v>0</v>
      </c>
      <c r="D56" s="3" t="s">
        <v>83</v>
      </c>
      <c r="E56" s="1" t="s">
        <v>126</v>
      </c>
      <c r="F56" s="1" cm="1">
        <f t="array" ref="F56">_xlfn.IFS($C56&gt;0,($B56*$K56*(1+0.25*$C56/100)*0.45)+($I56*0.25*$L56*(1+0.25*$C56/100)),$C56=0,($B56*$K56*0.45)+($I56*0.25*$L56),$C56&lt;0,ABS($B56*$K56*(1+0.25*$C56/100)*0.45)+($I56*0.25*$L56))</f>
        <v>648.96</v>
      </c>
      <c r="G56" s="7">
        <v>8</v>
      </c>
      <c r="H56" s="1" t="s">
        <v>160</v>
      </c>
      <c r="I56" s="1">
        <v>600</v>
      </c>
      <c r="J56" s="1" t="s">
        <v>169</v>
      </c>
      <c r="K56" s="1">
        <v>1.05</v>
      </c>
      <c r="L56" s="1">
        <v>1</v>
      </c>
      <c r="M56" s="1" cm="1">
        <f t="array" ref="M56">_xlfn.IFS($C56&gt;0,($B56*$K56*(1+0.25*$C56/100)*0.45),$C56=0,($B56*$K56*0.45),$C56&lt;0,ABS($B56*$K56*(1+0.25*$C56/100)*0.45))</f>
        <v>498.96</v>
      </c>
    </row>
    <row r="57" spans="1:13" x14ac:dyDescent="0.4">
      <c r="A57" s="1" t="s">
        <v>72</v>
      </c>
      <c r="B57">
        <v>864</v>
      </c>
      <c r="C57" s="4">
        <v>15</v>
      </c>
      <c r="D57" s="3" t="s">
        <v>81</v>
      </c>
      <c r="E57" s="1" t="s">
        <v>127</v>
      </c>
      <c r="F57" s="1" cm="1">
        <f t="array" ref="F57">_xlfn.IFS($C57&gt;0,($B57*$K57*(1+0.25*$C57/100)*0.45)+($I57*0.25*$L57*(1+0.25*$C57/100)),$C57=0,($B57*$K57*0.45)+($I57*0.25*$L57),$C57&lt;0,ABS($B57*$K57*(1+0.25*$C57/100)*0.45)+($I57*0.25*$L57))</f>
        <v>605.37087500000007</v>
      </c>
      <c r="G57" s="7">
        <v>6</v>
      </c>
      <c r="H57" s="1" t="s">
        <v>166</v>
      </c>
      <c r="I57" s="1">
        <v>440</v>
      </c>
      <c r="J57" s="1" t="s">
        <v>170</v>
      </c>
      <c r="K57" s="1">
        <v>1.2</v>
      </c>
      <c r="L57" s="1">
        <v>1.0629999999999999</v>
      </c>
      <c r="M57" s="1" cm="1">
        <f t="array" ref="M57">_xlfn.IFS($C57&gt;0,($B57*$K57*(1+0.25*$C57/100)*0.45),$C57=0,($B57*$K57*0.45),$C57&lt;0,ABS($B57*$K57*(1+0.25*$C57/100)*0.45))</f>
        <v>484.05600000000004</v>
      </c>
    </row>
    <row r="58" spans="1:13" x14ac:dyDescent="0.4">
      <c r="A58" s="1" t="s">
        <v>75</v>
      </c>
      <c r="B58">
        <v>1008</v>
      </c>
      <c r="C58" s="4">
        <v>15</v>
      </c>
      <c r="D58" s="3" t="s">
        <v>83</v>
      </c>
      <c r="E58" s="1" t="s">
        <v>128</v>
      </c>
      <c r="F58" s="1" cm="1">
        <f t="array" ref="F58">_xlfn.IFS($C58&gt;0,($B58*$K58*(1+0.25*$C58/100)*0.45)+($I58*0.25*$L58*(1+0.25*$C58/100)),$C58=0,($B58*$K58*0.45)+($I58*0.25*$L58),$C58&lt;0,ABS($B58*$K58*(1+0.25*$C58/100)*0.45)+($I58*0.25*$L58))</f>
        <v>702.58981250000011</v>
      </c>
      <c r="G58" s="7">
        <v>8</v>
      </c>
      <c r="H58" s="1" t="s">
        <v>166</v>
      </c>
      <c r="I58" s="1">
        <v>500</v>
      </c>
      <c r="J58" s="1" t="s">
        <v>170</v>
      </c>
      <c r="K58" s="1">
        <v>1.2</v>
      </c>
      <c r="L58" s="1">
        <v>1.0629999999999999</v>
      </c>
      <c r="M58" s="1" cm="1">
        <f t="array" ref="M58">_xlfn.IFS($C58&gt;0,($B58*$K58*(1+0.25*$C58/100)*0.45),$C58=0,($B58*$K58*0.45),$C58&lt;0,ABS($B58*$K58*(1+0.25*$C58/100)*0.45))</f>
        <v>564.73200000000008</v>
      </c>
    </row>
    <row r="59" spans="1:13" x14ac:dyDescent="0.4">
      <c r="A59" s="1" t="s">
        <v>78</v>
      </c>
      <c r="B59">
        <v>864</v>
      </c>
      <c r="C59" s="4">
        <v>0</v>
      </c>
      <c r="D59" s="3" t="s">
        <v>81</v>
      </c>
      <c r="E59" s="1" t="s">
        <v>129</v>
      </c>
      <c r="F59" s="1" cm="1">
        <f t="array" ref="F59">_xlfn.IFS($C59&gt;0,($B59*$K59*(1+0.25*$C59/100)*0.45)+($I59*0.25*$L59*(1+0.25*$C59/100)),$C59=0,($B59*$K59*0.45)+($I59*0.25*$L59),$C59&lt;0,ABS($B59*$K59*(1+0.25*$C59/100)*0.45)+($I59*0.25*$L59))</f>
        <v>510.74</v>
      </c>
      <c r="G59" s="7">
        <v>5</v>
      </c>
      <c r="H59" s="1" t="s">
        <v>167</v>
      </c>
      <c r="I59" s="1">
        <v>410</v>
      </c>
      <c r="J59" s="1" t="s">
        <v>169</v>
      </c>
      <c r="K59" s="1">
        <v>1.05</v>
      </c>
      <c r="L59" s="1">
        <v>1</v>
      </c>
      <c r="M59" s="1" cm="1">
        <f t="array" ref="M59">_xlfn.IFS($C59&gt;0,($B59*$K59*(1+0.25*$C59/100)*0.45),$C59=0,($B59*$K59*0.45),$C59&lt;0,ABS($B59*$K59*(1+0.25*$C59/100)*0.45))</f>
        <v>408.24</v>
      </c>
    </row>
    <row r="60" spans="1:13" x14ac:dyDescent="0.4">
      <c r="A60" s="1" t="s">
        <v>79</v>
      </c>
      <c r="B60">
        <v>960</v>
      </c>
      <c r="C60" s="4">
        <v>0</v>
      </c>
      <c r="D60" s="3" t="s">
        <v>81</v>
      </c>
      <c r="E60" s="1" t="s">
        <v>130</v>
      </c>
      <c r="F60" s="1" cm="1">
        <f t="array" ref="F60">_xlfn.IFS($C60&gt;0,($B60*$K60*(1+0.25*$C60/100)*0.45)+($I60*0.25*$L60*(1+0.25*$C60/100)),$C60=0,($B60*$K60*0.45)+($I60*0.25*$L60),$C60&lt;0,ABS($B60*$K60*(1+0.25*$C60/100)*0.45)+($I60*0.25*$L60))</f>
        <v>635.32999999999993</v>
      </c>
      <c r="G60" s="7">
        <v>6</v>
      </c>
      <c r="H60" s="1" t="s">
        <v>167</v>
      </c>
      <c r="I60" s="1">
        <v>440</v>
      </c>
      <c r="J60" s="1" t="s">
        <v>170</v>
      </c>
      <c r="K60" s="1">
        <v>1.2</v>
      </c>
      <c r="L60" s="1">
        <v>1.0629999999999999</v>
      </c>
      <c r="M60" s="1" cm="1">
        <f t="array" ref="M60">_xlfn.IFS($C60&gt;0,($B60*$K60*(1+0.25*$C60/100)*0.45),$C60=0,($B60*$K60*0.45),$C60&lt;0,ABS($B60*$K60*(1+0.25*$C60/100)*0.45))</f>
        <v>518.4</v>
      </c>
    </row>
    <row r="61" spans="1:13" x14ac:dyDescent="0.4">
      <c r="A61" s="1" t="s">
        <v>77</v>
      </c>
      <c r="B61">
        <v>1104</v>
      </c>
      <c r="C61" s="4">
        <v>0</v>
      </c>
      <c r="D61" s="3" t="s">
        <v>83</v>
      </c>
      <c r="E61" s="1" t="s">
        <v>131</v>
      </c>
      <c r="F61" s="1" cm="1">
        <f t="array" ref="F61">_xlfn.IFS($C61&gt;0,($B61*$K61*(1+0.25*$C61/100)*0.45)+($I61*0.25*$L61*(1+0.25*$C61/100)),$C61=0,($B61*$K61*0.45)+($I61*0.25*$L61),$C61&lt;0,ABS($B61*$K61*(1+0.25*$C61/100)*0.45)+($I61*0.25*$L61))</f>
        <v>729.03499999999997</v>
      </c>
      <c r="G61" s="7">
        <v>8</v>
      </c>
      <c r="H61" s="1" t="s">
        <v>167</v>
      </c>
      <c r="I61" s="1">
        <v>500</v>
      </c>
      <c r="J61" s="1" t="s">
        <v>170</v>
      </c>
      <c r="K61" s="1">
        <v>1.2</v>
      </c>
      <c r="L61" s="1">
        <v>1.0629999999999999</v>
      </c>
      <c r="M61" s="1" cm="1">
        <f t="array" ref="M61">_xlfn.IFS($C61&gt;0,($B61*$K61*(1+0.25*$C61/100)*0.45),$C61=0,($B61*$K61*0.45),$C61&lt;0,ABS($B61*$K61*(1+0.25*$C61/100)*0.45))</f>
        <v>596.16</v>
      </c>
    </row>
    <row r="62" spans="1:13" x14ac:dyDescent="0.4">
      <c r="A62" s="1" t="s">
        <v>76</v>
      </c>
      <c r="B62">
        <v>768</v>
      </c>
      <c r="C62" s="4">
        <v>15</v>
      </c>
      <c r="D62" s="3" t="s">
        <v>81</v>
      </c>
      <c r="E62" s="1" t="s">
        <v>132</v>
      </c>
      <c r="F62" s="1" cm="1">
        <f t="array" ref="F62">_xlfn.IFS($C62&gt;0,($B62*$K62*(1+0.25*$C62/100)*0.45)+($I62*0.25*$L62*(1+0.25*$C62/100)),$C62=0,($B62*$K62*0.45)+($I62*0.25*$L62),$C62&lt;0,ABS($B62*$K62*(1+0.25*$C62/100)*0.45)+($I62*0.25*$L62))</f>
        <v>488.17228124999997</v>
      </c>
      <c r="G62" s="7">
        <v>5</v>
      </c>
      <c r="H62" s="1" t="s">
        <v>167</v>
      </c>
      <c r="I62" s="1">
        <v>210</v>
      </c>
      <c r="J62" s="1" t="s">
        <v>170</v>
      </c>
      <c r="K62" s="1">
        <v>1.2</v>
      </c>
      <c r="L62" s="1">
        <v>1.0629999999999999</v>
      </c>
      <c r="M62" s="1" cm="1">
        <f t="array" ref="M62">_xlfn.IFS($C62&gt;0,($B62*$K62*(1+0.25*$C62/100)*0.45),$C62=0,($B62*$K62*0.45),$C62&lt;0,ABS($B62*$K62*(1+0.25*$C62/100)*0.45))</f>
        <v>430.27199999999999</v>
      </c>
    </row>
    <row r="63" spans="1:13" x14ac:dyDescent="0.4">
      <c r="A63" s="1" t="s">
        <v>74</v>
      </c>
      <c r="B63">
        <v>912</v>
      </c>
      <c r="C63" s="4">
        <v>15</v>
      </c>
      <c r="D63" s="3" t="s">
        <v>82</v>
      </c>
      <c r="E63" s="1" t="s">
        <v>133</v>
      </c>
      <c r="F63" s="1" cm="1">
        <f t="array" ref="F63">_xlfn.IFS($C63&gt;0,($B63*$K63*(1+0.25*$C63/100)*0.45)+($I63*0.25*$L63*(1+0.25*$C63/100)),$C63=0,($B63*$K63*0.45)+($I63*0.25*$L63),$C63&lt;0,ABS($B63*$K63*(1+0.25*$C63/100)*0.45)+($I63*0.25*$L63))</f>
        <v>642.5787375000001</v>
      </c>
      <c r="G63" s="7">
        <v>7</v>
      </c>
      <c r="H63" s="1" t="s">
        <v>167</v>
      </c>
      <c r="I63" s="1">
        <v>270</v>
      </c>
      <c r="J63" s="1" t="s">
        <v>171</v>
      </c>
      <c r="K63" s="1">
        <v>1.32</v>
      </c>
      <c r="L63" s="1">
        <v>1.1499999999999999</v>
      </c>
      <c r="M63" s="1" cm="1">
        <f t="array" ref="M63">_xlfn.IFS($C63&gt;0,($B63*$K63*(1+0.25*$C63/100)*0.45),$C63=0,($B63*$K63*0.45),$C63&lt;0,ABS($B63*$K63*(1+0.25*$C63/100)*0.45))</f>
        <v>562.04280000000006</v>
      </c>
    </row>
    <row r="64" spans="1:13" x14ac:dyDescent="0.4">
      <c r="A64" s="1" t="s">
        <v>73</v>
      </c>
      <c r="B64">
        <v>1008</v>
      </c>
      <c r="C64" s="4">
        <v>15</v>
      </c>
      <c r="D64" s="3" t="s">
        <v>83</v>
      </c>
      <c r="E64" s="1" t="s">
        <v>133</v>
      </c>
      <c r="F64" s="1" cm="1">
        <f t="array" ref="F64">_xlfn.IFS($C64&gt;0,($B64*$K64*(1+0.25*$C64/100)*0.45)+($I64*0.25*$L64*(1+0.25*$C64/100)),$C64=0,($B64*$K64*0.45)+($I64*0.25*$L64),$C64&lt;0,ABS($B64*$K64*(1+0.25*$C64/100)*0.45)+($I64*0.25*$L64))</f>
        <v>710.68957500000022</v>
      </c>
      <c r="G64" s="7">
        <v>8</v>
      </c>
      <c r="H64" s="1" t="s">
        <v>167</v>
      </c>
      <c r="I64" s="1">
        <v>300</v>
      </c>
      <c r="J64" s="1" t="s">
        <v>171</v>
      </c>
      <c r="K64" s="1">
        <v>1.32</v>
      </c>
      <c r="L64" s="1">
        <v>1.1499999999999999</v>
      </c>
      <c r="M64" s="1" cm="1">
        <f t="array" ref="M64">_xlfn.IFS($C64&gt;0,($B64*$K64*(1+0.25*$C64/100)*0.45),$C64=0,($B64*$K64*0.45),$C64&lt;0,ABS($B64*$K64*(1+0.25*$C64/100)*0.45))</f>
        <v>621.20520000000022</v>
      </c>
    </row>
    <row r="65" spans="1:13" x14ac:dyDescent="0.4">
      <c r="A65" s="1" t="s">
        <v>71</v>
      </c>
      <c r="B65">
        <v>864</v>
      </c>
      <c r="C65" s="4">
        <v>10</v>
      </c>
      <c r="D65" s="3" t="s">
        <v>81</v>
      </c>
      <c r="E65" s="1" t="s">
        <v>134</v>
      </c>
      <c r="F65" s="1" cm="1">
        <f t="array" ref="F65">_xlfn.IFS($C65&gt;0,($B65*$K65*(1+0.25*$C65/100)*0.45)+($I65*0.25*$L65*(1+0.25*$C65/100)),$C65=0,($B65*$K65*0.45)+($I65*0.25*$L65),$C65&lt;0,ABS($B65*$K65*(1+0.25*$C65/100)*0.45)+($I65*0.25*$L65))</f>
        <v>598.07724999999994</v>
      </c>
      <c r="G65" s="7">
        <v>6</v>
      </c>
      <c r="H65" s="1" t="s">
        <v>160</v>
      </c>
      <c r="I65" s="1">
        <v>440</v>
      </c>
      <c r="J65" s="1" t="s">
        <v>170</v>
      </c>
      <c r="K65" s="1">
        <v>1.2</v>
      </c>
      <c r="L65" s="1">
        <v>1.0629999999999999</v>
      </c>
      <c r="M65" s="1" cm="1">
        <f t="array" ref="M65">_xlfn.IFS($C65&gt;0,($B65*$K65*(1+0.25*$C65/100)*0.45),$C65=0,($B65*$K65*0.45),$C65&lt;0,ABS($B65*$K65*(1+0.25*$C65/100)*0.45))</f>
        <v>478.22399999999993</v>
      </c>
    </row>
    <row r="66" spans="1:13" x14ac:dyDescent="0.4">
      <c r="A66" s="1" t="s">
        <v>67</v>
      </c>
      <c r="B66">
        <v>960</v>
      </c>
      <c r="C66" s="4">
        <v>10</v>
      </c>
      <c r="D66" s="3" t="s">
        <v>83</v>
      </c>
      <c r="E66" s="1" t="s">
        <v>134</v>
      </c>
      <c r="F66" s="1" cm="1">
        <f t="array" ref="F66">_xlfn.IFS($C66&gt;0,($B66*$K66*(1+0.25*$C66/100)*0.45)+($I66*0.25*$L66*(1+0.25*$C66/100)),$C66=0,($B66*$K66*0.45)+($I66*0.25*$L66),$C66&lt;0,ABS($B66*$K66*(1+0.25*$C66/100)*0.45)+($I66*0.25*$L66))</f>
        <v>731.83974999999998</v>
      </c>
      <c r="G66" s="7">
        <v>8</v>
      </c>
      <c r="H66" s="1" t="s">
        <v>160</v>
      </c>
      <c r="I66" s="1">
        <v>500</v>
      </c>
      <c r="J66" s="1" t="s">
        <v>171</v>
      </c>
      <c r="K66" s="1">
        <v>1.32</v>
      </c>
      <c r="L66" s="1">
        <v>1.1499999999999999</v>
      </c>
      <c r="M66" s="1" cm="1">
        <f t="array" ref="M66">_xlfn.IFS($C66&gt;0,($B66*$K66*(1+0.25*$C66/100)*0.45),$C66=0,($B66*$K66*0.45),$C66&lt;0,ABS($B66*$K66*(1+0.25*$C66/100)*0.45))</f>
        <v>584.49599999999998</v>
      </c>
    </row>
    <row r="67" spans="1:13" x14ac:dyDescent="0.4">
      <c r="A67" s="1" t="s">
        <v>66</v>
      </c>
      <c r="B67">
        <v>864</v>
      </c>
      <c r="C67" s="4">
        <v>20</v>
      </c>
      <c r="D67" s="3" t="s">
        <v>83</v>
      </c>
      <c r="E67" s="1" t="s">
        <v>135</v>
      </c>
      <c r="F67" s="1" cm="1">
        <f t="array" ref="F67">_xlfn.IFS($C67&gt;0,($B67*$K67*(1+0.25*$C67/100)*0.45)+($I67*0.25*$L67*(1+0.25*$C67/100)),$C67=0,($B67*$K67*0.45)+($I67*0.25*$L67),$C67&lt;0,ABS($B67*$K67*(1+0.25*$C67/100)*0.45)+($I67*0.25*$L67))</f>
        <v>650.57055000000014</v>
      </c>
      <c r="G67" s="7">
        <v>7</v>
      </c>
      <c r="H67" s="1" t="s">
        <v>165</v>
      </c>
      <c r="I67" s="1">
        <v>370</v>
      </c>
      <c r="J67" s="1" t="s">
        <v>171</v>
      </c>
      <c r="K67" s="1">
        <v>1.32</v>
      </c>
      <c r="L67" s="1">
        <v>1.1499999999999999</v>
      </c>
      <c r="M67" s="1" cm="1">
        <f t="array" ref="M67">_xlfn.IFS($C67&gt;0,($B67*$K67*(1+0.25*$C67/100)*0.45),$C67=0,($B67*$K67*0.45),$C67&lt;0,ABS($B67*$K67*(1+0.25*$C67/100)*0.45))</f>
        <v>538.87680000000012</v>
      </c>
    </row>
    <row r="68" spans="1:13" x14ac:dyDescent="0.4">
      <c r="A68" s="1" t="s">
        <v>65</v>
      </c>
      <c r="B68">
        <v>1008</v>
      </c>
      <c r="C68" s="4">
        <v>20</v>
      </c>
      <c r="D68" s="3" t="s">
        <v>83</v>
      </c>
      <c r="E68" s="1" t="s">
        <v>136</v>
      </c>
      <c r="F68" s="1" cm="1">
        <f t="array" ref="F68">_xlfn.IFS($C68&gt;0,($B68*$K68*(1+0.25*$C68/100)*0.45)+($I68*0.25*$L68*(1+0.25*$C68/100)),$C68=0,($B68*$K68*0.45)+($I68*0.25*$L68),$C68&lt;0,ABS($B68*$K68*(1+0.25*$C68/100)*0.45)+($I68*0.25*$L68))</f>
        <v>749.43960000000015</v>
      </c>
      <c r="G68" s="7">
        <v>8</v>
      </c>
      <c r="H68" s="1" t="s">
        <v>165</v>
      </c>
      <c r="I68" s="1">
        <v>400</v>
      </c>
      <c r="J68" s="1" t="s">
        <v>171</v>
      </c>
      <c r="K68" s="1">
        <v>1.32</v>
      </c>
      <c r="L68" s="1">
        <v>1.1499999999999999</v>
      </c>
      <c r="M68" s="1" cm="1">
        <f t="array" ref="M68">_xlfn.IFS($C68&gt;0,($B68*$K68*(1+0.25*$C68/100)*0.45),$C68=0,($B68*$K68*0.45),$C68&lt;0,ABS($B68*$K68*(1+0.25*$C68/100)*0.45))</f>
        <v>628.68960000000015</v>
      </c>
    </row>
    <row r="69" spans="1:13" x14ac:dyDescent="0.4">
      <c r="A69" s="1" t="s">
        <v>60</v>
      </c>
      <c r="B69">
        <v>720</v>
      </c>
      <c r="C69" s="4">
        <v>0</v>
      </c>
      <c r="D69" s="3" t="s">
        <v>80</v>
      </c>
      <c r="E69" s="1" t="s">
        <v>137</v>
      </c>
      <c r="F69" s="1" cm="1">
        <f t="array" ref="F69">_xlfn.IFS($C69&gt;0,($B69*$K69*(1+0.25*$C69/100)*0.45)+($I69*0.25*$L69*(1+0.25*$C69/100)),$C69=0,($B69*$K69*0.45)+($I69*0.25*$L69),$C69&lt;0,ABS($B69*$K69*(1+0.25*$C69/100)*0.45)+($I69*0.25*$L69))</f>
        <v>465.2</v>
      </c>
      <c r="G69" s="7">
        <v>4</v>
      </c>
      <c r="H69" s="1" t="s">
        <v>161</v>
      </c>
      <c r="I69" s="1">
        <v>500</v>
      </c>
      <c r="J69" s="1" t="s">
        <v>169</v>
      </c>
      <c r="K69" s="1">
        <v>1.05</v>
      </c>
      <c r="L69" s="1">
        <v>1</v>
      </c>
      <c r="M69" s="1" cm="1">
        <f t="array" ref="M69">_xlfn.IFS($C69&gt;0,($B69*$K69*(1+0.25*$C69/100)*0.45),$C69=0,($B69*$K69*0.45),$C69&lt;0,ABS($B69*$K69*(1+0.25*$C69/100)*0.45))</f>
        <v>340.2</v>
      </c>
    </row>
    <row r="70" spans="1:13" x14ac:dyDescent="0.4">
      <c r="A70" s="1" t="s">
        <v>56</v>
      </c>
      <c r="B70">
        <v>864</v>
      </c>
      <c r="C70" s="4">
        <v>0</v>
      </c>
      <c r="D70" s="3" t="s">
        <v>89</v>
      </c>
      <c r="E70" s="1" t="s">
        <v>138</v>
      </c>
      <c r="F70" s="1" cm="1">
        <f t="array" ref="F70">_xlfn.IFS($C70&gt;0,($B70*$K70*(1+0.25*$C70/100)*0.45)+($I70*0.25*$L70*(1+0.25*$C70/100)),$C70=0,($B70*$K70*0.45)+($I70*0.25*$L70),$C70&lt;0,ABS($B70*$K70*(1+0.25*$C70/100)*0.45)+($I70*0.25*$L70))</f>
        <v>558.24</v>
      </c>
      <c r="G70" s="7">
        <v>6</v>
      </c>
      <c r="H70" s="1" t="s">
        <v>161</v>
      </c>
      <c r="I70" s="1">
        <v>600</v>
      </c>
      <c r="J70" s="1" t="s">
        <v>169</v>
      </c>
      <c r="K70" s="1">
        <v>1.05</v>
      </c>
      <c r="L70" s="1">
        <v>1</v>
      </c>
      <c r="M70" s="1" cm="1">
        <f t="array" ref="M70">_xlfn.IFS($C70&gt;0,($B70*$K70*(1+0.25*$C70/100)*0.45),$C70=0,($B70*$K70*0.45),$C70&lt;0,ABS($B70*$K70*(1+0.25*$C70/100)*0.45))</f>
        <v>408.24</v>
      </c>
    </row>
    <row r="71" spans="1:13" x14ac:dyDescent="0.4">
      <c r="A71" s="1" t="s">
        <v>54</v>
      </c>
      <c r="B71">
        <v>1056</v>
      </c>
      <c r="C71" s="4">
        <v>0</v>
      </c>
      <c r="D71" s="3" t="s">
        <v>82</v>
      </c>
      <c r="E71" s="1" t="s">
        <v>139</v>
      </c>
      <c r="F71" s="1" cm="1">
        <f t="array" ref="F71">_xlfn.IFS($C71&gt;0,($B71*$K71*(1+0.25*$C71/100)*0.45)+($I71*0.25*$L71*(1+0.25*$C71/100)),$C71=0,($B71*$K71*0.45)+($I71*0.25*$L71),$C71&lt;0,ABS($B71*$K71*(1+0.25*$C71/100)*0.45)+($I71*0.25*$L71))</f>
        <v>756.26499999999999</v>
      </c>
      <c r="G71" s="7">
        <v>8</v>
      </c>
      <c r="H71" s="1" t="s">
        <v>161</v>
      </c>
      <c r="I71" s="1">
        <v>700</v>
      </c>
      <c r="J71" s="1" t="s">
        <v>170</v>
      </c>
      <c r="K71" s="1">
        <v>1.2</v>
      </c>
      <c r="L71" s="1">
        <v>1.0629999999999999</v>
      </c>
      <c r="M71" s="1" cm="1">
        <f t="array" ref="M71">_xlfn.IFS($C71&gt;0,($B71*$K71*(1+0.25*$C71/100)*0.45),$C71=0,($B71*$K71*0.45),$C71&lt;0,ABS($B71*$K71*(1+0.25*$C71/100)*0.45))</f>
        <v>570.24</v>
      </c>
    </row>
    <row r="72" spans="1:13" x14ac:dyDescent="0.4">
      <c r="A72" s="1" t="s">
        <v>53</v>
      </c>
      <c r="B72">
        <v>960</v>
      </c>
      <c r="C72" s="4">
        <v>0</v>
      </c>
      <c r="D72" s="3" t="s">
        <v>81</v>
      </c>
      <c r="E72" s="1" t="s">
        <v>140</v>
      </c>
      <c r="F72" s="1" cm="1">
        <f t="array" ref="F72">_xlfn.IFS($C72&gt;0,($B72*$K72*(1+0.25*$C72/100)*0.45)+($I72*0.25*$L72*(1+0.25*$C72/100)),$C72=0,($B72*$K72*0.45)+($I72*0.25*$L72),$C72&lt;0,ABS($B72*$K72*(1+0.25*$C72/100)*0.45)+($I72*0.25*$L72))</f>
        <v>453.6</v>
      </c>
      <c r="G72" s="7">
        <v>6</v>
      </c>
      <c r="H72" s="1" t="s">
        <v>159</v>
      </c>
      <c r="I72" s="1">
        <v>0</v>
      </c>
      <c r="J72" s="1" t="s">
        <v>169</v>
      </c>
      <c r="K72" s="1">
        <v>1.05</v>
      </c>
      <c r="L72" s="1">
        <v>1</v>
      </c>
      <c r="M72" s="1" cm="1">
        <f t="array" ref="M72">_xlfn.IFS($C72&gt;0,($B72*$K72*(1+0.25*$C72/100)*0.45),$C72=0,($B72*$K72*0.45),$C72&lt;0,ABS($B72*$K72*(1+0.25*$C72/100)*0.45))</f>
        <v>453.6</v>
      </c>
    </row>
    <row r="73" spans="1:13" x14ac:dyDescent="0.4">
      <c r="A73" s="1" t="s">
        <v>52</v>
      </c>
      <c r="B73">
        <v>1152</v>
      </c>
      <c r="C73" s="4">
        <v>0</v>
      </c>
      <c r="D73" s="3" t="s">
        <v>83</v>
      </c>
      <c r="E73" s="1" t="s">
        <v>140</v>
      </c>
      <c r="F73" s="1" cm="1">
        <f t="array" ref="F73">_xlfn.IFS($C73&gt;0,($B73*$K73*(1+0.25*$C73/100)*0.45)+($I73*0.25*$L73*(1+0.25*$C73/100)),$C73=0,($B73*$K73*0.45)+($I73*0.25*$L73),$C73&lt;0,ABS($B73*$K73*(1+0.25*$C73/100)*0.45)+($I73*0.25*$L73))</f>
        <v>622.07999999999993</v>
      </c>
      <c r="G73" s="7">
        <v>8</v>
      </c>
      <c r="H73" s="1" t="s">
        <v>159</v>
      </c>
      <c r="I73" s="1">
        <v>0</v>
      </c>
      <c r="J73" s="1" t="s">
        <v>170</v>
      </c>
      <c r="K73" s="1">
        <v>1.2</v>
      </c>
      <c r="L73" s="1">
        <v>1.0629999999999999</v>
      </c>
      <c r="M73" s="1" cm="1">
        <f t="array" ref="M73">_xlfn.IFS($C73&gt;0,($B73*$K73*(1+0.25*$C73/100)*0.45),$C73=0,($B73*$K73*0.45),$C73&lt;0,ABS($B73*$K73*(1+0.25*$C73/100)*0.45))</f>
        <v>622.07999999999993</v>
      </c>
    </row>
    <row r="74" spans="1:13" x14ac:dyDescent="0.4">
      <c r="A74" s="1" t="s">
        <v>51</v>
      </c>
      <c r="B74">
        <v>864</v>
      </c>
      <c r="C74" s="4">
        <v>15</v>
      </c>
      <c r="D74" s="3" t="s">
        <v>81</v>
      </c>
      <c r="E74" s="1" t="s">
        <v>141</v>
      </c>
      <c r="F74" s="1" cm="1">
        <f t="array" ref="F74">_xlfn.IFS($C74&gt;0,($B74*$K74*(1+0.25*$C74/100)*0.45)+($I74*0.25*$L74*(1+0.25*$C74/100)),$C74=0,($B74*$K74*0.45)+($I74*0.25*$L74),$C74&lt;0,ABS($B74*$K74*(1+0.25*$C74/100)*0.45)+($I74*0.25*$L74))</f>
        <v>636.86003750000009</v>
      </c>
      <c r="G74" s="7">
        <v>6</v>
      </c>
      <c r="H74" s="1" t="s">
        <v>164</v>
      </c>
      <c r="I74" s="1">
        <v>350</v>
      </c>
      <c r="J74" s="1" t="s">
        <v>171</v>
      </c>
      <c r="K74" s="1">
        <v>1.32</v>
      </c>
      <c r="L74" s="1">
        <v>1.1499999999999999</v>
      </c>
      <c r="M74" s="1" cm="1">
        <f t="array" ref="M74">_xlfn.IFS($C74&gt;0,($B74*$K74*(1+0.25*$C74/100)*0.45),$C74=0,($B74*$K74*0.45),$C74&lt;0,ABS($B74*$K74*(1+0.25*$C74/100)*0.45))</f>
        <v>532.46160000000009</v>
      </c>
    </row>
    <row r="75" spans="1:13" x14ac:dyDescent="0.4">
      <c r="A75" s="1" t="s">
        <v>48</v>
      </c>
      <c r="B75">
        <v>1008</v>
      </c>
      <c r="C75" s="4">
        <v>15</v>
      </c>
      <c r="D75" s="3" t="s">
        <v>83</v>
      </c>
      <c r="E75" s="1" t="s">
        <v>142</v>
      </c>
      <c r="F75" s="1" cm="1">
        <f t="array" ref="F75">_xlfn.IFS($C75&gt;0,($B75*$K75*(1+0.25*$C75/100)*0.45)+($I75*0.25*$L75*(1+0.25*$C75/100)),$C75=0,($B75*$K75*0.45)+($I75*0.25*$L75),$C75&lt;0,ABS($B75*$K75*(1+0.25*$C75/100)*0.45)+($I75*0.25*$L75))</f>
        <v>755.43176250000022</v>
      </c>
      <c r="G75" s="7">
        <v>8</v>
      </c>
      <c r="H75" s="1" t="s">
        <v>164</v>
      </c>
      <c r="I75" s="1">
        <v>450</v>
      </c>
      <c r="J75" s="1" t="s">
        <v>171</v>
      </c>
      <c r="K75" s="1">
        <v>1.32</v>
      </c>
      <c r="L75" s="1">
        <v>1.1499999999999999</v>
      </c>
      <c r="M75" s="1" cm="1">
        <f t="array" ref="M75">_xlfn.IFS($C75&gt;0,($B75*$K75*(1+0.25*$C75/100)*0.45),$C75=0,($B75*$K75*0.45),$C75&lt;0,ABS($B75*$K75*(1+0.25*$C75/100)*0.45))</f>
        <v>621.20520000000022</v>
      </c>
    </row>
    <row r="76" spans="1:13" x14ac:dyDescent="0.4">
      <c r="A76" s="1" t="s">
        <v>45</v>
      </c>
      <c r="B76">
        <v>1008</v>
      </c>
      <c r="C76" s="4">
        <v>5</v>
      </c>
      <c r="D76" s="3" t="s">
        <v>82</v>
      </c>
      <c r="E76" s="1" t="s">
        <v>143</v>
      </c>
      <c r="F76" s="1" cm="1">
        <f t="array" ref="F76">_xlfn.IFS($C76&gt;0,($B76*$K76*(1+0.25*$C76/100)*0.45)+($I76*0.25*$L76*(1+0.25*$C76/100)),$C76=0,($B76*$K76*0.45)+($I76*0.25*$L76),$C76&lt;0,ABS($B76*$K76*(1+0.25*$C76/100)*0.45)+($I76*0.25*$L76))</f>
        <v>679.0098375</v>
      </c>
      <c r="G76" s="7">
        <v>7</v>
      </c>
      <c r="H76" s="1" t="s">
        <v>165</v>
      </c>
      <c r="I76" s="1">
        <v>250</v>
      </c>
      <c r="J76" s="1" t="s">
        <v>171</v>
      </c>
      <c r="K76" s="1">
        <v>1.32</v>
      </c>
      <c r="L76" s="1">
        <v>1.1499999999999999</v>
      </c>
      <c r="M76" s="1" cm="1">
        <f t="array" ref="M76">_xlfn.IFS($C76&gt;0,($B76*$K76*(1+0.25*$C76/100)*0.45),$C76=0,($B76*$K76*0.45),$C76&lt;0,ABS($B76*$K76*(1+0.25*$C76/100)*0.45))</f>
        <v>606.2364</v>
      </c>
    </row>
    <row r="77" spans="1:13" x14ac:dyDescent="0.4">
      <c r="A77" s="1" t="s">
        <v>44</v>
      </c>
      <c r="B77">
        <v>1056</v>
      </c>
      <c r="C77" s="4">
        <v>5</v>
      </c>
      <c r="D77" s="3" t="s">
        <v>83</v>
      </c>
      <c r="E77" s="1" t="s">
        <v>143</v>
      </c>
      <c r="F77" s="1" cm="1">
        <f t="array" ref="F77">_xlfn.IFS($C77&gt;0,($B77*$K77*(1+0.25*$C77/100)*0.45)+($I77*0.25*$L77*(1+0.25*$C77/100)),$C77=0,($B77*$K77*0.45)+($I77*0.25*$L77),$C77&lt;0,ABS($B77*$K77*(1+0.25*$C77/100)*0.45)+($I77*0.25*$L77))</f>
        <v>722.43292500000007</v>
      </c>
      <c r="G77" s="7">
        <v>8</v>
      </c>
      <c r="H77" s="1" t="s">
        <v>165</v>
      </c>
      <c r="I77" s="1">
        <v>300</v>
      </c>
      <c r="J77" s="1" t="s">
        <v>171</v>
      </c>
      <c r="K77" s="1">
        <v>1.32</v>
      </c>
      <c r="L77" s="1">
        <v>1.1499999999999999</v>
      </c>
      <c r="M77" s="1" cm="1">
        <f t="array" ref="M77">_xlfn.IFS($C77&gt;0,($B77*$K77*(1+0.25*$C77/100)*0.45),$C77=0,($B77*$K77*0.45),$C77&lt;0,ABS($B77*$K77*(1+0.25*$C77/100)*0.45))</f>
        <v>635.10480000000007</v>
      </c>
    </row>
    <row r="78" spans="1:13" x14ac:dyDescent="0.4">
      <c r="A78" s="1" t="s">
        <v>149</v>
      </c>
      <c r="B78" s="8">
        <v>912</v>
      </c>
      <c r="C78" s="4">
        <v>25</v>
      </c>
      <c r="D78" s="1" t="s">
        <v>82</v>
      </c>
      <c r="E78" s="1" t="s">
        <v>155</v>
      </c>
      <c r="F78" s="1" cm="1">
        <f t="array" ref="F78">_xlfn.IFS($C78&gt;0,($B78*$K78*(1+0.25*$C78/100)*0.45)+($I78*0.25*$L78*(1+0.25*$C78/100)),$C78=0,($B78*$K78*0.45)+($I78*0.25*$L78),$C78&lt;0,ABS($B78*$K78*(1+0.25*$C78/100)*0.45)+($I78*0.25*$L78))</f>
        <v>523.26</v>
      </c>
      <c r="G78" s="1">
        <v>7</v>
      </c>
      <c r="H78" s="1" t="s">
        <v>159</v>
      </c>
      <c r="I78" s="1">
        <v>0</v>
      </c>
      <c r="J78" s="1" t="s">
        <v>170</v>
      </c>
      <c r="K78" s="1">
        <v>1.2</v>
      </c>
      <c r="L78" s="1">
        <v>1.0629999999999999</v>
      </c>
      <c r="M78" s="1" cm="1">
        <f t="array" ref="M78">_xlfn.IFS($C78&gt;0,($B78*$K78*(1+0.25*$C78/100)*0.45),$C78=0,($B78*$K78*0.45),$C78&lt;0,ABS($B78*$K78*(1+0.25*$C78/100)*0.45))</f>
        <v>523.26</v>
      </c>
    </row>
    <row r="79" spans="1:13" x14ac:dyDescent="0.4">
      <c r="A79" s="1" t="s">
        <v>150</v>
      </c>
      <c r="B79" s="8">
        <v>1008</v>
      </c>
      <c r="C79" s="4">
        <v>25</v>
      </c>
      <c r="D79" s="1" t="s">
        <v>154</v>
      </c>
      <c r="E79" s="1" t="s">
        <v>156</v>
      </c>
      <c r="F79" s="1" cm="1">
        <f t="array" ref="F79">_xlfn.IFS($C79&gt;0,($B79*$K79*(1+0.25*$C79/100)*0.45)+($I79*0.25*$L79*(1+0.25*$C79/100)),$C79=0,($B79*$K79*0.45)+($I79*0.25*$L79),$C79&lt;0,ABS($B79*$K79*(1+0.25*$C79/100)*0.45)+($I79*0.25*$L79))</f>
        <v>636.17400000000009</v>
      </c>
      <c r="G79" s="1">
        <v>8</v>
      </c>
      <c r="H79" s="1" t="s">
        <v>159</v>
      </c>
      <c r="I79" s="1">
        <v>0</v>
      </c>
      <c r="J79" s="1" t="s">
        <v>171</v>
      </c>
      <c r="K79" s="1">
        <v>1.32</v>
      </c>
      <c r="L79" s="1">
        <v>1.1499999999999999</v>
      </c>
      <c r="M79" s="1" cm="1">
        <f t="array" ref="M79">_xlfn.IFS($C79&gt;0,($B79*$K79*(1+0.25*$C79/100)*0.45),$C79=0,($B79*$K79*0.45),$C79&lt;0,ABS($B79*$K79*(1+0.25*$C79/100)*0.45))</f>
        <v>636.17400000000009</v>
      </c>
    </row>
    <row r="80" spans="1:13" x14ac:dyDescent="0.4">
      <c r="A80" s="1" t="s">
        <v>151</v>
      </c>
      <c r="B80" s="8">
        <v>960</v>
      </c>
      <c r="C80" s="4">
        <v>0</v>
      </c>
      <c r="D80" s="1" t="s">
        <v>153</v>
      </c>
      <c r="E80" s="1" t="s">
        <v>157</v>
      </c>
      <c r="F80" s="1" cm="1">
        <f t="array" ref="F80">_xlfn.IFS($C80&gt;0,($B80*$K80*(1+0.25*$C80/100)*0.45)+($I80*0.25*$L80*(1+0.25*$C80/100)),$C80=0,($B80*$K80*0.45)+($I80*0.25*$L80),$C80&lt;0,ABS($B80*$K80*(1+0.25*$C80/100)*0.45)+($I80*0.25*$L80))</f>
        <v>713.99</v>
      </c>
      <c r="G80" s="1">
        <v>7</v>
      </c>
      <c r="H80" s="1" t="s">
        <v>166</v>
      </c>
      <c r="I80" s="1">
        <v>500</v>
      </c>
      <c r="J80" s="1" t="s">
        <v>171</v>
      </c>
      <c r="K80" s="1">
        <v>1.32</v>
      </c>
      <c r="L80" s="1">
        <v>1.1499999999999999</v>
      </c>
      <c r="M80" s="1" cm="1">
        <f t="array" ref="M80">_xlfn.IFS($C80&gt;0,($B80*$K80*(1+0.25*$C80/100)*0.45),$C80=0,($B80*$K80*0.45),$C80&lt;0,ABS($B80*$K80*(1+0.25*$C80/100)*0.45))</f>
        <v>570.24</v>
      </c>
    </row>
    <row r="81" spans="1:13" x14ac:dyDescent="0.4">
      <c r="A81" s="1" t="s">
        <v>152</v>
      </c>
      <c r="B81" s="8">
        <v>1056</v>
      </c>
      <c r="C81" s="4">
        <v>0</v>
      </c>
      <c r="D81" s="1" t="s">
        <v>154</v>
      </c>
      <c r="E81" s="1" t="s">
        <v>158</v>
      </c>
      <c r="F81" s="1" cm="1">
        <f t="array" ref="F81">_xlfn.IFS($C81&gt;0,($B81*$K81*(1+0.25*$C81/100)*0.45)+($I81*0.25*$L81*(1+0.25*$C81/100)),$C81=0,($B81*$K81*0.45)+($I81*0.25*$L81),$C81&lt;0,ABS($B81*$K81*(1+0.25*$C81/100)*0.45)+($I81*0.25*$L81))</f>
        <v>785.38900000000001</v>
      </c>
      <c r="G81" s="1">
        <v>8</v>
      </c>
      <c r="H81" s="1" t="s">
        <v>166</v>
      </c>
      <c r="I81" s="1">
        <v>550</v>
      </c>
      <c r="J81" s="1" t="s">
        <v>171</v>
      </c>
      <c r="K81" s="1">
        <v>1.32</v>
      </c>
      <c r="L81" s="1">
        <v>1.1499999999999999</v>
      </c>
      <c r="M81" s="1" cm="1">
        <f t="array" ref="M81">_xlfn.IFS($C81&gt;0,($B81*$K81*(1+0.25*$C81/100)*0.45),$C81=0,($B81*$K81*0.45),$C81&lt;0,ABS($B81*$K81*(1+0.25*$C81/100)*0.45))</f>
        <v>627.26400000000001</v>
      </c>
    </row>
    <row r="82" spans="1:13" x14ac:dyDescent="0.4">
      <c r="A82" s="1" t="s">
        <v>176</v>
      </c>
      <c r="B82" s="8">
        <v>1008</v>
      </c>
      <c r="C82" s="4">
        <v>0</v>
      </c>
      <c r="D82" s="1" t="s">
        <v>82</v>
      </c>
      <c r="E82" s="1" t="s">
        <v>178</v>
      </c>
      <c r="F82" s="1" cm="1">
        <f t="array" ref="F82">_xlfn.IFS($C82&gt;0,($B82*$K82*(1+0.25*$C82/100)*0.45)+($I82*0.25*$L82*(1+0.25*$C82/100)),$C82=0,($B82*$K82*0.45)+($I82*0.25*$L82),$C82&lt;0,ABS($B82*$K82*(1+0.25*$C82/100)*0.45)+($I82*0.25*$L82))</f>
        <v>742.50200000000007</v>
      </c>
      <c r="G82" s="1">
        <v>7</v>
      </c>
      <c r="H82" s="1" t="s">
        <v>165</v>
      </c>
      <c r="I82" s="1">
        <v>500</v>
      </c>
      <c r="J82" s="1" t="s">
        <v>171</v>
      </c>
      <c r="K82" s="1">
        <v>1.32</v>
      </c>
      <c r="L82" s="1">
        <v>1.1499999999999999</v>
      </c>
      <c r="M82" s="1" cm="1">
        <f t="array" ref="M82">_xlfn.IFS($C82&gt;0,($B82*$K82*(1+0.25*$C82/100)*0.45),$C82=0,($B82*$K82*0.45),$C82&lt;0,ABS($B82*$K82*(1+0.25*$C82/100)*0.45))</f>
        <v>598.75200000000007</v>
      </c>
    </row>
    <row r="83" spans="1:13" x14ac:dyDescent="0.4">
      <c r="A83" s="1" t="s">
        <v>177</v>
      </c>
      <c r="B83" s="8">
        <v>1056</v>
      </c>
      <c r="C83" s="4">
        <v>0</v>
      </c>
      <c r="D83" s="1" t="s">
        <v>83</v>
      </c>
      <c r="E83" s="1" t="s">
        <v>178</v>
      </c>
      <c r="F83" s="1" cm="1">
        <f t="array" ref="F83">_xlfn.IFS($C83&gt;0,($B83*$K83*(1+0.25*$C83/100)*0.45)+($I83*0.25*$L83*(1+0.25*$C83/100)),$C83=0,($B83*$K83*0.45)+($I83*0.25*$L83),$C83&lt;0,ABS($B83*$K83*(1+0.25*$C83/100)*0.45)+($I83*0.25*$L83))</f>
        <v>799.76400000000001</v>
      </c>
      <c r="G83" s="1">
        <v>8</v>
      </c>
      <c r="H83" s="1" t="s">
        <v>165</v>
      </c>
      <c r="I83" s="1">
        <v>600</v>
      </c>
      <c r="J83" s="1" t="s">
        <v>171</v>
      </c>
      <c r="K83" s="1">
        <v>1.32</v>
      </c>
      <c r="L83" s="1">
        <v>1.1499999999999999</v>
      </c>
      <c r="M83" s="1" cm="1">
        <f t="array" ref="M83">_xlfn.IFS($C83&gt;0,($B83*$K83*(1+0.25*$C83/100)*0.45),$C83=0,($B83*$K83*0.45),$C83&lt;0,ABS($B83*$K83*(1+0.25*$C83/100)*0.45))</f>
        <v>627.26400000000001</v>
      </c>
    </row>
    <row r="84" spans="1:13" x14ac:dyDescent="0.4">
      <c r="A84" s="1"/>
      <c r="C84" s="4"/>
      <c r="E84" s="1"/>
      <c r="F84" s="1"/>
      <c r="G84" s="1"/>
      <c r="H84" s="1"/>
      <c r="I84" s="1"/>
      <c r="J84" s="1"/>
      <c r="L84" s="1"/>
    </row>
    <row r="85" spans="1:13" x14ac:dyDescent="0.4">
      <c r="A85" s="1"/>
      <c r="E85" s="1"/>
      <c r="G85" s="1"/>
      <c r="H85" s="1"/>
      <c r="I85" s="1"/>
      <c r="L85" s="1"/>
    </row>
    <row r="86" spans="1:13" x14ac:dyDescent="0.4">
      <c r="A86" s="1"/>
      <c r="E86" s="1"/>
      <c r="G86" s="1"/>
      <c r="H86" s="1"/>
      <c r="I86" s="1"/>
    </row>
    <row r="87" spans="1:13" x14ac:dyDescent="0.4">
      <c r="A87" s="1"/>
      <c r="G87" s="1"/>
      <c r="H87" s="1"/>
      <c r="I87" s="1"/>
    </row>
    <row r="88" spans="1:13" x14ac:dyDescent="0.4">
      <c r="A88" s="1"/>
      <c r="G88" s="1"/>
      <c r="H88" s="1"/>
      <c r="I88" s="1"/>
    </row>
    <row r="89" spans="1:13" x14ac:dyDescent="0.4">
      <c r="H89" s="1"/>
      <c r="I89" s="1"/>
    </row>
    <row r="90" spans="1:13" x14ac:dyDescent="0.4">
      <c r="H90" s="1"/>
      <c r="I90" s="1"/>
    </row>
    <row r="91" spans="1:13" x14ac:dyDescent="0.4">
      <c r="I91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2179ea-862a-419b-9d74-0bc259e006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446592213C70E42946C492767183E9F" ma:contentTypeVersion="5" ma:contentTypeDescription="新しいドキュメントを作成します。" ma:contentTypeScope="" ma:versionID="8733dbe48549ad7b488168c18c449edb">
  <xsd:schema xmlns:xsd="http://www.w3.org/2001/XMLSchema" xmlns:xs="http://www.w3.org/2001/XMLSchema" xmlns:p="http://schemas.microsoft.com/office/2006/metadata/properties" xmlns:ns3="7b2179ea-862a-419b-9d74-0bc259e006c2" targetNamespace="http://schemas.microsoft.com/office/2006/metadata/properties" ma:root="true" ma:fieldsID="32016209d64b145de71c06820d781ccb" ns3:_="">
    <xsd:import namespace="7b2179ea-862a-419b-9d74-0bc259e006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179ea-862a-419b-9d74-0bc259e00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34DE00-206F-4C93-B5E1-37E1D8D52323}">
  <ds:schemaRefs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b2179ea-862a-419b-9d74-0bc259e006c2"/>
  </ds:schemaRefs>
</ds:datastoreItem>
</file>

<file path=customXml/itemProps2.xml><?xml version="1.0" encoding="utf-8"?>
<ds:datastoreItem xmlns:ds="http://schemas.openxmlformats.org/officeDocument/2006/customXml" ds:itemID="{AE10D418-81D9-4BEC-B8C0-180B1A582F4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b2179ea-862a-419b-9d74-0bc259e006c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EC8CC-9534-4E1C-9CE9-D4BBA3CA9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尾谷　友都</dc:creator>
  <cp:lastModifiedBy>尾谷　友都</cp:lastModifiedBy>
  <dcterms:created xsi:type="dcterms:W3CDTF">2025-06-03T05:27:07Z</dcterms:created>
  <dcterms:modified xsi:type="dcterms:W3CDTF">2025-09-30T05:19:33Z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0x0101001446592213C70E42946C492767183E9F</vt:lpwstr>
  </property>
</Properties>
</file>