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orward" sheetId="1" state="visible" r:id="rId1"/>
    <sheet name="Spot" sheetId="2" state="visible" r:id="rId2"/>
    <sheet name="CentralBank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yyyy-mm-dd"/>
    <numFmt numFmtId="165" formatCode="YYYY-MM-DD"/>
    <numFmt numFmtId="166" formatCode="dd/mm/yyyy"/>
    <numFmt numFmtId="167" formatCode="0.000%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6" fontId="0" fillId="0" borderId="0" pivotButton="0" quotePrefix="0" xfId="0"/>
    <xf numFmtId="167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No.</t>
        </is>
      </c>
      <c r="B1" s="1" t="inlineStr">
        <is>
          <t>Bid/Ask</t>
        </is>
      </c>
      <c r="C1" s="1" t="inlineStr">
        <is>
          <t>Bank</t>
        </is>
      </c>
      <c r="D1" s="1" t="inlineStr">
        <is>
          <t>Quoting date</t>
        </is>
      </c>
      <c r="E1" s="1" t="inlineStr">
        <is>
          <t>Trading date</t>
        </is>
      </c>
      <c r="F1" s="1" t="inlineStr">
        <is>
          <t>Value date</t>
        </is>
      </c>
      <c r="G1" s="1" t="inlineStr">
        <is>
          <t>Spot Exchange rate</t>
        </is>
      </c>
      <c r="H1" s="1" t="inlineStr">
        <is>
          <t>Gap(%)</t>
        </is>
      </c>
      <c r="I1" s="1" t="inlineStr">
        <is>
          <t>Forward Exchange rate</t>
        </is>
      </c>
      <c r="J1" s="1" t="inlineStr">
        <is>
          <t>Term (days)</t>
        </is>
      </c>
      <c r="K1" s="1" t="inlineStr">
        <is>
          <t>% forward (cal)</t>
        </is>
      </c>
      <c r="L1" s="1" t="inlineStr">
        <is>
          <t>Diff.</t>
        </is>
      </c>
      <c r="M1" s="1" t="inlineStr">
        <is>
          <t>Term (lookup)</t>
        </is>
      </c>
    </row>
    <row r="2">
      <c r="A2" t="n">
        <v>1</v>
      </c>
      <c r="B2" t="inlineStr">
        <is>
          <t>Ask</t>
        </is>
      </c>
      <c r="C2" t="inlineStr">
        <is>
          <t>ACB</t>
        </is>
      </c>
      <c r="D2" s="2" t="n">
        <v>45894</v>
      </c>
      <c r="E2" s="2" t="n">
        <v>45894</v>
      </c>
      <c r="F2" s="2" t="n">
        <v>45924</v>
      </c>
      <c r="G2" t="n">
        <v>26307</v>
      </c>
      <c r="H2" t="n">
        <v>1.66</v>
      </c>
      <c r="I2" t="n">
        <v>26343</v>
      </c>
      <c r="J2" t="n">
        <v>30</v>
      </c>
      <c r="K2" s="3">
        <f>IFERROR((I2-G2)*365/(G2*J2),0)</f>
        <v/>
      </c>
      <c r="L2" s="3">
        <f>IFERROR(K2-H2/100,0)</f>
        <v/>
      </c>
      <c r="M2">
        <f>ROUND(YEARFRAC(E2,F2)*12,0)</f>
        <v/>
      </c>
    </row>
    <row r="3">
      <c r="A3" t="n">
        <v>2</v>
      </c>
      <c r="B3" t="inlineStr">
        <is>
          <t>Ask</t>
        </is>
      </c>
      <c r="C3" t="inlineStr">
        <is>
          <t>ACB</t>
        </is>
      </c>
      <c r="D3" s="2" t="n">
        <v>45894</v>
      </c>
      <c r="E3" s="2" t="n">
        <v>45894</v>
      </c>
      <c r="F3" s="2" t="n">
        <v>45987</v>
      </c>
      <c r="G3" t="n">
        <v>26307</v>
      </c>
      <c r="H3" t="n">
        <v>1.66</v>
      </c>
      <c r="I3" t="n">
        <v>26418</v>
      </c>
      <c r="J3" t="n">
        <v>93</v>
      </c>
      <c r="K3" s="3">
        <f>IFERROR((I3-G3)*365/(G3*J3),0)</f>
        <v/>
      </c>
      <c r="L3" s="3">
        <f>IFERROR(K3-H3/100,0)</f>
        <v/>
      </c>
      <c r="M3">
        <f>ROUND(YEARFRAC(E3,F3)*12,0)</f>
        <v/>
      </c>
    </row>
    <row r="4">
      <c r="A4" t="n">
        <v>3</v>
      </c>
      <c r="B4" t="inlineStr">
        <is>
          <t>Ask</t>
        </is>
      </c>
      <c r="C4" t="inlineStr">
        <is>
          <t>ACB</t>
        </is>
      </c>
      <c r="D4" s="2" t="n">
        <v>45894</v>
      </c>
      <c r="E4" s="2" t="n">
        <v>45894</v>
      </c>
      <c r="F4" s="2" t="n">
        <v>46077</v>
      </c>
      <c r="G4" t="n">
        <v>26307</v>
      </c>
      <c r="H4" t="n">
        <v>1.73</v>
      </c>
      <c r="I4" t="n">
        <v>26535</v>
      </c>
      <c r="J4" t="n">
        <v>183</v>
      </c>
      <c r="K4" s="3">
        <f>IFERROR((I4-G4)*365/(G4*J4),0)</f>
        <v/>
      </c>
      <c r="L4" s="3">
        <f>IFERROR(K4-H4/100,0)</f>
        <v/>
      </c>
      <c r="M4">
        <f>ROUND(YEARFRAC(E4,F4)*12,0)</f>
        <v/>
      </c>
    </row>
    <row r="5">
      <c r="A5" t="n">
        <v>4</v>
      </c>
      <c r="B5" t="inlineStr">
        <is>
          <t>Ask</t>
        </is>
      </c>
      <c r="C5" t="inlineStr">
        <is>
          <t>ACB</t>
        </is>
      </c>
      <c r="D5" s="2" t="n">
        <v>45894</v>
      </c>
      <c r="E5" s="2" t="n">
        <v>45894</v>
      </c>
      <c r="F5" s="2" t="n">
        <v>46164</v>
      </c>
      <c r="G5" t="n">
        <v>26307</v>
      </c>
      <c r="H5" t="n">
        <v>1.87</v>
      </c>
      <c r="I5" t="n">
        <v>26606</v>
      </c>
      <c r="J5" t="n">
        <v>270</v>
      </c>
      <c r="K5" s="3">
        <f>IFERROR((I5-G5)*365/(G5*J5),0)</f>
        <v/>
      </c>
      <c r="L5" s="3">
        <f>IFERROR(K5-H5/100,0)</f>
        <v/>
      </c>
      <c r="M5">
        <f>ROUND(YEARFRAC(E5,F5)*12,0)</f>
        <v/>
      </c>
    </row>
    <row r="6">
      <c r="A6" t="n">
        <v>5</v>
      </c>
      <c r="B6" t="inlineStr">
        <is>
          <t>Ask</t>
        </is>
      </c>
      <c r="C6" t="inlineStr">
        <is>
          <t>ACB</t>
        </is>
      </c>
      <c r="D6" s="2" t="n">
        <v>45894</v>
      </c>
      <c r="E6" s="2" t="n">
        <v>45894</v>
      </c>
      <c r="F6" s="2" t="n">
        <v>46254</v>
      </c>
      <c r="G6" t="n">
        <v>26307</v>
      </c>
      <c r="H6" t="n">
        <v>1.87</v>
      </c>
      <c r="I6" t="n">
        <v>26622</v>
      </c>
      <c r="J6" t="n">
        <v>360</v>
      </c>
      <c r="K6" s="3">
        <f>IFERROR((I6-G6)*365/(G6*J6),0)</f>
        <v/>
      </c>
      <c r="L6" s="3">
        <f>IFERROR(K6-H6/100,0)</f>
        <v/>
      </c>
      <c r="M6">
        <f>ROUND(YEARFRAC(E6,F6)*12,0)</f>
        <v/>
      </c>
    </row>
    <row r="7">
      <c r="A7" t="n">
        <v>6</v>
      </c>
      <c r="B7" t="inlineStr">
        <is>
          <t>Bid</t>
        </is>
      </c>
      <c r="C7" t="inlineStr">
        <is>
          <t>ACB</t>
        </is>
      </c>
      <c r="D7" s="2" t="n">
        <v>45894</v>
      </c>
      <c r="E7" s="2" t="n">
        <v>45894</v>
      </c>
      <c r="F7" s="2" t="n">
        <v>45924</v>
      </c>
      <c r="G7" t="n">
        <v>26303</v>
      </c>
      <c r="H7" t="n">
        <v>1.11</v>
      </c>
      <c r="I7" t="n">
        <v>26327</v>
      </c>
      <c r="J7" t="n">
        <v>30</v>
      </c>
      <c r="K7" s="3">
        <f>IFERROR((I7-G7)*365/(G7*J7),0)</f>
        <v/>
      </c>
      <c r="L7" s="3">
        <f>IFERROR(K7-H7/100,0)</f>
        <v/>
      </c>
      <c r="M7">
        <f>ROUND(YEARFRAC(E7,F7)*12,0)</f>
        <v/>
      </c>
    </row>
    <row r="8">
      <c r="A8" t="n">
        <v>7</v>
      </c>
      <c r="B8" t="inlineStr">
        <is>
          <t>Bid</t>
        </is>
      </c>
      <c r="C8" t="inlineStr">
        <is>
          <t>ACB</t>
        </is>
      </c>
      <c r="D8" s="2" t="n">
        <v>45894</v>
      </c>
      <c r="E8" s="2" t="n">
        <v>45894</v>
      </c>
      <c r="F8" s="2" t="n">
        <v>45987</v>
      </c>
      <c r="G8" t="n">
        <v>26303</v>
      </c>
      <c r="H8" t="n">
        <v>1.25</v>
      </c>
      <c r="I8" t="n">
        <v>26387</v>
      </c>
      <c r="J8" t="n">
        <v>93</v>
      </c>
      <c r="K8" s="3">
        <f>IFERROR((I8-G8)*365/(G8*J8),0)</f>
        <v/>
      </c>
      <c r="L8" s="3">
        <f>IFERROR(K8-H8/100,0)</f>
        <v/>
      </c>
      <c r="M8">
        <f>ROUND(YEARFRAC(E8,F8)*12,0)</f>
        <v/>
      </c>
    </row>
    <row r="9">
      <c r="A9" t="n">
        <v>8</v>
      </c>
      <c r="B9" t="inlineStr">
        <is>
          <t>Bid</t>
        </is>
      </c>
      <c r="C9" t="inlineStr">
        <is>
          <t>ACB</t>
        </is>
      </c>
      <c r="D9" s="2" t="n">
        <v>45894</v>
      </c>
      <c r="E9" s="2" t="n">
        <v>45894</v>
      </c>
      <c r="F9" s="2" t="n">
        <v>46077</v>
      </c>
      <c r="G9" t="n">
        <v>26303</v>
      </c>
      <c r="H9" t="n">
        <v>1.37</v>
      </c>
      <c r="I9" t="n">
        <v>26484</v>
      </c>
      <c r="J9" t="n">
        <v>183</v>
      </c>
      <c r="K9" s="3">
        <f>IFERROR((I9-G9)*365/(G9*J9),0)</f>
        <v/>
      </c>
      <c r="L9" s="3">
        <f>IFERROR(K9-H9/100,0)</f>
        <v/>
      </c>
      <c r="M9">
        <f>ROUND(YEARFRAC(E9,F9)*12,0)</f>
        <v/>
      </c>
    </row>
    <row r="10">
      <c r="A10" t="n">
        <v>9</v>
      </c>
      <c r="B10" t="inlineStr">
        <is>
          <t>Bid</t>
        </is>
      </c>
      <c r="C10" t="inlineStr">
        <is>
          <t>ACB</t>
        </is>
      </c>
      <c r="D10" s="2" t="n">
        <v>45894</v>
      </c>
      <c r="E10" s="2" t="n">
        <v>45894</v>
      </c>
      <c r="F10" s="2" t="n">
        <v>46164</v>
      </c>
      <c r="G10" t="n">
        <v>26303</v>
      </c>
      <c r="H10" t="n">
        <v>1.48</v>
      </c>
      <c r="I10" t="n">
        <v>26591</v>
      </c>
      <c r="J10" t="n">
        <v>270</v>
      </c>
      <c r="K10" s="3">
        <f>IFERROR((I10-G10)*365/(G10*J10),0)</f>
        <v/>
      </c>
      <c r="L10" s="3">
        <f>IFERROR(K10-H10/100,0)</f>
        <v/>
      </c>
      <c r="M10">
        <f>ROUND(YEARFRAC(E10,F10)*12,0)</f>
        <v/>
      </c>
    </row>
    <row r="11">
      <c r="A11" t="n">
        <v>10</v>
      </c>
      <c r="B11" t="inlineStr">
        <is>
          <t>Bid</t>
        </is>
      </c>
      <c r="C11" t="inlineStr">
        <is>
          <t>ACB</t>
        </is>
      </c>
      <c r="D11" s="2" t="n">
        <v>45894</v>
      </c>
      <c r="E11" s="2" t="n">
        <v>45894</v>
      </c>
      <c r="F11" s="2" t="n">
        <v>46254</v>
      </c>
      <c r="G11" t="n">
        <v>26303</v>
      </c>
      <c r="H11" t="n">
        <v>1.49</v>
      </c>
      <c r="I11" t="n">
        <v>26689</v>
      </c>
      <c r="J11" t="n">
        <v>360</v>
      </c>
      <c r="K11" s="3">
        <f>IFERROR((I11-G11)*365/(G11*J11),0)</f>
        <v/>
      </c>
      <c r="L11" s="3">
        <f>IFERROR(K11-H11/100,0)</f>
        <v/>
      </c>
      <c r="M11">
        <f>ROUND(YEARFRAC(E11,F11)*12,0)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No.</t>
        </is>
      </c>
      <c r="B1" s="1" t="inlineStr">
        <is>
          <t>Bid/Ask</t>
        </is>
      </c>
      <c r="C1" s="1" t="inlineStr">
        <is>
          <t>Bank</t>
        </is>
      </c>
      <c r="D1" s="1" t="inlineStr">
        <is>
          <t>Quoting date</t>
        </is>
      </c>
      <c r="E1" s="1" t="inlineStr">
        <is>
          <t>Lowest rate of preceeding week</t>
        </is>
      </c>
      <c r="F1" s="1" t="inlineStr">
        <is>
          <t>Highest rate of preceeding week</t>
        </is>
      </c>
      <c r="G1" s="1" t="inlineStr">
        <is>
          <t>Closing rate of Friday (last week)</t>
        </is>
      </c>
    </row>
    <row r="2">
      <c r="A2" t="n">
        <v>11</v>
      </c>
      <c r="B2" t="inlineStr">
        <is>
          <t>Bid</t>
        </is>
      </c>
      <c r="C2" t="inlineStr">
        <is>
          <t>ACB</t>
        </is>
      </c>
      <c r="D2" t="inlineStr">
        <is>
          <t>25/08/2025</t>
        </is>
      </c>
      <c r="E2" t="n">
        <v>26370</v>
      </c>
      <c r="F2" t="n">
        <v>26380</v>
      </c>
      <c r="G2" t="n">
        <v>26380</v>
      </c>
    </row>
    <row r="3">
      <c r="A3" t="n">
        <v>12</v>
      </c>
      <c r="B3" t="inlineStr">
        <is>
          <t>Ask</t>
        </is>
      </c>
      <c r="C3" t="inlineStr">
        <is>
          <t>ACB</t>
        </is>
      </c>
      <c r="D3" t="inlineStr">
        <is>
          <t>25/08/2025</t>
        </is>
      </c>
      <c r="E3" t="n">
        <v>26370</v>
      </c>
      <c r="F3" t="n">
        <v>26380</v>
      </c>
      <c r="G3" t="n">
        <v>26380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No.</t>
        </is>
      </c>
      <c r="B1" s="1" t="inlineStr">
        <is>
          <t>Quoting date</t>
        </is>
      </c>
      <c r="C1" s="1" t="inlineStr">
        <is>
          <t>Central Bank Rate</t>
        </is>
      </c>
    </row>
    <row r="2">
      <c r="A2" t="n">
        <v>1</v>
      </c>
      <c r="B2" t="inlineStr">
        <is>
          <t>25/08/2025</t>
        </is>
      </c>
      <c r="C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2025-08-27T05:05:13Z</dcterms:created>
  <dcterms:modified xsi:type="dcterms:W3CDTF">2025-08-27T05:05:13Z</dcterms:modified>
</cp:coreProperties>
</file>