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codeName="ThisWorkbook" defaultThemeVersion="124226"/>
  <bookViews>
    <workbookView xWindow="6120" yWindow="465" windowWidth="8505" windowHeight="4500" activeTab="1"/>
  </bookViews>
  <sheets>
    <sheet name=" 说明" sheetId="4" r:id="rId1"/>
    <sheet name="SprintBacklog" sheetId="2" r:id="rId2"/>
    <sheet name="燃尽图" sheetId="20" r:id="rId3"/>
  </sheets>
  <definedNames>
    <definedName name="_xlnm._FilterDatabase" localSheetId="1" hidden="1">SprintBacklog!$A$1:$AE$48</definedName>
  </definedNames>
  <calcPr calcId="145621"/>
</workbook>
</file>

<file path=xl/calcChain.xml><?xml version="1.0" encoding="utf-8"?>
<calcChain xmlns="http://schemas.openxmlformats.org/spreadsheetml/2006/main">
  <c r="G47" i="2" l="1"/>
  <c r="G25" i="2" l="1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8" i="2"/>
  <c r="G30" i="2"/>
  <c r="G29" i="2"/>
  <c r="G28" i="2"/>
  <c r="G27" i="2"/>
  <c r="G24" i="2"/>
  <c r="G20" i="2"/>
  <c r="G21" i="2"/>
  <c r="G22" i="2"/>
  <c r="G23" i="2"/>
  <c r="G26" i="2"/>
  <c r="G3" i="2" l="1"/>
  <c r="H3" i="2" s="1"/>
  <c r="I3" i="2" s="1"/>
  <c r="J3" i="2" s="1"/>
  <c r="K3" i="2" s="1"/>
  <c r="L3" i="2" s="1"/>
  <c r="M3" i="2" s="1"/>
  <c r="N3" i="2" s="1"/>
  <c r="O3" i="2" s="1"/>
  <c r="P3" i="2" s="1"/>
  <c r="Q3" i="2" s="1"/>
  <c r="R3" i="2" s="1"/>
  <c r="S3" i="2" s="1"/>
  <c r="T3" i="2" s="1"/>
  <c r="U3" i="2" s="1"/>
  <c r="V3" i="2" s="1"/>
  <c r="W3" i="2" s="1"/>
  <c r="X3" i="2" s="1"/>
  <c r="Y3" i="2" s="1"/>
  <c r="Z3" i="2" s="1"/>
  <c r="AA3" i="2" s="1"/>
  <c r="AB3" i="2" s="1"/>
  <c r="AC3" i="2" s="1"/>
  <c r="AD3" i="2" s="1"/>
  <c r="AE3" i="2" s="1"/>
  <c r="AF3" i="2" s="1"/>
  <c r="AG3" i="2" s="1"/>
  <c r="AH3" i="2" s="1"/>
  <c r="AI3" i="2" s="1"/>
  <c r="AJ3" i="2" s="1"/>
  <c r="AK3" i="2" s="1"/>
  <c r="AL3" i="2" s="1"/>
  <c r="AM3" i="2" s="1"/>
  <c r="AN3" i="2" s="1"/>
  <c r="AO3" i="2" s="1"/>
  <c r="AP3" i="2" s="1"/>
  <c r="AQ3" i="2" s="1"/>
  <c r="AR3" i="2" s="1"/>
  <c r="AS3" i="2" s="1"/>
  <c r="AT3" i="2" s="1"/>
  <c r="AU3" i="2" s="1"/>
  <c r="AV3" i="2" s="1"/>
  <c r="AW3" i="2" s="1"/>
  <c r="AX3" i="2" s="1"/>
  <c r="AY3" i="2" s="1"/>
  <c r="AZ3" i="2" s="1"/>
  <c r="BA3" i="2" s="1"/>
  <c r="G4" i="2"/>
</calcChain>
</file>

<file path=xl/comments1.xml><?xml version="1.0" encoding="utf-8"?>
<comments xmlns="http://schemas.openxmlformats.org/spreadsheetml/2006/main">
  <authors>
    <author>作者</author>
  </authors>
  <commentList>
    <comment ref="D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优先级预留后面两位，使调整优先级的时候更加方便</t>
        </r>
      </text>
    </comment>
  </commentList>
</comments>
</file>

<file path=xl/sharedStrings.xml><?xml version="1.0" encoding="utf-8"?>
<sst xmlns="http://schemas.openxmlformats.org/spreadsheetml/2006/main" count="201" uniqueCount="138">
  <si>
    <t>编号</t>
    <phoneticPr fontId="1" type="noConversion"/>
  </si>
  <si>
    <t>用户故事</t>
    <phoneticPr fontId="1" type="noConversion"/>
  </si>
  <si>
    <t>任务</t>
    <phoneticPr fontId="1" type="noConversion"/>
  </si>
  <si>
    <t>优先级</t>
    <phoneticPr fontId="1" type="noConversion"/>
  </si>
  <si>
    <t>负责人</t>
    <phoneticPr fontId="1" type="noConversion"/>
  </si>
  <si>
    <t>估算（人/日）</t>
    <phoneticPr fontId="1" type="noConversion"/>
  </si>
  <si>
    <t>开始</t>
    <phoneticPr fontId="1" type="noConversion"/>
  </si>
  <si>
    <t>1</t>
    <phoneticPr fontId="1" type="noConversion"/>
  </si>
  <si>
    <t>2</t>
    <phoneticPr fontId="1" type="noConversion"/>
  </si>
  <si>
    <t>3</t>
    <phoneticPr fontId="1" type="noConversion"/>
  </si>
  <si>
    <t>4</t>
  </si>
  <si>
    <t>5</t>
  </si>
  <si>
    <t>说明：</t>
    <phoneticPr fontId="1" type="noConversion"/>
  </si>
  <si>
    <t>陈智伟</t>
    <phoneticPr fontId="1" type="noConversion"/>
  </si>
  <si>
    <t>6</t>
    <phoneticPr fontId="1" type="noConversion"/>
  </si>
  <si>
    <t>7</t>
    <phoneticPr fontId="1" type="noConversion"/>
  </si>
  <si>
    <t>8</t>
    <phoneticPr fontId="1" type="noConversion"/>
  </si>
  <si>
    <t>9</t>
    <phoneticPr fontId="1" type="noConversion"/>
  </si>
  <si>
    <t>P0</t>
    <phoneticPr fontId="1" type="noConversion"/>
  </si>
  <si>
    <t>P1</t>
  </si>
  <si>
    <t>P1</t>
    <phoneticPr fontId="1" type="noConversion"/>
  </si>
  <si>
    <t>数据报表系统 - 物流部报表需求开发计划</t>
    <phoneticPr fontId="1" type="noConversion"/>
  </si>
  <si>
    <t xml:space="preserve">目标：完成物流部相关报表开发
    </t>
    <phoneticPr fontId="1" type="noConversion"/>
  </si>
  <si>
    <t>启动时间：9.22</t>
    <phoneticPr fontId="1" type="noConversion"/>
  </si>
  <si>
    <t>预计完成时间：9.30</t>
    <phoneticPr fontId="1" type="noConversion"/>
  </si>
  <si>
    <t>需时：18人/日</t>
    <phoneticPr fontId="1" type="noConversion"/>
  </si>
  <si>
    <t>陈智伟</t>
    <phoneticPr fontId="1" type="noConversion"/>
  </si>
  <si>
    <t>流量分析</t>
    <phoneticPr fontId="1" type="noConversion"/>
  </si>
  <si>
    <t>spring-mvc-jpa开发框架搭建</t>
    <phoneticPr fontId="1" type="noConversion"/>
  </si>
  <si>
    <t>整合JUI</t>
    <phoneticPr fontId="1" type="noConversion"/>
  </si>
  <si>
    <t>接入用户中心</t>
    <phoneticPr fontId="1" type="noConversion"/>
  </si>
  <si>
    <t>整合报表开发框架</t>
    <phoneticPr fontId="1" type="noConversion"/>
  </si>
  <si>
    <t>P1</t>
    <phoneticPr fontId="1" type="noConversion"/>
  </si>
  <si>
    <t>数据采集模块部署到线上环境</t>
    <phoneticPr fontId="1" type="noConversion"/>
  </si>
  <si>
    <t>陈智伟</t>
    <phoneticPr fontId="1" type="noConversion"/>
  </si>
  <si>
    <t>P1</t>
    <phoneticPr fontId="1" type="noConversion"/>
  </si>
  <si>
    <t>P1</t>
    <phoneticPr fontId="1" type="noConversion"/>
  </si>
  <si>
    <t>P2</t>
    <phoneticPr fontId="1" type="noConversion"/>
  </si>
  <si>
    <t>订单分析</t>
    <phoneticPr fontId="1" type="noConversion"/>
  </si>
  <si>
    <t>数据库设计</t>
    <phoneticPr fontId="1" type="noConversion"/>
  </si>
  <si>
    <t>关键路径分析</t>
    <phoneticPr fontId="1" type="noConversion"/>
  </si>
  <si>
    <t>广告效果分析</t>
    <phoneticPr fontId="1" type="noConversion"/>
  </si>
  <si>
    <t>陈智伟</t>
    <phoneticPr fontId="1" type="noConversion"/>
  </si>
  <si>
    <t>站外推广效果分析结果数据提供</t>
    <phoneticPr fontId="1" type="noConversion"/>
  </si>
  <si>
    <t>流量分析结果数据提供</t>
    <phoneticPr fontId="1" type="noConversion"/>
  </si>
  <si>
    <t>订单分析结果数据提供</t>
    <phoneticPr fontId="1" type="noConversion"/>
  </si>
  <si>
    <t>关键路径分析结果数据提供</t>
    <phoneticPr fontId="1" type="noConversion"/>
  </si>
  <si>
    <t>用户分析结果数据提供</t>
    <phoneticPr fontId="1" type="noConversion"/>
  </si>
  <si>
    <t>系统测试、上线</t>
    <phoneticPr fontId="1" type="noConversion"/>
  </si>
  <si>
    <t>P3</t>
    <phoneticPr fontId="1" type="noConversion"/>
  </si>
  <si>
    <t>流量分析-测试</t>
    <phoneticPr fontId="1" type="noConversion"/>
  </si>
  <si>
    <t>订单分析-测试</t>
    <phoneticPr fontId="1" type="noConversion"/>
  </si>
  <si>
    <t>关键路径分析-测试</t>
    <phoneticPr fontId="1" type="noConversion"/>
  </si>
  <si>
    <t>广告效果分析-测试</t>
    <phoneticPr fontId="1" type="noConversion"/>
  </si>
  <si>
    <t>用户分析</t>
    <phoneticPr fontId="1" type="noConversion"/>
  </si>
  <si>
    <t>用户分析-测试</t>
    <phoneticPr fontId="1" type="noConversion"/>
  </si>
  <si>
    <t>系统整体测试</t>
    <phoneticPr fontId="1" type="noConversion"/>
  </si>
  <si>
    <t>上线</t>
    <phoneticPr fontId="1" type="noConversion"/>
  </si>
  <si>
    <t>10</t>
    <phoneticPr fontId="1" type="noConversion"/>
  </si>
  <si>
    <t>11</t>
    <phoneticPr fontId="1" type="noConversion"/>
  </si>
  <si>
    <t>12</t>
    <phoneticPr fontId="1" type="noConversion"/>
  </si>
  <si>
    <t>13</t>
    <phoneticPr fontId="1" type="noConversion"/>
  </si>
  <si>
    <t>14</t>
    <phoneticPr fontId="1" type="noConversion"/>
  </si>
  <si>
    <t>15</t>
    <phoneticPr fontId="1" type="noConversion"/>
  </si>
  <si>
    <t>16</t>
    <phoneticPr fontId="1" type="noConversion"/>
  </si>
  <si>
    <t>17</t>
    <phoneticPr fontId="1" type="noConversion"/>
  </si>
  <si>
    <t>18</t>
    <phoneticPr fontId="1" type="noConversion"/>
  </si>
  <si>
    <t>19</t>
    <phoneticPr fontId="1" type="noConversion"/>
  </si>
  <si>
    <t>20</t>
    <phoneticPr fontId="1" type="noConversion"/>
  </si>
  <si>
    <t>21</t>
    <phoneticPr fontId="1" type="noConversion"/>
  </si>
  <si>
    <t>22</t>
    <phoneticPr fontId="1" type="noConversion"/>
  </si>
  <si>
    <t>23</t>
    <phoneticPr fontId="1" type="noConversion"/>
  </si>
  <si>
    <t>24</t>
    <phoneticPr fontId="1" type="noConversion"/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</si>
  <si>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</si>
  <si>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</si>
  <si>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</si>
  <si>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</si>
  <si>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</si>
  <si>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</si>
  <si>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</si>
  <si>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</si>
  <si>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</si>
  <si>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</si>
  <si>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</si>
  <si>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</si>
  <si>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</si>
  <si>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</si>
  <si>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</si>
  <si>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</si>
  <si>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</si>
  <si>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</si>
  <si>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</si>
  <si>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订单分析-总体分析（报表+图表）</t>
    <phoneticPr fontId="1" type="noConversion"/>
  </si>
  <si>
    <t>流量分析-总体分析（报表+图表）</t>
    <phoneticPr fontId="1" type="noConversion"/>
  </si>
  <si>
    <t>流量分析-趋势分析（报表+图表）</t>
    <phoneticPr fontId="1" type="noConversion"/>
  </si>
  <si>
    <t>流量分析-来源分析（报表+图表）</t>
    <phoneticPr fontId="1" type="noConversion"/>
  </si>
  <si>
    <t>流量分析-区域分析（报表+图表）</t>
    <phoneticPr fontId="1" type="noConversion"/>
  </si>
  <si>
    <t>订单分析-趋势分析（报表+图表）</t>
    <phoneticPr fontId="1" type="noConversion"/>
  </si>
  <si>
    <t>订单分析-来源分析（报表+图表）</t>
    <phoneticPr fontId="1" type="noConversion"/>
  </si>
  <si>
    <t>订单分析-区域分析（报表+图表）</t>
    <phoneticPr fontId="1" type="noConversion"/>
  </si>
  <si>
    <t>关键路径分析-普通购买（报表+图表）</t>
    <phoneticPr fontId="1" type="noConversion"/>
  </si>
  <si>
    <t>关键路径分析-预定（报表+图表）</t>
    <phoneticPr fontId="1" type="noConversion"/>
  </si>
  <si>
    <t>关键路径分析-登记到货通知（报表+图表）</t>
    <phoneticPr fontId="1" type="noConversion"/>
  </si>
  <si>
    <t>站外推广效果分析（报表+图表）</t>
    <phoneticPr fontId="1" type="noConversion"/>
  </si>
  <si>
    <t>P2</t>
    <phoneticPr fontId="1" type="noConversion"/>
  </si>
  <si>
    <t>P3</t>
    <phoneticPr fontId="1" type="noConversion"/>
  </si>
  <si>
    <t>用户注册分析（报表+图表）</t>
    <phoneticPr fontId="1" type="noConversion"/>
  </si>
  <si>
    <t>新老用户分析（报表+图表）</t>
    <phoneticPr fontId="1" type="noConversion"/>
  </si>
  <si>
    <t>用户RFM价值分析（报表+图表）</t>
    <phoneticPr fontId="1" type="noConversion"/>
  </si>
  <si>
    <t>用户忠诚度分析（报表+图表）</t>
    <phoneticPr fontId="1" type="noConversion"/>
  </si>
  <si>
    <t>用户综合价值分析（报表+图表）</t>
    <phoneticPr fontId="1" type="noConversion"/>
  </si>
  <si>
    <t>朝鲁门</t>
    <phoneticPr fontId="1" type="noConversion"/>
  </si>
  <si>
    <t>王丹</t>
    <phoneticPr fontId="1" type="noConversion"/>
  </si>
  <si>
    <t>陈智伟</t>
    <phoneticPr fontId="1" type="noConversion"/>
  </si>
  <si>
    <t>陈智伟、朝鲁门、王丹</t>
    <phoneticPr fontId="1" type="noConversion"/>
  </si>
  <si>
    <t>朝鲁门、王丹</t>
    <phoneticPr fontId="1" type="noConversion"/>
  </si>
  <si>
    <t>王丹</t>
    <phoneticPr fontId="1" type="noConversion"/>
  </si>
  <si>
    <t>陈智伟、朝鲁门、王丹</t>
    <phoneticPr fontId="1" type="noConversion"/>
  </si>
  <si>
    <t>44</t>
  </si>
  <si>
    <t>45</t>
  </si>
  <si>
    <t>数据采集模块压力测试</t>
    <phoneticPr fontId="1" type="noConversion"/>
  </si>
  <si>
    <t>节假日配置</t>
    <phoneticPr fontId="1" type="noConversion"/>
  </si>
  <si>
    <t>关键路径配置</t>
    <phoneticPr fontId="1" type="noConversion"/>
  </si>
  <si>
    <t>系统配置-测试</t>
    <phoneticPr fontId="1" type="noConversion"/>
  </si>
  <si>
    <t>P1</t>
    <phoneticPr fontId="1" type="noConversion"/>
  </si>
  <si>
    <t>陈智伟</t>
    <phoneticPr fontId="1" type="noConversion"/>
  </si>
  <si>
    <t>46</t>
  </si>
  <si>
    <t>47</t>
  </si>
  <si>
    <t>广告渠道配置</t>
    <phoneticPr fontId="1" type="noConversion"/>
  </si>
  <si>
    <t>注册入口配置</t>
    <phoneticPr fontId="1" type="noConversion"/>
  </si>
  <si>
    <t>RTAG配置</t>
    <phoneticPr fontId="1" type="noConversion"/>
  </si>
  <si>
    <t>流量来源配置</t>
    <phoneticPr fontId="1" type="noConversion"/>
  </si>
  <si>
    <t>朝鲁门</t>
    <phoneticPr fontId="1" type="noConversion"/>
  </si>
  <si>
    <t>王丹</t>
    <phoneticPr fontId="1" type="noConversion"/>
  </si>
  <si>
    <t>数据分析平台开发框架</t>
    <phoneticPr fontId="1" type="noConversion"/>
  </si>
  <si>
    <t>系统配置</t>
    <phoneticPr fontId="1" type="noConversion"/>
  </si>
  <si>
    <t>数据采集模块</t>
    <phoneticPr fontId="1" type="noConversion"/>
  </si>
  <si>
    <t>数据上报接口调整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</si>
</sst>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7" x14ac:knownFonts="1">
    <font>
      <sz val="12"/>
      <name val="宋体"/>
      <charset val="134"/>
    </font>
    <font>
      <sz val="9"/>
      <name val="宋体"/>
      <family val="3"/>
      <charset val="134"/>
    </font>
    <font>
      <b/>
      <sz val="12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2"/>
      <name val="宋体"/>
      <family val="3"/>
      <charset val="134"/>
    </font>
    <font>
      <sz val="12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1" xfId="0" applyBorder="1"/>
    <xf numFmtId="0" fontId="2" fillId="0" borderId="1" xfId="0" applyFont="1" applyFill="1" applyBorder="1" applyAlignment="1">
      <alignment horizontal="center" vertical="center"/>
    </xf>
    <xf numFmtId="0" fontId="0" fillId="2" borderId="0" xfId="0" applyFill="1" applyBorder="1"/>
    <xf numFmtId="0" fontId="6" fillId="2" borderId="0" xfId="0" applyFont="1" applyFill="1" applyBorder="1" applyAlignment="1">
      <alignment wrapText="1"/>
    </xf>
    <xf numFmtId="0" fontId="6" fillId="2" borderId="0" xfId="0" applyFont="1" applyFill="1" applyBorder="1"/>
    <xf numFmtId="49" fontId="2" fillId="0" borderId="1" xfId="0" applyNumberFormat="1" applyFont="1" applyFill="1" applyBorder="1" applyAlignment="1">
      <alignment horizontal="center" vertical="center"/>
    </xf>
    <xf numFmtId="176" fontId="2" fillId="0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/>
    </xf>
    <xf numFmtId="0" fontId="0" fillId="6" borderId="1" xfId="0" applyFill="1" applyBorder="1"/>
    <xf numFmtId="0" fontId="6" fillId="7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/>
    <xf numFmtId="0" fontId="0" fillId="8" borderId="1" xfId="0" applyFill="1" applyBorder="1" applyAlignment="1">
      <alignment horizontal="center"/>
    </xf>
    <xf numFmtId="0" fontId="6" fillId="8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/>
    </xf>
    <xf numFmtId="0" fontId="0" fillId="8" borderId="1" xfId="0" applyFill="1" applyBorder="1"/>
    <xf numFmtId="0" fontId="6" fillId="9" borderId="1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9" borderId="1" xfId="0" applyFill="1" applyBorder="1"/>
    <xf numFmtId="0" fontId="6" fillId="9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6" fillId="9" borderId="1" xfId="0" applyNumberFormat="1" applyFont="1" applyFill="1" applyBorder="1" applyAlignment="1">
      <alignment horizontal="center" vertical="center" wrapText="1"/>
    </xf>
    <xf numFmtId="49" fontId="2" fillId="5" borderId="1" xfId="0" applyNumberFormat="1" applyFont="1" applyFill="1" applyBorder="1" applyAlignment="1">
      <alignment horizontal="center" vertical="center"/>
    </xf>
    <xf numFmtId="49" fontId="5" fillId="5" borderId="1" xfId="0" applyNumberFormat="1" applyFont="1" applyFill="1" applyBorder="1" applyAlignment="1">
      <alignment horizontal="center" vertical="center"/>
    </xf>
    <xf numFmtId="0" fontId="6" fillId="6" borderId="1" xfId="0" applyNumberFormat="1" applyFont="1" applyFill="1" applyBorder="1" applyAlignment="1">
      <alignment horizontal="center" vertical="center" wrapText="1"/>
    </xf>
    <xf numFmtId="0" fontId="6" fillId="8" borderId="1" xfId="0" applyNumberFormat="1" applyFont="1" applyFill="1" applyBorder="1" applyAlignment="1">
      <alignment horizontal="center" vertical="center" wrapText="1"/>
    </xf>
    <xf numFmtId="0" fontId="6" fillId="7" borderId="4" xfId="0" applyFont="1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/>
    </xf>
    <xf numFmtId="0" fontId="6" fillId="4" borderId="5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6" fillId="7" borderId="4" xfId="0" applyFont="1" applyFill="1" applyBorder="1" applyAlignment="1">
      <alignment horizontal="center" vertical="center" wrapText="1"/>
    </xf>
    <xf numFmtId="0" fontId="6" fillId="7" borderId="5" xfId="0" applyFont="1" applyFill="1" applyBorder="1" applyAlignment="1">
      <alignment horizontal="center" vertical="center" wrapText="1"/>
    </xf>
    <xf numFmtId="0" fontId="6" fillId="7" borderId="6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 wrapText="1"/>
    </xf>
    <xf numFmtId="0" fontId="6" fillId="4" borderId="6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r>
              <a:rPr lang="en-US" altLang="en-US"/>
              <a:t>Sprint</a:t>
            </a:r>
            <a:r>
              <a:rPr lang="zh-CN" altLang="en-US"/>
              <a:t>燃尽图</a:t>
            </a:r>
          </a:p>
        </c:rich>
      </c:tx>
      <c:layout>
        <c:manualLayout>
          <c:xMode val="edge"/>
          <c:yMode val="edge"/>
          <c:x val="0.44617092119867191"/>
          <c:y val="1.957585644371961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8801383141798687E-2"/>
          <c:y val="0.1067531760238605"/>
          <c:w val="0.85198016333247073"/>
          <c:h val="0.78303425774878221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SprintBacklog!$G$3:$BB$3</c:f>
              <c:numCache>
                <c:formatCode>General</c:formatCode>
                <c:ptCount val="48"/>
                <c:pt idx="0">
                  <c:v>131</c:v>
                </c:pt>
                <c:pt idx="1">
                  <c:v>130</c:v>
                </c:pt>
                <c:pt idx="2">
                  <c:v>129</c:v>
                </c:pt>
                <c:pt idx="3">
                  <c:v>128</c:v>
                </c:pt>
                <c:pt idx="4">
                  <c:v>127</c:v>
                </c:pt>
                <c:pt idx="5">
                  <c:v>126</c:v>
                </c:pt>
                <c:pt idx="6" formatCode="0_ ">
                  <c:v>123</c:v>
                </c:pt>
                <c:pt idx="7" formatCode="0_ ">
                  <c:v>120</c:v>
                </c:pt>
                <c:pt idx="8" formatCode="0_ ">
                  <c:v>117</c:v>
                </c:pt>
                <c:pt idx="9" formatCode="0_ ">
                  <c:v>114</c:v>
                </c:pt>
                <c:pt idx="10" formatCode="0_ ">
                  <c:v>111</c:v>
                </c:pt>
                <c:pt idx="11" formatCode="0_ ">
                  <c:v>108</c:v>
                </c:pt>
                <c:pt idx="12" formatCode="0_ ">
                  <c:v>105</c:v>
                </c:pt>
                <c:pt idx="13" formatCode="0_ ">
                  <c:v>102</c:v>
                </c:pt>
                <c:pt idx="14" formatCode="0_ ">
                  <c:v>99</c:v>
                </c:pt>
                <c:pt idx="15" formatCode="0_ ">
                  <c:v>96</c:v>
                </c:pt>
                <c:pt idx="16" formatCode="0_ ">
                  <c:v>93</c:v>
                </c:pt>
                <c:pt idx="17" formatCode="0_ ">
                  <c:v>90</c:v>
                </c:pt>
                <c:pt idx="18" formatCode="0_ ">
                  <c:v>87</c:v>
                </c:pt>
                <c:pt idx="19" formatCode="0_ ">
                  <c:v>84</c:v>
                </c:pt>
                <c:pt idx="20" formatCode="0_ ">
                  <c:v>81</c:v>
                </c:pt>
                <c:pt idx="21" formatCode="0_ ">
                  <c:v>78</c:v>
                </c:pt>
                <c:pt idx="22" formatCode="0_ ">
                  <c:v>75</c:v>
                </c:pt>
                <c:pt idx="23" formatCode="0_ ">
                  <c:v>72</c:v>
                </c:pt>
                <c:pt idx="24" formatCode="0_ ">
                  <c:v>69</c:v>
                </c:pt>
                <c:pt idx="25" formatCode="0_ ">
                  <c:v>66</c:v>
                </c:pt>
                <c:pt idx="26" formatCode="0_ ">
                  <c:v>63</c:v>
                </c:pt>
                <c:pt idx="27" formatCode="0_ ">
                  <c:v>60</c:v>
                </c:pt>
                <c:pt idx="28" formatCode="0_ ">
                  <c:v>57</c:v>
                </c:pt>
                <c:pt idx="29" formatCode="0_ ">
                  <c:v>54</c:v>
                </c:pt>
                <c:pt idx="30" formatCode="0_ ">
                  <c:v>51</c:v>
                </c:pt>
                <c:pt idx="31" formatCode="0_ ">
                  <c:v>48</c:v>
                </c:pt>
                <c:pt idx="32" formatCode="0_ ">
                  <c:v>45</c:v>
                </c:pt>
                <c:pt idx="33" formatCode="0_ ">
                  <c:v>42</c:v>
                </c:pt>
                <c:pt idx="34" formatCode="0_ ">
                  <c:v>39</c:v>
                </c:pt>
                <c:pt idx="35" formatCode="0_ ">
                  <c:v>36</c:v>
                </c:pt>
                <c:pt idx="36" formatCode="0_ ">
                  <c:v>33</c:v>
                </c:pt>
                <c:pt idx="37" formatCode="0_ ">
                  <c:v>30</c:v>
                </c:pt>
                <c:pt idx="38" formatCode="0_ ">
                  <c:v>27</c:v>
                </c:pt>
                <c:pt idx="39" formatCode="0_ ">
                  <c:v>24</c:v>
                </c:pt>
                <c:pt idx="40" formatCode="0_ ">
                  <c:v>21</c:v>
                </c:pt>
                <c:pt idx="41" formatCode="0_ ">
                  <c:v>18</c:v>
                </c:pt>
                <c:pt idx="42" formatCode="0_ ">
                  <c:v>15</c:v>
                </c:pt>
                <c:pt idx="43" formatCode="0_ ">
                  <c:v>12</c:v>
                </c:pt>
                <c:pt idx="44" formatCode="0_ ">
                  <c:v>9</c:v>
                </c:pt>
                <c:pt idx="45" formatCode="0_ ">
                  <c:v>6</c:v>
                </c:pt>
                <c:pt idx="46" formatCode="0_ ">
                  <c:v>3</c:v>
                </c:pt>
                <c:pt idx="47" formatCode="0_ ">
                  <c:v>0</c:v>
                </c:pt>
              </c:numCache>
            </c:numRef>
          </c:val>
          <c:smooth val="0"/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SprintBacklog!$G$4:$BB$4</c:f>
              <c:numCache>
                <c:formatCode>General</c:formatCode>
                <c:ptCount val="48"/>
                <c:pt idx="0">
                  <c:v>131</c:v>
                </c:pt>
                <c:pt idx="1">
                  <c:v>131</c:v>
                </c:pt>
                <c:pt idx="2">
                  <c:v>130</c:v>
                </c:pt>
                <c:pt idx="3">
                  <c:v>129</c:v>
                </c:pt>
                <c:pt idx="4">
                  <c:v>128</c:v>
                </c:pt>
                <c:pt idx="5">
                  <c:v>127</c:v>
                </c:pt>
                <c:pt idx="6">
                  <c:v>124</c:v>
                </c:pt>
                <c:pt idx="7">
                  <c:v>121</c:v>
                </c:pt>
                <c:pt idx="8">
                  <c:v>118</c:v>
                </c:pt>
                <c:pt idx="9">
                  <c:v>115</c:v>
                </c:pt>
                <c:pt idx="10">
                  <c:v>112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431744"/>
        <c:axId val="188499072"/>
      </c:lineChart>
      <c:catAx>
        <c:axId val="120431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25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r>
                  <a:rPr lang="en-US" altLang="en-US"/>
                  <a:t>Sprint</a:t>
                </a:r>
                <a:r>
                  <a:rPr lang="zh-CN" altLang="en-US"/>
                  <a:t>工作日</a:t>
                </a:r>
              </a:p>
            </c:rich>
          </c:tx>
          <c:layout>
            <c:manualLayout>
              <c:xMode val="edge"/>
              <c:yMode val="edge"/>
              <c:x val="0.41398446170922043"/>
              <c:y val="0.9461663947797714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884990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84990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25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r>
                  <a:rPr lang="zh-CN" altLang="en-US"/>
                  <a:t>剩余工作量</a:t>
                </a:r>
              </a:p>
            </c:rich>
          </c:tx>
          <c:layout>
            <c:manualLayout>
              <c:xMode val="edge"/>
              <c:yMode val="edge"/>
              <c:x val="1.2208657047724751E-2"/>
              <c:y val="0.438825448613376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2043174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914940390268147"/>
          <c:y val="0.47608555737496744"/>
          <c:w val="0.1276359600443952"/>
          <c:h val="6.688417618270797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35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  <a:endParaRPr lang="zh-CN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04" workbookViewId="0"/>
  </sheetViews>
  <pageMargins left="0.75" right="0.75" top="1" bottom="1" header="0.5" footer="0.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53870"/>
    <xdr:graphicFrame macro="">
      <xdr:nvGraphicFramePr>
        <xdr:cNvPr id="2" name="图表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C17"/>
  <sheetViews>
    <sheetView workbookViewId="0">
      <selection activeCell="C8" sqref="C8"/>
    </sheetView>
  </sheetViews>
  <sheetFormatPr defaultRowHeight="14.25" x14ac:dyDescent="0.15"/>
  <cols>
    <col min="1" max="2" width="9" style="3"/>
    <col min="3" max="3" width="79.5" style="3" customWidth="1"/>
    <col min="4" max="258" width="9" style="3"/>
    <col min="259" max="259" width="68.375" style="3" customWidth="1"/>
    <col min="260" max="514" width="9" style="3"/>
    <col min="515" max="515" width="68.375" style="3" customWidth="1"/>
    <col min="516" max="770" width="9" style="3"/>
    <col min="771" max="771" width="68.375" style="3" customWidth="1"/>
    <col min="772" max="1026" width="9" style="3"/>
    <col min="1027" max="1027" width="68.375" style="3" customWidth="1"/>
    <col min="1028" max="1282" width="9" style="3"/>
    <col min="1283" max="1283" width="68.375" style="3" customWidth="1"/>
    <col min="1284" max="1538" width="9" style="3"/>
    <col min="1539" max="1539" width="68.375" style="3" customWidth="1"/>
    <col min="1540" max="1794" width="9" style="3"/>
    <col min="1795" max="1795" width="68.375" style="3" customWidth="1"/>
    <col min="1796" max="2050" width="9" style="3"/>
    <col min="2051" max="2051" width="68.375" style="3" customWidth="1"/>
    <col min="2052" max="2306" width="9" style="3"/>
    <col min="2307" max="2307" width="68.375" style="3" customWidth="1"/>
    <col min="2308" max="2562" width="9" style="3"/>
    <col min="2563" max="2563" width="68.375" style="3" customWidth="1"/>
    <col min="2564" max="2818" width="9" style="3"/>
    <col min="2819" max="2819" width="68.375" style="3" customWidth="1"/>
    <col min="2820" max="3074" width="9" style="3"/>
    <col min="3075" max="3075" width="68.375" style="3" customWidth="1"/>
    <col min="3076" max="3330" width="9" style="3"/>
    <col min="3331" max="3331" width="68.375" style="3" customWidth="1"/>
    <col min="3332" max="3586" width="9" style="3"/>
    <col min="3587" max="3587" width="68.375" style="3" customWidth="1"/>
    <col min="3588" max="3842" width="9" style="3"/>
    <col min="3843" max="3843" width="68.375" style="3" customWidth="1"/>
    <col min="3844" max="4098" width="9" style="3"/>
    <col min="4099" max="4099" width="68.375" style="3" customWidth="1"/>
    <col min="4100" max="4354" width="9" style="3"/>
    <col min="4355" max="4355" width="68.375" style="3" customWidth="1"/>
    <col min="4356" max="4610" width="9" style="3"/>
    <col min="4611" max="4611" width="68.375" style="3" customWidth="1"/>
    <col min="4612" max="4866" width="9" style="3"/>
    <col min="4867" max="4867" width="68.375" style="3" customWidth="1"/>
    <col min="4868" max="5122" width="9" style="3"/>
    <col min="5123" max="5123" width="68.375" style="3" customWidth="1"/>
    <col min="5124" max="5378" width="9" style="3"/>
    <col min="5379" max="5379" width="68.375" style="3" customWidth="1"/>
    <col min="5380" max="5634" width="9" style="3"/>
    <col min="5635" max="5635" width="68.375" style="3" customWidth="1"/>
    <col min="5636" max="5890" width="9" style="3"/>
    <col min="5891" max="5891" width="68.375" style="3" customWidth="1"/>
    <col min="5892" max="6146" width="9" style="3"/>
    <col min="6147" max="6147" width="68.375" style="3" customWidth="1"/>
    <col min="6148" max="6402" width="9" style="3"/>
    <col min="6403" max="6403" width="68.375" style="3" customWidth="1"/>
    <col min="6404" max="6658" width="9" style="3"/>
    <col min="6659" max="6659" width="68.375" style="3" customWidth="1"/>
    <col min="6660" max="6914" width="9" style="3"/>
    <col min="6915" max="6915" width="68.375" style="3" customWidth="1"/>
    <col min="6916" max="7170" width="9" style="3"/>
    <col min="7171" max="7171" width="68.375" style="3" customWidth="1"/>
    <col min="7172" max="7426" width="9" style="3"/>
    <col min="7427" max="7427" width="68.375" style="3" customWidth="1"/>
    <col min="7428" max="7682" width="9" style="3"/>
    <col min="7683" max="7683" width="68.375" style="3" customWidth="1"/>
    <col min="7684" max="7938" width="9" style="3"/>
    <col min="7939" max="7939" width="68.375" style="3" customWidth="1"/>
    <col min="7940" max="8194" width="9" style="3"/>
    <col min="8195" max="8195" width="68.375" style="3" customWidth="1"/>
    <col min="8196" max="8450" width="9" style="3"/>
    <col min="8451" max="8451" width="68.375" style="3" customWidth="1"/>
    <col min="8452" max="8706" width="9" style="3"/>
    <col min="8707" max="8707" width="68.375" style="3" customWidth="1"/>
    <col min="8708" max="8962" width="9" style="3"/>
    <col min="8963" max="8963" width="68.375" style="3" customWidth="1"/>
    <col min="8964" max="9218" width="9" style="3"/>
    <col min="9219" max="9219" width="68.375" style="3" customWidth="1"/>
    <col min="9220" max="9474" width="9" style="3"/>
    <col min="9475" max="9475" width="68.375" style="3" customWidth="1"/>
    <col min="9476" max="9730" width="9" style="3"/>
    <col min="9731" max="9731" width="68.375" style="3" customWidth="1"/>
    <col min="9732" max="9986" width="9" style="3"/>
    <col min="9987" max="9987" width="68.375" style="3" customWidth="1"/>
    <col min="9988" max="10242" width="9" style="3"/>
    <col min="10243" max="10243" width="68.375" style="3" customWidth="1"/>
    <col min="10244" max="10498" width="9" style="3"/>
    <col min="10499" max="10499" width="68.375" style="3" customWidth="1"/>
    <col min="10500" max="10754" width="9" style="3"/>
    <col min="10755" max="10755" width="68.375" style="3" customWidth="1"/>
    <col min="10756" max="11010" width="9" style="3"/>
    <col min="11011" max="11011" width="68.375" style="3" customWidth="1"/>
    <col min="11012" max="11266" width="9" style="3"/>
    <col min="11267" max="11267" width="68.375" style="3" customWidth="1"/>
    <col min="11268" max="11522" width="9" style="3"/>
    <col min="11523" max="11523" width="68.375" style="3" customWidth="1"/>
    <col min="11524" max="11778" width="9" style="3"/>
    <col min="11779" max="11779" width="68.375" style="3" customWidth="1"/>
    <col min="11780" max="12034" width="9" style="3"/>
    <col min="12035" max="12035" width="68.375" style="3" customWidth="1"/>
    <col min="12036" max="12290" width="9" style="3"/>
    <col min="12291" max="12291" width="68.375" style="3" customWidth="1"/>
    <col min="12292" max="12546" width="9" style="3"/>
    <col min="12547" max="12547" width="68.375" style="3" customWidth="1"/>
    <col min="12548" max="12802" width="9" style="3"/>
    <col min="12803" max="12803" width="68.375" style="3" customWidth="1"/>
    <col min="12804" max="13058" width="9" style="3"/>
    <col min="13059" max="13059" width="68.375" style="3" customWidth="1"/>
    <col min="13060" max="13314" width="9" style="3"/>
    <col min="13315" max="13315" width="68.375" style="3" customWidth="1"/>
    <col min="13316" max="13570" width="9" style="3"/>
    <col min="13571" max="13571" width="68.375" style="3" customWidth="1"/>
    <col min="13572" max="13826" width="9" style="3"/>
    <col min="13827" max="13827" width="68.375" style="3" customWidth="1"/>
    <col min="13828" max="14082" width="9" style="3"/>
    <col min="14083" max="14083" width="68.375" style="3" customWidth="1"/>
    <col min="14084" max="14338" width="9" style="3"/>
    <col min="14339" max="14339" width="68.375" style="3" customWidth="1"/>
    <col min="14340" max="14594" width="9" style="3"/>
    <col min="14595" max="14595" width="68.375" style="3" customWidth="1"/>
    <col min="14596" max="14850" width="9" style="3"/>
    <col min="14851" max="14851" width="68.375" style="3" customWidth="1"/>
    <col min="14852" max="15106" width="9" style="3"/>
    <col min="15107" max="15107" width="68.375" style="3" customWidth="1"/>
    <col min="15108" max="15362" width="9" style="3"/>
    <col min="15363" max="15363" width="68.375" style="3" customWidth="1"/>
    <col min="15364" max="15618" width="9" style="3"/>
    <col min="15619" max="15619" width="68.375" style="3" customWidth="1"/>
    <col min="15620" max="15874" width="9" style="3"/>
    <col min="15875" max="15875" width="68.375" style="3" customWidth="1"/>
    <col min="15876" max="16130" width="9" style="3"/>
    <col min="16131" max="16131" width="68.375" style="3" customWidth="1"/>
    <col min="16132" max="16384" width="9" style="3"/>
  </cols>
  <sheetData>
    <row r="6" spans="3:3" ht="17.25" customHeight="1" x14ac:dyDescent="0.15"/>
    <row r="7" spans="3:3" ht="27" customHeight="1" x14ac:dyDescent="0.15">
      <c r="C7" s="5" t="s">
        <v>21</v>
      </c>
    </row>
    <row r="8" spans="3:3" ht="41.25" customHeight="1" x14ac:dyDescent="0.15">
      <c r="C8" s="4" t="s">
        <v>22</v>
      </c>
    </row>
    <row r="9" spans="3:3" x14ac:dyDescent="0.15">
      <c r="C9" s="5" t="s">
        <v>23</v>
      </c>
    </row>
    <row r="10" spans="3:3" x14ac:dyDescent="0.15">
      <c r="C10" s="5" t="s">
        <v>24</v>
      </c>
    </row>
    <row r="11" spans="3:3" x14ac:dyDescent="0.15">
      <c r="C11" s="5" t="s">
        <v>25</v>
      </c>
    </row>
    <row r="13" spans="3:3" x14ac:dyDescent="0.15">
      <c r="C13" s="5" t="s">
        <v>12</v>
      </c>
    </row>
    <row r="14" spans="3:3" x14ac:dyDescent="0.15">
      <c r="C14" s="5"/>
    </row>
    <row r="15" spans="3:3" x14ac:dyDescent="0.15">
      <c r="C15" s="5"/>
    </row>
    <row r="16" spans="3:3" x14ac:dyDescent="0.15">
      <c r="C16" s="5"/>
    </row>
    <row r="17" spans="3:3" x14ac:dyDescent="0.15">
      <c r="C17" s="5"/>
    </row>
  </sheetData>
  <phoneticPr fontId="1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BB48"/>
  <sheetViews>
    <sheetView tabSelected="1" zoomScale="115" zoomScaleNormal="115" workbookViewId="0">
      <selection activeCell="C12" sqref="C12"/>
    </sheetView>
  </sheetViews>
  <sheetFormatPr defaultRowHeight="14.25" x14ac:dyDescent="0.15"/>
  <cols>
    <col min="1" max="1" width="5.125" style="1" customWidth="1"/>
    <col min="2" max="2" width="18.5" style="1" customWidth="1"/>
    <col min="3" max="3" width="43" style="1" customWidth="1"/>
    <col min="4" max="4" width="9" style="1"/>
    <col min="5" max="5" width="22.75" style="1" bestFit="1" customWidth="1"/>
    <col min="6" max="6" width="14.625" style="1" customWidth="1"/>
    <col min="7" max="22" width="5.625" style="1" customWidth="1"/>
    <col min="23" max="23" width="6.125" style="1" customWidth="1"/>
    <col min="24" max="24" width="5.75" style="1" customWidth="1"/>
    <col min="25" max="25" width="6.5" style="1" customWidth="1"/>
    <col min="26" max="26" width="6.375" style="1" customWidth="1"/>
    <col min="27" max="27" width="6" style="1" customWidth="1"/>
    <col min="28" max="28" width="7.5" style="1" customWidth="1"/>
    <col min="29" max="16384" width="9" style="1"/>
  </cols>
  <sheetData>
    <row r="1" spans="1:54" x14ac:dyDescent="0.15">
      <c r="A1" s="42" t="s">
        <v>0</v>
      </c>
      <c r="B1" s="42" t="s">
        <v>1</v>
      </c>
      <c r="C1" s="42" t="s">
        <v>2</v>
      </c>
      <c r="D1" s="42" t="s">
        <v>3</v>
      </c>
      <c r="E1" s="42" t="s">
        <v>4</v>
      </c>
      <c r="F1" s="45" t="s">
        <v>5</v>
      </c>
      <c r="G1" s="54"/>
      <c r="H1" s="55"/>
      <c r="I1" s="55"/>
      <c r="J1" s="55"/>
      <c r="K1" s="55"/>
      <c r="L1" s="55"/>
      <c r="M1" s="55"/>
      <c r="N1" s="55"/>
      <c r="O1" s="55"/>
      <c r="P1" s="55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</row>
    <row r="2" spans="1:54" x14ac:dyDescent="0.15">
      <c r="A2" s="43"/>
      <c r="B2" s="43"/>
      <c r="C2" s="43"/>
      <c r="D2" s="43"/>
      <c r="E2" s="43"/>
      <c r="F2" s="46"/>
      <c r="G2" s="6" t="s">
        <v>6</v>
      </c>
      <c r="H2" s="27" t="s">
        <v>7</v>
      </c>
      <c r="I2" s="28" t="s">
        <v>8</v>
      </c>
      <c r="J2" s="28" t="s">
        <v>9</v>
      </c>
      <c r="K2" s="28" t="s">
        <v>10</v>
      </c>
      <c r="L2" s="28" t="s">
        <v>11</v>
      </c>
      <c r="M2" s="27" t="s">
        <v>14</v>
      </c>
      <c r="N2" s="27" t="s">
        <v>15</v>
      </c>
      <c r="O2" s="27" t="s">
        <v>16</v>
      </c>
      <c r="P2" s="27" t="s">
        <v>17</v>
      </c>
      <c r="Q2" s="27" t="s">
        <v>58</v>
      </c>
      <c r="R2" s="27" t="s">
        <v>59</v>
      </c>
      <c r="S2" s="27" t="s">
        <v>60</v>
      </c>
      <c r="T2" s="27" t="s">
        <v>61</v>
      </c>
      <c r="U2" s="27" t="s">
        <v>62</v>
      </c>
      <c r="V2" s="27" t="s">
        <v>63</v>
      </c>
      <c r="W2" s="27" t="s">
        <v>64</v>
      </c>
      <c r="X2" s="27" t="s">
        <v>65</v>
      </c>
      <c r="Y2" s="27" t="s">
        <v>66</v>
      </c>
      <c r="Z2" s="27" t="s">
        <v>67</v>
      </c>
      <c r="AA2" s="27" t="s">
        <v>68</v>
      </c>
      <c r="AB2" s="27" t="s">
        <v>69</v>
      </c>
      <c r="AC2" s="27" t="s">
        <v>70</v>
      </c>
      <c r="AD2" s="27" t="s">
        <v>71</v>
      </c>
      <c r="AE2" s="27" t="s">
        <v>72</v>
      </c>
      <c r="AF2" s="27" t="s">
        <v>73</v>
      </c>
      <c r="AG2" s="27" t="s">
        <v>74</v>
      </c>
      <c r="AH2" s="27" t="s">
        <v>75</v>
      </c>
      <c r="AI2" s="27" t="s">
        <v>76</v>
      </c>
      <c r="AJ2" s="27" t="s">
        <v>77</v>
      </c>
      <c r="AK2" s="27" t="s">
        <v>78</v>
      </c>
      <c r="AL2" s="27" t="s">
        <v>79</v>
      </c>
      <c r="AM2" s="27" t="s">
        <v>80</v>
      </c>
      <c r="AN2" s="27" t="s">
        <v>81</v>
      </c>
      <c r="AO2" s="27" t="s">
        <v>82</v>
      </c>
      <c r="AP2" s="27" t="s">
        <v>83</v>
      </c>
      <c r="AQ2" s="27" t="s">
        <v>84</v>
      </c>
      <c r="AR2" s="27" t="s">
        <v>85</v>
      </c>
      <c r="AS2" s="27" t="s">
        <v>86</v>
      </c>
      <c r="AT2" s="27" t="s">
        <v>87</v>
      </c>
      <c r="AU2" s="27" t="s">
        <v>88</v>
      </c>
      <c r="AV2" s="27" t="s">
        <v>89</v>
      </c>
      <c r="AW2" s="27" t="s">
        <v>90</v>
      </c>
      <c r="AX2" s="27" t="s">
        <v>91</v>
      </c>
      <c r="AY2" s="27" t="s">
        <v>118</v>
      </c>
      <c r="AZ2" s="27" t="s">
        <v>119</v>
      </c>
      <c r="BA2" s="27" t="s">
        <v>126</v>
      </c>
      <c r="BB2" s="27" t="s">
        <v>127</v>
      </c>
    </row>
    <row r="3" spans="1:54" x14ac:dyDescent="0.15">
      <c r="A3" s="43"/>
      <c r="B3" s="43"/>
      <c r="C3" s="43"/>
      <c r="D3" s="43"/>
      <c r="E3" s="43"/>
      <c r="F3" s="46"/>
      <c r="G3" s="2">
        <f>SUM(G5:G48)</f>
        <v>131</v>
      </c>
      <c r="H3" s="25">
        <f>G3-1</f>
        <v>130</v>
      </c>
      <c r="I3" s="25">
        <f t="shared" ref="I3:L3" si="0">H3-1</f>
        <v>129</v>
      </c>
      <c r="J3" s="25">
        <f t="shared" si="0"/>
        <v>128</v>
      </c>
      <c r="K3" s="25">
        <f t="shared" si="0"/>
        <v>127</v>
      </c>
      <c r="L3" s="25">
        <f t="shared" si="0"/>
        <v>126</v>
      </c>
      <c r="M3" s="7">
        <f>L3-3</f>
        <v>123</v>
      </c>
      <c r="N3" s="7">
        <f>M3-3</f>
        <v>120</v>
      </c>
      <c r="O3" s="7">
        <f t="shared" ref="O3:AW3" si="1">N3-3</f>
        <v>117</v>
      </c>
      <c r="P3" s="7">
        <f t="shared" si="1"/>
        <v>114</v>
      </c>
      <c r="Q3" s="7">
        <f t="shared" si="1"/>
        <v>111</v>
      </c>
      <c r="R3" s="7">
        <f t="shared" si="1"/>
        <v>108</v>
      </c>
      <c r="S3" s="7">
        <f t="shared" si="1"/>
        <v>105</v>
      </c>
      <c r="T3" s="7">
        <f t="shared" si="1"/>
        <v>102</v>
      </c>
      <c r="U3" s="7">
        <f t="shared" si="1"/>
        <v>99</v>
      </c>
      <c r="V3" s="7">
        <f t="shared" si="1"/>
        <v>96</v>
      </c>
      <c r="W3" s="7">
        <f t="shared" si="1"/>
        <v>93</v>
      </c>
      <c r="X3" s="7">
        <f t="shared" si="1"/>
        <v>90</v>
      </c>
      <c r="Y3" s="7">
        <f t="shared" si="1"/>
        <v>87</v>
      </c>
      <c r="Z3" s="7">
        <f t="shared" si="1"/>
        <v>84</v>
      </c>
      <c r="AA3" s="7">
        <f t="shared" si="1"/>
        <v>81</v>
      </c>
      <c r="AB3" s="7">
        <f t="shared" si="1"/>
        <v>78</v>
      </c>
      <c r="AC3" s="7">
        <f t="shared" si="1"/>
        <v>75</v>
      </c>
      <c r="AD3" s="7">
        <f t="shared" si="1"/>
        <v>72</v>
      </c>
      <c r="AE3" s="7">
        <f t="shared" si="1"/>
        <v>69</v>
      </c>
      <c r="AF3" s="7">
        <f t="shared" si="1"/>
        <v>66</v>
      </c>
      <c r="AG3" s="7">
        <f t="shared" si="1"/>
        <v>63</v>
      </c>
      <c r="AH3" s="7">
        <f t="shared" si="1"/>
        <v>60</v>
      </c>
      <c r="AI3" s="7">
        <f t="shared" si="1"/>
        <v>57</v>
      </c>
      <c r="AJ3" s="7">
        <f t="shared" si="1"/>
        <v>54</v>
      </c>
      <c r="AK3" s="7">
        <f t="shared" si="1"/>
        <v>51</v>
      </c>
      <c r="AL3" s="7">
        <f t="shared" si="1"/>
        <v>48</v>
      </c>
      <c r="AM3" s="7">
        <f t="shared" si="1"/>
        <v>45</v>
      </c>
      <c r="AN3" s="7">
        <f t="shared" si="1"/>
        <v>42</v>
      </c>
      <c r="AO3" s="7">
        <f t="shared" si="1"/>
        <v>39</v>
      </c>
      <c r="AP3" s="7">
        <f t="shared" si="1"/>
        <v>36</v>
      </c>
      <c r="AQ3" s="7">
        <f t="shared" si="1"/>
        <v>33</v>
      </c>
      <c r="AR3" s="7">
        <f t="shared" si="1"/>
        <v>30</v>
      </c>
      <c r="AS3" s="7">
        <f t="shared" si="1"/>
        <v>27</v>
      </c>
      <c r="AT3" s="7">
        <f t="shared" si="1"/>
        <v>24</v>
      </c>
      <c r="AU3" s="7">
        <f t="shared" si="1"/>
        <v>21</v>
      </c>
      <c r="AV3" s="7">
        <f t="shared" si="1"/>
        <v>18</v>
      </c>
      <c r="AW3" s="7">
        <f t="shared" si="1"/>
        <v>15</v>
      </c>
      <c r="AX3" s="7">
        <f t="shared" ref="AX3" si="2">AW3-3</f>
        <v>12</v>
      </c>
      <c r="AY3" s="7">
        <f t="shared" ref="AY3" si="3">AX3-3</f>
        <v>9</v>
      </c>
      <c r="AZ3" s="7">
        <f t="shared" ref="AZ3" si="4">AY3-3</f>
        <v>6</v>
      </c>
      <c r="BA3" s="7">
        <f t="shared" ref="BA3" si="5">AZ3-3</f>
        <v>3</v>
      </c>
      <c r="BB3" s="7">
        <v>0</v>
      </c>
    </row>
    <row r="4" spans="1:54" x14ac:dyDescent="0.15">
      <c r="A4" s="44"/>
      <c r="B4" s="44"/>
      <c r="C4" s="44"/>
      <c r="D4" s="44"/>
      <c r="E4" s="44"/>
      <c r="F4" s="47"/>
      <c r="G4" s="8">
        <f>SUM(G5:G48)</f>
        <v>131</v>
      </c>
      <c r="H4" s="8">
        <v>131</v>
      </c>
      <c r="I4" s="8">
        <v>130</v>
      </c>
      <c r="J4" s="8">
        <v>129</v>
      </c>
      <c r="K4" s="8">
        <v>128</v>
      </c>
      <c r="L4" s="8">
        <v>127</v>
      </c>
      <c r="M4" s="8">
        <v>124</v>
      </c>
      <c r="N4" s="8">
        <v>121</v>
      </c>
      <c r="O4" s="8">
        <v>118</v>
      </c>
      <c r="P4" s="8">
        <v>115</v>
      </c>
      <c r="Q4" s="8">
        <v>112</v>
      </c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</row>
    <row r="5" spans="1:54" s="12" customFormat="1" ht="20.100000000000001" customHeight="1" x14ac:dyDescent="0.15">
      <c r="A5" s="11">
        <v>1</v>
      </c>
      <c r="B5" s="48" t="s">
        <v>134</v>
      </c>
      <c r="C5" s="29" t="s">
        <v>28</v>
      </c>
      <c r="D5" s="9" t="s">
        <v>18</v>
      </c>
      <c r="E5" s="10" t="s">
        <v>26</v>
      </c>
      <c r="F5" s="11">
        <v>1</v>
      </c>
      <c r="G5" s="11">
        <v>1</v>
      </c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</row>
    <row r="6" spans="1:54" s="12" customFormat="1" ht="20.100000000000001" customHeight="1" x14ac:dyDescent="0.15">
      <c r="A6" s="11">
        <v>2</v>
      </c>
      <c r="B6" s="49"/>
      <c r="C6" s="29" t="s">
        <v>29</v>
      </c>
      <c r="D6" s="9" t="s">
        <v>18</v>
      </c>
      <c r="E6" s="10" t="s">
        <v>13</v>
      </c>
      <c r="F6" s="11">
        <v>1</v>
      </c>
      <c r="G6" s="11">
        <v>1</v>
      </c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</row>
    <row r="7" spans="1:54" s="12" customFormat="1" ht="20.100000000000001" customHeight="1" x14ac:dyDescent="0.15">
      <c r="A7" s="11">
        <v>3</v>
      </c>
      <c r="B7" s="49"/>
      <c r="C7" s="29" t="s">
        <v>30</v>
      </c>
      <c r="D7" s="9" t="s">
        <v>18</v>
      </c>
      <c r="E7" s="10" t="s">
        <v>13</v>
      </c>
      <c r="F7" s="11">
        <v>1</v>
      </c>
      <c r="G7" s="11">
        <v>1</v>
      </c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</row>
    <row r="8" spans="1:54" s="12" customFormat="1" ht="20.100000000000001" customHeight="1" x14ac:dyDescent="0.15">
      <c r="A8" s="11">
        <v>4</v>
      </c>
      <c r="B8" s="49"/>
      <c r="C8" s="29" t="s">
        <v>39</v>
      </c>
      <c r="D8" s="9" t="s">
        <v>18</v>
      </c>
      <c r="E8" s="10" t="s">
        <v>13</v>
      </c>
      <c r="F8" s="11">
        <v>2</v>
      </c>
      <c r="G8" s="11">
        <v>2</v>
      </c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</row>
    <row r="9" spans="1:54" s="20" customFormat="1" ht="20.100000000000001" customHeight="1" x14ac:dyDescent="0.15">
      <c r="A9" s="19">
        <v>5</v>
      </c>
      <c r="B9" s="50"/>
      <c r="C9" s="30" t="s">
        <v>31</v>
      </c>
      <c r="D9" s="17" t="s">
        <v>20</v>
      </c>
      <c r="E9" s="18" t="s">
        <v>13</v>
      </c>
      <c r="F9" s="19">
        <v>3</v>
      </c>
      <c r="G9" s="19">
        <v>3</v>
      </c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</row>
    <row r="10" spans="1:54" s="20" customFormat="1" ht="20.100000000000001" customHeight="1" x14ac:dyDescent="0.15">
      <c r="A10" s="19">
        <v>6</v>
      </c>
      <c r="B10" s="51" t="s">
        <v>136</v>
      </c>
      <c r="C10" s="30" t="s">
        <v>120</v>
      </c>
      <c r="D10" s="17" t="s">
        <v>32</v>
      </c>
      <c r="E10" s="18" t="s">
        <v>113</v>
      </c>
      <c r="F10" s="19">
        <v>2</v>
      </c>
      <c r="G10" s="19">
        <v>2</v>
      </c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</row>
    <row r="11" spans="1:54" s="20" customFormat="1" ht="20.100000000000001" customHeight="1" x14ac:dyDescent="0.15">
      <c r="A11" s="19">
        <v>7</v>
      </c>
      <c r="B11" s="52"/>
      <c r="C11" s="30" t="s">
        <v>33</v>
      </c>
      <c r="D11" s="17" t="s">
        <v>32</v>
      </c>
      <c r="E11" s="18" t="s">
        <v>34</v>
      </c>
      <c r="F11" s="19">
        <v>1</v>
      </c>
      <c r="G11" s="19">
        <v>1</v>
      </c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</row>
    <row r="12" spans="1:54" s="20" customFormat="1" ht="20.100000000000001" customHeight="1" x14ac:dyDescent="0.15">
      <c r="A12" s="19">
        <v>8</v>
      </c>
      <c r="B12" s="53"/>
      <c r="C12" s="30" t="s">
        <v>137</v>
      </c>
      <c r="D12" s="17" t="s">
        <v>35</v>
      </c>
      <c r="E12" s="18" t="s">
        <v>125</v>
      </c>
      <c r="F12" s="19">
        <v>2</v>
      </c>
      <c r="G12" s="19">
        <v>1</v>
      </c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</row>
    <row r="13" spans="1:54" s="20" customFormat="1" ht="20.100000000000001" customHeight="1" x14ac:dyDescent="0.15">
      <c r="A13" s="19">
        <v>9</v>
      </c>
      <c r="B13" s="48" t="s">
        <v>135</v>
      </c>
      <c r="C13" s="30" t="s">
        <v>121</v>
      </c>
      <c r="D13" s="17" t="s">
        <v>32</v>
      </c>
      <c r="E13" s="18" t="s">
        <v>112</v>
      </c>
      <c r="F13" s="19">
        <v>1</v>
      </c>
      <c r="G13" s="19">
        <v>1</v>
      </c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</row>
    <row r="14" spans="1:54" s="20" customFormat="1" ht="20.100000000000001" customHeight="1" x14ac:dyDescent="0.15">
      <c r="A14" s="19">
        <v>10</v>
      </c>
      <c r="B14" s="49"/>
      <c r="C14" s="30" t="s">
        <v>131</v>
      </c>
      <c r="D14" s="17" t="s">
        <v>32</v>
      </c>
      <c r="E14" s="18" t="s">
        <v>133</v>
      </c>
      <c r="F14" s="19">
        <v>1</v>
      </c>
      <c r="G14" s="19">
        <v>1</v>
      </c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</row>
    <row r="15" spans="1:54" s="20" customFormat="1" ht="20.100000000000001" customHeight="1" x14ac:dyDescent="0.15">
      <c r="A15" s="19"/>
      <c r="B15" s="49"/>
      <c r="C15" s="30" t="s">
        <v>128</v>
      </c>
      <c r="D15" s="17" t="s">
        <v>20</v>
      </c>
      <c r="E15" s="18" t="s">
        <v>132</v>
      </c>
      <c r="F15" s="19">
        <v>1</v>
      </c>
      <c r="G15" s="19">
        <v>1</v>
      </c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</row>
    <row r="16" spans="1:54" s="20" customFormat="1" ht="20.100000000000001" customHeight="1" x14ac:dyDescent="0.15">
      <c r="A16" s="19"/>
      <c r="B16" s="49"/>
      <c r="C16" s="30" t="s">
        <v>129</v>
      </c>
      <c r="D16" s="17" t="s">
        <v>20</v>
      </c>
      <c r="E16" s="18" t="s">
        <v>111</v>
      </c>
      <c r="F16" s="19">
        <v>1</v>
      </c>
      <c r="G16" s="19">
        <v>1</v>
      </c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</row>
    <row r="17" spans="1:52" s="20" customFormat="1" ht="20.100000000000001" customHeight="1" x14ac:dyDescent="0.15">
      <c r="A17" s="19">
        <v>11</v>
      </c>
      <c r="B17" s="49"/>
      <c r="C17" s="30" t="s">
        <v>130</v>
      </c>
      <c r="D17" s="17" t="s">
        <v>32</v>
      </c>
      <c r="E17" s="18" t="s">
        <v>13</v>
      </c>
      <c r="F17" s="19">
        <v>1</v>
      </c>
      <c r="G17" s="19">
        <v>1</v>
      </c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</row>
    <row r="18" spans="1:52" s="20" customFormat="1" ht="20.100000000000001" customHeight="1" x14ac:dyDescent="0.15">
      <c r="A18" s="19">
        <v>12</v>
      </c>
      <c r="B18" s="49"/>
      <c r="C18" s="30" t="s">
        <v>122</v>
      </c>
      <c r="D18" s="17" t="s">
        <v>35</v>
      </c>
      <c r="E18" s="18" t="s">
        <v>13</v>
      </c>
      <c r="F18" s="19">
        <v>1</v>
      </c>
      <c r="G18" s="19">
        <v>1</v>
      </c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</row>
    <row r="19" spans="1:52" s="23" customFormat="1" ht="20.100000000000001" customHeight="1" x14ac:dyDescent="0.15">
      <c r="A19" s="22">
        <v>13</v>
      </c>
      <c r="B19" s="50"/>
      <c r="C19" s="26" t="s">
        <v>123</v>
      </c>
      <c r="D19" s="26" t="s">
        <v>124</v>
      </c>
      <c r="E19" s="26" t="s">
        <v>114</v>
      </c>
      <c r="F19" s="26">
        <v>1</v>
      </c>
      <c r="G19" s="22">
        <v>1</v>
      </c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</row>
    <row r="20" spans="1:52" s="20" customFormat="1" ht="20.100000000000001" customHeight="1" x14ac:dyDescent="0.15">
      <c r="A20" s="19">
        <v>14</v>
      </c>
      <c r="B20" s="33" t="s">
        <v>27</v>
      </c>
      <c r="C20" s="30" t="s">
        <v>44</v>
      </c>
      <c r="D20" s="17" t="s">
        <v>36</v>
      </c>
      <c r="E20" s="18" t="s">
        <v>13</v>
      </c>
      <c r="F20" s="19">
        <v>5</v>
      </c>
      <c r="G20" s="19">
        <f t="shared" ref="G20:G48" si="6">F20</f>
        <v>5</v>
      </c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</row>
    <row r="21" spans="1:52" s="20" customFormat="1" ht="20.100000000000001" customHeight="1" x14ac:dyDescent="0.15">
      <c r="A21" s="19">
        <v>15</v>
      </c>
      <c r="B21" s="34"/>
      <c r="C21" s="30" t="s">
        <v>93</v>
      </c>
      <c r="D21" s="17" t="s">
        <v>19</v>
      </c>
      <c r="E21" s="18" t="s">
        <v>111</v>
      </c>
      <c r="F21" s="19">
        <v>4</v>
      </c>
      <c r="G21" s="19">
        <f t="shared" si="6"/>
        <v>4</v>
      </c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</row>
    <row r="22" spans="1:52" s="20" customFormat="1" ht="20.100000000000001" customHeight="1" x14ac:dyDescent="0.15">
      <c r="A22" s="19">
        <v>16</v>
      </c>
      <c r="B22" s="34"/>
      <c r="C22" s="30" t="s">
        <v>94</v>
      </c>
      <c r="D22" s="17" t="s">
        <v>19</v>
      </c>
      <c r="E22" s="18" t="s">
        <v>111</v>
      </c>
      <c r="F22" s="19">
        <v>4</v>
      </c>
      <c r="G22" s="19">
        <f t="shared" si="6"/>
        <v>4</v>
      </c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</row>
    <row r="23" spans="1:52" s="20" customFormat="1" ht="20.100000000000001" customHeight="1" x14ac:dyDescent="0.15">
      <c r="A23" s="19">
        <v>17</v>
      </c>
      <c r="B23" s="34"/>
      <c r="C23" s="30" t="s">
        <v>95</v>
      </c>
      <c r="D23" s="17" t="s">
        <v>19</v>
      </c>
      <c r="E23" s="18" t="s">
        <v>112</v>
      </c>
      <c r="F23" s="19">
        <v>4</v>
      </c>
      <c r="G23" s="19">
        <f t="shared" si="6"/>
        <v>4</v>
      </c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</row>
    <row r="24" spans="1:52" s="20" customFormat="1" ht="20.100000000000001" customHeight="1" x14ac:dyDescent="0.15">
      <c r="A24" s="19">
        <v>18</v>
      </c>
      <c r="B24" s="34"/>
      <c r="C24" s="30" t="s">
        <v>96</v>
      </c>
      <c r="D24" s="17" t="s">
        <v>19</v>
      </c>
      <c r="E24" s="18" t="s">
        <v>112</v>
      </c>
      <c r="F24" s="19">
        <v>4</v>
      </c>
      <c r="G24" s="19">
        <f t="shared" si="6"/>
        <v>4</v>
      </c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</row>
    <row r="25" spans="1:52" s="23" customFormat="1" ht="20.100000000000001" customHeight="1" x14ac:dyDescent="0.15">
      <c r="A25" s="22">
        <v>19</v>
      </c>
      <c r="B25" s="35"/>
      <c r="C25" s="26" t="s">
        <v>50</v>
      </c>
      <c r="D25" s="21" t="s">
        <v>104</v>
      </c>
      <c r="E25" s="24" t="s">
        <v>114</v>
      </c>
      <c r="F25" s="22">
        <v>3</v>
      </c>
      <c r="G25" s="22">
        <f t="shared" si="6"/>
        <v>3</v>
      </c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</row>
    <row r="26" spans="1:52" s="20" customFormat="1" ht="20.100000000000001" customHeight="1" x14ac:dyDescent="0.15">
      <c r="A26" s="19">
        <v>20</v>
      </c>
      <c r="B26" s="33" t="s">
        <v>38</v>
      </c>
      <c r="C26" s="30" t="s">
        <v>45</v>
      </c>
      <c r="D26" s="17" t="s">
        <v>19</v>
      </c>
      <c r="E26" s="18" t="s">
        <v>13</v>
      </c>
      <c r="F26" s="19">
        <v>5</v>
      </c>
      <c r="G26" s="19">
        <f t="shared" si="6"/>
        <v>5</v>
      </c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</row>
    <row r="27" spans="1:52" s="20" customFormat="1" ht="20.100000000000001" customHeight="1" x14ac:dyDescent="0.15">
      <c r="A27" s="19">
        <v>21</v>
      </c>
      <c r="B27" s="34"/>
      <c r="C27" s="30" t="s">
        <v>92</v>
      </c>
      <c r="D27" s="17" t="s">
        <v>19</v>
      </c>
      <c r="E27" s="18" t="s">
        <v>111</v>
      </c>
      <c r="F27" s="19">
        <v>4</v>
      </c>
      <c r="G27" s="19">
        <f t="shared" si="6"/>
        <v>4</v>
      </c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</row>
    <row r="28" spans="1:52" s="20" customFormat="1" ht="20.100000000000001" customHeight="1" x14ac:dyDescent="0.15">
      <c r="A28" s="19">
        <v>22</v>
      </c>
      <c r="B28" s="34"/>
      <c r="C28" s="30" t="s">
        <v>97</v>
      </c>
      <c r="D28" s="17" t="s">
        <v>19</v>
      </c>
      <c r="E28" s="18" t="s">
        <v>111</v>
      </c>
      <c r="F28" s="19">
        <v>4</v>
      </c>
      <c r="G28" s="19">
        <f t="shared" si="6"/>
        <v>4</v>
      </c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19"/>
    </row>
    <row r="29" spans="1:52" s="20" customFormat="1" ht="20.100000000000001" customHeight="1" x14ac:dyDescent="0.15">
      <c r="A29" s="19">
        <v>23</v>
      </c>
      <c r="B29" s="34"/>
      <c r="C29" s="30" t="s">
        <v>98</v>
      </c>
      <c r="D29" s="17" t="s">
        <v>19</v>
      </c>
      <c r="E29" s="18" t="s">
        <v>112</v>
      </c>
      <c r="F29" s="19">
        <v>4</v>
      </c>
      <c r="G29" s="19">
        <f t="shared" si="6"/>
        <v>4</v>
      </c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9"/>
    </row>
    <row r="30" spans="1:52" s="16" customFormat="1" ht="20.100000000000001" customHeight="1" x14ac:dyDescent="0.15">
      <c r="A30" s="19">
        <v>24</v>
      </c>
      <c r="B30" s="34"/>
      <c r="C30" s="30" t="s">
        <v>99</v>
      </c>
      <c r="D30" s="17" t="s">
        <v>19</v>
      </c>
      <c r="E30" s="18" t="s">
        <v>112</v>
      </c>
      <c r="F30" s="19">
        <v>4</v>
      </c>
      <c r="G30" s="19">
        <f t="shared" si="6"/>
        <v>4</v>
      </c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</row>
    <row r="31" spans="1:52" s="23" customFormat="1" ht="20.100000000000001" customHeight="1" x14ac:dyDescent="0.15">
      <c r="A31" s="22">
        <v>25</v>
      </c>
      <c r="B31" s="35"/>
      <c r="C31" s="26" t="s">
        <v>51</v>
      </c>
      <c r="D31" s="21" t="s">
        <v>37</v>
      </c>
      <c r="E31" s="24" t="s">
        <v>114</v>
      </c>
      <c r="F31" s="22">
        <v>3</v>
      </c>
      <c r="G31" s="22">
        <f t="shared" si="6"/>
        <v>3</v>
      </c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</row>
    <row r="32" spans="1:52" s="20" customFormat="1" ht="20.100000000000001" customHeight="1" x14ac:dyDescent="0.15">
      <c r="A32" s="19">
        <v>26</v>
      </c>
      <c r="B32" s="36" t="s">
        <v>40</v>
      </c>
      <c r="C32" s="30" t="s">
        <v>46</v>
      </c>
      <c r="D32" s="17" t="s">
        <v>36</v>
      </c>
      <c r="E32" s="18" t="s">
        <v>42</v>
      </c>
      <c r="F32" s="19">
        <v>5</v>
      </c>
      <c r="G32" s="19">
        <f t="shared" si="6"/>
        <v>5</v>
      </c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19"/>
    </row>
    <row r="33" spans="1:52" s="20" customFormat="1" ht="20.100000000000001" customHeight="1" x14ac:dyDescent="0.15">
      <c r="A33" s="19">
        <v>27</v>
      </c>
      <c r="B33" s="37"/>
      <c r="C33" s="30" t="s">
        <v>100</v>
      </c>
      <c r="D33" s="17" t="s">
        <v>36</v>
      </c>
      <c r="E33" s="17" t="s">
        <v>111</v>
      </c>
      <c r="F33" s="19">
        <v>4</v>
      </c>
      <c r="G33" s="19">
        <f t="shared" si="6"/>
        <v>4</v>
      </c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19"/>
    </row>
    <row r="34" spans="1:52" s="20" customFormat="1" ht="20.100000000000001" customHeight="1" x14ac:dyDescent="0.15">
      <c r="A34" s="19">
        <v>28</v>
      </c>
      <c r="B34" s="37"/>
      <c r="C34" s="30" t="s">
        <v>101</v>
      </c>
      <c r="D34" s="17" t="s">
        <v>36</v>
      </c>
      <c r="E34" s="17" t="s">
        <v>116</v>
      </c>
      <c r="F34" s="19">
        <v>4</v>
      </c>
      <c r="G34" s="19">
        <f t="shared" si="6"/>
        <v>4</v>
      </c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</row>
    <row r="35" spans="1:52" s="20" customFormat="1" ht="20.100000000000001" customHeight="1" x14ac:dyDescent="0.15">
      <c r="A35" s="19">
        <v>29</v>
      </c>
      <c r="B35" s="37"/>
      <c r="C35" s="17" t="s">
        <v>102</v>
      </c>
      <c r="D35" s="17" t="s">
        <v>36</v>
      </c>
      <c r="E35" s="17" t="s">
        <v>115</v>
      </c>
      <c r="F35" s="19">
        <v>4</v>
      </c>
      <c r="G35" s="19">
        <f t="shared" si="6"/>
        <v>4</v>
      </c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</row>
    <row r="36" spans="1:52" s="23" customFormat="1" ht="20.100000000000001" customHeight="1" x14ac:dyDescent="0.15">
      <c r="A36" s="22">
        <v>30</v>
      </c>
      <c r="B36" s="38"/>
      <c r="C36" s="21" t="s">
        <v>52</v>
      </c>
      <c r="D36" s="21" t="s">
        <v>37</v>
      </c>
      <c r="E36" s="24" t="s">
        <v>114</v>
      </c>
      <c r="F36" s="22">
        <v>3</v>
      </c>
      <c r="G36" s="22">
        <f t="shared" si="6"/>
        <v>3</v>
      </c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</row>
    <row r="37" spans="1:52" s="20" customFormat="1" ht="20.100000000000001" customHeight="1" x14ac:dyDescent="0.15">
      <c r="A37" s="19">
        <v>31</v>
      </c>
      <c r="B37" s="39" t="s">
        <v>41</v>
      </c>
      <c r="C37" s="17" t="s">
        <v>43</v>
      </c>
      <c r="D37" s="17" t="s">
        <v>36</v>
      </c>
      <c r="E37" s="18" t="s">
        <v>42</v>
      </c>
      <c r="F37" s="19">
        <v>5</v>
      </c>
      <c r="G37" s="19">
        <f t="shared" si="6"/>
        <v>5</v>
      </c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</row>
    <row r="38" spans="1:52" s="20" customFormat="1" ht="20.100000000000001" customHeight="1" x14ac:dyDescent="0.15">
      <c r="A38" s="19">
        <v>32</v>
      </c>
      <c r="B38" s="40"/>
      <c r="C38" s="17" t="s">
        <v>103</v>
      </c>
      <c r="D38" s="17" t="s">
        <v>36</v>
      </c>
      <c r="E38" s="17" t="s">
        <v>115</v>
      </c>
      <c r="F38" s="19">
        <v>4</v>
      </c>
      <c r="G38" s="19">
        <f t="shared" si="6"/>
        <v>4</v>
      </c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</row>
    <row r="39" spans="1:52" s="23" customFormat="1" ht="20.100000000000001" customHeight="1" x14ac:dyDescent="0.15">
      <c r="A39" s="22">
        <v>33</v>
      </c>
      <c r="B39" s="41"/>
      <c r="C39" s="21" t="s">
        <v>53</v>
      </c>
      <c r="D39" s="21" t="s">
        <v>37</v>
      </c>
      <c r="E39" s="24" t="s">
        <v>114</v>
      </c>
      <c r="F39" s="22">
        <v>3</v>
      </c>
      <c r="G39" s="22">
        <f t="shared" si="6"/>
        <v>3</v>
      </c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</row>
    <row r="40" spans="1:52" s="20" customFormat="1" ht="20.100000000000001" customHeight="1" x14ac:dyDescent="0.15">
      <c r="A40" s="19">
        <v>34</v>
      </c>
      <c r="B40" s="39" t="s">
        <v>54</v>
      </c>
      <c r="C40" s="17" t="s">
        <v>47</v>
      </c>
      <c r="D40" s="17" t="s">
        <v>36</v>
      </c>
      <c r="E40" s="18" t="s">
        <v>42</v>
      </c>
      <c r="F40" s="19">
        <v>5</v>
      </c>
      <c r="G40" s="19">
        <f t="shared" si="6"/>
        <v>5</v>
      </c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19"/>
      <c r="AZ40" s="19"/>
    </row>
    <row r="41" spans="1:52" s="20" customFormat="1" ht="20.100000000000001" customHeight="1" x14ac:dyDescent="0.15">
      <c r="A41" s="19">
        <v>35</v>
      </c>
      <c r="B41" s="40"/>
      <c r="C41" s="17" t="s">
        <v>106</v>
      </c>
      <c r="D41" s="17" t="s">
        <v>36</v>
      </c>
      <c r="E41" s="18" t="s">
        <v>111</v>
      </c>
      <c r="F41" s="19">
        <v>4</v>
      </c>
      <c r="G41" s="19">
        <f t="shared" si="6"/>
        <v>4</v>
      </c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19"/>
    </row>
    <row r="42" spans="1:52" s="20" customFormat="1" ht="20.100000000000001" customHeight="1" x14ac:dyDescent="0.15">
      <c r="A42" s="19">
        <v>36</v>
      </c>
      <c r="B42" s="40"/>
      <c r="C42" s="17" t="s">
        <v>107</v>
      </c>
      <c r="D42" s="17" t="s">
        <v>36</v>
      </c>
      <c r="E42" s="18" t="s">
        <v>111</v>
      </c>
      <c r="F42" s="19">
        <v>4</v>
      </c>
      <c r="G42" s="19">
        <f t="shared" si="6"/>
        <v>4</v>
      </c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19"/>
    </row>
    <row r="43" spans="1:52" s="20" customFormat="1" ht="20.100000000000001" customHeight="1" x14ac:dyDescent="0.15">
      <c r="A43" s="19">
        <v>37</v>
      </c>
      <c r="B43" s="40"/>
      <c r="C43" s="17" t="s">
        <v>108</v>
      </c>
      <c r="D43" s="17" t="s">
        <v>36</v>
      </c>
      <c r="E43" s="18" t="s">
        <v>112</v>
      </c>
      <c r="F43" s="19">
        <v>4</v>
      </c>
      <c r="G43" s="19">
        <f t="shared" si="6"/>
        <v>4</v>
      </c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19"/>
      <c r="AZ43" s="19"/>
    </row>
    <row r="44" spans="1:52" s="20" customFormat="1" ht="20.100000000000001" customHeight="1" x14ac:dyDescent="0.15">
      <c r="A44" s="19">
        <v>38</v>
      </c>
      <c r="B44" s="40"/>
      <c r="C44" s="17" t="s">
        <v>109</v>
      </c>
      <c r="D44" s="17" t="s">
        <v>36</v>
      </c>
      <c r="E44" s="18" t="s">
        <v>112</v>
      </c>
      <c r="F44" s="19">
        <v>4</v>
      </c>
      <c r="G44" s="19">
        <f t="shared" si="6"/>
        <v>4</v>
      </c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19"/>
      <c r="AZ44" s="19"/>
    </row>
    <row r="45" spans="1:52" s="20" customFormat="1" ht="20.100000000000001" customHeight="1" x14ac:dyDescent="0.15">
      <c r="A45" s="19">
        <v>39</v>
      </c>
      <c r="B45" s="40"/>
      <c r="C45" s="17" t="s">
        <v>110</v>
      </c>
      <c r="D45" s="17" t="s">
        <v>36</v>
      </c>
      <c r="E45" s="17" t="s">
        <v>115</v>
      </c>
      <c r="F45" s="19">
        <v>4</v>
      </c>
      <c r="G45" s="19">
        <f t="shared" si="6"/>
        <v>4</v>
      </c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19"/>
      <c r="AT45" s="19"/>
      <c r="AU45" s="19"/>
      <c r="AV45" s="19"/>
      <c r="AW45" s="19"/>
      <c r="AX45" s="19"/>
      <c r="AY45" s="19"/>
      <c r="AZ45" s="19"/>
    </row>
    <row r="46" spans="1:52" s="23" customFormat="1" ht="20.100000000000001" customHeight="1" x14ac:dyDescent="0.15">
      <c r="A46" s="22">
        <v>40</v>
      </c>
      <c r="B46" s="41"/>
      <c r="C46" s="21" t="s">
        <v>55</v>
      </c>
      <c r="D46" s="21" t="s">
        <v>37</v>
      </c>
      <c r="E46" s="24" t="s">
        <v>117</v>
      </c>
      <c r="F46" s="22">
        <v>3</v>
      </c>
      <c r="G46" s="22">
        <f t="shared" si="6"/>
        <v>3</v>
      </c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</row>
    <row r="47" spans="1:52" s="15" customFormat="1" x14ac:dyDescent="0.15">
      <c r="A47" s="14">
        <v>41</v>
      </c>
      <c r="B47" s="31" t="s">
        <v>48</v>
      </c>
      <c r="C47" s="13" t="s">
        <v>56</v>
      </c>
      <c r="D47" s="13" t="s">
        <v>105</v>
      </c>
      <c r="E47" s="13" t="s">
        <v>117</v>
      </c>
      <c r="F47" s="14">
        <v>3</v>
      </c>
      <c r="G47" s="14">
        <f>F47</f>
        <v>3</v>
      </c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52" s="15" customFormat="1" x14ac:dyDescent="0.15">
      <c r="A48" s="14">
        <v>42</v>
      </c>
      <c r="B48" s="32"/>
      <c r="C48" s="13" t="s">
        <v>57</v>
      </c>
      <c r="D48" s="13" t="s">
        <v>49</v>
      </c>
      <c r="E48" s="13" t="s">
        <v>117</v>
      </c>
      <c r="F48" s="14">
        <v>1</v>
      </c>
      <c r="G48" s="14">
        <f t="shared" si="6"/>
        <v>1</v>
      </c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</sheetData>
  <autoFilter ref="A1:AE48"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  <filterColumn colId="14" showButton="0"/>
  </autoFilter>
  <mergeCells count="16">
    <mergeCell ref="B13:B19"/>
    <mergeCell ref="B5:B9"/>
    <mergeCell ref="B10:B12"/>
    <mergeCell ref="G1:P1"/>
    <mergeCell ref="E1:E4"/>
    <mergeCell ref="A1:A4"/>
    <mergeCell ref="B1:B4"/>
    <mergeCell ref="C1:C4"/>
    <mergeCell ref="F1:F4"/>
    <mergeCell ref="D1:D4"/>
    <mergeCell ref="B47:B48"/>
    <mergeCell ref="B20:B25"/>
    <mergeCell ref="B26:B31"/>
    <mergeCell ref="B32:B36"/>
    <mergeCell ref="B37:B39"/>
    <mergeCell ref="B40:B46"/>
  </mergeCells>
  <phoneticPr fontId="1" type="noConversion"/>
  <pageMargins left="0.75" right="0.75" top="1" bottom="1" header="0.5" footer="0.5"/>
  <pageSetup paperSize="9" orientation="portrait" horizontalDpi="300" verticalDpi="300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图表</vt:lpstr>
      </vt:variant>
      <vt:variant>
        <vt:i4>1</vt:i4>
      </vt:variant>
    </vt:vector>
  </HeadingPairs>
  <TitlesOfParts>
    <vt:vector size="3" baseType="lpstr">
      <vt:lpstr> 说明</vt:lpstr>
      <vt:lpstr>SprintBacklog</vt:lpstr>
      <vt:lpstr>燃尽图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1996-12-17T01:32:42Z</dcterms:created>
  <dcterms:modified xsi:type="dcterms:W3CDTF">2014-10-31T09:51:21Z</dcterms:modified>
</cp:coreProperties>
</file>