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 activeTab="3"/>
  </bookViews>
  <sheets>
    <sheet name="BP4D" sheetId="1" r:id="rId1"/>
    <sheet name="SEMAINE" sheetId="2" r:id="rId2"/>
    <sheet name="DISFA" sheetId="4" r:id="rId3"/>
    <sheet name="BP4D_intensity" sheetId="3" r:id="rId4"/>
    <sheet name="BP4D_int_seg" sheetId="5" r:id="rId5"/>
  </sheets>
  <calcPr calcId="145621" refMode="R1C1"/>
</workbook>
</file>

<file path=xl/calcChain.xml><?xml version="1.0" encoding="utf-8"?>
<calcChain xmlns="http://schemas.openxmlformats.org/spreadsheetml/2006/main">
  <c r="T77" i="2" l="1"/>
  <c r="U77" i="2"/>
  <c r="V77" i="2"/>
  <c r="C4" i="5"/>
  <c r="L16" i="3"/>
  <c r="L15" i="3"/>
  <c r="AK62" i="1"/>
  <c r="AJ62" i="1"/>
  <c r="AI62" i="1"/>
  <c r="AN12" i="4"/>
  <c r="AM12" i="4"/>
  <c r="AL12" i="4"/>
  <c r="AK61" i="1"/>
  <c r="AJ61" i="1"/>
  <c r="AI61" i="1"/>
  <c r="AN11" i="4"/>
  <c r="AM11" i="4"/>
  <c r="AL11" i="4"/>
  <c r="V69" i="2"/>
  <c r="U69" i="2"/>
  <c r="T69" i="2"/>
  <c r="T70" i="2"/>
  <c r="U70" i="2"/>
  <c r="V70" i="2"/>
  <c r="AK60" i="1"/>
  <c r="AJ60" i="1"/>
  <c r="AI60" i="1"/>
  <c r="AK59" i="1"/>
  <c r="AJ59" i="1"/>
  <c r="AI59" i="1"/>
  <c r="V68" i="2"/>
  <c r="U68" i="2"/>
  <c r="T68" i="2"/>
  <c r="V67" i="2"/>
  <c r="U67" i="2"/>
  <c r="T67" i="2"/>
  <c r="V66" i="2"/>
  <c r="U66" i="2"/>
  <c r="T66" i="2"/>
  <c r="V65" i="2"/>
  <c r="U65" i="2"/>
  <c r="T65" i="2"/>
  <c r="V64" i="2"/>
  <c r="U64" i="2"/>
  <c r="T64" i="2"/>
  <c r="V63" i="2"/>
  <c r="U63" i="2"/>
  <c r="T63" i="2"/>
  <c r="AK58" i="1"/>
  <c r="AJ58" i="1"/>
  <c r="AI58" i="1"/>
  <c r="AK57" i="1"/>
  <c r="AJ57" i="1"/>
  <c r="AI57" i="1"/>
  <c r="AK56" i="1" l="1"/>
  <c r="AJ56" i="1"/>
  <c r="AI56" i="1"/>
  <c r="AK55" i="1"/>
  <c r="AJ55" i="1"/>
  <c r="AI55" i="1"/>
  <c r="AK54" i="1"/>
  <c r="AJ54" i="1"/>
  <c r="AI54" i="1"/>
  <c r="AI53" i="1" l="1"/>
  <c r="AJ53" i="1"/>
  <c r="AK53" i="1"/>
  <c r="AI52" i="1"/>
  <c r="AJ52" i="1"/>
  <c r="AK52" i="1"/>
  <c r="AI51" i="1"/>
  <c r="AJ51" i="1"/>
  <c r="AK51" i="1"/>
  <c r="AI50" i="1"/>
  <c r="AJ50" i="1"/>
  <c r="AK50" i="1"/>
  <c r="V62" i="2"/>
  <c r="U62" i="2"/>
  <c r="T62" i="2"/>
  <c r="V61" i="2"/>
  <c r="U61" i="2"/>
  <c r="T61" i="2"/>
  <c r="T59" i="2"/>
  <c r="U59" i="2"/>
  <c r="V59" i="2"/>
  <c r="T60" i="2"/>
  <c r="U60" i="2"/>
  <c r="V60" i="2"/>
  <c r="T57" i="2"/>
  <c r="U57" i="2"/>
  <c r="V57" i="2"/>
  <c r="T58" i="2"/>
  <c r="U58" i="2"/>
  <c r="V58" i="2"/>
  <c r="T56" i="2"/>
  <c r="U56" i="2"/>
  <c r="V56" i="2"/>
  <c r="AN10" i="4" l="1"/>
  <c r="AM10" i="4"/>
  <c r="AL10" i="4"/>
  <c r="AL8" i="4"/>
  <c r="AM8" i="4"/>
  <c r="AN8" i="4"/>
  <c r="AL9" i="4"/>
  <c r="AM9" i="4"/>
  <c r="AN9" i="4"/>
  <c r="M14" i="3"/>
  <c r="L14" i="3"/>
  <c r="AK44" i="1"/>
  <c r="AJ44" i="1"/>
  <c r="AI44" i="1"/>
  <c r="AK43" i="1"/>
  <c r="AJ43" i="1"/>
  <c r="AI43" i="1"/>
  <c r="V49" i="2"/>
  <c r="U49" i="2"/>
  <c r="T49" i="2"/>
  <c r="V48" i="2"/>
  <c r="U48" i="2"/>
  <c r="T48" i="2"/>
  <c r="AN7" i="4"/>
  <c r="AM7" i="4"/>
  <c r="AL7" i="4"/>
  <c r="V47" i="2"/>
  <c r="U47" i="2"/>
  <c r="T47" i="2"/>
  <c r="V46" i="2"/>
  <c r="U46" i="2"/>
  <c r="T46" i="2"/>
  <c r="AI42" i="1"/>
  <c r="AJ42" i="1"/>
  <c r="AK42" i="1"/>
  <c r="V45" i="2"/>
  <c r="U45" i="2"/>
  <c r="T45" i="2"/>
  <c r="T44" i="2"/>
  <c r="U44" i="2"/>
  <c r="V44" i="2"/>
  <c r="AK41" i="1" l="1"/>
  <c r="AJ41" i="1"/>
  <c r="AI41" i="1"/>
  <c r="V43" i="2"/>
  <c r="U43" i="2"/>
  <c r="T43" i="2"/>
  <c r="AK40" i="1"/>
  <c r="AJ40" i="1"/>
  <c r="AI40" i="1"/>
  <c r="V42" i="2"/>
  <c r="U42" i="2"/>
  <c r="T42" i="2"/>
  <c r="AK39" i="1" l="1"/>
  <c r="AJ39" i="1"/>
  <c r="AI39" i="1"/>
  <c r="V41" i="2"/>
  <c r="U41" i="2"/>
  <c r="T41" i="2"/>
  <c r="V40" i="2"/>
  <c r="U40" i="2"/>
  <c r="T40" i="2"/>
  <c r="AK38" i="1"/>
  <c r="AJ38" i="1"/>
  <c r="AI38" i="1"/>
  <c r="AK37" i="1"/>
  <c r="AJ37" i="1"/>
  <c r="AI37" i="1"/>
  <c r="T38" i="2"/>
  <c r="U38" i="2"/>
  <c r="V38" i="2"/>
  <c r="T39" i="2"/>
  <c r="U39" i="2"/>
  <c r="V39" i="2"/>
  <c r="AI36" i="1"/>
  <c r="AJ36" i="1"/>
  <c r="AK36" i="1"/>
  <c r="T37" i="2"/>
  <c r="U37" i="2"/>
  <c r="V37" i="2"/>
  <c r="T36" i="2"/>
  <c r="U36" i="2"/>
  <c r="V36" i="2"/>
  <c r="AI35" i="1"/>
  <c r="AJ35" i="1"/>
  <c r="AK35" i="1"/>
  <c r="M3" i="5"/>
  <c r="L3" i="5"/>
  <c r="L13" i="3"/>
  <c r="M13" i="3"/>
  <c r="AI34" i="1"/>
  <c r="AJ34" i="1"/>
  <c r="AK34" i="1"/>
  <c r="T35" i="2"/>
  <c r="U35" i="2"/>
  <c r="V35" i="2"/>
  <c r="C8" i="3"/>
  <c r="AI32" i="1"/>
  <c r="AJ32" i="1"/>
  <c r="AK32" i="1"/>
  <c r="G7" i="3" l="1"/>
  <c r="E7" i="3"/>
  <c r="C7" i="3"/>
  <c r="AL5" i="4"/>
  <c r="AM5" i="4"/>
  <c r="AN5" i="4"/>
  <c r="AL6" i="4"/>
  <c r="AM6" i="4"/>
  <c r="AN6" i="4"/>
  <c r="AN4" i="4" l="1"/>
  <c r="AM4" i="4"/>
  <c r="AL4" i="4"/>
  <c r="AN3" i="4"/>
  <c r="AM3" i="4"/>
  <c r="AL3" i="4"/>
  <c r="V28" i="2"/>
  <c r="U28" i="2"/>
  <c r="T28" i="2"/>
  <c r="L12" i="3" l="1"/>
  <c r="M12" i="3"/>
  <c r="L11" i="3" l="1"/>
  <c r="M11" i="3"/>
  <c r="AI30" i="1"/>
  <c r="AJ30" i="1"/>
  <c r="AK30" i="1"/>
  <c r="T27" i="2"/>
  <c r="U27" i="2"/>
  <c r="V27" i="2"/>
  <c r="L10" i="3"/>
  <c r="M10" i="3"/>
  <c r="K6" i="3"/>
  <c r="K5" i="3"/>
  <c r="K4" i="3"/>
  <c r="K3" i="3"/>
  <c r="I6" i="3"/>
  <c r="I5" i="3"/>
  <c r="I4" i="3"/>
  <c r="I3" i="3"/>
  <c r="G6" i="3"/>
  <c r="G5" i="3"/>
  <c r="G4" i="3"/>
  <c r="G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T17" i="2"/>
  <c r="U17" i="2"/>
  <c r="V17" i="2"/>
  <c r="T18" i="2"/>
  <c r="U18" i="2"/>
  <c r="V18" i="2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7" i="2"/>
  <c r="V8" i="2"/>
  <c r="U7" i="2"/>
  <c r="U8" i="2"/>
  <c r="T7" i="2"/>
  <c r="T8" i="2"/>
</calcChain>
</file>

<file path=xl/sharedStrings.xml><?xml version="1.0" encoding="utf-8"?>
<sst xmlns="http://schemas.openxmlformats.org/spreadsheetml/2006/main" count="353" uniqueCount="190">
  <si>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</si>
  <si>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</si>
  <si>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</si>
  <si>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</si>
  <si>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</si>
  <si>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</si>
  <si>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</si>
  <si>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</si>
  <si>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</si>
  <si>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</si>
  <si>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</si>
  <si>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</si>
  <si>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</si>
  <si>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</si>
  <si>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</si>
  <si>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</si>
  <si>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</si>
  <si>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</si>
  <si>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</si>
  <si>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</si>
  <si>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</si>
  <si>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</si>
  <si>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</si>
  <si>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</si>
  <si>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</si>
  <si>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</si>
  <si>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</si>
  <si>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</si>
  <si>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</si>
  <si>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</si>
  <si>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</si>
  <si>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</si>
  <si>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</si>
  <si>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</si>
  <si>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</si>
  <si>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</si>
  <si>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</si>
  <si>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</si>
  <si>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</si>
  <si>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</si>
  <si>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</si>
  <si>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</si>
  <si>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</si>
  <si>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</si>
  <si>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</si>
  <si>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</si>
  <si>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</si>
  <si>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</si>
  <si>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</si>
  <si>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</si>
  <si>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</si>
  <si>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</si>
  <si>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</si>
  <si>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</si>
  <si>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</si>
  <si>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</si>
  <si>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</si>
  <si>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</si>
  <si>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</si>
  <si>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</si>
  <si>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</si>
  <si>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</si>
  <si>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</si>
  <si>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</si>
  <si>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</si>
  <si>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</si>
  <si>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</si>
  <si>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</si>
  <si>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</si>
  <si>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</si>
  <si>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</si>
  <si>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</si>
  <si>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</si>
  <si>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</si>
  <si>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</si>
  <si>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</si>
  <si>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</si>
  <si>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</si>
  <si>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</si>
  <si>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</si>
  <si>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</si>
  <si>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</si>
  <si>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</si>
  <si>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</si>
  <si>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</si>
  <si>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</si>
  <si>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</si>
  <si>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</si>
  <si>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</si>
  <si>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</si>
  <si>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</si>
  <si>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</si>
  <si>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</si>
  <si>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</si>
  <si>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</si>
  <si>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</si>
  <si>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</si>
  <si>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</si>
  <si>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</si>
  <si>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</si>
  <si>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</si>
  <si>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</si>
  <si>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</si>
  <si>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</si>
  <si>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</si>
  <si>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</si>
  <si>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</si>
  <si>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</si>
  <si>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</si>
  <si>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</si>
  <si>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</si>
  <si>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</si>
  <si>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</si>
  <si>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</si>
  <si>
    <t>App, geom, different weights (scikit learn)</t>
  </si>
  <si>
    <t>BP4D weights</t>
  </si>
  <si>
    <t>App geom, ensemble dynamic</t>
  </si>
  <si>
    <t>App, geom old undersampling, 1-1 dynamic</t>
  </si>
  <si>
    <t>App, geom old undersampling, 1-1 static</t>
  </si>
  <si>
    <t>DISFA SVM sampled stat</t>
  </si>
  <si>
    <t>DISFA SVM sampled dyn</t>
  </si>
  <si>
    <t>BP4D SVM sampled dyn</t>
  </si>
  <si>
    <t>BP4D SVM sampled stat</t>
  </si>
  <si>
    <t>Combined SVM sampled stat</t>
  </si>
  <si>
    <t>Combined SVM sampled dyn v sem</t>
  </si>
  <si>
    <t>AU28</t>
  </si>
  <si>
    <t>SVM static rebalanced</t>
  </si>
  <si>
    <t>SVM dynamic rebalanced</t>
  </si>
  <si>
    <t>App, geom old undersampling, 1-1 dynamic clever</t>
  </si>
  <si>
    <t>App, geom old undersampling, 1-1 static clever</t>
  </si>
  <si>
    <t>BP4D SVM static</t>
  </si>
  <si>
    <t>BP4D SVM static clever sampling</t>
  </si>
  <si>
    <t>SVM appearance balanced</t>
  </si>
  <si>
    <t>SVM static weights</t>
  </si>
  <si>
    <t>SVM dynamic weights</t>
  </si>
  <si>
    <t>BP4D SVM SEMAINE train static</t>
  </si>
  <si>
    <t>BP4D SVM SEMAINE train dynamic</t>
  </si>
  <si>
    <t>BP4D SVM DISFA train static</t>
  </si>
  <si>
    <t>BP4D SVM DISFA train dynamic</t>
  </si>
  <si>
    <t>Combined SVM static</t>
  </si>
  <si>
    <t>Dynamic static SVM</t>
  </si>
  <si>
    <t>Geom params rebalanced static</t>
  </si>
  <si>
    <t>Geom params rebalanced dynamic</t>
  </si>
  <si>
    <t>Locs rebalanced static</t>
  </si>
  <si>
    <t>Locs rebalanced dynamic</t>
  </si>
  <si>
    <t>Locs rebalanced euclidean dynamic (1st attempt)</t>
  </si>
  <si>
    <t>Locs rebalanced euclidean dynamic (median after)</t>
  </si>
  <si>
    <t>BP4D rebalanced pure geom (params) static</t>
  </si>
  <si>
    <t>BP4D rebalanced pure geom (loc) static</t>
  </si>
  <si>
    <t>BP4D rebalanced pure geom (loc no M) static</t>
  </si>
  <si>
    <t>BP4D no 3D</t>
  </si>
  <si>
    <t>BP4D extra distances and angles</t>
  </si>
  <si>
    <t>BP4D dists</t>
  </si>
  <si>
    <t>BP4D angles</t>
  </si>
  <si>
    <t>BP4D locs no M</t>
  </si>
  <si>
    <t>BP4D feat select (SVM sfs)</t>
  </si>
  <si>
    <t>Locs params rebalanced, static, no scaling</t>
  </si>
  <si>
    <t>Locs params rebalanced, dynamic, no scaling</t>
  </si>
  <si>
    <t>Locs params rebalanced, static,  scaling</t>
  </si>
  <si>
    <t>Locs params rebalanced, dynamic,  scaling</t>
  </si>
  <si>
    <t>Locs params rebalanced, static, no scaling, no M</t>
  </si>
  <si>
    <t>Locs params rebalanced, dynamic, no scaling, no M</t>
  </si>
  <si>
    <t>BP4D locs params static (scaling)</t>
  </si>
  <si>
    <t>BP4D locs params static (no scaling)</t>
  </si>
  <si>
    <t>Train SEMAINE camera ready static (locs+params)</t>
  </si>
  <si>
    <t>Train SEMAINE camera ready dynamic (locs+params)</t>
  </si>
  <si>
    <t>BP4D camera ready (locs params) static</t>
  </si>
  <si>
    <t>BP4D camera ready (locs params) dynamic</t>
  </si>
  <si>
    <t>SVM static cam ready</t>
  </si>
  <si>
    <t>SVM dynamic cam ready</t>
  </si>
  <si>
    <t>Train BP4D targeted dynamic</t>
  </si>
  <si>
    <t>Train BP4D targeted static</t>
  </si>
  <si>
    <t>Train DISFA targeted dynamic</t>
  </si>
  <si>
    <t>Train DISFA targeted static</t>
  </si>
  <si>
    <t>Train all targeted static</t>
  </si>
  <si>
    <t>Train all targeted dynamic</t>
  </si>
  <si>
    <t>DISFA trained static, targeted</t>
  </si>
  <si>
    <t>SEMAINE trained static, targeted</t>
  </si>
  <si>
    <t>All trained static, targeted</t>
  </si>
  <si>
    <t>DISFA trained dynamic, targeted</t>
  </si>
  <si>
    <t>SEMAINE trained dynamic, targeted</t>
  </si>
  <si>
    <t>All trained dynamic targeted</t>
  </si>
  <si>
    <t>SVM camera ready balanced static</t>
  </si>
  <si>
    <t>SVM camera ready balanced dynamic</t>
  </si>
  <si>
    <t>DISFA balanced static</t>
  </si>
  <si>
    <t>Joint balanced static</t>
  </si>
  <si>
    <t>Static rebalanced</t>
  </si>
  <si>
    <t>Static disfa</t>
  </si>
  <si>
    <t>static both</t>
  </si>
  <si>
    <t>Semaine submitted v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</si>
</sst>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Fill="1" applyBorder="1"/>
    <xf numFmtId="0" fontId="0" fillId="0" borderId="0" xfId="0" applyFill="1" applyBorder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8"/>
  <sheetViews>
    <sheetView topLeftCell="A16" zoomScale="80" zoomScaleNormal="80" workbookViewId="0">
      <selection activeCell="AE65" sqref="AE65"/>
    </sheetView>
  </sheetViews>
  <sheetFormatPr defaultRowHeight="15" x14ac:dyDescent="0.25"/>
  <cols>
    <col min="1" max="1" width="41.5703125" customWidth="1"/>
    <col min="2" max="37" width="4.5703125" customWidth="1"/>
  </cols>
  <sheetData>
    <row r="1" spans="1:37" x14ac:dyDescent="0.25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5</v>
      </c>
      <c r="L1" s="37"/>
      <c r="M1" s="37"/>
      <c r="N1" s="39" t="s">
        <v>6</v>
      </c>
      <c r="O1" s="37"/>
      <c r="P1" s="38"/>
      <c r="Q1" s="39" t="s">
        <v>7</v>
      </c>
      <c r="R1" s="37"/>
      <c r="S1" s="38"/>
      <c r="T1" s="39" t="s">
        <v>8</v>
      </c>
      <c r="U1" s="37"/>
      <c r="V1" s="38"/>
      <c r="W1" s="39" t="s">
        <v>11</v>
      </c>
      <c r="X1" s="37"/>
      <c r="Y1" s="38"/>
      <c r="Z1" s="39" t="s">
        <v>12</v>
      </c>
      <c r="AA1" s="37"/>
      <c r="AB1" s="38"/>
      <c r="AC1" s="39" t="s">
        <v>13</v>
      </c>
      <c r="AD1" s="37"/>
      <c r="AE1" s="38"/>
      <c r="AF1" s="37" t="s">
        <v>14</v>
      </c>
      <c r="AG1" s="37"/>
      <c r="AH1" s="38"/>
      <c r="AI1" s="37" t="s">
        <v>25</v>
      </c>
      <c r="AJ1" s="37"/>
      <c r="AK1" s="38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 x14ac:dyDescent="0.25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 x14ac:dyDescent="0.25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 x14ac:dyDescent="0.25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 x14ac:dyDescent="0.25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 x14ac:dyDescent="0.25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 x14ac:dyDescent="0.25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 x14ac:dyDescent="0.25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 x14ac:dyDescent="0.25">
      <c r="A27" s="25" t="s">
        <v>66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 x14ac:dyDescent="0.25">
      <c r="A28" s="25" t="s">
        <v>68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 x14ac:dyDescent="0.25">
      <c r="A29" s="25" t="s">
        <v>69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 x14ac:dyDescent="0.25">
      <c r="A30" s="25" t="s">
        <v>75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 x14ac:dyDescent="0.25">
      <c r="A31" s="25" t="s">
        <v>76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 x14ac:dyDescent="0.25">
      <c r="A32" s="25" t="s">
        <v>83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 x14ac:dyDescent="0.25">
      <c r="A33" s="25" t="s">
        <v>96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 x14ac:dyDescent="0.25">
      <c r="A34" s="25" t="s">
        <v>98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 x14ac:dyDescent="0.25">
      <c r="A35" s="25" t="s">
        <v>100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 x14ac:dyDescent="0.25">
      <c r="A36" s="25" t="s">
        <v>101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 x14ac:dyDescent="0.25">
      <c r="A37" s="25" t="s">
        <v>104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 x14ac:dyDescent="0.25">
      <c r="A38" s="25" t="s">
        <v>105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 x14ac:dyDescent="0.25">
      <c r="A39" s="25" t="s">
        <v>108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 x14ac:dyDescent="0.25">
      <c r="A40" s="25" t="s">
        <v>110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 x14ac:dyDescent="0.25">
      <c r="A41" s="25" t="s">
        <v>113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 x14ac:dyDescent="0.25">
      <c r="A42" s="25" t="s">
        <v>115</v>
      </c>
      <c r="B42" s="7">
        <v>0.34820000000000001</v>
      </c>
      <c r="C42" s="8">
        <v>0.50519999999999998</v>
      </c>
      <c r="D42" s="9">
        <v>0.4123</v>
      </c>
      <c r="E42" s="7">
        <v>0.29270000000000002</v>
      </c>
      <c r="F42" s="8">
        <v>0.42320000000000002</v>
      </c>
      <c r="G42" s="9">
        <v>0.34599999999999997</v>
      </c>
      <c r="H42" s="7">
        <v>0.34439999999999998</v>
      </c>
      <c r="I42" s="8">
        <v>0.59799999999999998</v>
      </c>
      <c r="J42" s="9">
        <v>0.43709999999999999</v>
      </c>
      <c r="K42" s="7">
        <v>0.77010000000000001</v>
      </c>
      <c r="L42" s="8">
        <v>0.76780000000000004</v>
      </c>
      <c r="M42" s="8">
        <v>0.76900000000000002</v>
      </c>
      <c r="N42" s="7">
        <v>0.75529999999999997</v>
      </c>
      <c r="O42" s="8">
        <v>0.74070000000000003</v>
      </c>
      <c r="P42" s="8">
        <v>0.74790000000000001</v>
      </c>
      <c r="Q42" s="7">
        <v>0.87770000000000004</v>
      </c>
      <c r="R42" s="8">
        <v>0.78510000000000002</v>
      </c>
      <c r="S42" s="8">
        <v>0.82879999999999998</v>
      </c>
      <c r="T42" s="7">
        <v>0.88739999999999997</v>
      </c>
      <c r="U42" s="8">
        <v>0.83720000000000006</v>
      </c>
      <c r="V42" s="8">
        <v>0.86160000000000003</v>
      </c>
      <c r="W42" s="7">
        <v>0.6149</v>
      </c>
      <c r="X42" s="8">
        <v>0.7258</v>
      </c>
      <c r="Y42" s="8">
        <v>0.66579999999999995</v>
      </c>
      <c r="Z42" s="7">
        <v>0.317</v>
      </c>
      <c r="AA42" s="8">
        <v>0.69079999999999997</v>
      </c>
      <c r="AB42" s="8">
        <v>0.43459999999999999</v>
      </c>
      <c r="AC42" s="7">
        <v>0.52639999999999998</v>
      </c>
      <c r="AD42" s="8">
        <v>0.76060000000000005</v>
      </c>
      <c r="AE42" s="8">
        <v>0.62219999999999998</v>
      </c>
      <c r="AF42" s="7">
        <v>0.33300000000000002</v>
      </c>
      <c r="AG42" s="8">
        <v>0.64129999999999998</v>
      </c>
      <c r="AH42" s="9">
        <v>0.43830000000000002</v>
      </c>
      <c r="AI42" s="10">
        <f t="shared" ref="AI42:AI44" si="18">AVERAGE(B42,E42,H42,K42,N42,Q42,T42,W42,Z42,AC42,AF42)</f>
        <v>0.55155454545454552</v>
      </c>
      <c r="AJ42" s="11">
        <f t="shared" ref="AJ42:AJ44" si="19">AVERAGE(C42,F42,I42,L42,O42,R42,U42,X42,AA42,AD42,AG42)</f>
        <v>0.67960909090909094</v>
      </c>
      <c r="AK42" s="12">
        <f t="shared" ref="AK42:AK44" si="20">AVERAGE(D42,G42,J42,M42,P42,S42,V42,Y42,AB42,AE42,AH42)</f>
        <v>0.59669090909090905</v>
      </c>
    </row>
    <row r="43" spans="1:37" x14ac:dyDescent="0.25">
      <c r="A43" s="25" t="s">
        <v>130</v>
      </c>
      <c r="B43" s="7">
        <v>0.35349999999999998</v>
      </c>
      <c r="C43" s="8">
        <v>0.50480000000000003</v>
      </c>
      <c r="D43" s="9">
        <v>0.4158</v>
      </c>
      <c r="E43" s="7">
        <v>0.2913</v>
      </c>
      <c r="F43" s="8">
        <v>0.43640000000000001</v>
      </c>
      <c r="G43" s="9">
        <v>0.34939999999999999</v>
      </c>
      <c r="H43" s="7">
        <v>0.34720000000000001</v>
      </c>
      <c r="I43" s="8">
        <v>0.59030000000000005</v>
      </c>
      <c r="J43" s="9">
        <v>0.43730000000000002</v>
      </c>
      <c r="K43" s="7">
        <v>0.7863</v>
      </c>
      <c r="L43" s="8">
        <v>0.75160000000000005</v>
      </c>
      <c r="M43" s="8">
        <v>0.76849999999999996</v>
      </c>
      <c r="N43" s="7">
        <v>0.74970000000000003</v>
      </c>
      <c r="O43" s="8">
        <v>0.75439999999999996</v>
      </c>
      <c r="P43" s="8">
        <v>0.75439999999999996</v>
      </c>
      <c r="Q43" s="7">
        <v>0.8619</v>
      </c>
      <c r="R43" s="8">
        <v>0.83069999999999999</v>
      </c>
      <c r="S43" s="8">
        <v>0.84599999999999997</v>
      </c>
      <c r="T43" s="7">
        <v>0.87939999999999996</v>
      </c>
      <c r="U43" s="8">
        <v>0.84860000000000002</v>
      </c>
      <c r="V43" s="8">
        <v>0.86370000000000002</v>
      </c>
      <c r="W43" s="7">
        <v>0.60760000000000003</v>
      </c>
      <c r="X43" s="8">
        <v>0.74729999999999996</v>
      </c>
      <c r="Y43" s="8">
        <v>0.67030000000000001</v>
      </c>
      <c r="Z43" s="7">
        <v>0.31309999999999999</v>
      </c>
      <c r="AA43" s="8">
        <v>0.70369999999999999</v>
      </c>
      <c r="AB43" s="8">
        <v>0.43340000000000001</v>
      </c>
      <c r="AC43" s="7">
        <v>0.5262</v>
      </c>
      <c r="AD43" s="8">
        <v>0.75609999999999999</v>
      </c>
      <c r="AE43" s="8">
        <v>0.62050000000000005</v>
      </c>
      <c r="AF43" s="7">
        <v>0.3347</v>
      </c>
      <c r="AG43" s="8">
        <v>0.62039999999999995</v>
      </c>
      <c r="AH43" s="9">
        <v>0.43480000000000002</v>
      </c>
      <c r="AI43" s="10">
        <f t="shared" si="18"/>
        <v>0.55008181818181812</v>
      </c>
      <c r="AJ43" s="11">
        <f t="shared" si="19"/>
        <v>0.68584545454545454</v>
      </c>
      <c r="AK43" s="12">
        <f t="shared" si="20"/>
        <v>0.59946363636363642</v>
      </c>
    </row>
    <row r="44" spans="1:37" x14ac:dyDescent="0.25">
      <c r="A44" s="25" t="s">
        <v>131</v>
      </c>
      <c r="B44" s="7">
        <v>0.35470000000000002</v>
      </c>
      <c r="C44" s="8">
        <v>0.51700000000000002</v>
      </c>
      <c r="D44" s="9">
        <v>0.42080000000000001</v>
      </c>
      <c r="E44" s="7">
        <v>0.29859999999999998</v>
      </c>
      <c r="F44" s="8">
        <v>0.39250000000000002</v>
      </c>
      <c r="G44" s="9">
        <v>0.3392</v>
      </c>
      <c r="H44" s="7">
        <v>0.3604</v>
      </c>
      <c r="I44" s="8">
        <v>0.57489999999999997</v>
      </c>
      <c r="J44" s="9">
        <v>0.44309999999999999</v>
      </c>
      <c r="K44" s="7">
        <v>0.76100000000000001</v>
      </c>
      <c r="L44" s="8">
        <v>0.77690000000000003</v>
      </c>
      <c r="M44" s="8">
        <v>0.76880000000000004</v>
      </c>
      <c r="N44" s="7">
        <v>0.74199999999999999</v>
      </c>
      <c r="O44" s="8">
        <v>0.80030000000000001</v>
      </c>
      <c r="P44" s="8">
        <v>0.77010000000000001</v>
      </c>
      <c r="Q44" s="7">
        <v>0.86809999999999998</v>
      </c>
      <c r="R44" s="8">
        <v>0.83430000000000004</v>
      </c>
      <c r="S44" s="8">
        <v>0.85089999999999999</v>
      </c>
      <c r="T44" s="7">
        <v>0.87450000000000006</v>
      </c>
      <c r="U44" s="8">
        <v>0.86150000000000004</v>
      </c>
      <c r="V44" s="8">
        <v>0.86799999999999999</v>
      </c>
      <c r="W44" s="7">
        <v>0.57399999999999995</v>
      </c>
      <c r="X44" s="8">
        <v>0.80069999999999997</v>
      </c>
      <c r="Y44" s="8">
        <v>0.66869999999999996</v>
      </c>
      <c r="Z44" s="7">
        <v>0.3216</v>
      </c>
      <c r="AA44" s="8">
        <v>0.67600000000000005</v>
      </c>
      <c r="AB44" s="8">
        <v>0.43580000000000002</v>
      </c>
      <c r="AC44" s="7">
        <v>0.52110000000000001</v>
      </c>
      <c r="AD44" s="8">
        <v>0.76559999999999995</v>
      </c>
      <c r="AE44" s="8">
        <v>0.62009999999999998</v>
      </c>
      <c r="AF44" s="7">
        <v>0.33090000000000003</v>
      </c>
      <c r="AG44" s="8">
        <v>0.65839999999999999</v>
      </c>
      <c r="AH44" s="9">
        <v>0.44040000000000001</v>
      </c>
      <c r="AI44" s="10">
        <f t="shared" si="18"/>
        <v>0.54608181818181822</v>
      </c>
      <c r="AJ44" s="11">
        <f t="shared" si="19"/>
        <v>0.69619090909090919</v>
      </c>
      <c r="AK44" s="12">
        <f t="shared" si="20"/>
        <v>0.60235454545454559</v>
      </c>
    </row>
    <row r="45" spans="1:37" x14ac:dyDescent="0.25">
      <c r="A45" s="25" t="s">
        <v>135</v>
      </c>
      <c r="B45" s="7"/>
      <c r="C45" s="8"/>
      <c r="D45" s="9"/>
      <c r="E45" s="7">
        <v>0.2223</v>
      </c>
      <c r="F45" s="8">
        <v>0.68769999999999998</v>
      </c>
      <c r="G45" s="9">
        <v>0.33589999999999998</v>
      </c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>
        <v>0.72099999999999997</v>
      </c>
      <c r="U45" s="8">
        <v>0.90139999999999998</v>
      </c>
      <c r="V45" s="8">
        <v>0.80120000000000002</v>
      </c>
      <c r="W45" s="7"/>
      <c r="X45" s="8"/>
      <c r="Y45" s="8"/>
      <c r="Z45" s="7"/>
      <c r="AA45" s="8"/>
      <c r="AB45" s="8"/>
      <c r="AC45" s="7">
        <v>0.43740000000000001</v>
      </c>
      <c r="AD45" s="8">
        <v>0.86660000000000004</v>
      </c>
      <c r="AE45" s="8">
        <v>0.58130000000000004</v>
      </c>
      <c r="AF45" s="7"/>
      <c r="AG45" s="8"/>
      <c r="AH45" s="9"/>
      <c r="AI45" s="10"/>
      <c r="AJ45" s="11"/>
      <c r="AK45" s="12"/>
    </row>
    <row r="46" spans="1:37" x14ac:dyDescent="0.25">
      <c r="A46" s="25" t="s">
        <v>136</v>
      </c>
      <c r="B46" s="7"/>
      <c r="C46" s="8"/>
      <c r="D46" s="9"/>
      <c r="E46" s="7">
        <v>0.23330000000000001</v>
      </c>
      <c r="F46" s="8">
        <v>0.48180000000000001</v>
      </c>
      <c r="G46" s="9">
        <v>0.31430000000000002</v>
      </c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>
        <v>0.90539999999999998</v>
      </c>
      <c r="U46" s="8">
        <v>0.56069999999999998</v>
      </c>
      <c r="V46" s="8">
        <v>0.6925</v>
      </c>
      <c r="W46" s="7"/>
      <c r="X46" s="8"/>
      <c r="Y46" s="8"/>
      <c r="Z46" s="7"/>
      <c r="AA46" s="8"/>
      <c r="AB46" s="8"/>
      <c r="AC46" s="7">
        <v>0.34860000000000002</v>
      </c>
      <c r="AD46" s="8">
        <v>5.0299999999999997E-2</v>
      </c>
      <c r="AE46" s="8">
        <v>8.7900000000000006E-2</v>
      </c>
      <c r="AF46" s="7"/>
      <c r="AG46" s="8"/>
      <c r="AH46" s="9"/>
      <c r="AI46" s="10"/>
      <c r="AJ46" s="11"/>
      <c r="AK46" s="12"/>
    </row>
    <row r="47" spans="1:37" x14ac:dyDescent="0.25">
      <c r="A47" s="25" t="s">
        <v>137</v>
      </c>
      <c r="B47" s="7">
        <v>0.34620000000000001</v>
      </c>
      <c r="C47" s="8">
        <v>0.62760000000000005</v>
      </c>
      <c r="D47" s="9">
        <v>0.44629999999999997</v>
      </c>
      <c r="E47" s="7">
        <v>0.20880000000000001</v>
      </c>
      <c r="F47" s="8">
        <v>0.65010000000000001</v>
      </c>
      <c r="G47" s="9">
        <v>0.31609999999999999</v>
      </c>
      <c r="H47" s="7">
        <v>0.30330000000000001</v>
      </c>
      <c r="I47" s="8">
        <v>0.56469999999999998</v>
      </c>
      <c r="J47" s="9">
        <v>0.39460000000000001</v>
      </c>
      <c r="K47" s="7">
        <v>0.6794</v>
      </c>
      <c r="L47" s="8">
        <v>0.87680000000000002</v>
      </c>
      <c r="M47" s="8">
        <v>0.76559999999999995</v>
      </c>
      <c r="N47" s="7"/>
      <c r="O47" s="8"/>
      <c r="P47" s="8"/>
      <c r="Q47" s="7"/>
      <c r="R47" s="8"/>
      <c r="S47" s="8"/>
      <c r="T47" s="7">
        <v>0.88690000000000002</v>
      </c>
      <c r="U47" s="8">
        <v>0.80079999999999996</v>
      </c>
      <c r="V47" s="8">
        <v>0.8417</v>
      </c>
      <c r="W47" s="7"/>
      <c r="X47" s="8"/>
      <c r="Y47" s="8"/>
      <c r="Z47" s="7">
        <v>0.29920000000000002</v>
      </c>
      <c r="AA47" s="8">
        <v>0.4269</v>
      </c>
      <c r="AB47" s="8">
        <v>0.3518</v>
      </c>
      <c r="AC47" s="7">
        <v>0.48970000000000002</v>
      </c>
      <c r="AD47" s="8">
        <v>0.63949999999999996</v>
      </c>
      <c r="AE47" s="8">
        <v>0.55469999999999997</v>
      </c>
      <c r="AF47" s="7"/>
      <c r="AG47" s="8"/>
      <c r="AH47" s="9"/>
      <c r="AI47" s="10"/>
      <c r="AJ47" s="11"/>
      <c r="AK47" s="12"/>
    </row>
    <row r="48" spans="1:37" x14ac:dyDescent="0.25">
      <c r="A48" s="25" t="s">
        <v>138</v>
      </c>
      <c r="B48" s="7">
        <v>0.32819999999999999</v>
      </c>
      <c r="C48" s="8">
        <v>0.5242</v>
      </c>
      <c r="D48" s="9">
        <v>0.40360000000000001</v>
      </c>
      <c r="E48" s="7">
        <v>0.28239999999999998</v>
      </c>
      <c r="F48" s="8">
        <v>0.40279999999999999</v>
      </c>
      <c r="G48" s="9">
        <v>0.33200000000000002</v>
      </c>
      <c r="H48" s="7">
        <v>0.45290000000000002</v>
      </c>
      <c r="I48" s="8">
        <v>0.48580000000000001</v>
      </c>
      <c r="J48" s="9">
        <v>0.46879999999999999</v>
      </c>
      <c r="K48" s="7">
        <v>0.88080000000000003</v>
      </c>
      <c r="L48" s="8">
        <v>0.55910000000000004</v>
      </c>
      <c r="M48" s="8">
        <v>0.68400000000000005</v>
      </c>
      <c r="N48" s="7"/>
      <c r="O48" s="8"/>
      <c r="P48" s="8"/>
      <c r="Q48" s="7"/>
      <c r="R48" s="8"/>
      <c r="S48" s="8"/>
      <c r="T48" s="7">
        <v>0.94320000000000004</v>
      </c>
      <c r="U48" s="8">
        <v>0.52790000000000004</v>
      </c>
      <c r="V48" s="8">
        <v>0.67689999999999995</v>
      </c>
      <c r="W48" s="7"/>
      <c r="X48" s="8"/>
      <c r="Y48" s="8"/>
      <c r="Z48" s="7">
        <v>0.28989999999999999</v>
      </c>
      <c r="AA48" s="8">
        <v>0.2117</v>
      </c>
      <c r="AB48" s="8">
        <v>0.2447</v>
      </c>
      <c r="AC48" s="7">
        <v>0.44950000000000001</v>
      </c>
      <c r="AD48" s="8">
        <v>0.52759999999999996</v>
      </c>
      <c r="AE48" s="8">
        <v>0.4854</v>
      </c>
      <c r="AF48" s="7"/>
      <c r="AG48" s="8"/>
      <c r="AH48" s="9"/>
      <c r="AI48" s="10"/>
      <c r="AJ48" s="11"/>
      <c r="AK48" s="12"/>
    </row>
    <row r="49" spans="1:37" x14ac:dyDescent="0.25">
      <c r="A49" s="25" t="s">
        <v>139</v>
      </c>
      <c r="B49" s="7">
        <v>0.34820000000000001</v>
      </c>
      <c r="C49" s="8">
        <v>0.57210000000000005</v>
      </c>
      <c r="D49" s="9">
        <v>0.43290000000000001</v>
      </c>
      <c r="E49" s="7">
        <v>0.26119999999999999</v>
      </c>
      <c r="F49" s="8">
        <v>0.4264</v>
      </c>
      <c r="G49" s="9">
        <v>0.32400000000000001</v>
      </c>
      <c r="H49" s="7">
        <v>0.37559999999999999</v>
      </c>
      <c r="I49" s="8">
        <v>0.56989999999999996</v>
      </c>
      <c r="J49" s="9">
        <v>0.45279999999999998</v>
      </c>
      <c r="K49" s="7">
        <v>0.76219999999999999</v>
      </c>
      <c r="L49" s="8">
        <v>0.79039999999999999</v>
      </c>
      <c r="M49" s="8">
        <v>0.77610000000000001</v>
      </c>
      <c r="N49" s="7"/>
      <c r="O49" s="8"/>
      <c r="P49" s="8"/>
      <c r="Q49" s="7"/>
      <c r="R49" s="8"/>
      <c r="S49" s="8"/>
      <c r="T49" s="7">
        <v>0.88180000000000003</v>
      </c>
      <c r="U49" s="8">
        <v>0.85980000000000001</v>
      </c>
      <c r="V49" s="8">
        <v>0.87060000000000004</v>
      </c>
      <c r="W49" s="7"/>
      <c r="X49" s="8"/>
      <c r="Y49" s="8"/>
      <c r="Z49" s="7">
        <v>0.34610000000000002</v>
      </c>
      <c r="AA49" s="8">
        <v>0.63949999999999996</v>
      </c>
      <c r="AB49" s="8">
        <v>0.4491</v>
      </c>
      <c r="AC49" s="7">
        <v>0.51700000000000002</v>
      </c>
      <c r="AD49" s="8">
        <v>0.73699999999999999</v>
      </c>
      <c r="AE49" s="8">
        <v>0.60770000000000002</v>
      </c>
      <c r="AF49" s="7"/>
      <c r="AG49" s="8"/>
      <c r="AH49" s="9"/>
      <c r="AI49" s="10"/>
      <c r="AJ49" s="11"/>
      <c r="AK49" s="12"/>
    </row>
    <row r="50" spans="1:37" x14ac:dyDescent="0.25">
      <c r="A50" s="25" t="s">
        <v>147</v>
      </c>
      <c r="B50" s="7">
        <v>0.44950000000000001</v>
      </c>
      <c r="C50" s="8">
        <v>0.4294</v>
      </c>
      <c r="D50" s="9">
        <v>0.43919999999999998</v>
      </c>
      <c r="E50" s="7">
        <v>0.33100000000000002</v>
      </c>
      <c r="F50" s="8">
        <v>0.5796</v>
      </c>
      <c r="G50" s="9">
        <v>0.4214</v>
      </c>
      <c r="H50" s="7">
        <v>0.32240000000000002</v>
      </c>
      <c r="I50" s="8">
        <v>0.64590000000000003</v>
      </c>
      <c r="J50" s="9">
        <v>0.43009999999999998</v>
      </c>
      <c r="K50" s="7">
        <v>0.73270000000000002</v>
      </c>
      <c r="L50" s="8">
        <v>0.77400000000000002</v>
      </c>
      <c r="M50" s="8">
        <v>0.75280000000000002</v>
      </c>
      <c r="N50" s="7">
        <v>0.73060000000000003</v>
      </c>
      <c r="O50" s="8">
        <v>0.77990000000000004</v>
      </c>
      <c r="P50" s="8">
        <v>0.75439999999999996</v>
      </c>
      <c r="Q50" s="7">
        <v>0.84630000000000005</v>
      </c>
      <c r="R50" s="8">
        <v>0.83579999999999999</v>
      </c>
      <c r="S50" s="8">
        <v>0.84099999999999997</v>
      </c>
      <c r="T50" s="7">
        <v>0.83330000000000004</v>
      </c>
      <c r="U50" s="8">
        <v>0.84519999999999995</v>
      </c>
      <c r="V50" s="8">
        <v>0.83919999999999995</v>
      </c>
      <c r="W50" s="7">
        <v>0.4879</v>
      </c>
      <c r="X50" s="8">
        <v>0.85570000000000002</v>
      </c>
      <c r="Y50" s="8">
        <v>0.62150000000000005</v>
      </c>
      <c r="Z50" s="7">
        <v>0.20799999999999999</v>
      </c>
      <c r="AA50" s="8">
        <v>0.58709999999999996</v>
      </c>
      <c r="AB50" s="8">
        <v>0.30719999999999997</v>
      </c>
      <c r="AC50" s="7">
        <v>0.45910000000000001</v>
      </c>
      <c r="AD50" s="8">
        <v>0.81820000000000004</v>
      </c>
      <c r="AE50" s="8">
        <v>0.58819999999999995</v>
      </c>
      <c r="AF50" s="7">
        <v>0.20860000000000001</v>
      </c>
      <c r="AG50" s="8">
        <v>0.51770000000000005</v>
      </c>
      <c r="AH50" s="9">
        <v>0.29730000000000001</v>
      </c>
      <c r="AI50" s="10">
        <f t="shared" ref="AI50" si="21">AVERAGE(B50,E50,H50,K50,N50,Q50,T50,W50,Z50,AC50,AF50)</f>
        <v>0.50994545454545459</v>
      </c>
      <c r="AJ50" s="11">
        <f t="shared" ref="AJ50" si="22">AVERAGE(C50,F50,I50,L50,O50,R50,U50,X50,AA50,AD50,AG50)</f>
        <v>0.69713636363636367</v>
      </c>
      <c r="AK50" s="12">
        <f t="shared" ref="AK50" si="23">AVERAGE(D50,G50,J50,M50,P50,S50,V50,Y50,AB50,AE50,AH50)</f>
        <v>0.57202727272727261</v>
      </c>
    </row>
    <row r="51" spans="1:37" x14ac:dyDescent="0.25">
      <c r="A51" s="25" t="s">
        <v>148</v>
      </c>
      <c r="B51" s="7">
        <v>0.26800000000000002</v>
      </c>
      <c r="C51" s="8">
        <v>0.6905</v>
      </c>
      <c r="D51" s="9">
        <v>0.3861</v>
      </c>
      <c r="E51" s="7">
        <v>0.30009999999999998</v>
      </c>
      <c r="F51" s="8">
        <v>0.62809999999999999</v>
      </c>
      <c r="G51" s="9">
        <v>0.40620000000000001</v>
      </c>
      <c r="H51" s="7">
        <v>0.31519999999999998</v>
      </c>
      <c r="I51" s="8">
        <v>0.65090000000000003</v>
      </c>
      <c r="J51" s="9">
        <v>0.42480000000000001</v>
      </c>
      <c r="K51" s="7">
        <v>0.76160000000000005</v>
      </c>
      <c r="L51" s="8">
        <v>0.74299999999999999</v>
      </c>
      <c r="M51" s="8">
        <v>0.75219999999999998</v>
      </c>
      <c r="N51" s="7">
        <v>0.73450000000000004</v>
      </c>
      <c r="O51" s="8">
        <v>0.76449999999999996</v>
      </c>
      <c r="P51" s="8">
        <v>0.74919999999999998</v>
      </c>
      <c r="Q51" s="7">
        <v>0.84519999999999995</v>
      </c>
      <c r="R51" s="8">
        <v>0.83830000000000005</v>
      </c>
      <c r="S51" s="8">
        <v>0.84179999999999999</v>
      </c>
      <c r="T51" s="7">
        <v>0.84389999999999998</v>
      </c>
      <c r="U51" s="8">
        <v>0.83109999999999995</v>
      </c>
      <c r="V51" s="8">
        <v>0.83750000000000002</v>
      </c>
      <c r="W51" s="7">
        <v>0.48849999999999999</v>
      </c>
      <c r="X51" s="8">
        <v>0.85370000000000001</v>
      </c>
      <c r="Y51" s="8">
        <v>0.62139999999999995</v>
      </c>
      <c r="Z51" s="7">
        <v>0.2046</v>
      </c>
      <c r="AA51" s="8">
        <v>0.60509999999999997</v>
      </c>
      <c r="AB51" s="8">
        <v>0.30580000000000002</v>
      </c>
      <c r="AC51" s="7">
        <v>0.47270000000000001</v>
      </c>
      <c r="AD51" s="8">
        <v>0.77400000000000002</v>
      </c>
      <c r="AE51" s="8">
        <v>0.58689999999999998</v>
      </c>
      <c r="AF51" s="7">
        <v>0.18790000000000001</v>
      </c>
      <c r="AG51" s="8">
        <v>0.60909999999999997</v>
      </c>
      <c r="AH51" s="9">
        <v>0.28720000000000001</v>
      </c>
      <c r="AI51" s="10">
        <f t="shared" ref="AI51" si="24">AVERAGE(B51,E51,H51,K51,N51,Q51,T51,W51,Z51,AC51,AF51)</f>
        <v>0.49292727272727266</v>
      </c>
      <c r="AJ51" s="11">
        <f t="shared" ref="AJ51" si="25">AVERAGE(C51,F51,I51,L51,O51,R51,U51,X51,AA51,AD51,AG51)</f>
        <v>0.72620909090909092</v>
      </c>
      <c r="AK51" s="12">
        <f t="shared" ref="AK51" si="26">AVERAGE(D51,G51,J51,M51,P51,S51,V51,Y51,AB51,AE51,AH51)</f>
        <v>0.56355454545454542</v>
      </c>
    </row>
    <row r="52" spans="1:37" x14ac:dyDescent="0.25">
      <c r="A52" s="25" t="s">
        <v>149</v>
      </c>
      <c r="B52" s="7">
        <v>0.44950000000000001</v>
      </c>
      <c r="C52" s="8">
        <v>0.4294</v>
      </c>
      <c r="D52" s="9">
        <v>0.43919999999999998</v>
      </c>
      <c r="E52" s="7">
        <v>0.33100000000000002</v>
      </c>
      <c r="F52" s="8">
        <v>0.5796</v>
      </c>
      <c r="G52" s="9">
        <v>0.4214</v>
      </c>
      <c r="H52" s="7">
        <v>0.32240000000000002</v>
      </c>
      <c r="I52" s="8">
        <v>0.64590000000000003</v>
      </c>
      <c r="J52" s="9">
        <v>0.43009999999999998</v>
      </c>
      <c r="K52" s="7">
        <v>0.73270000000000002</v>
      </c>
      <c r="L52" s="8">
        <v>0.77400000000000002</v>
      </c>
      <c r="M52" s="8">
        <v>0.75280000000000002</v>
      </c>
      <c r="N52" s="7">
        <v>0.73060000000000003</v>
      </c>
      <c r="O52" s="8">
        <v>0.77990000000000004</v>
      </c>
      <c r="P52" s="8">
        <v>0.75439999999999996</v>
      </c>
      <c r="Q52" s="7">
        <v>0.84630000000000005</v>
      </c>
      <c r="R52" s="8">
        <v>0.83579999999999999</v>
      </c>
      <c r="S52" s="8">
        <v>0.84099999999999997</v>
      </c>
      <c r="T52" s="7">
        <v>0.83330000000000004</v>
      </c>
      <c r="U52" s="8">
        <v>0.84519999999999995</v>
      </c>
      <c r="V52" s="8">
        <v>0.83919999999999995</v>
      </c>
      <c r="W52" s="7">
        <v>0.4879</v>
      </c>
      <c r="X52" s="8">
        <v>0.85570000000000002</v>
      </c>
      <c r="Y52" s="8">
        <v>0.62150000000000005</v>
      </c>
      <c r="Z52" s="7">
        <v>0.20799999999999999</v>
      </c>
      <c r="AA52" s="8">
        <v>0.58709999999999996</v>
      </c>
      <c r="AB52" s="8">
        <v>0.30719999999999997</v>
      </c>
      <c r="AC52" s="7">
        <v>0.45910000000000001</v>
      </c>
      <c r="AD52" s="8">
        <v>0.81820000000000004</v>
      </c>
      <c r="AE52" s="8">
        <v>0.58819999999999995</v>
      </c>
      <c r="AF52" s="7">
        <v>0.20860000000000001</v>
      </c>
      <c r="AG52" s="8">
        <v>0.51770000000000005</v>
      </c>
      <c r="AH52" s="9">
        <v>0.29730000000000001</v>
      </c>
      <c r="AI52" s="10">
        <f t="shared" ref="AI52" si="27">AVERAGE(B52,E52,H52,K52,N52,Q52,T52,W52,Z52,AC52,AF52)</f>
        <v>0.50994545454545459</v>
      </c>
      <c r="AJ52" s="11">
        <f t="shared" ref="AJ52" si="28">AVERAGE(C52,F52,I52,L52,O52,R52,U52,X52,AA52,AD52,AG52)</f>
        <v>0.69713636363636367</v>
      </c>
      <c r="AK52" s="12">
        <f t="shared" ref="AK52" si="29">AVERAGE(D52,G52,J52,M52,P52,S52,V52,Y52,AB52,AE52,AH52)</f>
        <v>0.57202727272727261</v>
      </c>
    </row>
    <row r="53" spans="1:37" x14ac:dyDescent="0.25">
      <c r="A53" s="25" t="s">
        <v>150</v>
      </c>
      <c r="B53" s="7">
        <v>0.30349999999999999</v>
      </c>
      <c r="C53" s="8">
        <v>0.58779999999999999</v>
      </c>
      <c r="D53" s="9">
        <v>0.40029999999999999</v>
      </c>
      <c r="E53" s="7">
        <v>0.308</v>
      </c>
      <c r="F53" s="8">
        <v>0.63629999999999998</v>
      </c>
      <c r="G53" s="9">
        <v>0.41510000000000002</v>
      </c>
      <c r="H53" s="7">
        <v>0.3221</v>
      </c>
      <c r="I53" s="8">
        <v>0.64990000000000003</v>
      </c>
      <c r="J53" s="9">
        <v>0.43070000000000003</v>
      </c>
      <c r="K53" s="7">
        <v>0.71819999999999995</v>
      </c>
      <c r="L53" s="8">
        <v>0.81</v>
      </c>
      <c r="M53" s="8">
        <v>0.76129999999999998</v>
      </c>
      <c r="N53" s="7">
        <v>0.72929999999999995</v>
      </c>
      <c r="O53" s="8">
        <v>0.79359999999999997</v>
      </c>
      <c r="P53" s="8">
        <v>0.7601</v>
      </c>
      <c r="Q53" s="7">
        <v>0.8357</v>
      </c>
      <c r="R53" s="8">
        <v>0.85599999999999998</v>
      </c>
      <c r="S53" s="8">
        <v>0.84570000000000001</v>
      </c>
      <c r="T53" s="7">
        <v>0.84560000000000002</v>
      </c>
      <c r="U53" s="8">
        <v>0.84240000000000004</v>
      </c>
      <c r="V53" s="8">
        <v>0.84399999999999997</v>
      </c>
      <c r="W53" s="7">
        <v>0.50660000000000005</v>
      </c>
      <c r="X53" s="8">
        <v>0.7873</v>
      </c>
      <c r="Y53" s="8">
        <v>0.61650000000000005</v>
      </c>
      <c r="Z53" s="7">
        <v>0.20069999999999999</v>
      </c>
      <c r="AA53" s="8">
        <v>0.60319999999999996</v>
      </c>
      <c r="AB53" s="8">
        <v>0.30109999999999998</v>
      </c>
      <c r="AC53" s="7">
        <v>0.4662</v>
      </c>
      <c r="AD53" s="8">
        <v>0.77490000000000003</v>
      </c>
      <c r="AE53" s="8">
        <v>0.58220000000000005</v>
      </c>
      <c r="AF53" s="7">
        <v>0.20219999999999999</v>
      </c>
      <c r="AG53" s="8">
        <v>0.48730000000000001</v>
      </c>
      <c r="AH53" s="9">
        <v>0.2858</v>
      </c>
      <c r="AI53" s="10">
        <f t="shared" ref="AI53:AI62" si="30">AVERAGE(B53,E53,H53,K53,N53,Q53,T53,W53,Z53,AC53,AF53)</f>
        <v>0.4943727272727273</v>
      </c>
      <c r="AJ53" s="11">
        <f t="shared" ref="AJ53:AJ62" si="31">AVERAGE(C53,F53,I53,L53,O53,R53,U53,X53,AA53,AD53,AG53)</f>
        <v>0.7117</v>
      </c>
      <c r="AK53" s="12">
        <f t="shared" ref="AK53:AK62" si="32">AVERAGE(D53,G53,J53,M53,P53,S53,V53,Y53,AB53,AE53,AH53)</f>
        <v>0.56752727272727277</v>
      </c>
    </row>
    <row r="54" spans="1:37" x14ac:dyDescent="0.25">
      <c r="A54" s="25" t="s">
        <v>151</v>
      </c>
      <c r="B54" s="7">
        <v>0.36359999999999998</v>
      </c>
      <c r="C54" s="8">
        <v>0.61360000000000003</v>
      </c>
      <c r="D54" s="9">
        <v>0.45660000000000001</v>
      </c>
      <c r="E54" s="7">
        <v>0.28739999999999999</v>
      </c>
      <c r="F54" s="8">
        <v>0.61699999999999999</v>
      </c>
      <c r="G54" s="9">
        <v>0.3921</v>
      </c>
      <c r="H54" s="7">
        <v>0.34510000000000002</v>
      </c>
      <c r="I54" s="8">
        <v>0.58899999999999997</v>
      </c>
      <c r="J54" s="9">
        <v>0.43519999999999998</v>
      </c>
      <c r="K54" s="7">
        <v>0.76749999999999996</v>
      </c>
      <c r="L54" s="8">
        <v>0.69450000000000001</v>
      </c>
      <c r="M54" s="8">
        <v>0.72919999999999996</v>
      </c>
      <c r="N54" s="7">
        <v>0.71009999999999995</v>
      </c>
      <c r="O54" s="8">
        <v>0.71970000000000001</v>
      </c>
      <c r="P54" s="8">
        <v>0.71489999999999998</v>
      </c>
      <c r="Q54" s="7">
        <v>0.86409999999999998</v>
      </c>
      <c r="R54" s="8">
        <v>0.78410000000000002</v>
      </c>
      <c r="S54" s="8">
        <v>0.82220000000000004</v>
      </c>
      <c r="T54" s="7">
        <v>0.84889999999999999</v>
      </c>
      <c r="U54" s="8">
        <v>0.8347</v>
      </c>
      <c r="V54" s="8">
        <v>0.84179999999999999</v>
      </c>
      <c r="W54" s="7">
        <v>0.49690000000000001</v>
      </c>
      <c r="X54" s="8">
        <v>0.76839999999999997</v>
      </c>
      <c r="Y54" s="8">
        <v>0.60350000000000004</v>
      </c>
      <c r="Z54" s="7">
        <v>0.18410000000000001</v>
      </c>
      <c r="AA54" s="8">
        <v>0.44309999999999999</v>
      </c>
      <c r="AB54" s="8">
        <v>0.2601</v>
      </c>
      <c r="AC54" s="7">
        <v>0.46760000000000002</v>
      </c>
      <c r="AD54" s="8">
        <v>0.73640000000000005</v>
      </c>
      <c r="AE54" s="8">
        <v>0.57199999999999995</v>
      </c>
      <c r="AF54" s="7">
        <v>0.2407</v>
      </c>
      <c r="AG54" s="8">
        <v>0.4592</v>
      </c>
      <c r="AH54" s="9">
        <v>0.31580000000000003</v>
      </c>
      <c r="AI54" s="10">
        <f t="shared" si="30"/>
        <v>0.50690909090909098</v>
      </c>
      <c r="AJ54" s="11">
        <f t="shared" si="31"/>
        <v>0.65997272727272727</v>
      </c>
      <c r="AK54" s="12">
        <f t="shared" si="32"/>
        <v>0.55849090909090926</v>
      </c>
    </row>
    <row r="55" spans="1:37" x14ac:dyDescent="0.25">
      <c r="A55" s="25" t="s">
        <v>152</v>
      </c>
      <c r="B55" s="7">
        <v>0.34410000000000002</v>
      </c>
      <c r="C55" s="8">
        <v>0.64100000000000001</v>
      </c>
      <c r="D55" s="9">
        <v>0.44779999999999998</v>
      </c>
      <c r="E55" s="7">
        <v>0.29609999999999997</v>
      </c>
      <c r="F55" s="8">
        <v>0.63139999999999996</v>
      </c>
      <c r="G55" s="9">
        <v>0.40310000000000001</v>
      </c>
      <c r="H55" s="7">
        <v>0.33350000000000002</v>
      </c>
      <c r="I55" s="8">
        <v>0.61529999999999996</v>
      </c>
      <c r="J55" s="9">
        <v>0.4325</v>
      </c>
      <c r="K55" s="7">
        <v>0.78790000000000004</v>
      </c>
      <c r="L55" s="8">
        <v>0.6825</v>
      </c>
      <c r="M55" s="8">
        <v>0.73140000000000005</v>
      </c>
      <c r="N55" s="7">
        <v>0.72260000000000002</v>
      </c>
      <c r="O55" s="8">
        <v>0.71509999999999996</v>
      </c>
      <c r="P55" s="8">
        <v>0.71879999999999999</v>
      </c>
      <c r="Q55" s="7">
        <v>0.87580000000000002</v>
      </c>
      <c r="R55" s="8">
        <v>0.77749999999999997</v>
      </c>
      <c r="S55" s="8">
        <v>0.82369999999999999</v>
      </c>
      <c r="T55" s="7">
        <v>0.8478</v>
      </c>
      <c r="U55" s="8">
        <v>0.83399999999999996</v>
      </c>
      <c r="V55" s="8">
        <v>0.84079999999999999</v>
      </c>
      <c r="W55" s="7">
        <v>0.51039999999999996</v>
      </c>
      <c r="X55" s="8">
        <v>0.7571</v>
      </c>
      <c r="Y55" s="8">
        <v>0.60980000000000001</v>
      </c>
      <c r="Z55" s="7">
        <v>0.19289999999999999</v>
      </c>
      <c r="AA55" s="8">
        <v>0.56110000000000004</v>
      </c>
      <c r="AB55" s="8">
        <v>0.28710000000000002</v>
      </c>
      <c r="AC55" s="7">
        <v>0.46360000000000001</v>
      </c>
      <c r="AD55" s="8">
        <v>0.76959999999999995</v>
      </c>
      <c r="AE55" s="8">
        <v>0.5786</v>
      </c>
      <c r="AF55" s="7">
        <v>0.20050000000000001</v>
      </c>
      <c r="AG55" s="8">
        <v>0.48520000000000002</v>
      </c>
      <c r="AH55" s="9">
        <v>0.2838</v>
      </c>
      <c r="AI55" s="10">
        <f t="shared" si="30"/>
        <v>0.50683636363636353</v>
      </c>
      <c r="AJ55" s="11">
        <f t="shared" si="31"/>
        <v>0.67907272727272716</v>
      </c>
      <c r="AK55" s="12">
        <f t="shared" si="32"/>
        <v>0.55976363636363635</v>
      </c>
    </row>
    <row r="56" spans="1:37" x14ac:dyDescent="0.25">
      <c r="A56" s="25" t="s">
        <v>153</v>
      </c>
      <c r="B56" s="7">
        <v>0.31790000000000002</v>
      </c>
      <c r="C56" s="8">
        <v>0.61299999999999999</v>
      </c>
      <c r="D56" s="9">
        <v>0.41870000000000002</v>
      </c>
      <c r="E56" s="7">
        <v>0.29049999999999998</v>
      </c>
      <c r="F56" s="8">
        <v>0.55610000000000004</v>
      </c>
      <c r="G56" s="9">
        <v>0.38159999999999999</v>
      </c>
      <c r="H56" s="7">
        <v>0.36520000000000002</v>
      </c>
      <c r="I56" s="8">
        <v>0.57869999999999999</v>
      </c>
      <c r="J56" s="9">
        <v>0.44779999999999998</v>
      </c>
      <c r="K56" s="7">
        <v>0.70450000000000002</v>
      </c>
      <c r="L56" s="8">
        <v>0.74660000000000004</v>
      </c>
      <c r="M56" s="8">
        <v>0.72489999999999999</v>
      </c>
      <c r="N56" s="7">
        <v>0.70140000000000002</v>
      </c>
      <c r="O56" s="8">
        <v>0.73770000000000002</v>
      </c>
      <c r="P56" s="8">
        <v>0.71909999999999996</v>
      </c>
      <c r="Q56" s="7">
        <v>0.83189999999999997</v>
      </c>
      <c r="R56" s="8">
        <v>0.80740000000000001</v>
      </c>
      <c r="S56" s="8">
        <v>0.81950000000000001</v>
      </c>
      <c r="T56" s="7">
        <v>0.85119999999999996</v>
      </c>
      <c r="U56" s="8">
        <v>0.83660000000000001</v>
      </c>
      <c r="V56" s="8">
        <v>0.84379999999999999</v>
      </c>
      <c r="W56" s="7">
        <v>0.50109999999999999</v>
      </c>
      <c r="X56" s="8">
        <v>0.68830000000000002</v>
      </c>
      <c r="Y56" s="8">
        <v>0.57999999999999996</v>
      </c>
      <c r="Z56" s="7">
        <v>0.19020000000000001</v>
      </c>
      <c r="AA56" s="8">
        <v>0.49569999999999997</v>
      </c>
      <c r="AB56" s="8">
        <v>0.27489999999999998</v>
      </c>
      <c r="AC56" s="7">
        <v>0.47789999999999999</v>
      </c>
      <c r="AD56" s="8">
        <v>0.67349999999999999</v>
      </c>
      <c r="AE56" s="8">
        <v>0.55910000000000004</v>
      </c>
      <c r="AF56" s="7">
        <v>0.23569999999999999</v>
      </c>
      <c r="AG56" s="8">
        <v>0.46429999999999999</v>
      </c>
      <c r="AH56" s="9">
        <v>0.31269999999999998</v>
      </c>
      <c r="AI56" s="10">
        <f t="shared" si="30"/>
        <v>0.49704545454545451</v>
      </c>
      <c r="AJ56" s="11">
        <f t="shared" si="31"/>
        <v>0.65435454545454541</v>
      </c>
      <c r="AK56" s="12">
        <f t="shared" si="32"/>
        <v>0.55291818181818186</v>
      </c>
    </row>
    <row r="57" spans="1:37" x14ac:dyDescent="0.25">
      <c r="A57" s="25" t="s">
        <v>154</v>
      </c>
      <c r="B57" s="7">
        <v>0.2697</v>
      </c>
      <c r="C57" s="8">
        <v>0.71120000000000005</v>
      </c>
      <c r="D57" s="9">
        <v>0.37109999999999999</v>
      </c>
      <c r="E57" s="7">
        <v>0.312</v>
      </c>
      <c r="F57" s="8">
        <v>0.63090000000000002</v>
      </c>
      <c r="G57" s="9">
        <v>0.41749999999999998</v>
      </c>
      <c r="H57" s="7">
        <v>0.32169999999999999</v>
      </c>
      <c r="I57" s="8">
        <v>0.6381</v>
      </c>
      <c r="J57" s="9">
        <v>0.42780000000000001</v>
      </c>
      <c r="K57" s="7">
        <v>0.79720000000000002</v>
      </c>
      <c r="L57" s="8">
        <v>0.68340000000000001</v>
      </c>
      <c r="M57" s="8">
        <v>0.7359</v>
      </c>
      <c r="N57" s="7">
        <v>0.71050000000000002</v>
      </c>
      <c r="O57" s="8">
        <v>0.71650000000000003</v>
      </c>
      <c r="P57" s="8">
        <v>0.71350000000000002</v>
      </c>
      <c r="Q57" s="7">
        <v>0.8387</v>
      </c>
      <c r="R57" s="8">
        <v>0.79079999999999995</v>
      </c>
      <c r="S57" s="8">
        <v>0.81410000000000005</v>
      </c>
      <c r="T57" s="7">
        <v>0.84570000000000001</v>
      </c>
      <c r="U57" s="8">
        <v>0.82489999999999997</v>
      </c>
      <c r="V57" s="8">
        <v>0.83520000000000005</v>
      </c>
      <c r="W57" s="7">
        <v>0.53380000000000005</v>
      </c>
      <c r="X57" s="8">
        <v>0.67300000000000004</v>
      </c>
      <c r="Y57" s="8">
        <v>0.59540000000000004</v>
      </c>
      <c r="Z57" s="7">
        <v>0.18110000000000001</v>
      </c>
      <c r="AA57" s="8">
        <v>0.54649999999999999</v>
      </c>
      <c r="AB57" s="8">
        <v>0.27200000000000002</v>
      </c>
      <c r="AC57" s="7">
        <v>0.47460000000000002</v>
      </c>
      <c r="AD57" s="8">
        <v>0.75349999999999995</v>
      </c>
      <c r="AE57" s="8">
        <v>0.58240000000000003</v>
      </c>
      <c r="AF57" s="7">
        <v>0.1915</v>
      </c>
      <c r="AG57" s="8">
        <v>0.54120000000000001</v>
      </c>
      <c r="AH57" s="9">
        <v>0.28289999999999998</v>
      </c>
      <c r="AI57" s="10">
        <f t="shared" si="30"/>
        <v>0.49786363636363634</v>
      </c>
      <c r="AJ57" s="11">
        <f t="shared" si="31"/>
        <v>0.68272727272727263</v>
      </c>
      <c r="AK57" s="12">
        <f t="shared" si="32"/>
        <v>0.54979999999999996</v>
      </c>
    </row>
    <row r="58" spans="1:37" x14ac:dyDescent="0.25">
      <c r="A58" s="25" t="s">
        <v>155</v>
      </c>
      <c r="B58" s="7">
        <v>0.28610000000000002</v>
      </c>
      <c r="C58" s="8">
        <v>0.6139</v>
      </c>
      <c r="D58" s="9">
        <v>0.39029999999999998</v>
      </c>
      <c r="E58" s="7">
        <v>0.26869999999999999</v>
      </c>
      <c r="F58" s="8">
        <v>0.66069999999999995</v>
      </c>
      <c r="G58" s="9">
        <v>0.38200000000000001</v>
      </c>
      <c r="H58" s="7">
        <v>0.2001</v>
      </c>
      <c r="I58" s="8">
        <v>0.86570000000000003</v>
      </c>
      <c r="J58" s="9">
        <v>0.3251</v>
      </c>
      <c r="K58" s="7">
        <v>0.70250000000000001</v>
      </c>
      <c r="L58" s="8">
        <v>0.78500000000000003</v>
      </c>
      <c r="M58" s="8">
        <v>0.74150000000000005</v>
      </c>
      <c r="N58" s="7">
        <v>0.68979999999999997</v>
      </c>
      <c r="O58" s="8">
        <v>0.76400000000000001</v>
      </c>
      <c r="P58" s="8">
        <v>0.72499999999999998</v>
      </c>
      <c r="Q58" s="7">
        <v>0.89149999999999996</v>
      </c>
      <c r="R58" s="8">
        <v>0.78559999999999997</v>
      </c>
      <c r="S58" s="8">
        <v>0.83520000000000005</v>
      </c>
      <c r="T58" s="7">
        <v>0.84640000000000004</v>
      </c>
      <c r="U58" s="8">
        <v>0.80759999999999998</v>
      </c>
      <c r="V58" s="8">
        <v>0.8266</v>
      </c>
      <c r="W58" s="7">
        <v>0.49930000000000002</v>
      </c>
      <c r="X58" s="8">
        <v>0.85070000000000001</v>
      </c>
      <c r="Y58" s="8">
        <v>0.62919999999999998</v>
      </c>
      <c r="Z58" s="7">
        <v>0.17630000000000001</v>
      </c>
      <c r="AA58" s="8">
        <v>0.87949999999999995</v>
      </c>
      <c r="AB58" s="8">
        <v>0.29380000000000001</v>
      </c>
      <c r="AC58" s="7">
        <v>0.36730000000000002</v>
      </c>
      <c r="AD58" s="8">
        <v>0.78649999999999998</v>
      </c>
      <c r="AE58" s="8">
        <v>0.50070000000000003</v>
      </c>
      <c r="AF58" s="7">
        <v>0.17499999999999999</v>
      </c>
      <c r="AG58" s="8">
        <v>0.89200000000000002</v>
      </c>
      <c r="AH58" s="9">
        <v>0.29260000000000003</v>
      </c>
      <c r="AI58" s="10">
        <f t="shared" si="30"/>
        <v>0.46390909090909088</v>
      </c>
      <c r="AJ58" s="11">
        <f t="shared" si="31"/>
        <v>0.79010909090909098</v>
      </c>
      <c r="AK58" s="12">
        <f t="shared" si="32"/>
        <v>0.54018181818181821</v>
      </c>
    </row>
    <row r="59" spans="1:37" x14ac:dyDescent="0.25">
      <c r="A59" s="25" t="s">
        <v>162</v>
      </c>
      <c r="B59" s="7">
        <v>0.30330000000000001</v>
      </c>
      <c r="C59" s="8">
        <v>0.5615</v>
      </c>
      <c r="D59" s="9">
        <v>0.39389999999999997</v>
      </c>
      <c r="E59" s="7">
        <v>0.31280000000000002</v>
      </c>
      <c r="F59" s="8">
        <v>0.63100000000000001</v>
      </c>
      <c r="G59" s="9">
        <v>0.41820000000000002</v>
      </c>
      <c r="H59" s="7">
        <v>0.3216</v>
      </c>
      <c r="I59" s="8">
        <v>0.63800000000000001</v>
      </c>
      <c r="J59" s="9">
        <v>0.42759999999999998</v>
      </c>
      <c r="K59" s="7">
        <v>0.79800000000000004</v>
      </c>
      <c r="L59" s="8">
        <v>0.68330000000000002</v>
      </c>
      <c r="M59" s="8">
        <v>0.73619999999999997</v>
      </c>
      <c r="N59" s="7">
        <v>0.71250000000000002</v>
      </c>
      <c r="O59" s="8">
        <v>0.71509999999999996</v>
      </c>
      <c r="P59" s="8">
        <v>0.71379999999999999</v>
      </c>
      <c r="Q59" s="7">
        <v>0.83589999999999998</v>
      </c>
      <c r="R59" s="8">
        <v>0.79279999999999995</v>
      </c>
      <c r="S59" s="8">
        <v>0.81379999999999997</v>
      </c>
      <c r="T59" s="7">
        <v>0.83909999999999996</v>
      </c>
      <c r="U59" s="8">
        <v>0.82840000000000003</v>
      </c>
      <c r="V59" s="8">
        <v>0.8337</v>
      </c>
      <c r="W59" s="7">
        <v>0.48930000000000001</v>
      </c>
      <c r="X59" s="8">
        <v>0.72760000000000002</v>
      </c>
      <c r="Y59" s="8">
        <v>0.58509999999999995</v>
      </c>
      <c r="Z59" s="7">
        <v>0.17860000000000001</v>
      </c>
      <c r="AA59" s="8">
        <v>0.53639999999999999</v>
      </c>
      <c r="AB59" s="8">
        <v>0.26800000000000002</v>
      </c>
      <c r="AC59" s="7">
        <v>0.47549999999999998</v>
      </c>
      <c r="AD59" s="8">
        <v>0.73470000000000002</v>
      </c>
      <c r="AE59" s="8">
        <v>0.57740000000000002</v>
      </c>
      <c r="AF59" s="7">
        <v>0.21890000000000001</v>
      </c>
      <c r="AG59" s="8">
        <v>0.60340000000000005</v>
      </c>
      <c r="AH59" s="9">
        <v>0.32119999999999999</v>
      </c>
      <c r="AI59" s="10">
        <f t="shared" si="30"/>
        <v>0.49868181818181817</v>
      </c>
      <c r="AJ59" s="11">
        <f t="shared" si="31"/>
        <v>0.67747272727272734</v>
      </c>
      <c r="AK59" s="12">
        <f t="shared" si="32"/>
        <v>0.5535363636363636</v>
      </c>
    </row>
    <row r="60" spans="1:37" x14ac:dyDescent="0.25">
      <c r="A60" s="25" t="s">
        <v>163</v>
      </c>
      <c r="B60" s="7">
        <v>0.26960000000000001</v>
      </c>
      <c r="C60" s="8">
        <v>0.69350000000000001</v>
      </c>
      <c r="D60" s="9">
        <v>0.38819999999999999</v>
      </c>
      <c r="E60" s="7">
        <v>0.33210000000000001</v>
      </c>
      <c r="F60" s="8">
        <v>0.57140000000000002</v>
      </c>
      <c r="G60" s="9">
        <v>0.42009999999999997</v>
      </c>
      <c r="H60" s="7">
        <v>0.31979999999999997</v>
      </c>
      <c r="I60" s="8">
        <v>0.627</v>
      </c>
      <c r="J60" s="9">
        <v>0.42359999999999998</v>
      </c>
      <c r="K60" s="7">
        <v>0.75580000000000003</v>
      </c>
      <c r="L60" s="8">
        <v>0.74180000000000001</v>
      </c>
      <c r="M60" s="8">
        <v>0.74870000000000003</v>
      </c>
      <c r="N60" s="7">
        <v>0.73180000000000001</v>
      </c>
      <c r="O60" s="8">
        <v>0.76419999999999999</v>
      </c>
      <c r="P60" s="8">
        <v>0.74760000000000004</v>
      </c>
      <c r="Q60" s="7">
        <v>0.85219999999999996</v>
      </c>
      <c r="R60" s="8">
        <v>0.81850000000000001</v>
      </c>
      <c r="S60" s="8">
        <v>0.83499999999999996</v>
      </c>
      <c r="T60" s="7">
        <v>0.85560000000000003</v>
      </c>
      <c r="U60" s="8">
        <v>0.81899999999999995</v>
      </c>
      <c r="V60" s="8">
        <v>0.83689999999999998</v>
      </c>
      <c r="W60" s="7">
        <v>0.498</v>
      </c>
      <c r="X60" s="8">
        <v>0.82289999999999996</v>
      </c>
      <c r="Y60" s="8">
        <v>0.62050000000000005</v>
      </c>
      <c r="Z60" s="7">
        <v>0.20119999999999999</v>
      </c>
      <c r="AA60" s="8">
        <v>0.59719999999999995</v>
      </c>
      <c r="AB60" s="8">
        <v>0.30099999999999999</v>
      </c>
      <c r="AC60" s="7">
        <v>0.47189999999999999</v>
      </c>
      <c r="AD60" s="8">
        <v>0.76819999999999999</v>
      </c>
      <c r="AE60" s="8">
        <v>0.58489999999999998</v>
      </c>
      <c r="AF60" s="7">
        <v>0.19470000000000001</v>
      </c>
      <c r="AG60" s="8">
        <v>0.50290000000000001</v>
      </c>
      <c r="AH60" s="9">
        <v>0.28070000000000001</v>
      </c>
      <c r="AI60" s="10">
        <f t="shared" si="30"/>
        <v>0.49842727272727277</v>
      </c>
      <c r="AJ60" s="11">
        <f t="shared" si="31"/>
        <v>0.70241818181818183</v>
      </c>
      <c r="AK60" s="12">
        <f t="shared" si="32"/>
        <v>0.56247272727272735</v>
      </c>
    </row>
    <row r="61" spans="1:37" x14ac:dyDescent="0.25">
      <c r="A61" s="25" t="s">
        <v>166</v>
      </c>
      <c r="B61" s="7">
        <v>0.34889999999999999</v>
      </c>
      <c r="C61" s="8">
        <v>0.52139999999999997</v>
      </c>
      <c r="D61" s="9">
        <v>0.41799999999999998</v>
      </c>
      <c r="E61" s="7">
        <v>0.29859999999999998</v>
      </c>
      <c r="F61" s="8">
        <v>0.39750000000000002</v>
      </c>
      <c r="G61" s="9">
        <v>0.34100000000000003</v>
      </c>
      <c r="H61" s="7">
        <v>0.35880000000000001</v>
      </c>
      <c r="I61" s="8">
        <v>0.57799999999999996</v>
      </c>
      <c r="J61" s="9">
        <v>0.44269999999999998</v>
      </c>
      <c r="K61" s="7">
        <v>0.76539999999999997</v>
      </c>
      <c r="L61" s="8">
        <v>0.76149999999999995</v>
      </c>
      <c r="M61" s="8">
        <v>0.76349999999999996</v>
      </c>
      <c r="N61" s="7">
        <v>0.74039999999999995</v>
      </c>
      <c r="O61" s="8">
        <v>0.79930000000000001</v>
      </c>
      <c r="P61" s="8">
        <v>0.76880000000000004</v>
      </c>
      <c r="Q61" s="7">
        <v>0.8679</v>
      </c>
      <c r="R61" s="8">
        <v>0.83169999999999999</v>
      </c>
      <c r="S61" s="8">
        <v>0.84940000000000004</v>
      </c>
      <c r="T61" s="7">
        <v>0.87370000000000003</v>
      </c>
      <c r="U61" s="8">
        <v>0.86350000000000005</v>
      </c>
      <c r="V61" s="8">
        <v>0.86860000000000004</v>
      </c>
      <c r="W61" s="7">
        <v>0.56969999999999998</v>
      </c>
      <c r="X61" s="8">
        <v>0.79849999999999999</v>
      </c>
      <c r="Y61" s="8">
        <v>0.66490000000000005</v>
      </c>
      <c r="Z61" s="7">
        <v>0.32419999999999999</v>
      </c>
      <c r="AA61" s="8">
        <v>0.67459999999999998</v>
      </c>
      <c r="AB61" s="8">
        <v>0.43790000000000001</v>
      </c>
      <c r="AC61" s="7">
        <v>0.5212</v>
      </c>
      <c r="AD61" s="8">
        <v>0.76659999999999995</v>
      </c>
      <c r="AE61" s="8">
        <v>0.62060000000000004</v>
      </c>
      <c r="AF61" s="7">
        <v>0.33019999999999999</v>
      </c>
      <c r="AG61" s="8">
        <v>0.65810000000000002</v>
      </c>
      <c r="AH61" s="9">
        <v>0.43969999999999998</v>
      </c>
      <c r="AI61" s="10">
        <f t="shared" si="30"/>
        <v>0.54536363636363638</v>
      </c>
      <c r="AJ61" s="11">
        <f t="shared" si="31"/>
        <v>0.69551818181818181</v>
      </c>
      <c r="AK61" s="12">
        <f t="shared" si="32"/>
        <v>0.60137272727272728</v>
      </c>
    </row>
    <row r="62" spans="1:37" x14ac:dyDescent="0.25">
      <c r="A62" s="25" t="s">
        <v>167</v>
      </c>
      <c r="B62" s="7">
        <v>0.34389999999999998</v>
      </c>
      <c r="C62" s="8">
        <v>0.5907</v>
      </c>
      <c r="D62" s="9">
        <v>0.43469999999999998</v>
      </c>
      <c r="E62" s="7">
        <v>0.30059999999999998</v>
      </c>
      <c r="F62" s="8">
        <v>0.43319999999999997</v>
      </c>
      <c r="G62" s="9">
        <v>0.35489999999999999</v>
      </c>
      <c r="H62" s="7">
        <v>0.42399999999999999</v>
      </c>
      <c r="I62" s="8">
        <v>0.69989999999999997</v>
      </c>
      <c r="J62" s="9">
        <v>0.52810000000000001</v>
      </c>
      <c r="K62" s="7">
        <v>0.76439999999999997</v>
      </c>
      <c r="L62" s="8">
        <v>0.81259999999999999</v>
      </c>
      <c r="M62" s="8">
        <v>0.78769999999999996</v>
      </c>
      <c r="N62" s="7">
        <v>0.72489999999999999</v>
      </c>
      <c r="O62" s="8">
        <v>0.77680000000000005</v>
      </c>
      <c r="P62" s="8">
        <v>0.75</v>
      </c>
      <c r="Q62" s="7">
        <v>0.79010000000000002</v>
      </c>
      <c r="R62" s="8">
        <v>0.89070000000000005</v>
      </c>
      <c r="S62" s="8">
        <v>0.83740000000000003</v>
      </c>
      <c r="T62" s="7">
        <v>0.83819999999999995</v>
      </c>
      <c r="U62" s="8">
        <v>0.89</v>
      </c>
      <c r="V62" s="8">
        <v>0.86329999999999996</v>
      </c>
      <c r="W62" s="7">
        <v>0.4738</v>
      </c>
      <c r="X62" s="8">
        <v>0.8518</v>
      </c>
      <c r="Y62" s="8">
        <v>0.6089</v>
      </c>
      <c r="Z62" s="7">
        <v>0.2984</v>
      </c>
      <c r="AA62" s="8">
        <v>0.36659999999999998</v>
      </c>
      <c r="AB62" s="8">
        <v>0.32900000000000001</v>
      </c>
      <c r="AC62" s="7">
        <v>0.57140000000000002</v>
      </c>
      <c r="AD62" s="8">
        <v>0.63780000000000003</v>
      </c>
      <c r="AE62" s="8">
        <v>0.60270000000000001</v>
      </c>
      <c r="AF62" s="7">
        <v>0.37330000000000002</v>
      </c>
      <c r="AG62" s="8">
        <v>0.4279</v>
      </c>
      <c r="AH62" s="9">
        <v>0.3987</v>
      </c>
      <c r="AI62" s="10">
        <f t="shared" si="30"/>
        <v>0.53663636363636358</v>
      </c>
      <c r="AJ62" s="11">
        <f t="shared" si="31"/>
        <v>0.67072727272727273</v>
      </c>
      <c r="AK62" s="12">
        <f t="shared" si="32"/>
        <v>0.59049090909090907</v>
      </c>
    </row>
    <row r="63" spans="1:37" x14ac:dyDescent="0.25">
      <c r="A63" s="25" t="s">
        <v>176</v>
      </c>
      <c r="B63" s="7">
        <v>0.26569999999999999</v>
      </c>
      <c r="C63" s="8">
        <v>0.75509999999999999</v>
      </c>
      <c r="D63" s="9">
        <v>0.3931</v>
      </c>
      <c r="E63" s="7">
        <v>0.19700000000000001</v>
      </c>
      <c r="F63" s="8">
        <v>0.44679999999999997</v>
      </c>
      <c r="G63" s="9">
        <v>0.27339999999999998</v>
      </c>
      <c r="H63" s="7">
        <v>0.3014</v>
      </c>
      <c r="I63" s="8">
        <v>0.55710000000000004</v>
      </c>
      <c r="J63" s="9">
        <v>0.39119999999999999</v>
      </c>
      <c r="K63" s="7">
        <v>0.67449999999999999</v>
      </c>
      <c r="L63" s="8">
        <v>0.87790000000000001</v>
      </c>
      <c r="M63" s="8">
        <v>0.76290000000000002</v>
      </c>
      <c r="N63" s="7"/>
      <c r="O63" s="8"/>
      <c r="P63" s="8"/>
      <c r="Q63" s="7"/>
      <c r="R63" s="8"/>
      <c r="S63" s="8"/>
      <c r="T63" s="7">
        <v>0.91049999999999998</v>
      </c>
      <c r="U63" s="8">
        <v>0.76490000000000002</v>
      </c>
      <c r="V63" s="8">
        <v>0.83140000000000003</v>
      </c>
      <c r="W63" s="7"/>
      <c r="X63" s="8"/>
      <c r="Y63" s="8"/>
      <c r="Z63" s="7">
        <v>0.214</v>
      </c>
      <c r="AA63" s="8">
        <v>0.27979999999999999</v>
      </c>
      <c r="AB63" s="8">
        <v>0.24249999999999999</v>
      </c>
      <c r="AC63" s="7">
        <v>0.51819999999999999</v>
      </c>
      <c r="AD63" s="8">
        <v>0.57379999999999998</v>
      </c>
      <c r="AE63" s="8">
        <v>0.54459999999999997</v>
      </c>
      <c r="AF63" s="7"/>
      <c r="AG63" s="8"/>
      <c r="AH63" s="9"/>
      <c r="AI63" s="10"/>
      <c r="AJ63" s="11"/>
      <c r="AK63" s="12"/>
    </row>
    <row r="64" spans="1:37" x14ac:dyDescent="0.25">
      <c r="A64" s="25" t="s">
        <v>177</v>
      </c>
      <c r="B64" s="7"/>
      <c r="C64" s="8"/>
      <c r="D64" s="9"/>
      <c r="E64" s="7">
        <v>0.22720000000000001</v>
      </c>
      <c r="F64" s="8">
        <v>0.69310000000000005</v>
      </c>
      <c r="G64" s="9">
        <v>0.34229999999999999</v>
      </c>
      <c r="H64" s="7"/>
      <c r="I64" s="8"/>
      <c r="J64" s="9"/>
      <c r="K64" s="7"/>
      <c r="L64" s="8"/>
      <c r="M64" s="8"/>
      <c r="N64" s="7"/>
      <c r="O64" s="8"/>
      <c r="P64" s="8"/>
      <c r="Q64" s="7"/>
      <c r="R64" s="8"/>
      <c r="S64" s="8"/>
      <c r="T64" s="7">
        <v>0.72319999999999995</v>
      </c>
      <c r="U64" s="8">
        <v>0.90190000000000003</v>
      </c>
      <c r="V64" s="8">
        <v>0.80269999999999997</v>
      </c>
      <c r="W64" s="7"/>
      <c r="X64" s="8"/>
      <c r="Y64" s="8"/>
      <c r="Z64" s="7"/>
      <c r="AA64" s="8"/>
      <c r="AB64" s="8"/>
      <c r="AC64" s="7">
        <v>0.44059999999999999</v>
      </c>
      <c r="AD64" s="8">
        <v>0.85580000000000001</v>
      </c>
      <c r="AE64" s="8">
        <v>0.58169999999999999</v>
      </c>
      <c r="AF64" s="7"/>
      <c r="AG64" s="8"/>
      <c r="AH64" s="9"/>
      <c r="AI64" s="10"/>
      <c r="AJ64" s="11"/>
      <c r="AK64" s="12"/>
    </row>
    <row r="65" spans="1:37" x14ac:dyDescent="0.25">
      <c r="A65" s="25" t="s">
        <v>178</v>
      </c>
      <c r="B65" s="7">
        <v>0.34100000000000003</v>
      </c>
      <c r="C65" s="8">
        <v>0.57999999999999996</v>
      </c>
      <c r="D65" s="9">
        <v>0.42949999999999999</v>
      </c>
      <c r="E65" s="7">
        <v>0.2555</v>
      </c>
      <c r="F65" s="8">
        <v>0.42209999999999998</v>
      </c>
      <c r="G65" s="9">
        <v>0.31830000000000003</v>
      </c>
      <c r="H65" s="7">
        <v>0.38059999999999999</v>
      </c>
      <c r="I65" s="8">
        <v>0.57620000000000005</v>
      </c>
      <c r="J65" s="9">
        <v>0.45839999999999997</v>
      </c>
      <c r="K65" s="7">
        <v>0.73560000000000003</v>
      </c>
      <c r="L65" s="8">
        <v>0.80830000000000002</v>
      </c>
      <c r="M65" s="8">
        <v>0.7702</v>
      </c>
      <c r="N65" s="7"/>
      <c r="O65" s="8"/>
      <c r="P65" s="8"/>
      <c r="Q65" s="7"/>
      <c r="R65" s="8"/>
      <c r="S65" s="8"/>
      <c r="T65" s="7">
        <v>0.88219999999999998</v>
      </c>
      <c r="U65" s="8">
        <v>0.86480000000000001</v>
      </c>
      <c r="V65" s="8">
        <v>0.87350000000000005</v>
      </c>
      <c r="W65" s="7"/>
      <c r="X65" s="8"/>
      <c r="Y65" s="8"/>
      <c r="Z65" s="7">
        <v>0.33939999999999998</v>
      </c>
      <c r="AA65" s="8">
        <v>0.63870000000000005</v>
      </c>
      <c r="AB65" s="8">
        <v>0.44330000000000003</v>
      </c>
      <c r="AC65" s="7">
        <v>0.52059999999999995</v>
      </c>
      <c r="AD65" s="8">
        <v>0.73460000000000003</v>
      </c>
      <c r="AE65" s="8">
        <v>0.60940000000000005</v>
      </c>
      <c r="AF65" s="7"/>
      <c r="AG65" s="8"/>
      <c r="AH65" s="9"/>
      <c r="AI65" s="10"/>
      <c r="AJ65" s="11"/>
      <c r="AK65" s="12"/>
    </row>
    <row r="66" spans="1:37" x14ac:dyDescent="0.25">
      <c r="A66" s="25" t="s">
        <v>179</v>
      </c>
      <c r="B66" s="7">
        <v>0.36099999999999999</v>
      </c>
      <c r="C66" s="8">
        <v>0.54920000000000002</v>
      </c>
      <c r="D66" s="9">
        <v>0.43559999999999999</v>
      </c>
      <c r="E66" s="7">
        <v>0.26719999999999999</v>
      </c>
      <c r="F66" s="8">
        <v>0.4708</v>
      </c>
      <c r="G66" s="9">
        <v>0.34089999999999998</v>
      </c>
      <c r="H66" s="7">
        <v>0.4556</v>
      </c>
      <c r="I66" s="8">
        <v>0.54330000000000001</v>
      </c>
      <c r="J66" s="9">
        <v>0.49559999999999998</v>
      </c>
      <c r="K66" s="7">
        <v>0.87480000000000002</v>
      </c>
      <c r="L66" s="8">
        <v>0.5554</v>
      </c>
      <c r="M66" s="8">
        <v>0.67949999999999999</v>
      </c>
      <c r="N66" s="7"/>
      <c r="O66" s="8"/>
      <c r="P66" s="8"/>
      <c r="Q66" s="7"/>
      <c r="R66" s="8"/>
      <c r="S66" s="8"/>
      <c r="T66" s="7">
        <v>0.93940000000000001</v>
      </c>
      <c r="U66" s="8">
        <v>0.52510000000000001</v>
      </c>
      <c r="V66" s="8">
        <v>0.67359999999999998</v>
      </c>
      <c r="W66" s="7"/>
      <c r="X66" s="8"/>
      <c r="Y66" s="8"/>
      <c r="Z66" s="7">
        <v>0.3775</v>
      </c>
      <c r="AA66" s="8">
        <v>0.193</v>
      </c>
      <c r="AB66" s="8">
        <v>0.25540000000000002</v>
      </c>
      <c r="AC66" s="7">
        <v>0.45839999999999997</v>
      </c>
      <c r="AD66" s="8">
        <v>0.50560000000000005</v>
      </c>
      <c r="AE66" s="8">
        <v>0.48089999999999999</v>
      </c>
      <c r="AF66" s="7"/>
      <c r="AG66" s="8"/>
      <c r="AH66" s="9"/>
      <c r="AI66" s="10"/>
      <c r="AJ66" s="11"/>
      <c r="AK66" s="12"/>
    </row>
    <row r="67" spans="1:37" x14ac:dyDescent="0.25">
      <c r="A67" s="25" t="s">
        <v>180</v>
      </c>
      <c r="B67" s="7"/>
      <c r="C67" s="8"/>
      <c r="D67" s="9"/>
      <c r="E67" s="7">
        <v>0.20119999999999999</v>
      </c>
      <c r="F67" s="8">
        <v>0.50109999999999999</v>
      </c>
      <c r="G67" s="9">
        <v>0.28710000000000002</v>
      </c>
      <c r="H67" s="7"/>
      <c r="I67" s="8"/>
      <c r="J67" s="9"/>
      <c r="K67" s="7"/>
      <c r="L67" s="8"/>
      <c r="M67" s="8"/>
      <c r="N67" s="7"/>
      <c r="O67" s="8"/>
      <c r="P67" s="8"/>
      <c r="Q67" s="7"/>
      <c r="R67" s="8"/>
      <c r="S67" s="8"/>
      <c r="T67" s="7">
        <v>0.89749999999999996</v>
      </c>
      <c r="U67" s="8">
        <v>0.56669999999999998</v>
      </c>
      <c r="V67" s="8">
        <v>0.69469999999999998</v>
      </c>
      <c r="W67" s="7"/>
      <c r="X67" s="8"/>
      <c r="Y67" s="8"/>
      <c r="Z67" s="7"/>
      <c r="AA67" s="8"/>
      <c r="AB67" s="8"/>
      <c r="AC67" s="7"/>
      <c r="AD67" s="8"/>
      <c r="AE67" s="8"/>
      <c r="AF67" s="7"/>
      <c r="AG67" s="8"/>
      <c r="AH67" s="9"/>
      <c r="AI67" s="10"/>
      <c r="AJ67" s="11"/>
      <c r="AK67" s="12"/>
    </row>
    <row r="68" spans="1:37" x14ac:dyDescent="0.25">
      <c r="A68" s="25" t="s">
        <v>181</v>
      </c>
      <c r="B68" s="7">
        <v>0.36859999999999998</v>
      </c>
      <c r="C68" s="8">
        <v>0.56620000000000004</v>
      </c>
      <c r="D68" s="9">
        <v>0.44650000000000001</v>
      </c>
      <c r="E68" s="7">
        <v>0.27750000000000002</v>
      </c>
      <c r="F68" s="8">
        <v>0.50329999999999997</v>
      </c>
      <c r="G68" s="9">
        <v>0.35780000000000001</v>
      </c>
      <c r="H68" s="7">
        <v>0.44119999999999998</v>
      </c>
      <c r="I68" s="8">
        <v>0.71460000000000001</v>
      </c>
      <c r="J68" s="9">
        <v>0.54559999999999997</v>
      </c>
      <c r="K68" s="7">
        <v>0.83009999999999995</v>
      </c>
      <c r="L68" s="8">
        <v>0.72799999999999998</v>
      </c>
      <c r="M68" s="8">
        <v>0.77569999999999995</v>
      </c>
      <c r="N68" s="7"/>
      <c r="O68" s="8"/>
      <c r="P68" s="8"/>
      <c r="Q68" s="7"/>
      <c r="R68" s="8"/>
      <c r="S68" s="8"/>
      <c r="T68" s="7">
        <v>0.9012</v>
      </c>
      <c r="U68" s="8">
        <v>0.77759999999999996</v>
      </c>
      <c r="V68" s="8">
        <v>0.83479999999999999</v>
      </c>
      <c r="W68" s="7"/>
      <c r="X68" s="8"/>
      <c r="Y68" s="8"/>
      <c r="Z68" s="7">
        <v>0.30299999999999999</v>
      </c>
      <c r="AA68" s="8">
        <v>0.33350000000000002</v>
      </c>
      <c r="AB68" s="8">
        <v>0.3175</v>
      </c>
      <c r="AC68" s="7">
        <v>0.61309999999999998</v>
      </c>
      <c r="AD68" s="8">
        <v>0.59109999999999996</v>
      </c>
      <c r="AE68" s="8">
        <v>0.60189999999999999</v>
      </c>
      <c r="AF68" s="7"/>
      <c r="AG68" s="8"/>
      <c r="AH68" s="9"/>
      <c r="AI68" s="10"/>
      <c r="AJ68" s="11"/>
      <c r="AK68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6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J27:J6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6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6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6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6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6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6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6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62 S64:S6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6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6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6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6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6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6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6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6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6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6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62 S64:S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 V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 V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A55" zoomScaleNormal="100" workbookViewId="0">
      <selection activeCell="A35" sqref="A35"/>
    </sheetView>
  </sheetViews>
  <sheetFormatPr defaultRowHeight="15" x14ac:dyDescent="0.25"/>
  <cols>
    <col min="1" max="1" width="47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9" t="s">
        <v>3</v>
      </c>
      <c r="C1" s="37"/>
      <c r="D1" s="38"/>
      <c r="E1" s="39" t="s">
        <v>8</v>
      </c>
      <c r="F1" s="37"/>
      <c r="G1" s="38"/>
      <c r="H1" s="39" t="s">
        <v>13</v>
      </c>
      <c r="I1" s="37"/>
      <c r="J1" s="38"/>
      <c r="K1" s="39" t="s">
        <v>17</v>
      </c>
      <c r="L1" s="37"/>
      <c r="M1" s="38"/>
      <c r="N1" s="39" t="s">
        <v>125</v>
      </c>
      <c r="O1" s="37"/>
      <c r="P1" s="38"/>
      <c r="Q1" s="39" t="s">
        <v>18</v>
      </c>
      <c r="R1" s="37"/>
      <c r="S1" s="38"/>
      <c r="T1" s="39" t="s">
        <v>25</v>
      </c>
      <c r="U1" s="37"/>
      <c r="V1" s="38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</row>
    <row r="2" spans="1:34" x14ac:dyDescent="0.25">
      <c r="A2" s="34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3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/>
      <c r="U3" s="8"/>
      <c r="V3" s="9"/>
    </row>
    <row r="4" spans="1:34" x14ac:dyDescent="0.25">
      <c r="A4" s="3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/>
      <c r="U4" s="8"/>
      <c r="V4" s="9"/>
    </row>
    <row r="5" spans="1:34" ht="15" customHeight="1" x14ac:dyDescent="0.25">
      <c r="A5" s="3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/>
      <c r="U5" s="8"/>
      <c r="V5" s="9"/>
    </row>
    <row r="6" spans="1:34" ht="15" customHeight="1" x14ac:dyDescent="0.25">
      <c r="A6" s="3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/>
      <c r="U6" s="8"/>
      <c r="V6" s="9"/>
    </row>
    <row r="7" spans="1:34" x14ac:dyDescent="0.25">
      <c r="A7" s="3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ref="T7:T24" si="0">AVERAGE(B7,E7,H7,K7,N7,Q7)</f>
        <v>0.36566666666666664</v>
      </c>
      <c r="U7" s="8">
        <f t="shared" ref="U7:U24" si="1">AVERAGE(C7,F7,I7,L7,O7,R7)</f>
        <v>0.33338333333333336</v>
      </c>
      <c r="V7" s="9">
        <f t="shared" ref="V7:V24" si="2">AVERAGE(D7,G7,J7,M7,P7,S7)</f>
        <v>0.28861666666666669</v>
      </c>
    </row>
    <row r="8" spans="1:34" x14ac:dyDescent="0.25">
      <c r="A8" s="3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3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 x14ac:dyDescent="0.25">
      <c r="A10" s="3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 x14ac:dyDescent="0.25">
      <c r="A11" s="3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/>
      <c r="U11" s="8"/>
      <c r="V11" s="9"/>
    </row>
    <row r="12" spans="1:34" x14ac:dyDescent="0.25">
      <c r="A12" s="3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/>
      <c r="U12" s="8"/>
      <c r="V12" s="9"/>
    </row>
    <row r="13" spans="1:34" x14ac:dyDescent="0.25">
      <c r="A13" s="3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/>
      <c r="U13" s="8"/>
      <c r="V13" s="9"/>
    </row>
    <row r="14" spans="1:34" x14ac:dyDescent="0.25">
      <c r="A14" s="3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/>
      <c r="U14" s="8"/>
      <c r="V14" s="9"/>
    </row>
    <row r="15" spans="1:34" x14ac:dyDescent="0.25">
      <c r="A15" s="3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/>
      <c r="U15" s="8"/>
      <c r="V15" s="9"/>
    </row>
    <row r="16" spans="1:34" x14ac:dyDescent="0.25">
      <c r="A16" s="36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/>
      <c r="U16" s="8"/>
      <c r="V16" s="9"/>
    </row>
    <row r="17" spans="1:22" x14ac:dyDescent="0.25">
      <c r="A17" s="36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 x14ac:dyDescent="0.25">
      <c r="A18" s="36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 x14ac:dyDescent="0.25">
      <c r="A19" s="3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 x14ac:dyDescent="0.25">
      <c r="A20" s="3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 x14ac:dyDescent="0.25">
      <c r="A21" s="3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 x14ac:dyDescent="0.25">
      <c r="A22" s="3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 x14ac:dyDescent="0.25">
      <c r="A23" s="3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 x14ac:dyDescent="0.25">
      <c r="A24" s="3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 x14ac:dyDescent="0.25">
      <c r="A25" s="35" t="s">
        <v>72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/>
      <c r="U25" s="8"/>
      <c r="V25" s="9"/>
    </row>
    <row r="26" spans="1:22" x14ac:dyDescent="0.25">
      <c r="A26" s="35" t="s">
        <v>73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/>
      <c r="U26" s="8"/>
      <c r="V26" s="9"/>
    </row>
    <row r="27" spans="1:22" x14ac:dyDescent="0.25">
      <c r="A27" s="35" t="s">
        <v>74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 x14ac:dyDescent="0.25">
      <c r="A28" s="35" t="s">
        <v>79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 x14ac:dyDescent="0.25">
      <c r="A29" s="36" t="s">
        <v>84</v>
      </c>
      <c r="B29" s="7">
        <v>0.27729999999999999</v>
      </c>
      <c r="C29" s="8">
        <v>0.40860000000000002</v>
      </c>
      <c r="D29" s="9">
        <v>0.33040000000000003</v>
      </c>
      <c r="E29" s="7">
        <v>0.38550000000000001</v>
      </c>
      <c r="F29" s="8">
        <v>0.83020000000000005</v>
      </c>
      <c r="G29" s="9">
        <v>0.52649999999999997</v>
      </c>
      <c r="H29" s="7">
        <v>0.10349999999999999</v>
      </c>
      <c r="I29" s="8">
        <v>0.90210000000000001</v>
      </c>
      <c r="J29" s="9">
        <v>0.1857</v>
      </c>
      <c r="K29" s="7">
        <v>0.32400000000000001</v>
      </c>
      <c r="L29" s="8">
        <v>0.80620000000000003</v>
      </c>
      <c r="M29" s="9">
        <v>0.46229999999999999</v>
      </c>
      <c r="N29" s="7"/>
      <c r="O29" s="8"/>
      <c r="P29" s="9"/>
      <c r="Q29" s="7"/>
      <c r="R29" s="8"/>
      <c r="S29" s="9"/>
      <c r="T29" s="7"/>
      <c r="U29" s="8"/>
      <c r="V29" s="9"/>
    </row>
    <row r="30" spans="1:22" x14ac:dyDescent="0.25">
      <c r="A30" s="36" t="s">
        <v>80</v>
      </c>
      <c r="B30" s="7">
        <v>0.60299999999999998</v>
      </c>
      <c r="C30" s="8">
        <v>0.47399999999999998</v>
      </c>
      <c r="D30" s="9">
        <v>0.53100000000000003</v>
      </c>
      <c r="E30" s="7">
        <v>0.54049999999999998</v>
      </c>
      <c r="F30" s="8">
        <v>0.41949999999999998</v>
      </c>
      <c r="G30" s="9">
        <v>0.47239999999999999</v>
      </c>
      <c r="H30" s="7">
        <v>0.3493</v>
      </c>
      <c r="I30" s="8">
        <v>0.48749999999999999</v>
      </c>
      <c r="J30" s="9">
        <v>0.40699999999999997</v>
      </c>
      <c r="K30" s="7">
        <v>0.26590000000000003</v>
      </c>
      <c r="L30" s="8">
        <v>0.4778</v>
      </c>
      <c r="M30" s="9">
        <v>0.34160000000000001</v>
      </c>
      <c r="N30" s="7"/>
      <c r="O30" s="8"/>
      <c r="P30" s="9"/>
      <c r="Q30" s="7"/>
      <c r="R30" s="8"/>
      <c r="S30" s="9"/>
      <c r="T30" s="7"/>
      <c r="U30" s="8"/>
      <c r="V30" s="9"/>
    </row>
    <row r="31" spans="1:22" x14ac:dyDescent="0.25">
      <c r="A31" s="36" t="s">
        <v>81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/>
      <c r="U31" s="8"/>
      <c r="V31" s="9"/>
    </row>
    <row r="32" spans="1:22" x14ac:dyDescent="0.25">
      <c r="A32" s="36" t="s">
        <v>82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/>
      <c r="U32" s="8"/>
      <c r="V32" s="9"/>
    </row>
    <row r="33" spans="1:22" x14ac:dyDescent="0.25">
      <c r="A33" s="36" t="s">
        <v>85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/>
      <c r="U33" s="8"/>
      <c r="V33" s="9"/>
    </row>
    <row r="34" spans="1:22" x14ac:dyDescent="0.25">
      <c r="A34" s="36" t="s">
        <v>86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/>
      <c r="U34" s="8"/>
      <c r="V34" s="9"/>
    </row>
    <row r="35" spans="1:22" x14ac:dyDescent="0.25">
      <c r="A35" s="36" t="s">
        <v>112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ref="T35" si="4">AVERAGE(B35,E35,H35,K35,N35,Q35)</f>
        <v>0.47583333333333333</v>
      </c>
      <c r="U35" s="8">
        <f t="shared" ref="U35" si="5">AVERAGE(C35,F35,I35,L35,O35,R35)</f>
        <v>0.45366666666666666</v>
      </c>
      <c r="V35" s="9">
        <f t="shared" ref="V35" si="6">AVERAGE(D35,G35,J35,M35,P35,S35)</f>
        <v>0.43949999999999995</v>
      </c>
    </row>
    <row r="36" spans="1:22" x14ac:dyDescent="0.25">
      <c r="A36" s="36" t="s">
        <v>101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 x14ac:dyDescent="0.25">
      <c r="A37" s="36" t="s">
        <v>100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 x14ac:dyDescent="0.25">
      <c r="A38" s="36" t="s">
        <v>102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 x14ac:dyDescent="0.25">
      <c r="A39" s="36" t="s">
        <v>103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 x14ac:dyDescent="0.25">
      <c r="A40" s="36" t="s">
        <v>106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 x14ac:dyDescent="0.25">
      <c r="A41" s="36" t="s">
        <v>107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 x14ac:dyDescent="0.25">
      <c r="A42" s="36" t="s">
        <v>109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 x14ac:dyDescent="0.25">
      <c r="A43" s="36" t="s">
        <v>111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 x14ac:dyDescent="0.25">
      <c r="A44" s="36" t="s">
        <v>114</v>
      </c>
      <c r="B44" s="7">
        <v>0.48120000000000002</v>
      </c>
      <c r="C44" s="8">
        <v>0.65690000000000004</v>
      </c>
      <c r="D44" s="9">
        <v>0.55179999999999996</v>
      </c>
      <c r="E44" s="7">
        <v>0.5907</v>
      </c>
      <c r="F44" s="8">
        <v>0.61580000000000001</v>
      </c>
      <c r="G44" s="9">
        <v>0.60299999999999998</v>
      </c>
      <c r="H44" s="7">
        <v>0.50370000000000004</v>
      </c>
      <c r="I44" s="8">
        <v>0.37740000000000001</v>
      </c>
      <c r="J44" s="9">
        <v>0.43149999999999999</v>
      </c>
      <c r="K44" s="7">
        <v>0.43909999999999999</v>
      </c>
      <c r="L44" s="8">
        <v>0.51380000000000003</v>
      </c>
      <c r="M44" s="9">
        <v>0.47349999999999998</v>
      </c>
      <c r="N44" s="7">
        <v>0.52759999999999996</v>
      </c>
      <c r="O44" s="8">
        <v>0.3266</v>
      </c>
      <c r="P44" s="9">
        <v>0.40350000000000003</v>
      </c>
      <c r="Q44" s="7">
        <v>0.313</v>
      </c>
      <c r="R44" s="8">
        <v>0.64029999999999998</v>
      </c>
      <c r="S44" s="9">
        <v>0.42049999999999998</v>
      </c>
      <c r="T44" s="7">
        <f t="shared" ref="T44:T49" si="16">AVERAGE(B44,E44,H44,K44,N44,Q44)</f>
        <v>0.47588333333333338</v>
      </c>
      <c r="U44" s="8">
        <f t="shared" ref="U44:U49" si="17">AVERAGE(C44,F44,I44,L44,O44,R44)</f>
        <v>0.52179999999999993</v>
      </c>
      <c r="V44" s="9">
        <f t="shared" ref="V44:V49" si="18">AVERAGE(D44,G44,J44,M44,P44,S44)</f>
        <v>0.4806333333333333</v>
      </c>
    </row>
    <row r="45" spans="1:22" x14ac:dyDescent="0.25">
      <c r="A45" s="36" t="s">
        <v>116</v>
      </c>
      <c r="B45" s="7">
        <v>0.4773</v>
      </c>
      <c r="C45" s="8">
        <v>0.6764</v>
      </c>
      <c r="D45" s="9">
        <v>0.55969999999999998</v>
      </c>
      <c r="E45" s="7">
        <v>0.57750000000000001</v>
      </c>
      <c r="F45" s="8">
        <v>0.62870000000000004</v>
      </c>
      <c r="G45" s="9">
        <v>0.60199999999999998</v>
      </c>
      <c r="H45" s="7">
        <v>0.4551</v>
      </c>
      <c r="I45" s="8">
        <v>0.41049999999999998</v>
      </c>
      <c r="J45" s="9">
        <v>0.43159999999999998</v>
      </c>
      <c r="K45" s="7">
        <v>0.44919999999999999</v>
      </c>
      <c r="L45" s="8">
        <v>0.495</v>
      </c>
      <c r="M45" s="9">
        <v>0.47099999999999997</v>
      </c>
      <c r="N45" s="7">
        <v>0.52849999999999997</v>
      </c>
      <c r="O45" s="8">
        <v>0.317</v>
      </c>
      <c r="P45" s="9">
        <v>0.39629999999999999</v>
      </c>
      <c r="Q45" s="7">
        <v>0.31080000000000002</v>
      </c>
      <c r="R45" s="8">
        <v>0.64949999999999997</v>
      </c>
      <c r="S45" s="9">
        <v>0.4204</v>
      </c>
      <c r="T45" s="7">
        <f t="shared" si="16"/>
        <v>0.46639999999999998</v>
      </c>
      <c r="U45" s="8">
        <f t="shared" si="17"/>
        <v>0.52951666666666675</v>
      </c>
      <c r="V45" s="9">
        <f t="shared" si="18"/>
        <v>0.48016666666666663</v>
      </c>
    </row>
    <row r="46" spans="1:22" x14ac:dyDescent="0.25">
      <c r="A46" s="36" t="s">
        <v>117</v>
      </c>
      <c r="B46" s="7">
        <v>0.48499999999999999</v>
      </c>
      <c r="C46" s="8">
        <v>0.66149999999999998</v>
      </c>
      <c r="D46" s="9">
        <v>0.55969999999999998</v>
      </c>
      <c r="E46" s="7">
        <v>0.57979999999999998</v>
      </c>
      <c r="F46" s="8">
        <v>0.62649999999999995</v>
      </c>
      <c r="G46" s="9">
        <v>0.60229999999999995</v>
      </c>
      <c r="H46" s="7">
        <v>0.4627</v>
      </c>
      <c r="I46" s="8">
        <v>0.40129999999999999</v>
      </c>
      <c r="J46" s="9">
        <v>0.42980000000000002</v>
      </c>
      <c r="K46" s="7">
        <v>0.42409999999999998</v>
      </c>
      <c r="L46" s="8">
        <v>0.51949999999999996</v>
      </c>
      <c r="M46" s="9">
        <v>0.46700000000000003</v>
      </c>
      <c r="N46" s="7">
        <v>0.46289999999999998</v>
      </c>
      <c r="O46" s="8">
        <v>0.3327</v>
      </c>
      <c r="P46" s="9">
        <v>0.38719999999999999</v>
      </c>
      <c r="Q46" s="7">
        <v>0.30669999999999997</v>
      </c>
      <c r="R46" s="8">
        <v>0.65539999999999998</v>
      </c>
      <c r="S46" s="9">
        <v>0.4178</v>
      </c>
      <c r="T46" s="7">
        <f t="shared" si="16"/>
        <v>0.45353333333333329</v>
      </c>
      <c r="U46" s="8">
        <f t="shared" si="17"/>
        <v>0.53281666666666661</v>
      </c>
      <c r="V46" s="9">
        <f t="shared" si="18"/>
        <v>0.4773</v>
      </c>
    </row>
    <row r="47" spans="1:22" x14ac:dyDescent="0.25">
      <c r="A47" s="36" t="s">
        <v>118</v>
      </c>
      <c r="B47" s="7">
        <v>0.21079999999999999</v>
      </c>
      <c r="C47" s="8">
        <v>0.60509999999999997</v>
      </c>
      <c r="D47" s="9">
        <v>0.31269999999999998</v>
      </c>
      <c r="E47" s="7">
        <v>0.4985</v>
      </c>
      <c r="F47" s="8">
        <v>0.68510000000000004</v>
      </c>
      <c r="G47" s="9">
        <v>0.57709999999999995</v>
      </c>
      <c r="H47" s="7">
        <v>0.1978</v>
      </c>
      <c r="I47" s="8">
        <v>9.9900000000000003E-2</v>
      </c>
      <c r="J47" s="9">
        <v>0.1328</v>
      </c>
      <c r="K47" s="7">
        <v>0.376</v>
      </c>
      <c r="L47" s="8">
        <v>0.5958</v>
      </c>
      <c r="M47" s="9">
        <v>0.46110000000000001</v>
      </c>
      <c r="N47" s="7">
        <v>0.59450000000000003</v>
      </c>
      <c r="O47" s="8">
        <v>0.34150000000000003</v>
      </c>
      <c r="P47" s="9">
        <v>0.43380000000000002</v>
      </c>
      <c r="Q47" s="7">
        <v>0.23910000000000001</v>
      </c>
      <c r="R47" s="8">
        <v>0.6956</v>
      </c>
      <c r="S47" s="9">
        <v>0.35589999999999999</v>
      </c>
      <c r="T47" s="7">
        <f t="shared" si="16"/>
        <v>0.35278333333333339</v>
      </c>
      <c r="U47" s="8">
        <f t="shared" si="17"/>
        <v>0.50383333333333324</v>
      </c>
      <c r="V47" s="9">
        <f t="shared" si="18"/>
        <v>0.37890000000000001</v>
      </c>
    </row>
    <row r="48" spans="1:22" x14ac:dyDescent="0.25">
      <c r="A48" s="36" t="s">
        <v>128</v>
      </c>
      <c r="B48" s="7">
        <v>0.47370000000000001</v>
      </c>
      <c r="C48" s="8">
        <v>0.69130000000000003</v>
      </c>
      <c r="D48" s="9">
        <v>0.56220000000000003</v>
      </c>
      <c r="E48" s="7">
        <v>0.58450000000000002</v>
      </c>
      <c r="F48" s="8">
        <v>0.63139999999999996</v>
      </c>
      <c r="G48" s="9">
        <v>0.60709999999999997</v>
      </c>
      <c r="H48" s="7">
        <v>0.37940000000000002</v>
      </c>
      <c r="I48" s="8">
        <v>0.51200000000000001</v>
      </c>
      <c r="J48" s="9">
        <v>0.43590000000000001</v>
      </c>
      <c r="K48" s="7">
        <v>0.43480000000000002</v>
      </c>
      <c r="L48" s="8">
        <v>0.60740000000000005</v>
      </c>
      <c r="M48" s="9">
        <v>0.50680000000000003</v>
      </c>
      <c r="N48" s="7">
        <v>0.50939999999999996</v>
      </c>
      <c r="O48" s="8">
        <v>0.34150000000000003</v>
      </c>
      <c r="P48" s="9">
        <v>0.40899999999999997</v>
      </c>
      <c r="Q48" s="7">
        <v>0.30520000000000003</v>
      </c>
      <c r="R48" s="8">
        <v>0.68610000000000004</v>
      </c>
      <c r="S48" s="9">
        <v>0.42249999999999999</v>
      </c>
      <c r="T48" s="7">
        <f t="shared" si="16"/>
        <v>0.44783333333333336</v>
      </c>
      <c r="U48" s="8">
        <f t="shared" si="17"/>
        <v>0.57828333333333337</v>
      </c>
      <c r="V48" s="9">
        <f t="shared" si="18"/>
        <v>0.49058333333333332</v>
      </c>
    </row>
    <row r="49" spans="1:22" x14ac:dyDescent="0.25">
      <c r="A49" s="36" t="s">
        <v>129</v>
      </c>
      <c r="B49" s="7">
        <v>0.27379999999999999</v>
      </c>
      <c r="C49" s="8">
        <v>0.42209999999999998</v>
      </c>
      <c r="D49" s="9">
        <v>0.33210000000000001</v>
      </c>
      <c r="E49" s="7">
        <v>0.51170000000000004</v>
      </c>
      <c r="F49" s="8">
        <v>0.68869999999999998</v>
      </c>
      <c r="G49" s="9">
        <v>0.58720000000000006</v>
      </c>
      <c r="H49" s="7">
        <v>9.5000000000000001E-2</v>
      </c>
      <c r="I49" s="8">
        <v>0.3034</v>
      </c>
      <c r="J49" s="9">
        <v>0.1447</v>
      </c>
      <c r="K49" s="7">
        <v>0.37069999999999997</v>
      </c>
      <c r="L49" s="8">
        <v>0.5706</v>
      </c>
      <c r="M49" s="9">
        <v>0.44950000000000001</v>
      </c>
      <c r="N49" s="7">
        <v>0.50600000000000001</v>
      </c>
      <c r="O49" s="8">
        <v>0.44569999999999999</v>
      </c>
      <c r="P49" s="9">
        <v>0.47389999999999999</v>
      </c>
      <c r="Q49" s="7">
        <v>0.24490000000000001</v>
      </c>
      <c r="R49" s="8">
        <v>0.7218</v>
      </c>
      <c r="S49" s="9">
        <v>0.36570000000000003</v>
      </c>
      <c r="T49" s="7">
        <f t="shared" si="16"/>
        <v>0.33368333333333333</v>
      </c>
      <c r="U49" s="8">
        <f t="shared" si="17"/>
        <v>0.52538333333333342</v>
      </c>
      <c r="V49" s="9">
        <f t="shared" si="18"/>
        <v>0.39218333333333333</v>
      </c>
    </row>
    <row r="50" spans="1:22" x14ac:dyDescent="0.25">
      <c r="A50" s="36" t="s">
        <v>119</v>
      </c>
      <c r="B50" s="7">
        <v>0.1749</v>
      </c>
      <c r="C50" s="8">
        <v>0.88009999999999999</v>
      </c>
      <c r="D50" s="9">
        <v>0.2918</v>
      </c>
      <c r="E50" s="7">
        <v>0.38950000000000001</v>
      </c>
      <c r="F50" s="8">
        <v>0.88090000000000002</v>
      </c>
      <c r="G50" s="9">
        <v>0.54010000000000002</v>
      </c>
      <c r="H50" s="7">
        <v>0.1052</v>
      </c>
      <c r="I50" s="8">
        <v>0.84499999999999997</v>
      </c>
      <c r="J50" s="9">
        <v>0.18709999999999999</v>
      </c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1:22" x14ac:dyDescent="0.25">
      <c r="A51" s="36" t="s">
        <v>120</v>
      </c>
      <c r="B51" s="7">
        <v>0.47349999999999998</v>
      </c>
      <c r="C51" s="8">
        <v>0.55800000000000005</v>
      </c>
      <c r="D51" s="9">
        <v>0.51229999999999998</v>
      </c>
      <c r="E51" s="7">
        <v>0.68540000000000001</v>
      </c>
      <c r="F51" s="8">
        <v>0.3715</v>
      </c>
      <c r="G51" s="9">
        <v>0.4819</v>
      </c>
      <c r="H51" s="7">
        <v>0.30109999999999998</v>
      </c>
      <c r="I51" s="8">
        <v>0.436</v>
      </c>
      <c r="J51" s="9">
        <v>0.35620000000000002</v>
      </c>
      <c r="K51" s="7">
        <v>0.28320000000000001</v>
      </c>
      <c r="L51" s="8">
        <v>0.45269999999999999</v>
      </c>
      <c r="M51" s="9">
        <v>0.34839999999999999</v>
      </c>
      <c r="N51" s="7"/>
      <c r="O51" s="8"/>
      <c r="P51" s="9"/>
      <c r="Q51" s="7"/>
      <c r="R51" s="8"/>
      <c r="S51" s="9"/>
      <c r="T51" s="7"/>
      <c r="U51" s="8"/>
      <c r="V51" s="9"/>
    </row>
    <row r="52" spans="1:22" x14ac:dyDescent="0.25">
      <c r="A52" s="36" t="s">
        <v>122</v>
      </c>
      <c r="B52" s="7">
        <v>0.1749</v>
      </c>
      <c r="C52" s="8">
        <v>0.88009999999999999</v>
      </c>
      <c r="D52" s="9">
        <v>0.2918</v>
      </c>
      <c r="E52" s="7">
        <v>0.35339999999999999</v>
      </c>
      <c r="F52" s="8">
        <v>0.90629999999999999</v>
      </c>
      <c r="G52" s="9">
        <v>0.50849999999999995</v>
      </c>
      <c r="H52" s="7">
        <v>6.8900000000000003E-2</v>
      </c>
      <c r="I52" s="8">
        <v>0.90159999999999996</v>
      </c>
      <c r="J52" s="9">
        <v>0.12809999999999999</v>
      </c>
      <c r="K52" s="7"/>
      <c r="L52" s="8"/>
      <c r="M52" s="9"/>
      <c r="N52" s="7"/>
      <c r="O52" s="8"/>
      <c r="P52" s="9"/>
      <c r="Q52" s="7"/>
      <c r="R52" s="8"/>
      <c r="S52" s="9"/>
      <c r="T52" s="7"/>
      <c r="U52" s="8"/>
      <c r="V52" s="9"/>
    </row>
    <row r="53" spans="1:22" x14ac:dyDescent="0.25">
      <c r="A53" s="36" t="s">
        <v>121</v>
      </c>
      <c r="B53" s="7">
        <v>0.34379999999999999</v>
      </c>
      <c r="C53" s="8">
        <v>0.58899999999999997</v>
      </c>
      <c r="D53" s="9">
        <v>0.43419999999999997</v>
      </c>
      <c r="E53" s="7">
        <v>0.36059999999999998</v>
      </c>
      <c r="F53" s="8">
        <v>0.86460000000000004</v>
      </c>
      <c r="G53" s="9">
        <v>0.50890000000000002</v>
      </c>
      <c r="H53" s="7">
        <v>9.35E-2</v>
      </c>
      <c r="I53" s="8">
        <v>0.78990000000000005</v>
      </c>
      <c r="J53" s="9">
        <v>0.1673</v>
      </c>
      <c r="K53" s="7"/>
      <c r="L53" s="8"/>
      <c r="M53" s="9"/>
      <c r="N53" s="7"/>
      <c r="O53" s="8"/>
      <c r="P53" s="9"/>
      <c r="Q53" s="7"/>
      <c r="R53" s="8"/>
      <c r="S53" s="9"/>
      <c r="T53" s="7"/>
      <c r="U53" s="8"/>
      <c r="V53" s="9"/>
    </row>
    <row r="54" spans="1:22" x14ac:dyDescent="0.25">
      <c r="A54" s="36" t="s">
        <v>123</v>
      </c>
      <c r="B54" s="7">
        <v>0.2954</v>
      </c>
      <c r="C54" s="8">
        <v>0.62260000000000004</v>
      </c>
      <c r="D54" s="9">
        <v>0.4007</v>
      </c>
      <c r="E54" s="7"/>
      <c r="F54" s="8"/>
      <c r="G54" s="9"/>
      <c r="H54" s="7"/>
      <c r="I54" s="8"/>
      <c r="J54" s="9"/>
      <c r="K54" s="7"/>
      <c r="L54" s="8"/>
      <c r="M54" s="9"/>
      <c r="N54" s="7"/>
      <c r="O54" s="8"/>
      <c r="P54" s="9"/>
      <c r="Q54" s="7"/>
      <c r="R54" s="8"/>
      <c r="S54" s="9"/>
      <c r="T54" s="7"/>
      <c r="U54" s="8"/>
      <c r="V54" s="9"/>
    </row>
    <row r="55" spans="1:22" x14ac:dyDescent="0.25">
      <c r="A55" s="36" t="s">
        <v>124</v>
      </c>
      <c r="B55" s="7">
        <v>0.4138</v>
      </c>
      <c r="C55" s="8">
        <v>0.64690000000000003</v>
      </c>
      <c r="D55" s="9">
        <v>0.50470000000000004</v>
      </c>
      <c r="E55" s="7">
        <v>0.53349999999999997</v>
      </c>
      <c r="F55" s="8">
        <v>0.623</v>
      </c>
      <c r="G55" s="9">
        <v>0.57479999999999998</v>
      </c>
      <c r="H55" s="7">
        <v>0.2354</v>
      </c>
      <c r="I55" s="8">
        <v>0.3911</v>
      </c>
      <c r="J55" s="9">
        <v>0.29389999999999999</v>
      </c>
      <c r="K55" s="7">
        <v>0.29370000000000002</v>
      </c>
      <c r="L55" s="8">
        <v>0.35189999999999999</v>
      </c>
      <c r="M55" s="9">
        <v>0.32019999999999998</v>
      </c>
      <c r="N55" s="7"/>
      <c r="O55" s="8"/>
      <c r="P55" s="9"/>
      <c r="Q55" s="7"/>
      <c r="R55" s="8"/>
      <c r="S55" s="9"/>
      <c r="T55" s="7"/>
      <c r="U55" s="8"/>
      <c r="V55" s="9"/>
    </row>
    <row r="56" spans="1:22" x14ac:dyDescent="0.25">
      <c r="A56" s="36" t="s">
        <v>140</v>
      </c>
      <c r="B56" s="7">
        <v>0.50229999999999997</v>
      </c>
      <c r="C56" s="8">
        <v>0.50490000000000002</v>
      </c>
      <c r="D56" s="9">
        <v>0.50360000000000005</v>
      </c>
      <c r="E56" s="7">
        <v>0.59240000000000004</v>
      </c>
      <c r="F56" s="8">
        <v>0.63660000000000005</v>
      </c>
      <c r="G56" s="9">
        <v>0.61370000000000002</v>
      </c>
      <c r="H56" s="7">
        <v>0.30280000000000001</v>
      </c>
      <c r="I56" s="8">
        <v>0.1346</v>
      </c>
      <c r="J56" s="9">
        <v>0.18640000000000001</v>
      </c>
      <c r="K56" s="7">
        <v>0.4244</v>
      </c>
      <c r="L56" s="8">
        <v>0.62870000000000004</v>
      </c>
      <c r="M56" s="9">
        <v>0.50670000000000004</v>
      </c>
      <c r="N56" s="7">
        <v>0.41149999999999998</v>
      </c>
      <c r="O56" s="8">
        <v>0.2198</v>
      </c>
      <c r="P56" s="9">
        <v>0.28649999999999998</v>
      </c>
      <c r="Q56" s="7">
        <v>0.29270000000000002</v>
      </c>
      <c r="R56" s="8">
        <v>0.68710000000000004</v>
      </c>
      <c r="S56" s="9">
        <v>0.41049999999999998</v>
      </c>
      <c r="T56" s="7">
        <f t="shared" ref="T56" si="19">AVERAGE(B56,E56,H56,K56,N56,Q56)</f>
        <v>0.42101666666666659</v>
      </c>
      <c r="U56" s="8">
        <f t="shared" ref="U56" si="20">AVERAGE(C56,F56,I56,L56,O56,R56)</f>
        <v>0.46861666666666668</v>
      </c>
      <c r="V56" s="9">
        <f t="shared" ref="V56" si="21">AVERAGE(D56,G56,J56,M56,P56,S56)</f>
        <v>0.41789999999999994</v>
      </c>
    </row>
    <row r="57" spans="1:22" x14ac:dyDescent="0.25">
      <c r="A57" s="36" t="s">
        <v>141</v>
      </c>
      <c r="B57" s="7">
        <v>0.22120000000000001</v>
      </c>
      <c r="C57" s="8">
        <v>0.75429999999999997</v>
      </c>
      <c r="D57" s="9">
        <v>0.34210000000000002</v>
      </c>
      <c r="E57" s="7">
        <v>0.43240000000000001</v>
      </c>
      <c r="F57" s="8">
        <v>0.70050000000000001</v>
      </c>
      <c r="G57" s="9">
        <v>0.53469999999999995</v>
      </c>
      <c r="H57" s="7">
        <v>7.4200000000000002E-2</v>
      </c>
      <c r="I57" s="8">
        <v>0.86029999999999995</v>
      </c>
      <c r="J57" s="9">
        <v>0.13669999999999999</v>
      </c>
      <c r="K57" s="7">
        <v>0.36620000000000003</v>
      </c>
      <c r="L57" s="8">
        <v>0.65859999999999996</v>
      </c>
      <c r="M57" s="9">
        <v>0.47070000000000001</v>
      </c>
      <c r="N57" s="7">
        <v>8.5599999999999996E-2</v>
      </c>
      <c r="O57" s="8">
        <v>0.72770000000000001</v>
      </c>
      <c r="P57" s="9">
        <v>0.1532</v>
      </c>
      <c r="Q57" s="7">
        <v>0.24879999999999999</v>
      </c>
      <c r="R57" s="8">
        <v>0.61140000000000005</v>
      </c>
      <c r="S57" s="9">
        <v>0.35370000000000001</v>
      </c>
      <c r="T57" s="7">
        <f t="shared" ref="T57" si="22">AVERAGE(B57,E57,H57,K57,N57,Q57)</f>
        <v>0.23806666666666665</v>
      </c>
      <c r="U57" s="8">
        <f t="shared" ref="U57" si="23">AVERAGE(C57,F57,I57,L57,O57,R57)</f>
        <v>0.71879999999999999</v>
      </c>
      <c r="V57" s="9">
        <f t="shared" ref="V57" si="24">AVERAGE(D57,G57,J57,M57,P57,S57)</f>
        <v>0.33184999999999998</v>
      </c>
    </row>
    <row r="58" spans="1:22" x14ac:dyDescent="0.25">
      <c r="A58" s="36" t="s">
        <v>142</v>
      </c>
      <c r="B58" s="7">
        <v>0.28289999999999998</v>
      </c>
      <c r="C58" s="8">
        <v>0.77710000000000001</v>
      </c>
      <c r="D58" s="9">
        <v>0.41470000000000001</v>
      </c>
      <c r="E58" s="7">
        <v>0.47389999999999999</v>
      </c>
      <c r="F58" s="8">
        <v>0.70079999999999998</v>
      </c>
      <c r="G58" s="9">
        <v>0.5655</v>
      </c>
      <c r="H58" s="7">
        <v>0.13639999999999999</v>
      </c>
      <c r="I58" s="8">
        <v>0.70069999999999999</v>
      </c>
      <c r="J58" s="9">
        <v>0.2283</v>
      </c>
      <c r="K58" s="7">
        <v>0.33050000000000002</v>
      </c>
      <c r="L58" s="8">
        <v>0.6583</v>
      </c>
      <c r="M58" s="9">
        <v>0.44009999999999999</v>
      </c>
      <c r="N58" s="7">
        <v>0.1052</v>
      </c>
      <c r="O58" s="8">
        <v>0.69179999999999997</v>
      </c>
      <c r="P58" s="9">
        <v>0.1827</v>
      </c>
      <c r="Q58" s="7">
        <v>0.27550000000000002</v>
      </c>
      <c r="R58" s="8">
        <v>0.67249999999999999</v>
      </c>
      <c r="S58" s="9">
        <v>0.39079999999999998</v>
      </c>
      <c r="T58" s="7">
        <f t="shared" ref="T58" si="25">AVERAGE(B58,E58,H58,K58,N58,Q58)</f>
        <v>0.26740000000000003</v>
      </c>
      <c r="U58" s="8">
        <f t="shared" ref="U58" si="26">AVERAGE(C58,F58,I58,L58,O58,R58)</f>
        <v>0.70020000000000004</v>
      </c>
      <c r="V58" s="9">
        <f t="shared" ref="V58" si="27">AVERAGE(D58,G58,J58,M58,P58,S58)</f>
        <v>0.37034999999999996</v>
      </c>
    </row>
    <row r="59" spans="1:22" x14ac:dyDescent="0.25">
      <c r="A59" s="36" t="s">
        <v>143</v>
      </c>
      <c r="B59" s="7">
        <v>0.25969999999999999</v>
      </c>
      <c r="C59" s="8">
        <v>0.69930000000000003</v>
      </c>
      <c r="D59" s="9">
        <v>0.37869999999999998</v>
      </c>
      <c r="E59" s="7">
        <v>0.57640000000000002</v>
      </c>
      <c r="F59" s="8">
        <v>0.48870000000000002</v>
      </c>
      <c r="G59" s="9">
        <v>0.52900000000000003</v>
      </c>
      <c r="H59" s="7">
        <v>0.11609999999999999</v>
      </c>
      <c r="I59" s="8">
        <v>0.37369999999999998</v>
      </c>
      <c r="J59" s="9">
        <v>0.17710000000000001</v>
      </c>
      <c r="K59" s="7">
        <v>0.3851</v>
      </c>
      <c r="L59" s="8">
        <v>0.64429999999999998</v>
      </c>
      <c r="M59" s="9">
        <v>0.48209999999999997</v>
      </c>
      <c r="N59" s="7">
        <v>0.12089999999999999</v>
      </c>
      <c r="O59" s="8">
        <v>0.24340000000000001</v>
      </c>
      <c r="P59" s="9">
        <v>0.1615</v>
      </c>
      <c r="Q59" s="7">
        <v>0.26190000000000002</v>
      </c>
      <c r="R59" s="8">
        <v>0.55049999999999999</v>
      </c>
      <c r="S59" s="9">
        <v>0.35499999999999998</v>
      </c>
      <c r="T59" s="7">
        <f t="shared" ref="T59" si="28">AVERAGE(B59,E59,H59,K59,N59,Q59)</f>
        <v>0.28668333333333335</v>
      </c>
      <c r="U59" s="8">
        <f t="shared" ref="U59" si="29">AVERAGE(C59,F59,I59,L59,O59,R59)</f>
        <v>0.49998333333333328</v>
      </c>
      <c r="V59" s="9">
        <f t="shared" ref="V59" si="30">AVERAGE(D59,G59,J59,M59,P59,S59)</f>
        <v>0.34723333333333334</v>
      </c>
    </row>
    <row r="60" spans="1:22" x14ac:dyDescent="0.25">
      <c r="A60" s="36" t="s">
        <v>144</v>
      </c>
      <c r="B60" s="7">
        <v>0.54490000000000005</v>
      </c>
      <c r="C60" s="8">
        <v>0.51859999999999995</v>
      </c>
      <c r="D60" s="9">
        <v>0.53139999999999998</v>
      </c>
      <c r="E60" s="7">
        <v>0.50090000000000001</v>
      </c>
      <c r="F60" s="8">
        <v>0.66069999999999995</v>
      </c>
      <c r="G60" s="9">
        <v>0.56979999999999997</v>
      </c>
      <c r="H60" s="7">
        <v>0.20549999999999999</v>
      </c>
      <c r="I60" s="8">
        <v>0.54210000000000003</v>
      </c>
      <c r="J60" s="9">
        <v>0.29809999999999998</v>
      </c>
      <c r="K60" s="7">
        <v>0.33929999999999999</v>
      </c>
      <c r="L60" s="8">
        <v>0.63959999999999995</v>
      </c>
      <c r="M60" s="9">
        <v>0.44340000000000002</v>
      </c>
      <c r="N60" s="7">
        <v>0.12470000000000001</v>
      </c>
      <c r="O60" s="8">
        <v>0.6804</v>
      </c>
      <c r="P60" s="9">
        <v>0.21079999999999999</v>
      </c>
      <c r="Q60" s="7">
        <v>0.28989999999999999</v>
      </c>
      <c r="R60" s="8">
        <v>0.63949999999999996</v>
      </c>
      <c r="S60" s="9">
        <v>0.39889999999999998</v>
      </c>
      <c r="T60" s="7">
        <f t="shared" ref="T60:T69" si="31">AVERAGE(B60,E60,H60,K60,N60,Q60)</f>
        <v>0.3342</v>
      </c>
      <c r="U60" s="8">
        <f t="shared" ref="U60:U69" si="32">AVERAGE(C60,F60,I60,L60,O60,R60)</f>
        <v>0.61348333333333327</v>
      </c>
      <c r="V60" s="9">
        <f t="shared" ref="V60:V69" si="33">AVERAGE(D60,G60,J60,M60,P60,S60)</f>
        <v>0.40873333333333334</v>
      </c>
    </row>
    <row r="61" spans="1:22" x14ac:dyDescent="0.25">
      <c r="A61" s="36" t="s">
        <v>145</v>
      </c>
      <c r="B61" s="7">
        <v>0.54949999999999999</v>
      </c>
      <c r="C61" s="8">
        <v>0.51239999999999997</v>
      </c>
      <c r="D61" s="9">
        <v>0.53029999999999999</v>
      </c>
      <c r="E61" s="7">
        <v>0.49030000000000001</v>
      </c>
      <c r="F61" s="8">
        <v>0.68030000000000002</v>
      </c>
      <c r="G61" s="9">
        <v>0.56989999999999996</v>
      </c>
      <c r="H61" s="7">
        <v>0.23200000000000001</v>
      </c>
      <c r="I61" s="8">
        <v>0.48549999999999999</v>
      </c>
      <c r="J61" s="9">
        <v>0.31390000000000001</v>
      </c>
      <c r="K61" s="7">
        <v>0.33850000000000002</v>
      </c>
      <c r="L61" s="8">
        <v>0.63500000000000001</v>
      </c>
      <c r="M61" s="9">
        <v>0.44159999999999999</v>
      </c>
      <c r="N61" s="7">
        <v>0.13639999999999999</v>
      </c>
      <c r="O61" s="8">
        <v>0.52190000000000003</v>
      </c>
      <c r="P61" s="9">
        <v>0.21629999999999999</v>
      </c>
      <c r="Q61" s="7">
        <v>0.2903</v>
      </c>
      <c r="R61" s="8">
        <v>0.63360000000000005</v>
      </c>
      <c r="S61" s="9">
        <v>0.3982</v>
      </c>
      <c r="T61" s="7">
        <f t="shared" si="31"/>
        <v>0.33949999999999997</v>
      </c>
      <c r="U61" s="8">
        <f t="shared" si="32"/>
        <v>0.57811666666666672</v>
      </c>
      <c r="V61" s="9">
        <f t="shared" si="33"/>
        <v>0.41170000000000001</v>
      </c>
    </row>
    <row r="62" spans="1:22" x14ac:dyDescent="0.25">
      <c r="A62" s="36" t="s">
        <v>146</v>
      </c>
      <c r="B62" s="7">
        <v>0.46460000000000001</v>
      </c>
      <c r="C62" s="8">
        <v>0.70840000000000003</v>
      </c>
      <c r="D62" s="9">
        <v>0.56120000000000003</v>
      </c>
      <c r="E62" s="7">
        <v>0.48089999999999999</v>
      </c>
      <c r="F62" s="8">
        <v>0.71870000000000001</v>
      </c>
      <c r="G62" s="9">
        <v>0.57620000000000005</v>
      </c>
      <c r="H62" s="7">
        <v>0.12889999999999999</v>
      </c>
      <c r="I62" s="8">
        <v>0.52880000000000005</v>
      </c>
      <c r="J62" s="9">
        <v>0.20730000000000001</v>
      </c>
      <c r="K62" s="7">
        <v>0.36530000000000001</v>
      </c>
      <c r="L62" s="8">
        <v>0.67349999999999999</v>
      </c>
      <c r="M62" s="9">
        <v>0.47370000000000001</v>
      </c>
      <c r="N62" s="7">
        <v>0.12189999999999999</v>
      </c>
      <c r="O62" s="8">
        <v>0.67510000000000003</v>
      </c>
      <c r="P62" s="9">
        <v>0.20649999999999999</v>
      </c>
      <c r="Q62" s="7">
        <v>0.28079999999999999</v>
      </c>
      <c r="R62" s="8">
        <v>0.67490000000000006</v>
      </c>
      <c r="S62" s="9">
        <v>0.39660000000000001</v>
      </c>
      <c r="T62" s="7">
        <f t="shared" si="31"/>
        <v>0.30706666666666665</v>
      </c>
      <c r="U62" s="8">
        <f t="shared" si="32"/>
        <v>0.66323333333333345</v>
      </c>
      <c r="V62" s="9">
        <f t="shared" si="33"/>
        <v>0.40358333333333335</v>
      </c>
    </row>
    <row r="63" spans="1:22" x14ac:dyDescent="0.25">
      <c r="A63" s="36" t="s">
        <v>156</v>
      </c>
      <c r="B63" s="7">
        <v>0.23269999999999999</v>
      </c>
      <c r="C63" s="8">
        <v>0.72330000000000005</v>
      </c>
      <c r="D63" s="9">
        <v>0.35210000000000002</v>
      </c>
      <c r="E63" s="7">
        <v>0.57330000000000003</v>
      </c>
      <c r="F63" s="8">
        <v>0.49099999999999999</v>
      </c>
      <c r="G63" s="9">
        <v>0.52900000000000003</v>
      </c>
      <c r="H63" s="7">
        <v>0.1162</v>
      </c>
      <c r="I63" s="8">
        <v>0.37430000000000002</v>
      </c>
      <c r="J63" s="9">
        <v>0.17730000000000001</v>
      </c>
      <c r="K63" s="7">
        <v>0.38669999999999999</v>
      </c>
      <c r="L63" s="8">
        <v>0.64639999999999997</v>
      </c>
      <c r="M63" s="9">
        <v>0.4839</v>
      </c>
      <c r="N63" s="7">
        <v>6.5199999999999994E-2</v>
      </c>
      <c r="O63" s="8">
        <v>0.58579999999999999</v>
      </c>
      <c r="P63" s="9">
        <v>0.1174</v>
      </c>
      <c r="Q63" s="7">
        <v>0.25480000000000003</v>
      </c>
      <c r="R63" s="8">
        <v>0.57730000000000004</v>
      </c>
      <c r="S63" s="9">
        <v>0.35349999999999998</v>
      </c>
      <c r="T63" s="7">
        <f t="shared" si="31"/>
        <v>0.2714833333333333</v>
      </c>
      <c r="U63" s="8">
        <f t="shared" si="32"/>
        <v>0.56635000000000002</v>
      </c>
      <c r="V63" s="9">
        <f t="shared" si="33"/>
        <v>0.33553333333333329</v>
      </c>
    </row>
    <row r="64" spans="1:22" x14ac:dyDescent="0.25">
      <c r="A64" s="36" t="s">
        <v>157</v>
      </c>
      <c r="B64" s="7">
        <v>0.62580000000000002</v>
      </c>
      <c r="C64" s="8">
        <v>0.56279999999999997</v>
      </c>
      <c r="D64" s="9">
        <v>0.59260000000000002</v>
      </c>
      <c r="E64" s="7">
        <v>0.50800000000000001</v>
      </c>
      <c r="F64" s="8">
        <v>0.66180000000000005</v>
      </c>
      <c r="G64" s="9">
        <v>0.57479999999999998</v>
      </c>
      <c r="H64" s="7">
        <v>0.12180000000000001</v>
      </c>
      <c r="I64" s="8">
        <v>0.71850000000000003</v>
      </c>
      <c r="J64" s="9">
        <v>0.2082</v>
      </c>
      <c r="K64" s="7">
        <v>0.35039999999999999</v>
      </c>
      <c r="L64" s="8">
        <v>0.71809999999999996</v>
      </c>
      <c r="M64" s="9">
        <v>0.47099999999999997</v>
      </c>
      <c r="N64" s="7">
        <v>9.9599999999999994E-2</v>
      </c>
      <c r="O64" s="8">
        <v>0.63839999999999997</v>
      </c>
      <c r="P64" s="9">
        <v>0.17230000000000001</v>
      </c>
      <c r="Q64" s="7">
        <v>0.27600000000000002</v>
      </c>
      <c r="R64" s="8">
        <v>0.68289999999999995</v>
      </c>
      <c r="S64" s="9">
        <v>0.39319999999999999</v>
      </c>
      <c r="T64" s="7">
        <f t="shared" si="31"/>
        <v>0.33026666666666665</v>
      </c>
      <c r="U64" s="8">
        <f t="shared" si="32"/>
        <v>0.66374999999999995</v>
      </c>
      <c r="V64" s="9">
        <f t="shared" si="33"/>
        <v>0.40201666666666663</v>
      </c>
    </row>
    <row r="65" spans="1:22" x14ac:dyDescent="0.25">
      <c r="A65" s="36" t="s">
        <v>158</v>
      </c>
      <c r="B65" s="7">
        <v>0.21290000000000001</v>
      </c>
      <c r="C65" s="8">
        <v>0.72299999999999998</v>
      </c>
      <c r="D65" s="9">
        <v>0.32900000000000001</v>
      </c>
      <c r="E65" s="7">
        <v>0.59919999999999995</v>
      </c>
      <c r="F65" s="8">
        <v>0.48099999999999998</v>
      </c>
      <c r="G65" s="9">
        <v>0.53369999999999995</v>
      </c>
      <c r="H65" s="7">
        <v>7.7600000000000002E-2</v>
      </c>
      <c r="I65" s="8">
        <v>0.50890000000000002</v>
      </c>
      <c r="J65" s="9">
        <v>0.13469999999999999</v>
      </c>
      <c r="K65" s="7">
        <v>0.38890000000000002</v>
      </c>
      <c r="L65" s="8">
        <v>0.65610000000000002</v>
      </c>
      <c r="M65" s="9">
        <v>0.48830000000000001</v>
      </c>
      <c r="N65" s="7">
        <v>8.0100000000000005E-2</v>
      </c>
      <c r="O65" s="8">
        <v>0.32140000000000002</v>
      </c>
      <c r="P65" s="9">
        <v>0.1283</v>
      </c>
      <c r="Q65" s="7">
        <v>0.25559999999999999</v>
      </c>
      <c r="R65" s="8">
        <v>0.5837</v>
      </c>
      <c r="S65" s="9">
        <v>0.35549999999999998</v>
      </c>
      <c r="T65" s="7">
        <f t="shared" si="31"/>
        <v>0.26905000000000001</v>
      </c>
      <c r="U65" s="8">
        <f t="shared" si="32"/>
        <v>0.5456833333333333</v>
      </c>
      <c r="V65" s="9">
        <f t="shared" si="33"/>
        <v>0.32824999999999999</v>
      </c>
    </row>
    <row r="66" spans="1:22" x14ac:dyDescent="0.25">
      <c r="A66" s="36" t="s">
        <v>159</v>
      </c>
      <c r="B66" s="7">
        <v>0.4768</v>
      </c>
      <c r="C66" s="8">
        <v>0.627</v>
      </c>
      <c r="D66" s="9">
        <v>0.54169999999999996</v>
      </c>
      <c r="E66" s="7">
        <v>0.50170000000000003</v>
      </c>
      <c r="F66" s="8">
        <v>0.69650000000000001</v>
      </c>
      <c r="G66" s="9">
        <v>0.58330000000000004</v>
      </c>
      <c r="H66" s="7">
        <v>0.14860000000000001</v>
      </c>
      <c r="I66" s="8">
        <v>0.64149999999999996</v>
      </c>
      <c r="J66" s="9">
        <v>0.24129999999999999</v>
      </c>
      <c r="K66" s="7">
        <v>0.35580000000000001</v>
      </c>
      <c r="L66" s="8">
        <v>0.71640000000000004</v>
      </c>
      <c r="M66" s="9">
        <v>0.47549999999999998</v>
      </c>
      <c r="N66" s="7">
        <v>0.1212</v>
      </c>
      <c r="O66" s="8">
        <v>0.64100000000000001</v>
      </c>
      <c r="P66" s="9">
        <v>0.20380000000000001</v>
      </c>
      <c r="Q66" s="7">
        <v>0.29099999999999998</v>
      </c>
      <c r="R66" s="8">
        <v>0.64880000000000004</v>
      </c>
      <c r="S66" s="9">
        <v>0.40179999999999999</v>
      </c>
      <c r="T66" s="7">
        <f t="shared" si="31"/>
        <v>0.31584999999999996</v>
      </c>
      <c r="U66" s="8">
        <f t="shared" si="32"/>
        <v>0.66186666666666671</v>
      </c>
      <c r="V66" s="9">
        <f t="shared" si="33"/>
        <v>0.4079000000000001</v>
      </c>
    </row>
    <row r="67" spans="1:22" x14ac:dyDescent="0.25">
      <c r="A67" s="36" t="s">
        <v>160</v>
      </c>
      <c r="B67" s="7">
        <v>0.22209999999999999</v>
      </c>
      <c r="C67" s="8">
        <v>0.72089999999999999</v>
      </c>
      <c r="D67" s="9">
        <v>0.33960000000000001</v>
      </c>
      <c r="E67" s="7">
        <v>0.45279999999999998</v>
      </c>
      <c r="F67" s="8">
        <v>0.65429999999999999</v>
      </c>
      <c r="G67" s="9">
        <v>0.53520000000000001</v>
      </c>
      <c r="H67" s="7">
        <v>7.3599999999999999E-2</v>
      </c>
      <c r="I67" s="8">
        <v>0.88529999999999998</v>
      </c>
      <c r="J67" s="9">
        <v>0.13600000000000001</v>
      </c>
      <c r="K67" s="7">
        <v>0.36330000000000001</v>
      </c>
      <c r="L67" s="8">
        <v>0.67079999999999995</v>
      </c>
      <c r="M67" s="9">
        <v>0.4713</v>
      </c>
      <c r="N67" s="7">
        <v>8.43E-2</v>
      </c>
      <c r="O67" s="8">
        <v>0.80210000000000004</v>
      </c>
      <c r="P67" s="9">
        <v>0.15260000000000001</v>
      </c>
      <c r="Q67" s="7">
        <v>0.24979999999999999</v>
      </c>
      <c r="R67" s="8">
        <v>0.61009999999999998</v>
      </c>
      <c r="S67" s="9">
        <v>0.35449999999999998</v>
      </c>
      <c r="T67" s="7">
        <f t="shared" si="31"/>
        <v>0.24098333333333333</v>
      </c>
      <c r="U67" s="8">
        <f t="shared" si="32"/>
        <v>0.72391666666666665</v>
      </c>
      <c r="V67" s="9">
        <f t="shared" si="33"/>
        <v>0.3315333333333334</v>
      </c>
    </row>
    <row r="68" spans="1:22" x14ac:dyDescent="0.25">
      <c r="A68" s="36" t="s">
        <v>161</v>
      </c>
      <c r="B68" s="31">
        <v>0.62580000000000002</v>
      </c>
      <c r="C68" s="28">
        <v>0.56279999999999997</v>
      </c>
      <c r="D68" s="41">
        <v>0.59260000000000002</v>
      </c>
      <c r="E68" s="31">
        <v>0.50800000000000001</v>
      </c>
      <c r="F68" s="28">
        <v>0.66180000000000005</v>
      </c>
      <c r="G68" s="41">
        <v>0.57479999999999998</v>
      </c>
      <c r="H68" s="31">
        <v>0.12180000000000001</v>
      </c>
      <c r="I68" s="28">
        <v>0.71850000000000003</v>
      </c>
      <c r="J68" s="41">
        <v>0.2082</v>
      </c>
      <c r="K68" s="31">
        <v>0.35039999999999999</v>
      </c>
      <c r="L68" s="28">
        <v>0.71809999999999996</v>
      </c>
      <c r="M68" s="41">
        <v>0.47099999999999997</v>
      </c>
      <c r="N68" s="31">
        <v>9.9599999999999994E-2</v>
      </c>
      <c r="O68" s="28">
        <v>0.63839999999999997</v>
      </c>
      <c r="P68" s="41">
        <v>0.17230000000000001</v>
      </c>
      <c r="Q68" s="31">
        <v>0.27600000000000002</v>
      </c>
      <c r="R68" s="28">
        <v>0.68289999999999995</v>
      </c>
      <c r="S68" s="41">
        <v>0.39319999999999999</v>
      </c>
      <c r="T68" s="31">
        <f t="shared" si="31"/>
        <v>0.33026666666666665</v>
      </c>
      <c r="U68" s="28">
        <f t="shared" si="32"/>
        <v>0.66374999999999995</v>
      </c>
      <c r="V68" s="41">
        <f t="shared" si="33"/>
        <v>0.40201666666666663</v>
      </c>
    </row>
    <row r="69" spans="1:22" x14ac:dyDescent="0.25">
      <c r="A69" s="36" t="s">
        <v>164</v>
      </c>
      <c r="B69" s="31">
        <v>0.27410000000000001</v>
      </c>
      <c r="C69" s="28">
        <v>0.43569999999999998</v>
      </c>
      <c r="D69" s="41">
        <v>0.33650000000000002</v>
      </c>
      <c r="E69" s="31">
        <v>0.50670000000000004</v>
      </c>
      <c r="F69" s="28">
        <v>0.68359999999999999</v>
      </c>
      <c r="G69" s="41">
        <v>0.58199999999999996</v>
      </c>
      <c r="H69" s="31">
        <v>0.12139999999999999</v>
      </c>
      <c r="I69" s="28">
        <v>0.1953</v>
      </c>
      <c r="J69" s="41">
        <v>0.1497</v>
      </c>
      <c r="K69" s="31">
        <v>0.38229999999999997</v>
      </c>
      <c r="L69" s="28">
        <v>0.56230000000000002</v>
      </c>
      <c r="M69" s="41">
        <v>0.45519999999999999</v>
      </c>
      <c r="N69" s="31">
        <v>0.43990000000000001</v>
      </c>
      <c r="O69" s="28">
        <v>0.44829999999999998</v>
      </c>
      <c r="P69" s="41">
        <v>0.44409999999999999</v>
      </c>
      <c r="Q69" s="31">
        <v>0.26179999999999998</v>
      </c>
      <c r="R69" s="28">
        <v>0.69010000000000005</v>
      </c>
      <c r="S69" s="41">
        <v>0.37959999999999999</v>
      </c>
      <c r="T69" s="31">
        <f t="shared" si="31"/>
        <v>0.33103333333333335</v>
      </c>
      <c r="U69" s="28">
        <f t="shared" si="32"/>
        <v>0.50255000000000005</v>
      </c>
      <c r="V69" s="41">
        <f t="shared" si="33"/>
        <v>0.39118333333333338</v>
      </c>
    </row>
    <row r="70" spans="1:22" x14ac:dyDescent="0.25">
      <c r="A70" s="36" t="s">
        <v>165</v>
      </c>
      <c r="B70" s="31">
        <v>0.45600000000000002</v>
      </c>
      <c r="C70" s="28">
        <v>0.65549999999999997</v>
      </c>
      <c r="D70" s="41">
        <v>0.53790000000000004</v>
      </c>
      <c r="E70" s="31">
        <v>0.58489999999999998</v>
      </c>
      <c r="F70" s="28">
        <v>0.6381</v>
      </c>
      <c r="G70" s="41">
        <v>0.61029999999999995</v>
      </c>
      <c r="H70" s="31">
        <v>0.3695</v>
      </c>
      <c r="I70" s="28">
        <v>0.53949999999999998</v>
      </c>
      <c r="J70" s="41">
        <v>0.43859999999999999</v>
      </c>
      <c r="K70" s="31">
        <v>0.442</v>
      </c>
      <c r="L70" s="28">
        <v>0.62470000000000003</v>
      </c>
      <c r="M70" s="41">
        <v>0.51770000000000005</v>
      </c>
      <c r="N70" s="31">
        <v>0.51539999999999997</v>
      </c>
      <c r="O70" s="28">
        <v>0.3669</v>
      </c>
      <c r="P70" s="41">
        <v>0.42859999999999998</v>
      </c>
      <c r="Q70" s="31">
        <v>0.30370000000000003</v>
      </c>
      <c r="R70" s="28">
        <v>0.68400000000000005</v>
      </c>
      <c r="S70" s="41">
        <v>0.42059999999999997</v>
      </c>
      <c r="T70" s="31">
        <f t="shared" ref="T69:T70" si="34">AVERAGE(B70,E70,H70,K70,N70,Q70)</f>
        <v>0.44524999999999998</v>
      </c>
      <c r="U70" s="28">
        <f t="shared" ref="U69:U70" si="35">AVERAGE(C70,F70,I70,L70,O70,R70)</f>
        <v>0.58478333333333332</v>
      </c>
      <c r="V70" s="41">
        <f t="shared" ref="V69:V70" si="36">AVERAGE(D70,G70,J70,M70,P70,S70)</f>
        <v>0.49228333333333335</v>
      </c>
    </row>
    <row r="71" spans="1:22" x14ac:dyDescent="0.25">
      <c r="A71" s="36" t="s">
        <v>170</v>
      </c>
      <c r="B71" s="31">
        <v>0.38679999999999998</v>
      </c>
      <c r="C71" s="28">
        <v>0.55830000000000002</v>
      </c>
      <c r="D71" s="41">
        <v>0.45689999999999997</v>
      </c>
      <c r="E71" s="31">
        <v>0.35560000000000003</v>
      </c>
      <c r="F71" s="28">
        <v>0.89700000000000002</v>
      </c>
      <c r="G71" s="41">
        <v>0.50929999999999997</v>
      </c>
      <c r="H71" s="31">
        <v>9.8799999999999999E-2</v>
      </c>
      <c r="I71" s="28">
        <v>0.79249999999999998</v>
      </c>
      <c r="J71" s="41">
        <v>0.17580000000000001</v>
      </c>
      <c r="K71" s="31"/>
      <c r="L71" s="28"/>
      <c r="M71" s="41"/>
      <c r="N71" s="31"/>
      <c r="O71" s="28"/>
      <c r="P71" s="41"/>
      <c r="Q71" s="31"/>
      <c r="R71" s="28"/>
      <c r="S71" s="41"/>
      <c r="T71" s="31"/>
      <c r="U71" s="28"/>
      <c r="V71" s="41"/>
    </row>
    <row r="72" spans="1:22" x14ac:dyDescent="0.25">
      <c r="A72" s="36" t="s">
        <v>171</v>
      </c>
      <c r="B72" s="31">
        <v>0.18</v>
      </c>
      <c r="C72" s="28">
        <v>0.878</v>
      </c>
      <c r="D72" s="41">
        <v>0.29880000000000001</v>
      </c>
      <c r="E72" s="31">
        <v>0.35809999999999997</v>
      </c>
      <c r="F72" s="28">
        <v>0.90349999999999997</v>
      </c>
      <c r="G72" s="41">
        <v>0.51290000000000002</v>
      </c>
      <c r="H72" s="31">
        <v>7.1300000000000002E-2</v>
      </c>
      <c r="I72" s="28">
        <v>0.93369999999999997</v>
      </c>
      <c r="J72" s="41">
        <v>0.13250000000000001</v>
      </c>
      <c r="K72" s="31"/>
      <c r="L72" s="28"/>
      <c r="M72" s="41"/>
      <c r="N72" s="31"/>
      <c r="O72" s="28"/>
      <c r="P72" s="41"/>
      <c r="Q72" s="31"/>
      <c r="R72" s="28"/>
      <c r="S72" s="41"/>
      <c r="T72" s="31"/>
      <c r="U72" s="28"/>
      <c r="V72" s="41"/>
    </row>
    <row r="73" spans="1:22" x14ac:dyDescent="0.25">
      <c r="A73" s="36" t="s">
        <v>172</v>
      </c>
      <c r="B73" s="31">
        <v>0.33989999999999998</v>
      </c>
      <c r="C73" s="28">
        <v>0.67959999999999998</v>
      </c>
      <c r="D73" s="41">
        <v>0.45319999999999999</v>
      </c>
      <c r="E73" s="31">
        <v>0.70220000000000005</v>
      </c>
      <c r="F73" s="28">
        <v>0.35360000000000003</v>
      </c>
      <c r="G73" s="41">
        <v>0.47039999999999998</v>
      </c>
      <c r="H73" s="31">
        <v>0.13439999999999999</v>
      </c>
      <c r="I73" s="28">
        <v>0.8659</v>
      </c>
      <c r="J73" s="41">
        <v>0.23269999999999999</v>
      </c>
      <c r="K73" s="31">
        <v>0.2666</v>
      </c>
      <c r="L73" s="28">
        <v>0.44579999999999997</v>
      </c>
      <c r="M73" s="41">
        <v>0.3337</v>
      </c>
      <c r="N73" s="31"/>
      <c r="O73" s="28"/>
      <c r="P73" s="41"/>
      <c r="Q73" s="31"/>
      <c r="R73" s="28"/>
      <c r="S73" s="41"/>
      <c r="T73" s="31"/>
      <c r="U73" s="28"/>
      <c r="V73" s="41"/>
    </row>
    <row r="74" spans="1:22" x14ac:dyDescent="0.25">
      <c r="A74" s="36" t="s">
        <v>173</v>
      </c>
      <c r="B74" s="31">
        <v>0.18859999999999999</v>
      </c>
      <c r="C74" s="28">
        <v>0.79510000000000003</v>
      </c>
      <c r="D74" s="41">
        <v>0.3049</v>
      </c>
      <c r="E74" s="31">
        <v>0.38790000000000002</v>
      </c>
      <c r="F74" s="28">
        <v>0.87619999999999998</v>
      </c>
      <c r="G74" s="41">
        <v>0.53779999999999994</v>
      </c>
      <c r="H74" s="31">
        <v>8.8099999999999998E-2</v>
      </c>
      <c r="I74" s="28">
        <v>0.94189999999999996</v>
      </c>
      <c r="J74" s="41">
        <v>0.16109999999999999</v>
      </c>
      <c r="K74" s="31"/>
      <c r="L74" s="28"/>
      <c r="M74" s="41"/>
      <c r="N74" s="31"/>
      <c r="O74" s="28"/>
      <c r="P74" s="41"/>
      <c r="Q74" s="31"/>
      <c r="R74" s="28"/>
      <c r="S74" s="41"/>
      <c r="T74" s="31"/>
      <c r="U74" s="28"/>
      <c r="V74" s="41"/>
    </row>
    <row r="75" spans="1:22" x14ac:dyDescent="0.25">
      <c r="A75" s="36" t="s">
        <v>175</v>
      </c>
      <c r="B75" s="31">
        <v>0.34899999999999998</v>
      </c>
      <c r="C75" s="28">
        <v>0.70930000000000004</v>
      </c>
      <c r="D75" s="41">
        <v>0.46779999999999999</v>
      </c>
      <c r="E75" s="31">
        <v>0.55069999999999997</v>
      </c>
      <c r="F75" s="28">
        <v>0.60250000000000004</v>
      </c>
      <c r="G75" s="41">
        <v>0.57540000000000002</v>
      </c>
      <c r="H75" s="31">
        <v>0.13320000000000001</v>
      </c>
      <c r="I75" s="28">
        <v>0.80779999999999996</v>
      </c>
      <c r="J75" s="41">
        <v>0.2286</v>
      </c>
      <c r="K75" s="31">
        <v>0.3553</v>
      </c>
      <c r="L75" s="28">
        <v>0.38640000000000002</v>
      </c>
      <c r="M75" s="41">
        <v>0.37019999999999997</v>
      </c>
      <c r="N75" s="31"/>
      <c r="O75" s="28"/>
      <c r="P75" s="41"/>
      <c r="Q75" s="31"/>
      <c r="R75" s="28"/>
      <c r="S75" s="41"/>
      <c r="T75" s="31"/>
      <c r="U75" s="28"/>
      <c r="V75" s="41"/>
    </row>
    <row r="76" spans="1:22" x14ac:dyDescent="0.25">
      <c r="A76" s="36" t="s">
        <v>174</v>
      </c>
      <c r="B76" s="31">
        <v>0.29330000000000001</v>
      </c>
      <c r="C76" s="28">
        <v>0.6159</v>
      </c>
      <c r="D76" s="41">
        <v>0.39739999999999998</v>
      </c>
      <c r="E76" s="31">
        <v>0.40579999999999999</v>
      </c>
      <c r="F76" s="28">
        <v>0.84519999999999995</v>
      </c>
      <c r="G76" s="41">
        <v>0.5484</v>
      </c>
      <c r="H76" s="31">
        <v>0.25509999999999999</v>
      </c>
      <c r="I76" s="28">
        <v>0.70779999999999998</v>
      </c>
      <c r="J76" s="41">
        <v>0.37509999999999999</v>
      </c>
      <c r="K76" s="31">
        <v>0.35439999999999999</v>
      </c>
      <c r="L76" s="28">
        <v>0.69379999999999997</v>
      </c>
      <c r="M76" s="41">
        <v>0.46910000000000002</v>
      </c>
      <c r="N76" s="31"/>
      <c r="O76" s="28"/>
      <c r="P76" s="41"/>
      <c r="Q76" s="31"/>
      <c r="R76" s="28"/>
      <c r="S76" s="41"/>
      <c r="T76" s="31"/>
      <c r="U76" s="28"/>
      <c r="V76" s="41"/>
    </row>
    <row r="77" spans="1:22" x14ac:dyDescent="0.25">
      <c r="A77" s="36" t="s">
        <v>189</v>
      </c>
      <c r="B77" s="31">
        <v>0.45900000000000002</v>
      </c>
      <c r="C77" s="28">
        <v>0.66200000000000003</v>
      </c>
      <c r="D77" s="41">
        <v>0.54200000000000004</v>
      </c>
      <c r="E77" s="31">
        <v>0.57599999999999996</v>
      </c>
      <c r="F77" s="28">
        <v>0.65400000000000003</v>
      </c>
      <c r="G77" s="41">
        <v>0.61199999999999999</v>
      </c>
      <c r="H77" s="31">
        <v>0.373</v>
      </c>
      <c r="I77" s="28">
        <v>0.52800000000000002</v>
      </c>
      <c r="J77" s="41">
        <v>0.437</v>
      </c>
      <c r="K77" s="31">
        <v>0.44800000000000001</v>
      </c>
      <c r="L77" s="28">
        <v>0.63300000000000001</v>
      </c>
      <c r="M77" s="41">
        <v>0.52500000000000002</v>
      </c>
      <c r="N77" s="31">
        <v>0.52</v>
      </c>
      <c r="O77" s="28">
        <v>0.36799999999999999</v>
      </c>
      <c r="P77" s="41">
        <v>0.43099999999999999</v>
      </c>
      <c r="Q77" s="31">
        <v>0.28999999999999998</v>
      </c>
      <c r="R77" s="28">
        <v>0.64</v>
      </c>
      <c r="S77" s="41">
        <v>0.39989999999999998</v>
      </c>
      <c r="T77" s="31">
        <f t="shared" ref="T71:T77" si="37">AVERAGE(B77,E77,H77,K77,N77,Q77)</f>
        <v>0.4443333333333333</v>
      </c>
      <c r="U77" s="28">
        <f t="shared" ref="U71:U77" si="38">AVERAGE(C77,F77,I77,L77,O77,R77)</f>
        <v>0.58083333333333342</v>
      </c>
      <c r="V77" s="41">
        <f t="shared" ref="V71:V77" si="39">AVERAGE(D77,G77,J77,M77,P77,S77)</f>
        <v>0.49115000000000003</v>
      </c>
    </row>
    <row r="78" spans="1:22" x14ac:dyDescent="0.25">
      <c r="B78" s="31"/>
      <c r="C78" s="28"/>
      <c r="D78" s="41"/>
      <c r="E78" s="31"/>
      <c r="F78" s="28"/>
      <c r="G78" s="41"/>
      <c r="H78" s="31"/>
      <c r="I78" s="28"/>
      <c r="J78" s="41"/>
      <c r="K78" s="31"/>
      <c r="L78" s="28"/>
      <c r="M78" s="41"/>
      <c r="N78" s="31"/>
      <c r="O78" s="28"/>
      <c r="P78" s="41"/>
      <c r="Q78" s="31"/>
      <c r="R78" s="28"/>
      <c r="S78" s="41"/>
      <c r="T78" s="31"/>
      <c r="U78" s="28"/>
      <c r="V78" s="41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7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9 D71:D7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9 G71:G7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7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7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workbookViewId="0">
      <selection activeCell="C14" sqref="C14"/>
    </sheetView>
  </sheetViews>
  <sheetFormatPr defaultRowHeight="15" x14ac:dyDescent="0.25"/>
  <cols>
    <col min="1" max="1" width="23.140625" customWidth="1"/>
    <col min="2" max="31" width="4.5703125" bestFit="1" customWidth="1"/>
    <col min="32" max="34" width="4.5703125" customWidth="1"/>
    <col min="35" max="37" width="4.5703125" bestFit="1" customWidth="1"/>
    <col min="38" max="40" width="4.5703125" customWidth="1"/>
  </cols>
  <sheetData>
    <row r="1" spans="1:40" x14ac:dyDescent="0.25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87</v>
      </c>
      <c r="L1" s="37"/>
      <c r="M1" s="37"/>
      <c r="N1" s="39" t="s">
        <v>5</v>
      </c>
      <c r="O1" s="37"/>
      <c r="P1" s="37"/>
      <c r="Q1" s="39" t="s">
        <v>88</v>
      </c>
      <c r="R1" s="37"/>
      <c r="S1" s="38"/>
      <c r="T1" s="39" t="s">
        <v>8</v>
      </c>
      <c r="U1" s="37"/>
      <c r="V1" s="38"/>
      <c r="W1" s="39" t="s">
        <v>12</v>
      </c>
      <c r="X1" s="37"/>
      <c r="Y1" s="38"/>
      <c r="Z1" s="39" t="s">
        <v>13</v>
      </c>
      <c r="AA1" s="37"/>
      <c r="AB1" s="38"/>
      <c r="AC1" s="39" t="s">
        <v>89</v>
      </c>
      <c r="AD1" s="37"/>
      <c r="AE1" s="38"/>
      <c r="AF1" s="39" t="s">
        <v>17</v>
      </c>
      <c r="AG1" s="37"/>
      <c r="AH1" s="38"/>
      <c r="AI1" s="37" t="s">
        <v>90</v>
      </c>
      <c r="AJ1" s="37"/>
      <c r="AK1" s="38"/>
      <c r="AL1" s="37" t="s">
        <v>25</v>
      </c>
      <c r="AM1" s="37"/>
      <c r="AN1" s="38"/>
    </row>
    <row r="2" spans="1:40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 x14ac:dyDescent="0.25">
      <c r="A3" s="5" t="s">
        <v>91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 x14ac:dyDescent="0.25">
      <c r="A4" s="5" t="s">
        <v>92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 x14ac:dyDescent="0.25">
      <c r="A5" s="5" t="s">
        <v>93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7" si="1">AVERAGE(B5,E5,H5,N5,Q5,T5,W5,Z5,AC5,AF5,AI5)</f>
        <v>0.37953636363636362</v>
      </c>
      <c r="AM5" s="11">
        <f t="shared" ref="AM5:AM7" si="2">AVERAGE(C5,F5,I5,O5,R5,U5,X5,AA5,AD5,AG5,AJ5)</f>
        <v>0.59595454545454551</v>
      </c>
      <c r="AN5" s="12">
        <f t="shared" ref="AN5:AN7" si="3">AVERAGE(D5,G5,J5,P5,S5,V5,Y5,AB5,AE5,AH5,AK5)</f>
        <v>0.4236454545454546</v>
      </c>
    </row>
    <row r="6" spans="1:40" x14ac:dyDescent="0.25">
      <c r="A6" s="5" t="s">
        <v>94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 x14ac:dyDescent="0.25">
      <c r="A7" s="5" t="s">
        <v>127</v>
      </c>
      <c r="B7" s="10">
        <v>0.2737</v>
      </c>
      <c r="C7" s="11">
        <v>0.35160000000000002</v>
      </c>
      <c r="D7" s="12">
        <v>0.30780000000000002</v>
      </c>
      <c r="E7" s="15">
        <v>0.33879999999999999</v>
      </c>
      <c r="F7" s="11">
        <v>0.2</v>
      </c>
      <c r="G7" s="11">
        <v>0.2515</v>
      </c>
      <c r="H7" s="10">
        <v>0.71409999999999996</v>
      </c>
      <c r="I7" s="11">
        <v>0.63449999999999995</v>
      </c>
      <c r="J7" s="11">
        <v>0.67190000000000005</v>
      </c>
      <c r="K7" s="10">
        <v>9.8699999999999996E-2</v>
      </c>
      <c r="L7" s="11">
        <v>0.52470000000000006</v>
      </c>
      <c r="M7" s="11">
        <v>0.16619999999999999</v>
      </c>
      <c r="N7" s="10">
        <v>0.67020000000000002</v>
      </c>
      <c r="O7" s="11">
        <v>0.63600000000000001</v>
      </c>
      <c r="P7" s="11">
        <v>0.65259999999999996</v>
      </c>
      <c r="Q7" s="10">
        <v>0.54530000000000001</v>
      </c>
      <c r="R7" s="11">
        <v>0.63300000000000001</v>
      </c>
      <c r="S7" s="12">
        <v>0.58589999999999998</v>
      </c>
      <c r="T7" s="10">
        <v>0.82779999999999998</v>
      </c>
      <c r="U7" s="11">
        <v>0.74950000000000006</v>
      </c>
      <c r="V7" s="12">
        <v>0.78649999999999998</v>
      </c>
      <c r="W7" s="10">
        <v>0.52739999999999998</v>
      </c>
      <c r="X7" s="11">
        <v>0.45879999999999999</v>
      </c>
      <c r="Y7" s="12">
        <v>0.49070000000000003</v>
      </c>
      <c r="Z7" s="10">
        <v>0.36</v>
      </c>
      <c r="AA7" s="11">
        <v>0.55230000000000001</v>
      </c>
      <c r="AB7" s="12">
        <v>0.43590000000000001</v>
      </c>
      <c r="AC7" s="10">
        <v>0.20599999999999999</v>
      </c>
      <c r="AD7" s="13">
        <v>0.28339999999999999</v>
      </c>
      <c r="AE7" s="16">
        <v>0.23860000000000001</v>
      </c>
      <c r="AF7" s="10">
        <v>0.93989999999999996</v>
      </c>
      <c r="AG7" s="11">
        <v>0.74409999999999998</v>
      </c>
      <c r="AH7" s="12">
        <v>0.8306</v>
      </c>
      <c r="AI7" s="11">
        <v>0.6976</v>
      </c>
      <c r="AJ7" s="11">
        <v>0.71</v>
      </c>
      <c r="AK7" s="12">
        <v>0.70379999999999998</v>
      </c>
      <c r="AL7" s="10">
        <f t="shared" si="1"/>
        <v>0.55461818181818179</v>
      </c>
      <c r="AM7" s="11">
        <f t="shared" si="2"/>
        <v>0.54120000000000001</v>
      </c>
      <c r="AN7" s="12">
        <f t="shared" si="3"/>
        <v>0.5414363636363636</v>
      </c>
    </row>
    <row r="8" spans="1:40" x14ac:dyDescent="0.25">
      <c r="A8" s="5" t="s">
        <v>126</v>
      </c>
      <c r="B8" s="10">
        <v>0.47499999999999998</v>
      </c>
      <c r="C8" s="11">
        <v>0.23150000000000001</v>
      </c>
      <c r="D8" s="12">
        <v>0.31130000000000002</v>
      </c>
      <c r="E8" s="15">
        <v>0.19159999999999999</v>
      </c>
      <c r="F8" s="11">
        <v>0.10249999999999999</v>
      </c>
      <c r="G8" s="11">
        <v>0.1336</v>
      </c>
      <c r="H8" s="10">
        <v>0.4899</v>
      </c>
      <c r="I8" s="11">
        <v>0.77639999999999998</v>
      </c>
      <c r="J8" s="11">
        <v>0.6008</v>
      </c>
      <c r="K8" s="10">
        <v>0.13669999999999999</v>
      </c>
      <c r="L8" s="11">
        <v>0.37040000000000001</v>
      </c>
      <c r="M8" s="11">
        <v>0.19969999999999999</v>
      </c>
      <c r="N8" s="10">
        <v>0.45960000000000001</v>
      </c>
      <c r="O8" s="11">
        <v>0.70179999999999998</v>
      </c>
      <c r="P8" s="11">
        <v>0.55549999999999999</v>
      </c>
      <c r="Q8" s="10">
        <v>0.33600000000000002</v>
      </c>
      <c r="R8" s="11">
        <v>0.58599999999999997</v>
      </c>
      <c r="S8" s="12">
        <v>0.42709999999999998</v>
      </c>
      <c r="T8" s="10">
        <v>0.79469999999999996</v>
      </c>
      <c r="U8" s="11">
        <v>0.8982</v>
      </c>
      <c r="V8" s="12">
        <v>0.84330000000000005</v>
      </c>
      <c r="W8" s="10">
        <v>0.32119999999999999</v>
      </c>
      <c r="X8" s="11">
        <v>0.28799999999999998</v>
      </c>
      <c r="Y8" s="12">
        <v>0.30370000000000003</v>
      </c>
      <c r="Z8" s="10">
        <v>0.15079999999999999</v>
      </c>
      <c r="AA8" s="11">
        <v>0.71889999999999998</v>
      </c>
      <c r="AB8" s="12">
        <v>0.24929999999999999</v>
      </c>
      <c r="AC8" s="10">
        <v>7.0000000000000007E-2</v>
      </c>
      <c r="AD8" s="13">
        <v>0.45269999999999999</v>
      </c>
      <c r="AE8" s="16">
        <v>0.12130000000000001</v>
      </c>
      <c r="AF8" s="10">
        <v>0.86399999999999999</v>
      </c>
      <c r="AG8" s="11">
        <v>0.82399999999999995</v>
      </c>
      <c r="AH8" s="12">
        <v>0.84350000000000003</v>
      </c>
      <c r="AI8" s="11">
        <v>0.65710000000000002</v>
      </c>
      <c r="AJ8" s="11">
        <v>0.80400000000000005</v>
      </c>
      <c r="AK8" s="12">
        <v>0.72319999999999995</v>
      </c>
      <c r="AL8" s="10">
        <f t="shared" ref="AL8:AL12" si="4">AVERAGE(B8,E8,H8,N8,Q8,T8,W8,Z8,AC8,AF8,AI8)</f>
        <v>0.43726363636363635</v>
      </c>
      <c r="AM8" s="11">
        <f t="shared" ref="AM8:AM12" si="5">AVERAGE(C8,F8,I8,O8,R8,U8,X8,AA8,AD8,AG8,AJ8)</f>
        <v>0.58036363636363641</v>
      </c>
      <c r="AN8" s="12">
        <f t="shared" ref="AN8:AN12" si="6">AVERAGE(D8,G8,J8,P8,S8,V8,Y8,AB8,AE8,AH8,AK8)</f>
        <v>0.46478181818181824</v>
      </c>
    </row>
    <row r="9" spans="1:40" x14ac:dyDescent="0.25">
      <c r="A9" s="5" t="s">
        <v>133</v>
      </c>
      <c r="B9" s="10">
        <v>0.3417</v>
      </c>
      <c r="C9" s="11">
        <v>0.26329999999999998</v>
      </c>
      <c r="D9" s="12">
        <v>0.2974</v>
      </c>
      <c r="E9" s="15">
        <v>6.9699999999999998E-2</v>
      </c>
      <c r="F9" s="11">
        <v>0.18440000000000001</v>
      </c>
      <c r="G9" s="11">
        <v>0.1011</v>
      </c>
      <c r="H9" s="10">
        <v>0.39589999999999997</v>
      </c>
      <c r="I9" s="11">
        <v>0.79020000000000001</v>
      </c>
      <c r="J9" s="11">
        <v>0.52749999999999997</v>
      </c>
      <c r="K9" s="10">
        <v>0.1641</v>
      </c>
      <c r="L9" s="11">
        <v>0.1963</v>
      </c>
      <c r="M9" s="11">
        <v>0.17879999999999999</v>
      </c>
      <c r="N9" s="10">
        <v>0.29630000000000001</v>
      </c>
      <c r="O9" s="11">
        <v>0.92349999999999999</v>
      </c>
      <c r="P9" s="11">
        <v>0.44869999999999999</v>
      </c>
      <c r="Q9" s="10">
        <v>0.1641</v>
      </c>
      <c r="R9" s="11">
        <v>0.83940000000000003</v>
      </c>
      <c r="S9" s="12">
        <v>0.27450000000000002</v>
      </c>
      <c r="T9" s="10">
        <v>0.75349999999999995</v>
      </c>
      <c r="U9" s="11">
        <v>0.91359999999999997</v>
      </c>
      <c r="V9" s="12">
        <v>0.82589999999999997</v>
      </c>
      <c r="W9" s="10">
        <v>0.31219999999999998</v>
      </c>
      <c r="X9" s="11">
        <v>0.3246</v>
      </c>
      <c r="Y9" s="12">
        <v>0.31830000000000003</v>
      </c>
      <c r="Z9" s="10">
        <v>0.1489</v>
      </c>
      <c r="AA9" s="11">
        <v>0.73329999999999995</v>
      </c>
      <c r="AB9" s="12">
        <v>0.24759999999999999</v>
      </c>
      <c r="AC9" s="10">
        <v>7.1300000000000002E-2</v>
      </c>
      <c r="AD9" s="13">
        <v>0.39579999999999999</v>
      </c>
      <c r="AE9" s="16">
        <v>0.12089999999999999</v>
      </c>
      <c r="AF9" s="10">
        <v>0.79600000000000004</v>
      </c>
      <c r="AG9" s="11">
        <v>0.83560000000000001</v>
      </c>
      <c r="AH9" s="12">
        <v>0.81530000000000002</v>
      </c>
      <c r="AI9" s="11">
        <v>0.5585</v>
      </c>
      <c r="AJ9" s="11">
        <v>0.88039999999999996</v>
      </c>
      <c r="AK9" s="12">
        <v>0.68340000000000001</v>
      </c>
      <c r="AL9" s="10">
        <f t="shared" si="4"/>
        <v>0.35528181818181814</v>
      </c>
      <c r="AM9" s="11">
        <f t="shared" si="5"/>
        <v>0.64400909090909098</v>
      </c>
      <c r="AN9" s="12">
        <f t="shared" si="6"/>
        <v>0.42369090909090906</v>
      </c>
    </row>
    <row r="10" spans="1:40" x14ac:dyDescent="0.25">
      <c r="A10" s="5" t="s">
        <v>134</v>
      </c>
      <c r="B10" s="10">
        <v>0.2369</v>
      </c>
      <c r="C10" s="11">
        <v>0.41760000000000003</v>
      </c>
      <c r="D10" s="12">
        <v>0.30230000000000001</v>
      </c>
      <c r="E10" s="15">
        <v>0.24540000000000001</v>
      </c>
      <c r="F10" s="11">
        <v>0.2722</v>
      </c>
      <c r="G10" s="11">
        <v>0.2581</v>
      </c>
      <c r="H10" s="10">
        <v>0.22869999999999999</v>
      </c>
      <c r="I10" s="11">
        <v>0.67149999999999999</v>
      </c>
      <c r="J10" s="11">
        <v>0.3412</v>
      </c>
      <c r="K10" s="10">
        <v>0.11940000000000001</v>
      </c>
      <c r="L10" s="11">
        <v>0.26379999999999998</v>
      </c>
      <c r="M10" s="11">
        <v>0.16439999999999999</v>
      </c>
      <c r="N10" s="10">
        <v>0.308</v>
      </c>
      <c r="O10" s="11">
        <v>0.83499999999999996</v>
      </c>
      <c r="P10" s="11">
        <v>0.4501</v>
      </c>
      <c r="Q10" s="10">
        <v>0.34420000000000001</v>
      </c>
      <c r="R10" s="11">
        <v>0.63660000000000005</v>
      </c>
      <c r="S10" s="12">
        <v>0.44690000000000002</v>
      </c>
      <c r="T10" s="10">
        <v>0.69679999999999997</v>
      </c>
      <c r="U10" s="11">
        <v>0.8629</v>
      </c>
      <c r="V10" s="12">
        <v>0.77100000000000002</v>
      </c>
      <c r="W10" s="10">
        <v>0.46310000000000001</v>
      </c>
      <c r="X10" s="11">
        <v>0.47049999999999997</v>
      </c>
      <c r="Y10" s="12">
        <v>0.46679999999999999</v>
      </c>
      <c r="Z10" s="10">
        <v>0.29449999999999998</v>
      </c>
      <c r="AA10" s="11">
        <v>0.65710000000000002</v>
      </c>
      <c r="AB10" s="12">
        <v>0.40679999999999999</v>
      </c>
      <c r="AC10" s="10">
        <v>0.1759</v>
      </c>
      <c r="AD10" s="13">
        <v>0.41870000000000002</v>
      </c>
      <c r="AE10" s="16">
        <v>0.24779999999999999</v>
      </c>
      <c r="AF10" s="10">
        <v>0.90159999999999996</v>
      </c>
      <c r="AG10" s="11">
        <v>0.77880000000000005</v>
      </c>
      <c r="AH10" s="12">
        <v>0.8357</v>
      </c>
      <c r="AI10" s="11">
        <v>0.70440000000000003</v>
      </c>
      <c r="AJ10" s="11">
        <v>0.79479999999999995</v>
      </c>
      <c r="AK10" s="12">
        <v>0.74680000000000002</v>
      </c>
      <c r="AL10" s="10">
        <f t="shared" si="4"/>
        <v>0.41813636363636353</v>
      </c>
      <c r="AM10" s="11">
        <f t="shared" si="5"/>
        <v>0.619609090909091</v>
      </c>
      <c r="AN10" s="12">
        <f t="shared" si="6"/>
        <v>0.47940909090909095</v>
      </c>
    </row>
    <row r="11" spans="1:40" x14ac:dyDescent="0.25">
      <c r="A11" s="5" t="s">
        <v>168</v>
      </c>
      <c r="B11" s="10">
        <v>0.60550000000000004</v>
      </c>
      <c r="C11" s="11">
        <v>0.2203</v>
      </c>
      <c r="D11" s="12">
        <v>0.3231</v>
      </c>
      <c r="E11" s="15">
        <v>9.4500000000000001E-2</v>
      </c>
      <c r="F11" s="11">
        <v>0.2036</v>
      </c>
      <c r="G11" s="11">
        <v>0.12909999999999999</v>
      </c>
      <c r="H11" s="10">
        <v>0.436</v>
      </c>
      <c r="I11" s="11">
        <v>0.82750000000000001</v>
      </c>
      <c r="J11" s="11">
        <v>0.57110000000000005</v>
      </c>
      <c r="K11" s="10">
        <v>8.6400000000000005E-2</v>
      </c>
      <c r="L11" s="11">
        <v>0.41149999999999998</v>
      </c>
      <c r="M11" s="11">
        <v>0.14280000000000001</v>
      </c>
      <c r="N11" s="10">
        <v>0.30059999999999998</v>
      </c>
      <c r="O11" s="11">
        <v>0.85399999999999998</v>
      </c>
      <c r="P11" s="11">
        <v>0.44469999999999998</v>
      </c>
      <c r="Q11" s="10">
        <v>0.1313</v>
      </c>
      <c r="R11" s="11">
        <v>0.87170000000000003</v>
      </c>
      <c r="S11" s="12">
        <v>0.22819999999999999</v>
      </c>
      <c r="T11" s="10">
        <v>0.74280000000000002</v>
      </c>
      <c r="U11" s="11">
        <v>0.90939999999999999</v>
      </c>
      <c r="V11" s="12">
        <v>0.81769999999999998</v>
      </c>
      <c r="W11" s="10">
        <v>0.19939999999999999</v>
      </c>
      <c r="X11" s="11">
        <v>0.48070000000000002</v>
      </c>
      <c r="Y11" s="12">
        <v>0.28189999999999998</v>
      </c>
      <c r="Z11" s="10">
        <v>0.14219999999999999</v>
      </c>
      <c r="AA11" s="11">
        <v>0.65700000000000003</v>
      </c>
      <c r="AB11" s="12">
        <v>0.23380000000000001</v>
      </c>
      <c r="AC11" s="10">
        <v>5.74E-2</v>
      </c>
      <c r="AD11" s="13">
        <v>0.4657</v>
      </c>
      <c r="AE11" s="16">
        <v>0.1022</v>
      </c>
      <c r="AF11" s="10">
        <v>0.83109999999999995</v>
      </c>
      <c r="AG11" s="11">
        <v>0.83699999999999997</v>
      </c>
      <c r="AH11" s="12">
        <v>0.83409999999999995</v>
      </c>
      <c r="AI11" s="11">
        <v>0.48459999999999998</v>
      </c>
      <c r="AJ11" s="11">
        <v>0.9173</v>
      </c>
      <c r="AK11" s="12">
        <v>0.63419999999999999</v>
      </c>
      <c r="AL11" s="10">
        <f t="shared" si="4"/>
        <v>0.36594545454545457</v>
      </c>
      <c r="AM11" s="11">
        <f t="shared" si="5"/>
        <v>0.65856363636363635</v>
      </c>
      <c r="AN11" s="12">
        <f t="shared" si="6"/>
        <v>0.41819090909090906</v>
      </c>
    </row>
    <row r="12" spans="1:40" x14ac:dyDescent="0.25">
      <c r="A12" s="5" t="s">
        <v>169</v>
      </c>
      <c r="B12" s="10">
        <v>0.2341</v>
      </c>
      <c r="C12" s="11">
        <v>0.43159999999999998</v>
      </c>
      <c r="D12" s="12">
        <v>0.30349999999999999</v>
      </c>
      <c r="E12" s="15">
        <v>0.18840000000000001</v>
      </c>
      <c r="F12" s="11">
        <v>0.42720000000000002</v>
      </c>
      <c r="G12" s="11">
        <v>0.26150000000000001</v>
      </c>
      <c r="H12" s="10">
        <v>0.4032</v>
      </c>
      <c r="I12" s="11">
        <v>0.79310000000000003</v>
      </c>
      <c r="J12" s="11">
        <v>0.53459999999999996</v>
      </c>
      <c r="K12" s="10">
        <v>9.5899999999999999E-2</v>
      </c>
      <c r="L12" s="11">
        <v>0.65639999999999998</v>
      </c>
      <c r="M12" s="11">
        <v>0.1673</v>
      </c>
      <c r="N12" s="10">
        <v>0.442</v>
      </c>
      <c r="O12" s="11">
        <v>0.85819999999999996</v>
      </c>
      <c r="P12" s="11">
        <v>0.58350000000000002</v>
      </c>
      <c r="Q12" s="10">
        <v>0.30969999999999998</v>
      </c>
      <c r="R12" s="11">
        <v>0.86180000000000001</v>
      </c>
      <c r="S12" s="12">
        <v>0.45569999999999999</v>
      </c>
      <c r="T12" s="10">
        <v>0.74670000000000003</v>
      </c>
      <c r="U12" s="11">
        <v>0.82489999999999997</v>
      </c>
      <c r="V12" s="12">
        <v>0.78390000000000004</v>
      </c>
      <c r="W12" s="10">
        <v>0.49590000000000001</v>
      </c>
      <c r="X12" s="11">
        <v>0.46100000000000002</v>
      </c>
      <c r="Y12" s="12">
        <v>0.4778</v>
      </c>
      <c r="Z12" s="10">
        <v>0.30070000000000002</v>
      </c>
      <c r="AA12" s="11">
        <v>0.72470000000000001</v>
      </c>
      <c r="AB12" s="12">
        <v>0.42499999999999999</v>
      </c>
      <c r="AC12" s="10">
        <v>0.17180000000000001</v>
      </c>
      <c r="AD12" s="13">
        <v>0.31119999999999998</v>
      </c>
      <c r="AE12" s="16">
        <v>0.22140000000000001</v>
      </c>
      <c r="AF12" s="10">
        <v>0.98170000000000002</v>
      </c>
      <c r="AG12" s="11">
        <v>0.73950000000000005</v>
      </c>
      <c r="AH12" s="12">
        <v>0.83230000000000004</v>
      </c>
      <c r="AI12" s="11">
        <v>0.66559999999999997</v>
      </c>
      <c r="AJ12" s="11">
        <v>0.68269999999999997</v>
      </c>
      <c r="AK12" s="12">
        <v>0.67410000000000003</v>
      </c>
      <c r="AL12" s="10">
        <f t="shared" si="4"/>
        <v>0.44907272727272729</v>
      </c>
      <c r="AM12" s="11">
        <f t="shared" si="5"/>
        <v>0.64690000000000003</v>
      </c>
      <c r="AN12" s="12">
        <f t="shared" si="6"/>
        <v>0.5048454545454546</v>
      </c>
    </row>
    <row r="13" spans="1:40" x14ac:dyDescent="0.25">
      <c r="B13" s="10"/>
      <c r="C13" s="11"/>
      <c r="D13" s="12"/>
      <c r="E13" s="15"/>
      <c r="F13" s="11"/>
      <c r="G13" s="11"/>
      <c r="H13" s="10"/>
      <c r="I13" s="11"/>
      <c r="J13" s="11"/>
      <c r="K13" s="10"/>
      <c r="L13" s="11"/>
      <c r="M13" s="11"/>
      <c r="N13" s="10"/>
      <c r="O13" s="11"/>
      <c r="P13" s="11"/>
      <c r="Q13" s="10"/>
      <c r="R13" s="11"/>
      <c r="S13" s="12"/>
      <c r="T13" s="10"/>
      <c r="U13" s="11"/>
      <c r="V13" s="12"/>
      <c r="W13" s="10"/>
      <c r="X13" s="11"/>
      <c r="Y13" s="12"/>
      <c r="Z13" s="10"/>
      <c r="AA13" s="11"/>
      <c r="AB13" s="12"/>
      <c r="AC13" s="10"/>
      <c r="AD13" s="13"/>
      <c r="AE13" s="16"/>
      <c r="AF13" s="10"/>
      <c r="AG13" s="11"/>
      <c r="AH13" s="12"/>
      <c r="AI13" s="11"/>
      <c r="AJ13" s="11"/>
      <c r="AK13" s="12"/>
      <c r="AL13" s="10"/>
      <c r="AM13" s="11"/>
      <c r="AN13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1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C21" sqref="C21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 x14ac:dyDescent="0.25">
      <c r="B2" s="27" t="s">
        <v>48</v>
      </c>
      <c r="C2" s="26" t="s">
        <v>71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 x14ac:dyDescent="0.25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 x14ac:dyDescent="0.25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 x14ac:dyDescent="0.25">
      <c r="A7" s="25" t="s">
        <v>95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0.8217*0.8217</f>
        <v>0.67519088999999999</v>
      </c>
      <c r="L7" s="7"/>
      <c r="M7" s="9"/>
    </row>
    <row r="8" spans="1:13" x14ac:dyDescent="0.25">
      <c r="A8" s="25" t="s">
        <v>97</v>
      </c>
      <c r="B8" s="31">
        <v>0.7651</v>
      </c>
      <c r="C8">
        <f>0.934*0.934</f>
        <v>0.87235600000000013</v>
      </c>
      <c r="L8" s="7"/>
      <c r="M8" s="9"/>
    </row>
    <row r="9" spans="1:13" x14ac:dyDescent="0.25">
      <c r="A9" s="25" t="s">
        <v>67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 x14ac:dyDescent="0.25">
      <c r="A10" s="25" t="s">
        <v>70</v>
      </c>
      <c r="B10">
        <v>0.75980000000000003</v>
      </c>
      <c r="C10">
        <v>0.82220000000000004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0.61513333333333342</v>
      </c>
      <c r="M10" s="9">
        <f t="shared" si="1"/>
        <v>0.93303333333333338</v>
      </c>
    </row>
    <row r="11" spans="1:13" x14ac:dyDescent="0.25">
      <c r="A11" s="25" t="s">
        <v>77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 x14ac:dyDescent="0.25">
      <c r="A12" s="25" t="s">
        <v>78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 x14ac:dyDescent="0.25">
      <c r="A13" s="25" t="s">
        <v>99</v>
      </c>
      <c r="B13" s="30">
        <v>0.76100000000000001</v>
      </c>
      <c r="C13">
        <v>0.88700000000000001</v>
      </c>
      <c r="D13">
        <v>0.76500000000000001</v>
      </c>
      <c r="E13">
        <v>0.93799999999999994</v>
      </c>
      <c r="F13" s="30">
        <v>0.81299999999999994</v>
      </c>
      <c r="G13" s="30">
        <v>0.84</v>
      </c>
      <c r="H13">
        <v>0.53900000000000003</v>
      </c>
      <c r="I13">
        <v>1.5529999999999999</v>
      </c>
      <c r="J13">
        <v>0.503</v>
      </c>
      <c r="K13">
        <v>1.2629999999999999</v>
      </c>
      <c r="L13" s="7">
        <f t="shared" ref="L13:L16" si="2">AVERAGE(D13,F13,H13,J13)</f>
        <v>0.65500000000000003</v>
      </c>
      <c r="M13" s="9">
        <f t="shared" ref="M13:M14" si="3">AVERAGE(E13,G13,I13,K13)</f>
        <v>1.1484999999999999</v>
      </c>
    </row>
    <row r="14" spans="1:13" x14ac:dyDescent="0.25">
      <c r="A14" s="25" t="s">
        <v>132</v>
      </c>
      <c r="B14" s="30">
        <v>0.75449999999999995</v>
      </c>
      <c r="C14">
        <v>0.8508</v>
      </c>
      <c r="D14">
        <v>0.76549999999999996</v>
      </c>
      <c r="E14">
        <v>0.94220000000000004</v>
      </c>
      <c r="F14" s="30">
        <v>0.86270000000000002</v>
      </c>
      <c r="G14" s="30">
        <v>0.83450000000000002</v>
      </c>
      <c r="H14">
        <v>0.54590000000000005</v>
      </c>
      <c r="I14">
        <v>0.1217</v>
      </c>
      <c r="J14">
        <v>0.50070000000000003</v>
      </c>
      <c r="K14">
        <v>1.1496</v>
      </c>
      <c r="L14" s="7">
        <f t="shared" si="2"/>
        <v>0.66870000000000007</v>
      </c>
      <c r="M14" s="9">
        <f t="shared" si="3"/>
        <v>0.76200000000000001</v>
      </c>
    </row>
    <row r="15" spans="1:13" x14ac:dyDescent="0.25">
      <c r="A15" s="25" t="s">
        <v>182</v>
      </c>
      <c r="B15" s="30">
        <v>0.74660000000000004</v>
      </c>
      <c r="D15">
        <v>0.77110000000000001</v>
      </c>
      <c r="F15" s="30">
        <v>0.86260000000000003</v>
      </c>
      <c r="G15" s="30"/>
      <c r="H15">
        <v>0.54049999999999998</v>
      </c>
      <c r="J15">
        <v>0.50460000000000005</v>
      </c>
      <c r="L15" s="7">
        <f t="shared" si="2"/>
        <v>0.66969999999999996</v>
      </c>
      <c r="M15" s="9"/>
    </row>
    <row r="16" spans="1:13" x14ac:dyDescent="0.25">
      <c r="A16" s="25" t="s">
        <v>183</v>
      </c>
      <c r="B16" s="30">
        <v>0.73939999999999995</v>
      </c>
      <c r="D16">
        <v>0.63729999999999998</v>
      </c>
      <c r="F16" s="30">
        <v>0.7833</v>
      </c>
      <c r="G16" s="30"/>
      <c r="H16">
        <v>0.3947</v>
      </c>
      <c r="J16">
        <v>0.4834</v>
      </c>
      <c r="L16" s="7">
        <f t="shared" si="2"/>
        <v>0.57467499999999994</v>
      </c>
      <c r="M16" s="9"/>
    </row>
    <row r="17" spans="1:11" x14ac:dyDescent="0.25">
      <c r="A17" s="25" t="s">
        <v>184</v>
      </c>
      <c r="B17" s="30">
        <v>0.73709999999999998</v>
      </c>
      <c r="F17" s="30">
        <v>0.83279999999999998</v>
      </c>
      <c r="J17">
        <v>0.37819999999999998</v>
      </c>
    </row>
    <row r="18" spans="1:11" x14ac:dyDescent="0.25">
      <c r="A18" s="25" t="s">
        <v>185</v>
      </c>
      <c r="B18" s="30">
        <v>0.75529999999999997</v>
      </c>
      <c r="F18" s="30">
        <v>0.86280000000000001</v>
      </c>
      <c r="G18">
        <v>0.7923</v>
      </c>
      <c r="J18">
        <v>0.52349999999999997</v>
      </c>
      <c r="K18">
        <v>1.0379</v>
      </c>
    </row>
    <row r="19" spans="1:11" x14ac:dyDescent="0.25">
      <c r="B19" s="30"/>
      <c r="F19" s="30"/>
    </row>
    <row r="20" spans="1:11" x14ac:dyDescent="0.25">
      <c r="A20" s="25"/>
      <c r="B20" s="30"/>
      <c r="F20" s="30"/>
    </row>
    <row r="21" spans="1:11" x14ac:dyDescent="0.25">
      <c r="B21" s="30"/>
      <c r="F21" s="30"/>
    </row>
    <row r="22" spans="1:11" x14ac:dyDescent="0.25">
      <c r="B22" s="30"/>
      <c r="F22" s="30"/>
    </row>
    <row r="23" spans="1:11" x14ac:dyDescent="0.25">
      <c r="B23" s="30"/>
      <c r="F23" s="30"/>
    </row>
    <row r="24" spans="1:11" x14ac:dyDescent="0.25">
      <c r="B24" s="30"/>
      <c r="F24" s="30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 B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 H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 J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4 K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40" sqref="B40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 x14ac:dyDescent="0.25">
      <c r="B2" s="33" t="s">
        <v>48</v>
      </c>
      <c r="C2" s="32" t="s">
        <v>71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 x14ac:dyDescent="0.25">
      <c r="A3" s="25" t="s">
        <v>99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 x14ac:dyDescent="0.25">
      <c r="A4" s="1" t="s">
        <v>186</v>
      </c>
      <c r="B4">
        <v>0.65710000000000002</v>
      </c>
      <c r="C4">
        <f>0.7473*0.7473</f>
        <v>0.55845729</v>
      </c>
      <c r="D4">
        <v>0.65969999999999995</v>
      </c>
      <c r="E4">
        <v>0.81899999999999995</v>
      </c>
      <c r="F4">
        <v>0.84760000000000002</v>
      </c>
      <c r="G4">
        <v>0.65739999999999998</v>
      </c>
      <c r="H4">
        <v>0.72040000000000004</v>
      </c>
      <c r="I4">
        <v>0.66259999999999997</v>
      </c>
      <c r="J4">
        <v>0.35199999999999998</v>
      </c>
      <c r="K4">
        <v>1.0246</v>
      </c>
    </row>
    <row r="5" spans="1:13" x14ac:dyDescent="0.25">
      <c r="A5" s="1" t="s">
        <v>187</v>
      </c>
      <c r="B5">
        <v>0.50009999999999999</v>
      </c>
      <c r="F5">
        <v>0.83279999999999998</v>
      </c>
      <c r="G5">
        <v>1.1738</v>
      </c>
      <c r="J5">
        <v>0.32119999999999999</v>
      </c>
      <c r="K5">
        <v>1.0940000000000001</v>
      </c>
    </row>
    <row r="6" spans="1:13" x14ac:dyDescent="0.25">
      <c r="A6" s="42" t="s">
        <v>188</v>
      </c>
      <c r="B6">
        <v>0.62580000000000002</v>
      </c>
      <c r="F6">
        <v>0.85060000000000002</v>
      </c>
      <c r="G6">
        <v>0.64370000000000005</v>
      </c>
      <c r="J6">
        <v>0.37519999999999998</v>
      </c>
      <c r="K6">
        <v>1.0286999999999999</v>
      </c>
    </row>
  </sheetData>
  <mergeCells count="6">
    <mergeCell ref="L1:M1"/>
    <mergeCell ref="B1:C1"/>
    <mergeCell ref="D1:E1"/>
    <mergeCell ref="F1:G1"/>
    <mergeCell ref="H1:I1"/>
    <mergeCell ref="J1:K1"/>
  </mergeCells>
  <conditionalFormatting sqref="M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DISFA</vt:lpstr>
      <vt:lpstr>BP4D_intensity</vt:lpstr>
      <vt:lpstr>BP4D_int_seg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2015-02-28T22:16:29Z</dcterms:modified>
</cp:coreProperties>
</file>