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BP4D" sheetId="1" r:id="rId1"/>
    <sheet name="SEMAINE" sheetId="2" r:id="rId2"/>
    <sheet name="BP4D_intensity" sheetId="3" r:id="rId3"/>
  </sheets>
  <calcPr calcId="145621" refMode="R1C1"/>
</workbook>
</file>

<file path=xl/calcChain.xml><?xml version="1.0" encoding="utf-8"?>
<calcChain xmlns="http://schemas.openxmlformats.org/spreadsheetml/2006/main">
  <c r="L5" i="3" l="1"/>
  <c r="M5" i="3"/>
  <c r="L6" i="3"/>
  <c r="M6" i="3"/>
  <c r="L4" i="3"/>
  <c r="M4" i="3"/>
  <c r="M3" i="3"/>
  <c r="L3" i="3"/>
  <c r="AK19" i="1"/>
  <c r="AJ19" i="1"/>
  <c r="AI19" i="1"/>
  <c r="AI18" i="1"/>
  <c r="AJ18" i="1"/>
  <c r="AK18" i="1"/>
  <c r="T17" i="2"/>
  <c r="U17" i="2"/>
  <c r="V17" i="2"/>
  <c r="T18" i="2"/>
  <c r="U18" i="2"/>
  <c r="V18" i="2"/>
  <c r="V16" i="2" l="1"/>
  <c r="U16" i="2"/>
  <c r="T16" i="2"/>
  <c r="V15" i="2"/>
  <c r="U15" i="2"/>
  <c r="T15" i="2"/>
  <c r="AI16" i="1"/>
  <c r="AJ16" i="1"/>
  <c r="AK16" i="1"/>
  <c r="AI17" i="1"/>
  <c r="AJ17" i="1"/>
  <c r="AK17" i="1"/>
  <c r="T11" i="2" l="1"/>
  <c r="U11" i="2"/>
  <c r="V11" i="2"/>
  <c r="T12" i="2"/>
  <c r="U12" i="2"/>
  <c r="V12" i="2"/>
  <c r="T13" i="2"/>
  <c r="U13" i="2"/>
  <c r="V13" i="2"/>
  <c r="T14" i="2"/>
  <c r="U14" i="2"/>
  <c r="V14" i="2"/>
  <c r="AI12" i="1"/>
  <c r="AJ12" i="1"/>
  <c r="AK12" i="1"/>
  <c r="AI13" i="1"/>
  <c r="AJ13" i="1"/>
  <c r="AK13" i="1"/>
  <c r="AI14" i="1"/>
  <c r="AJ14" i="1"/>
  <c r="AK14" i="1"/>
  <c r="AI15" i="1"/>
  <c r="AJ15" i="1"/>
  <c r="AK15" i="1"/>
  <c r="AI10" i="1" l="1"/>
  <c r="AJ10" i="1"/>
  <c r="AK10" i="1"/>
  <c r="AI11" i="1"/>
  <c r="AJ11" i="1"/>
  <c r="AK11" i="1"/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J3" i="1"/>
  <c r="AK3" i="1"/>
  <c r="AI3" i="1"/>
  <c r="T9" i="2"/>
  <c r="U9" i="2"/>
  <c r="V9" i="2"/>
  <c r="T10" i="2"/>
  <c r="U10" i="2"/>
  <c r="V10" i="2"/>
  <c r="V4" i="2"/>
  <c r="V5" i="2"/>
  <c r="V6" i="2"/>
  <c r="V7" i="2"/>
  <c r="V8" i="2"/>
  <c r="V3" i="2"/>
  <c r="U4" i="2"/>
  <c r="U5" i="2"/>
  <c r="U6" i="2"/>
  <c r="U7" i="2"/>
  <c r="U8" i="2"/>
  <c r="U3" i="2"/>
  <c r="T4" i="2"/>
  <c r="T5" i="2"/>
  <c r="T6" i="2"/>
  <c r="T7" i="2"/>
  <c r="T8" i="2"/>
  <c r="T3" i="2"/>
</calcChain>
</file>

<file path=xl/sharedStrings.xml><?xml version="1.0" encoding="utf-8"?>
<sst xmlns="http://schemas.openxmlformats.org/spreadsheetml/2006/main" count="154" uniqueCount="60">
  <si>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</si>
  <si>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</si>
  <si>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</si>
  <si>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</si>
  <si>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</si>
  <si>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</si>
  <si>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</si>
  <si>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</si>
  <si>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</si>
  <si>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</si>
  <si>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</si>
  <si>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</si>
  <si>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</si>
  <si>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</si>
  <si>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</si>
  <si>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</si>
  <si>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</si>
  <si>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</si>
  <si>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AU28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</si>
  <si>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</si>
  <si>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</si>
  <si>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</si>
  <si>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</si>
  <si>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</si>
  <si>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</si>
  <si>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</si>
  <si>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</si>
  <si>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</si>
  <si>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</si>
  <si>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</si>
  <si>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</si>
  <si>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</si>
  <si>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</si>
  <si>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</si>
  <si>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</si>
  <si>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MLP joint</t>
  </si>
  <si>
    <t>SEMAINE MLP pretrained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</si>
  <si>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</si>
  <si>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</si>
  <si>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</si>
  <si>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</si>
  <si>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</si>
  <si>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</si>
  <si>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</si>
  <si>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</si>
  <si>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</si>
  <si>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</si>
  <si>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Psyche (trained on DISFA and using mult bins, neutral is extracted through a median)</t>
  </si>
  <si>
    <t>DISFA training with generic PCA and new alignment, static model</t>
  </si>
  <si>
    <t>DISFA training with generic PCA and new alignment, dynamic model</t>
  </si>
  <si>
    <t>SEMAINE trained RBF (static)</t>
  </si>
  <si>
    <t>SEMAINE trained RBF (dynamic)</t>
  </si>
  <si>
    <t>Trained on intensity (static)</t>
  </si>
  <si>
    <t>Trained on intensity (dynamic)</t>
  </si>
  <si>
    <t>Trained on intensity (static, shifted)</t>
  </si>
  <si>
    <t>Trained on intensity (dynamic, shifted)</t>
  </si>
  <si>
    <t>Corr</t>
  </si>
  <si>
    <t>RMSE</t>
  </si>
  <si>
    <t>Trained on intensity (static) - rounded</t>
  </si>
  <si>
    <t>Trained on intensity (dynamic) - ruonded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</si>
</sst>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workbookViewId="0">
      <selection activeCell="L18" sqref="L18"/>
    </sheetView>
  </sheetViews>
  <sheetFormatPr defaultRowHeight="15" x14ac:dyDescent="0.25"/>
  <cols>
    <col min="1" max="1" width="35.42578125" customWidth="1"/>
    <col min="2" max="37" width="4.5703125" customWidth="1"/>
  </cols>
  <sheetData>
    <row r="1" spans="1:37" x14ac:dyDescent="0.25">
      <c r="B1" s="30" t="s">
        <v>2</v>
      </c>
      <c r="C1" s="28"/>
      <c r="D1" s="29"/>
      <c r="E1" s="30" t="s">
        <v>3</v>
      </c>
      <c r="F1" s="28"/>
      <c r="G1" s="28"/>
      <c r="H1" s="30" t="s">
        <v>4</v>
      </c>
      <c r="I1" s="28"/>
      <c r="J1" s="28"/>
      <c r="K1" s="30" t="s">
        <v>5</v>
      </c>
      <c r="L1" s="28"/>
      <c r="M1" s="28"/>
      <c r="N1" s="30" t="s">
        <v>6</v>
      </c>
      <c r="O1" s="28"/>
      <c r="P1" s="29"/>
      <c r="Q1" s="30" t="s">
        <v>7</v>
      </c>
      <c r="R1" s="28"/>
      <c r="S1" s="29"/>
      <c r="T1" s="30" t="s">
        <v>8</v>
      </c>
      <c r="U1" s="28"/>
      <c r="V1" s="29"/>
      <c r="W1" s="30" t="s">
        <v>11</v>
      </c>
      <c r="X1" s="28"/>
      <c r="Y1" s="29"/>
      <c r="Z1" s="30" t="s">
        <v>12</v>
      </c>
      <c r="AA1" s="28"/>
      <c r="AB1" s="29"/>
      <c r="AC1" s="30" t="s">
        <v>13</v>
      </c>
      <c r="AD1" s="28"/>
      <c r="AE1" s="29"/>
      <c r="AF1" s="28" t="s">
        <v>14</v>
      </c>
      <c r="AG1" s="28"/>
      <c r="AH1" s="29"/>
      <c r="AI1" s="28" t="s">
        <v>26</v>
      </c>
      <c r="AJ1" s="28"/>
      <c r="AK1" s="29"/>
    </row>
    <row r="2" spans="1:37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 x14ac:dyDescent="0.25">
      <c r="A3" s="5" t="s">
        <v>28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 t="shared" ref="AJ3:AK3" si="0">AVERAGE(C3,F3,I3,L3,O3,R3,U3,X3,AA3,AD3,AG3)</f>
        <v>0.17583333333333331</v>
      </c>
      <c r="AK3" s="19">
        <f t="shared" si="0"/>
        <v>0.26816666666666661</v>
      </c>
    </row>
    <row r="4" spans="1:37" x14ac:dyDescent="0.25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1">AVERAGE(B4,E4,H4,K4,N4,Q4,T4,W4,Z4,AC4,AF4)</f>
        <v>0.66399999999999992</v>
      </c>
      <c r="AJ4" s="11">
        <f t="shared" ref="AJ4:AJ10" si="2">AVERAGE(C4,F4,I4,L4,O4,R4,U4,X4,AA4,AD4,AG4)</f>
        <v>0.16657142857142856</v>
      </c>
      <c r="AK4" s="12">
        <f t="shared" ref="AK4:AK10" si="3">AVERAGE(D4,G4,J4,M4,P4,S4,V4,Y4,AB4,AE4,AH4)</f>
        <v>0.25200000000000006</v>
      </c>
    </row>
    <row r="5" spans="1:37" x14ac:dyDescent="0.25">
      <c r="A5" s="5" t="s">
        <v>27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1"/>
        <v>0.43771428571428572</v>
      </c>
      <c r="AJ5" s="11">
        <f t="shared" si="2"/>
        <v>0.17671428571428574</v>
      </c>
      <c r="AK5" s="12">
        <f t="shared" si="3"/>
        <v>0.23471428571428571</v>
      </c>
    </row>
    <row r="6" spans="1:37" ht="16.5" customHeight="1" x14ac:dyDescent="0.25">
      <c r="A6" s="6" t="s">
        <v>29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1"/>
        <v>0.63157142857142856</v>
      </c>
      <c r="AJ6" s="11">
        <f t="shared" si="2"/>
        <v>0.25457142857142856</v>
      </c>
      <c r="AK6" s="12">
        <f t="shared" si="3"/>
        <v>0.3408571428571428</v>
      </c>
    </row>
    <row r="7" spans="1:37" x14ac:dyDescent="0.25">
      <c r="A7" s="5" t="s">
        <v>30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1"/>
        <v>0.67928571428571427</v>
      </c>
      <c r="AJ7" s="11">
        <f t="shared" si="2"/>
        <v>0.13928571428571426</v>
      </c>
      <c r="AK7" s="12">
        <f t="shared" si="3"/>
        <v>0.21928571428571431</v>
      </c>
    </row>
    <row r="8" spans="1:37" x14ac:dyDescent="0.25">
      <c r="A8" s="5" t="s">
        <v>20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1"/>
        <v>0.52511818181818182</v>
      </c>
      <c r="AJ8" s="11">
        <f t="shared" si="2"/>
        <v>0.72327272727272718</v>
      </c>
      <c r="AK8" s="12">
        <f t="shared" si="3"/>
        <v>0.60526363636363623</v>
      </c>
    </row>
    <row r="9" spans="1:37" x14ac:dyDescent="0.25">
      <c r="A9" s="5" t="s">
        <v>23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1"/>
        <v>0.5361818181818182</v>
      </c>
      <c r="AJ9" s="11">
        <f t="shared" si="2"/>
        <v>0.68721818181818184</v>
      </c>
      <c r="AK9" s="12">
        <f t="shared" si="3"/>
        <v>0.59264545454545459</v>
      </c>
    </row>
    <row r="10" spans="1:37" x14ac:dyDescent="0.25">
      <c r="A10" s="5" t="s">
        <v>31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>AVERAGE(B10,E10,H10,K10,N10,Q10,T10,W10,Z10,AC10,AF10)</f>
        <v>0.5429272727272727</v>
      </c>
      <c r="AJ10" s="11">
        <f t="shared" si="2"/>
        <v>0.69146363636363628</v>
      </c>
      <c r="AK10" s="12">
        <f t="shared" si="3"/>
        <v>0.59812727272727273</v>
      </c>
    </row>
    <row r="11" spans="1:37" x14ac:dyDescent="0.25">
      <c r="A11" s="5" t="s">
        <v>32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ref="AI11" si="4">AVERAGE(B11,E11,H11,K11,N11,Q11,T11,W11,Z11,AC11,AF11)</f>
        <v>0.5331999999999999</v>
      </c>
      <c r="AJ11" s="11">
        <f t="shared" ref="AJ11" si="5">AVERAGE(C11,F11,I11,L11,O11,R11,U11,X11,AA11,AD11,AG11)</f>
        <v>0.69535454545454545</v>
      </c>
      <c r="AK11" s="12">
        <f t="shared" ref="AK11" si="6">AVERAGE(D11,G11,J11,M11,P11,S11,V11,Y11,AB11,AE11,AH11)</f>
        <v>0.59751818181818195</v>
      </c>
    </row>
    <row r="12" spans="1:37" x14ac:dyDescent="0.25">
      <c r="A12" s="5" t="s">
        <v>39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>
        <f t="shared" ref="AI12:AI15" si="7">AVERAGE(B12,E12,H12,K12,N12,Q12,T12,W12,Z12,AC12,AF12)</f>
        <v>0.43243333333333328</v>
      </c>
      <c r="AJ12" s="11">
        <f t="shared" ref="AJ12:AJ15" si="8">AVERAGE(C12,F12,I12,L12,O12,R12,U12,X12,AA12,AD12,AG12)</f>
        <v>0.85666666666666658</v>
      </c>
      <c r="AK12" s="12">
        <f t="shared" ref="AK12:AK15" si="9">AVERAGE(D12,G12,J12,M12,P12,S12,V12,Y12,AB12,AE12,AH12)</f>
        <v>0.54469999999999996</v>
      </c>
    </row>
    <row r="13" spans="1:37" x14ac:dyDescent="0.25">
      <c r="A13" s="5" t="s">
        <v>40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>
        <f t="shared" si="7"/>
        <v>0.57389999999999997</v>
      </c>
      <c r="AJ13" s="11">
        <f t="shared" si="8"/>
        <v>0.15646666666666667</v>
      </c>
      <c r="AK13" s="12">
        <f t="shared" si="9"/>
        <v>0.23713333333333333</v>
      </c>
    </row>
    <row r="14" spans="1:37" x14ac:dyDescent="0.25">
      <c r="A14" s="5" t="s">
        <v>37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>
        <f t="shared" si="7"/>
        <v>0.41666666666666669</v>
      </c>
      <c r="AJ14" s="11">
        <f t="shared" si="8"/>
        <v>0.83816666666666662</v>
      </c>
      <c r="AK14" s="12">
        <f t="shared" si="9"/>
        <v>0.53643333333333332</v>
      </c>
    </row>
    <row r="15" spans="1:37" x14ac:dyDescent="0.25">
      <c r="A15" s="5" t="s">
        <v>38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>
        <f t="shared" si="7"/>
        <v>0.57640000000000002</v>
      </c>
      <c r="AJ15" s="11">
        <f t="shared" si="8"/>
        <v>0.16486666666666666</v>
      </c>
      <c r="AK15" s="12">
        <f t="shared" si="9"/>
        <v>0.24983333333333335</v>
      </c>
    </row>
    <row r="16" spans="1:37" x14ac:dyDescent="0.25">
      <c r="A16" s="5" t="s">
        <v>45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>
        <f t="shared" ref="AI16:AI17" si="10">AVERAGE(B16,E16,H16,K16,N16,Q16,T16,W16,Z16,AC16,AF16)</f>
        <v>0.49852857142857143</v>
      </c>
      <c r="AJ16" s="11">
        <f t="shared" ref="AJ16:AJ17" si="11">AVERAGE(C16,F16,I16,L16,O16,R16,U16,X16,AA16,AD16,AG16)</f>
        <v>0.65727142857142862</v>
      </c>
      <c r="AK16" s="12">
        <f t="shared" ref="AK16:AK17" si="12">AVERAGE(D16,G16,J16,M16,P16,S16,V16,Y16,AB16,AE16,AH16)</f>
        <v>0.56054285714285712</v>
      </c>
    </row>
    <row r="17" spans="1:37" x14ac:dyDescent="0.25">
      <c r="A17" s="25" t="s">
        <v>46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>
        <f t="shared" si="10"/>
        <v>0.51452857142857134</v>
      </c>
      <c r="AJ17" s="11">
        <f t="shared" si="11"/>
        <v>0.59250000000000003</v>
      </c>
      <c r="AK17" s="12">
        <f t="shared" si="12"/>
        <v>0.54634285714285713</v>
      </c>
    </row>
    <row r="18" spans="1:37" x14ac:dyDescent="0.25">
      <c r="A18" s="25" t="s">
        <v>52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>
        <f t="shared" ref="AI18:AI19" si="13">AVERAGE(B18,E18,H18,K18,N18,Q18,T18,W18,Z18,AC18,AF18)</f>
        <v>0.70147999999999999</v>
      </c>
      <c r="AJ18" s="11">
        <f t="shared" ref="AJ18:AJ19" si="14">AVERAGE(C18,F18,I18,L18,O18,R18,U18,X18,AA18,AD18,AG18)</f>
        <v>0.81576000000000004</v>
      </c>
      <c r="AK18" s="12">
        <f t="shared" ref="AK18:AK19" si="15">AVERAGE(D18,G18,J18,M18,P18,S18,V18,Y18,AB18,AE18,AH18)</f>
        <v>0.74680000000000002</v>
      </c>
    </row>
    <row r="19" spans="1:37" x14ac:dyDescent="0.25">
      <c r="A19" s="25" t="s">
        <v>53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32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>
        <f t="shared" si="13"/>
        <v>0.61221999999999999</v>
      </c>
      <c r="AJ19" s="11">
        <f t="shared" si="14"/>
        <v>0.87799999999999989</v>
      </c>
      <c r="AK19" s="12">
        <f t="shared" si="15"/>
        <v>0.71243999999999996</v>
      </c>
    </row>
    <row r="20" spans="1:37" x14ac:dyDescent="0.25">
      <c r="A20" s="25"/>
      <c r="B20" s="7"/>
      <c r="C20" s="8"/>
      <c r="D20" s="8"/>
      <c r="E20" s="7"/>
      <c r="F20" s="32"/>
      <c r="G20" s="8"/>
      <c r="H20" s="7"/>
      <c r="I20" s="8"/>
      <c r="J20" s="8"/>
      <c r="K20" s="7"/>
      <c r="L20" s="32"/>
      <c r="M20" s="8"/>
      <c r="N20" s="7"/>
      <c r="O20" s="8"/>
      <c r="P20" s="8"/>
      <c r="Q20" s="7"/>
      <c r="R20" s="8"/>
      <c r="S20" s="9"/>
      <c r="T20" s="7"/>
      <c r="U20" s="8"/>
      <c r="V20" s="9"/>
      <c r="W20" s="7"/>
      <c r="X20" s="8"/>
      <c r="Y20" s="9"/>
      <c r="Z20" s="7"/>
      <c r="AA20" s="8"/>
      <c r="AB20" s="9"/>
      <c r="AC20" s="7"/>
      <c r="AD20" s="8"/>
      <c r="AE20" s="9"/>
      <c r="AF20" s="8"/>
      <c r="AG20" s="8"/>
      <c r="AH20" s="9"/>
      <c r="AI20" s="10"/>
      <c r="AJ20" s="11"/>
      <c r="AK20" s="12"/>
    </row>
    <row r="21" spans="1:37" x14ac:dyDescent="0.25">
      <c r="A21" s="25"/>
      <c r="B21" s="7"/>
      <c r="C21" s="8"/>
      <c r="D21" s="8"/>
      <c r="E21" s="7"/>
      <c r="F21" s="32"/>
      <c r="G21" s="8"/>
      <c r="H21" s="7"/>
      <c r="I21" s="8"/>
      <c r="J21" s="8"/>
      <c r="K21" s="7"/>
      <c r="L21" s="8"/>
      <c r="M21" s="8"/>
      <c r="N21" s="7"/>
      <c r="O21" s="8"/>
      <c r="P21" s="8"/>
      <c r="Q21" s="7"/>
      <c r="R21" s="8"/>
      <c r="S21" s="9"/>
      <c r="T21" s="7"/>
      <c r="U21" s="8"/>
      <c r="V21" s="9"/>
      <c r="W21" s="7"/>
      <c r="X21" s="8"/>
      <c r="Y21" s="9"/>
      <c r="Z21" s="7"/>
      <c r="AA21" s="8"/>
      <c r="AB21" s="9"/>
      <c r="AC21" s="7"/>
      <c r="AD21" s="8"/>
      <c r="AE21" s="9"/>
      <c r="AF21" s="8"/>
      <c r="AG21" s="8"/>
      <c r="AH21" s="9"/>
      <c r="AI21" s="10"/>
      <c r="AJ21" s="11"/>
      <c r="AK21" s="12"/>
    </row>
    <row r="22" spans="1:37" x14ac:dyDescent="0.25">
      <c r="A22" s="1"/>
    </row>
    <row r="23" spans="1:37" x14ac:dyDescent="0.25">
      <c r="A23" s="1"/>
    </row>
    <row r="24" spans="1:37" x14ac:dyDescent="0.25">
      <c r="A24" s="1"/>
    </row>
    <row r="25" spans="1:37" x14ac:dyDescent="0.25">
      <c r="A25" s="1"/>
    </row>
    <row r="26" spans="1:37" x14ac:dyDescent="0.25">
      <c r="A26" s="1"/>
    </row>
    <row r="27" spans="1:37" x14ac:dyDescent="0.25">
      <c r="A27" s="1"/>
    </row>
    <row r="28" spans="1:37" x14ac:dyDescent="0.25">
      <c r="A28" s="1"/>
    </row>
    <row r="29" spans="1:37" x14ac:dyDescent="0.25">
      <c r="A29" s="1"/>
    </row>
    <row r="30" spans="1:37" x14ac:dyDescent="0.25">
      <c r="A30" s="1"/>
    </row>
    <row r="31" spans="1:37" x14ac:dyDescent="0.25">
      <c r="A31" s="1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workbookViewId="0">
      <selection activeCell="F19" sqref="F19:J20"/>
    </sheetView>
  </sheetViews>
  <sheetFormatPr defaultRowHeight="15" x14ac:dyDescent="0.25"/>
  <cols>
    <col min="1" max="1" width="58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 x14ac:dyDescent="0.25">
      <c r="B1" s="30" t="s">
        <v>3</v>
      </c>
      <c r="C1" s="28"/>
      <c r="D1" s="29"/>
      <c r="E1" s="30" t="s">
        <v>8</v>
      </c>
      <c r="F1" s="28"/>
      <c r="G1" s="29"/>
      <c r="H1" s="30" t="s">
        <v>13</v>
      </c>
      <c r="I1" s="28"/>
      <c r="J1" s="29"/>
      <c r="K1" s="30" t="s">
        <v>17</v>
      </c>
      <c r="L1" s="28"/>
      <c r="M1" s="29"/>
      <c r="N1" s="30" t="s">
        <v>18</v>
      </c>
      <c r="O1" s="28"/>
      <c r="P1" s="29"/>
      <c r="Q1" s="30" t="s">
        <v>19</v>
      </c>
      <c r="R1" s="28"/>
      <c r="S1" s="29"/>
      <c r="T1" s="30" t="s">
        <v>26</v>
      </c>
      <c r="U1" s="28"/>
      <c r="V1" s="29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</row>
    <row r="2" spans="1:34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 x14ac:dyDescent="0.25">
      <c r="A3" s="5" t="s">
        <v>47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>AVERAGE(B3,E3,H3,K3,N3,Q3)</f>
        <v>0.37050000000000005</v>
      </c>
      <c r="U3" s="8">
        <f>AVERAGE(C3,F3,I3,L3,O3,R3)</f>
        <v>0.51649999999999996</v>
      </c>
      <c r="V3" s="9">
        <f>AVERAGE(D3,G3,J3,M3,P3,S3)</f>
        <v>0.40849999999999997</v>
      </c>
    </row>
    <row r="4" spans="1:34" x14ac:dyDescent="0.25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ref="T4:T8" si="0">AVERAGE(B4,E4,H4,K4,N4,Q4)</f>
        <v>0.3785</v>
      </c>
      <c r="U4" s="8">
        <f t="shared" ref="U4:U8" si="1">AVERAGE(C4,F4,I4,L4,O4,R4)</f>
        <v>0.53299999999999992</v>
      </c>
      <c r="V4" s="9">
        <f t="shared" ref="V4:V8" si="2">AVERAGE(D4,G4,J4,M4,P4,S4)</f>
        <v>0.42475000000000002</v>
      </c>
    </row>
    <row r="5" spans="1:34" ht="15" customHeight="1" x14ac:dyDescent="0.25">
      <c r="A5" s="5" t="s">
        <v>48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 x14ac:dyDescent="0.25">
      <c r="A6" s="5" t="s">
        <v>49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 x14ac:dyDescent="0.25">
      <c r="A7" s="5" t="s">
        <v>21</v>
      </c>
      <c r="B7" s="10">
        <v>0.23719999999999999</v>
      </c>
      <c r="C7" s="11">
        <v>0.36880000000000002</v>
      </c>
      <c r="D7" s="12">
        <v>0.28870000000000001</v>
      </c>
      <c r="E7" s="10">
        <v>0.52629999999999999</v>
      </c>
      <c r="F7" s="13">
        <v>0.4753</v>
      </c>
      <c r="G7" s="12">
        <v>0.4995</v>
      </c>
      <c r="H7" s="15">
        <v>0.30249999999999999</v>
      </c>
      <c r="I7" s="11">
        <v>0.1711</v>
      </c>
      <c r="J7" s="12">
        <v>0.21859999999999999</v>
      </c>
      <c r="K7" s="15">
        <v>0.36120000000000002</v>
      </c>
      <c r="L7" s="11">
        <v>0.45269999999999999</v>
      </c>
      <c r="M7" s="12">
        <v>0.40179999999999999</v>
      </c>
      <c r="N7" s="15">
        <v>0.75680000000000003</v>
      </c>
      <c r="O7" s="13">
        <v>2.6200000000000001E-2</v>
      </c>
      <c r="P7" s="16">
        <v>5.0700000000000002E-2</v>
      </c>
      <c r="Q7" s="10">
        <v>0.23649999999999999</v>
      </c>
      <c r="R7" s="13">
        <v>0.62429999999999997</v>
      </c>
      <c r="S7" s="16">
        <v>0.34300000000000003</v>
      </c>
      <c r="T7" s="7">
        <f t="shared" si="0"/>
        <v>0.40341666666666659</v>
      </c>
      <c r="U7" s="8">
        <f t="shared" si="1"/>
        <v>0.3530666666666667</v>
      </c>
      <c r="V7" s="9">
        <f t="shared" si="2"/>
        <v>0.30038333333333328</v>
      </c>
    </row>
    <row r="8" spans="1:34" x14ac:dyDescent="0.25">
      <c r="A8" s="5" t="s">
        <v>22</v>
      </c>
      <c r="B8" s="15">
        <v>0.62619999999999998</v>
      </c>
      <c r="C8" s="11">
        <v>0.42080000000000001</v>
      </c>
      <c r="D8" s="16">
        <v>0.50329999999999997</v>
      </c>
      <c r="E8" s="15">
        <v>0.67179999999999995</v>
      </c>
      <c r="F8" s="11">
        <v>0.45319999999999999</v>
      </c>
      <c r="G8" s="16">
        <v>0.54120000000000001</v>
      </c>
      <c r="H8" s="10">
        <v>0.2737</v>
      </c>
      <c r="I8" s="11">
        <v>6.2199999999999998E-2</v>
      </c>
      <c r="J8" s="12">
        <v>0.10100000000000001</v>
      </c>
      <c r="K8" s="10">
        <v>0.28420000000000001</v>
      </c>
      <c r="L8" s="11">
        <v>0.48730000000000001</v>
      </c>
      <c r="M8" s="12">
        <v>0.35899999999999999</v>
      </c>
      <c r="N8" s="10">
        <v>0.69089999999999996</v>
      </c>
      <c r="O8" s="11">
        <v>3.56E-2</v>
      </c>
      <c r="P8" s="12">
        <v>6.7699999999999996E-2</v>
      </c>
      <c r="Q8" s="10">
        <v>0.35859999999999997</v>
      </c>
      <c r="R8" s="11">
        <v>0.53359999999999996</v>
      </c>
      <c r="S8" s="12">
        <v>0.4289</v>
      </c>
      <c r="T8" s="7">
        <f t="shared" si="0"/>
        <v>0.48423333333333335</v>
      </c>
      <c r="U8" s="8">
        <f t="shared" si="1"/>
        <v>0.33211666666666667</v>
      </c>
      <c r="V8" s="9">
        <f t="shared" si="2"/>
        <v>0.33351666666666668</v>
      </c>
    </row>
    <row r="9" spans="1:34" x14ac:dyDescent="0.25">
      <c r="A9" s="5" t="s">
        <v>24</v>
      </c>
      <c r="B9" s="7">
        <v>0.17879999999999999</v>
      </c>
      <c r="C9" s="8">
        <v>0.53620000000000001</v>
      </c>
      <c r="D9" s="9">
        <v>0.2681</v>
      </c>
      <c r="E9" s="7">
        <v>0.65390000000000004</v>
      </c>
      <c r="F9" s="8">
        <v>0.44230000000000003</v>
      </c>
      <c r="G9" s="9">
        <v>0.52769999999999995</v>
      </c>
      <c r="H9" s="7">
        <v>5.74E-2</v>
      </c>
      <c r="I9" s="8">
        <v>0.55200000000000005</v>
      </c>
      <c r="J9" s="9">
        <v>0.10390000000000001</v>
      </c>
      <c r="K9" s="7">
        <v>0.28110000000000002</v>
      </c>
      <c r="L9" s="8">
        <v>0.70089999999999997</v>
      </c>
      <c r="M9" s="9">
        <v>0.40129999999999999</v>
      </c>
      <c r="N9" s="7">
        <v>5.7299999999999997E-2</v>
      </c>
      <c r="O9" s="8">
        <v>0.72819999999999996</v>
      </c>
      <c r="P9" s="9">
        <v>0.10630000000000001</v>
      </c>
      <c r="Q9" s="7">
        <v>0.19520000000000001</v>
      </c>
      <c r="R9" s="8">
        <v>0.83430000000000004</v>
      </c>
      <c r="S9" s="9">
        <v>0.31630000000000003</v>
      </c>
      <c r="T9" s="7">
        <f t="shared" ref="T9:T10" si="3">AVERAGE(B9,E9,H9,K9,N9,Q9)</f>
        <v>0.23728333333333332</v>
      </c>
      <c r="U9" s="8">
        <f t="shared" ref="U9:U10" si="4">AVERAGE(C9,F9,I9,L9,O9,R9)</f>
        <v>0.63231666666666664</v>
      </c>
      <c r="V9" s="9">
        <f t="shared" ref="V9:V10" si="5">AVERAGE(D9,G9,J9,M9,P9,S9)</f>
        <v>0.28726666666666667</v>
      </c>
    </row>
    <row r="10" spans="1:34" x14ac:dyDescent="0.25">
      <c r="A10" s="5" t="s">
        <v>25</v>
      </c>
      <c r="B10" s="7">
        <v>0.63719999999999999</v>
      </c>
      <c r="C10" s="8">
        <v>0.48530000000000001</v>
      </c>
      <c r="D10" s="9">
        <v>0.55100000000000005</v>
      </c>
      <c r="E10" s="7">
        <v>0.65390000000000004</v>
      </c>
      <c r="F10" s="8">
        <v>0.44230000000000003</v>
      </c>
      <c r="G10" s="9">
        <v>0.52769999999999995</v>
      </c>
      <c r="H10" s="7">
        <v>0.2051</v>
      </c>
      <c r="I10" s="8">
        <v>0.104</v>
      </c>
      <c r="J10" s="9">
        <v>0.13800000000000001</v>
      </c>
      <c r="K10" s="7">
        <v>0.27329999999999999</v>
      </c>
      <c r="L10" s="8">
        <v>0.83299999999999996</v>
      </c>
      <c r="M10" s="9">
        <v>0.41160000000000002</v>
      </c>
      <c r="N10" s="7">
        <v>1</v>
      </c>
      <c r="O10" s="8">
        <v>3.56E-2</v>
      </c>
      <c r="P10" s="9">
        <v>6.88E-2</v>
      </c>
      <c r="Q10" s="7">
        <v>0.34899999999999998</v>
      </c>
      <c r="R10" s="8">
        <v>0.53939999999999999</v>
      </c>
      <c r="S10" s="9">
        <v>0.42380000000000001</v>
      </c>
      <c r="T10" s="7">
        <f t="shared" si="3"/>
        <v>0.51975000000000005</v>
      </c>
      <c r="U10" s="8">
        <f t="shared" si="4"/>
        <v>0.40660000000000002</v>
      </c>
      <c r="V10" s="9">
        <f t="shared" si="5"/>
        <v>0.35348333333333332</v>
      </c>
    </row>
    <row r="11" spans="1:34" x14ac:dyDescent="0.25">
      <c r="A11" s="5" t="s">
        <v>43</v>
      </c>
      <c r="B11" s="7">
        <v>0.1303</v>
      </c>
      <c r="C11" s="8">
        <v>0.76329999999999998</v>
      </c>
      <c r="D11" s="9">
        <v>0.22259999999999999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>AVERAGE(B11,E11,H11,K11,N11,Q11)</f>
        <v>0.1656</v>
      </c>
      <c r="U11" s="8">
        <f>AVERAGE(C11,F11,I11,L11,O11,R11)</f>
        <v>0.88856666666666673</v>
      </c>
      <c r="V11" s="9">
        <f>AVERAGE(D11,G11,J11,M11,P11,S11)</f>
        <v>0.26429999999999998</v>
      </c>
    </row>
    <row r="12" spans="1:34" x14ac:dyDescent="0.25">
      <c r="A12" s="5" t="s">
        <v>44</v>
      </c>
      <c r="B12" s="7">
        <v>0.24199999999999999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ref="T12:T16" si="6">AVERAGE(B12,E12,H12,K12,N12,Q12)</f>
        <v>0.20933333333333334</v>
      </c>
      <c r="U12" s="8">
        <f t="shared" ref="U12:U16" si="7">AVERAGE(C12,F12,I12,L12,O12,R12)</f>
        <v>0.77633333333333343</v>
      </c>
      <c r="V12" s="9">
        <f t="shared" ref="V12:V16" si="8">AVERAGE(D12,G12,J12,M12,P12,S12)</f>
        <v>0.30256666666666665</v>
      </c>
    </row>
    <row r="13" spans="1:34" x14ac:dyDescent="0.25">
      <c r="A13" s="5" t="s">
        <v>41</v>
      </c>
      <c r="B13" s="7">
        <v>0.16300000000000001</v>
      </c>
      <c r="C13" s="8">
        <v>0.74350000000000005</v>
      </c>
      <c r="D13" s="9">
        <v>0.26740000000000003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>AVERAGE(B13,E13,H13,K13,N13,Q13)</f>
        <v>0.17836666666666667</v>
      </c>
      <c r="U13" s="8">
        <f>AVERAGE(C13,F13,I13,L13,O13,R13)</f>
        <v>0.87639999999999996</v>
      </c>
      <c r="V13" s="9">
        <f>AVERAGE(D13,G13,J13,M13,P13,S13)</f>
        <v>0.28043333333333337</v>
      </c>
    </row>
    <row r="14" spans="1:34" x14ac:dyDescent="0.25">
      <c r="A14" s="5" t="s">
        <v>42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6"/>
        <v>0.18873333333333331</v>
      </c>
      <c r="U14" s="8">
        <f t="shared" si="7"/>
        <v>0.80706666666666671</v>
      </c>
      <c r="V14" s="9">
        <f t="shared" si="8"/>
        <v>0.28770000000000001</v>
      </c>
    </row>
    <row r="15" spans="1:34" x14ac:dyDescent="0.25">
      <c r="A15" s="5" t="s">
        <v>45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6"/>
        <v>0.33002500000000001</v>
      </c>
      <c r="U15" s="8">
        <f t="shared" si="7"/>
        <v>0.53029999999999999</v>
      </c>
      <c r="V15" s="9">
        <f t="shared" si="8"/>
        <v>0.40457500000000002</v>
      </c>
    </row>
    <row r="16" spans="1:34" x14ac:dyDescent="0.25">
      <c r="A16" s="25" t="s">
        <v>46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6"/>
        <v>0.40760000000000002</v>
      </c>
      <c r="U16" s="8">
        <f t="shared" si="7"/>
        <v>0.52149999999999996</v>
      </c>
      <c r="V16" s="9">
        <f t="shared" si="8"/>
        <v>0.44357500000000005</v>
      </c>
    </row>
    <row r="17" spans="1:22" x14ac:dyDescent="0.25">
      <c r="A17" s="25" t="s">
        <v>50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>AVERAGE(B17,E17,H17,K17,N17,Q17)</f>
        <v>0.33001666666666668</v>
      </c>
      <c r="U17" s="8">
        <f>AVERAGE(C17,F17,I17,L17,O17,R17)</f>
        <v>0.23861666666666667</v>
      </c>
      <c r="V17" s="9">
        <f>AVERAGE(D17,G17,J17,M17,P17,S17)</f>
        <v>0.24411666666666668</v>
      </c>
    </row>
    <row r="18" spans="1:22" x14ac:dyDescent="0.25">
      <c r="A18" s="25" t="s">
        <v>51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ref="T18" si="9">AVERAGE(B18,E18,H18,K18,N18,Q18)</f>
        <v>0.35128333333333339</v>
      </c>
      <c r="U18" s="8">
        <f t="shared" ref="U18" si="10">AVERAGE(C18,F18,I18,L18,O18,R18)</f>
        <v>0.27003333333333335</v>
      </c>
      <c r="V18" s="9">
        <f t="shared" ref="V18" si="11">AVERAGE(D18,G18,J18,M18,P18,S18)</f>
        <v>0.29361666666666664</v>
      </c>
    </row>
    <row r="19" spans="1:22" x14ac:dyDescent="0.25">
      <c r="A19" s="5" t="s">
        <v>33</v>
      </c>
      <c r="B19" s="7"/>
      <c r="C19" s="8"/>
      <c r="D19" s="9"/>
      <c r="E19" s="7"/>
      <c r="F19" s="8"/>
      <c r="G19" s="9"/>
      <c r="H19" s="7"/>
      <c r="I19" s="8"/>
      <c r="J19" s="9"/>
      <c r="K19" s="7"/>
      <c r="L19" s="8"/>
      <c r="M19" s="9"/>
      <c r="N19" s="7"/>
      <c r="O19" s="8"/>
      <c r="P19" s="9"/>
      <c r="Q19" s="7"/>
      <c r="R19" s="8"/>
      <c r="S19" s="9"/>
      <c r="T19" s="7"/>
      <c r="U19" s="8"/>
      <c r="V19" s="9"/>
    </row>
    <row r="20" spans="1:22" x14ac:dyDescent="0.25">
      <c r="A20" s="5" t="s">
        <v>34</v>
      </c>
      <c r="B20" s="7"/>
      <c r="C20" s="8"/>
      <c r="D20" s="9"/>
      <c r="E20" s="7"/>
      <c r="F20" s="8"/>
      <c r="G20" s="9"/>
      <c r="H20" s="7"/>
      <c r="I20" s="8"/>
      <c r="J20" s="9"/>
      <c r="K20" s="7"/>
      <c r="L20" s="8"/>
      <c r="M20" s="9"/>
      <c r="N20" s="7"/>
      <c r="O20" s="8"/>
      <c r="P20" s="9"/>
      <c r="Q20" s="7"/>
      <c r="R20" s="8"/>
      <c r="S20" s="9"/>
      <c r="T20" s="7"/>
      <c r="U20" s="8"/>
      <c r="V20" s="9"/>
    </row>
    <row r="21" spans="1:22" x14ac:dyDescent="0.25">
      <c r="A21" s="5" t="s">
        <v>35</v>
      </c>
    </row>
    <row r="22" spans="1:22" x14ac:dyDescent="0.25">
      <c r="A22" s="5" t="s">
        <v>36</v>
      </c>
    </row>
  </sheetData>
  <mergeCells count="11">
    <mergeCell ref="T1:V1"/>
    <mergeCell ref="W1:Y1"/>
    <mergeCell ref="Z1:AB1"/>
    <mergeCell ref="AC1:AE1"/>
    <mergeCell ref="AF1:AH1"/>
    <mergeCell ref="Q1:S1"/>
    <mergeCell ref="B1:D1"/>
    <mergeCell ref="E1:G1"/>
    <mergeCell ref="H1:J1"/>
    <mergeCell ref="K1:M1"/>
    <mergeCell ref="N1:P1"/>
  </mergeCells>
  <conditionalFormatting sqref="D3:D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D7" sqref="D7"/>
    </sheetView>
  </sheetViews>
  <sheetFormatPr defaultRowHeight="15" x14ac:dyDescent="0.2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 x14ac:dyDescent="0.25">
      <c r="B1" s="30" t="s">
        <v>5</v>
      </c>
      <c r="C1" s="29"/>
      <c r="D1" s="30" t="s">
        <v>7</v>
      </c>
      <c r="E1" s="28"/>
      <c r="F1" s="30" t="s">
        <v>8</v>
      </c>
      <c r="G1" s="29"/>
      <c r="H1" s="30" t="s">
        <v>11</v>
      </c>
      <c r="I1" s="29"/>
      <c r="J1" s="30" t="s">
        <v>13</v>
      </c>
      <c r="K1" s="29"/>
      <c r="L1" s="30" t="s">
        <v>26</v>
      </c>
      <c r="M1" s="29"/>
    </row>
    <row r="2" spans="1:13" x14ac:dyDescent="0.25">
      <c r="B2" s="27" t="s">
        <v>56</v>
      </c>
      <c r="C2" s="26" t="s">
        <v>57</v>
      </c>
      <c r="D2" s="27" t="s">
        <v>56</v>
      </c>
      <c r="E2" s="26" t="s">
        <v>57</v>
      </c>
      <c r="F2" s="27" t="s">
        <v>56</v>
      </c>
      <c r="G2" s="26" t="s">
        <v>57</v>
      </c>
      <c r="H2" s="27" t="s">
        <v>56</v>
      </c>
      <c r="I2" s="26" t="s">
        <v>57</v>
      </c>
      <c r="J2" s="27" t="s">
        <v>56</v>
      </c>
      <c r="K2" s="26" t="s">
        <v>57</v>
      </c>
      <c r="L2" s="27" t="s">
        <v>56</v>
      </c>
      <c r="M2" s="26" t="s">
        <v>57</v>
      </c>
    </row>
    <row r="3" spans="1:13" x14ac:dyDescent="0.25">
      <c r="A3" s="25" t="s">
        <v>52</v>
      </c>
      <c r="B3" s="7">
        <v>0.76639999999999997</v>
      </c>
      <c r="C3" s="9">
        <v>0.91449999999999998</v>
      </c>
      <c r="D3" s="7">
        <v>0.74380000000000002</v>
      </c>
      <c r="E3" s="9">
        <v>1.004</v>
      </c>
      <c r="F3" s="7">
        <v>0.8518</v>
      </c>
      <c r="G3" s="9">
        <v>0.82169999999999999</v>
      </c>
      <c r="H3" s="7">
        <v>0.53010000000000002</v>
      </c>
      <c r="I3" s="9">
        <v>1.2034</v>
      </c>
      <c r="J3" s="7">
        <v>0.49890000000000001</v>
      </c>
      <c r="K3" s="8">
        <v>1.0986</v>
      </c>
      <c r="L3" s="7">
        <f>AVERAGE(D3,F3,H3,J3)</f>
        <v>0.65615000000000001</v>
      </c>
      <c r="M3" s="9">
        <f>AVERAGE(E3,G3,I3,K3)</f>
        <v>1.031925</v>
      </c>
    </row>
    <row r="4" spans="1:13" x14ac:dyDescent="0.25">
      <c r="A4" s="25" t="s">
        <v>53</v>
      </c>
      <c r="B4" s="7">
        <v>0.74750000000000005</v>
      </c>
      <c r="C4" s="9">
        <v>1.0015000000000001</v>
      </c>
      <c r="D4" s="7">
        <v>0.60819999999999996</v>
      </c>
      <c r="E4" s="9">
        <v>1.2472000000000001</v>
      </c>
      <c r="F4" s="7">
        <v>0.7742</v>
      </c>
      <c r="G4" s="9">
        <v>1.0482</v>
      </c>
      <c r="H4" s="7">
        <v>0.4163</v>
      </c>
      <c r="I4" s="9">
        <v>1.4015</v>
      </c>
      <c r="J4" s="7">
        <v>0.51639999999999997</v>
      </c>
      <c r="K4" s="8">
        <v>0.90800000000000003</v>
      </c>
      <c r="L4" s="7">
        <f>AVERAGE(D4,F4,H4,J4)</f>
        <v>0.57877500000000004</v>
      </c>
      <c r="M4" s="9">
        <f>AVERAGE(E4,G4,I4,K4)</f>
        <v>1.1512249999999999</v>
      </c>
    </row>
    <row r="5" spans="1:13" x14ac:dyDescent="0.25">
      <c r="A5" s="25" t="s">
        <v>58</v>
      </c>
      <c r="B5" s="7">
        <v>0.73160000000000003</v>
      </c>
      <c r="C5" s="9">
        <v>0.97030000000000005</v>
      </c>
      <c r="D5" s="7">
        <v>0.7097</v>
      </c>
      <c r="E5" s="9">
        <v>1.0558000000000001</v>
      </c>
      <c r="F5" s="7">
        <v>0.83860000000000001</v>
      </c>
      <c r="G5" s="9">
        <v>0.85189999999999999</v>
      </c>
      <c r="H5" s="7">
        <v>0.50409999999999999</v>
      </c>
      <c r="I5" s="9">
        <v>1.2313000000000001</v>
      </c>
      <c r="J5" s="7">
        <v>0.48699999999999999</v>
      </c>
      <c r="K5" s="9">
        <v>1.1224000000000001</v>
      </c>
      <c r="L5" s="7">
        <f t="shared" ref="L5:L6" si="0">AVERAGE(D5,F5,H5,J5)</f>
        <v>0.63485000000000003</v>
      </c>
      <c r="M5" s="9">
        <f t="shared" ref="M5:M6" si="1">AVERAGE(E5,G5,I5,K5)</f>
        <v>1.06535</v>
      </c>
    </row>
    <row r="6" spans="1:13" x14ac:dyDescent="0.25">
      <c r="A6" s="25" t="s">
        <v>59</v>
      </c>
      <c r="B6" s="7">
        <v>0.71699999999999997</v>
      </c>
      <c r="C6" s="9">
        <v>1.0331999999999999</v>
      </c>
      <c r="D6" s="7">
        <v>0.5756</v>
      </c>
      <c r="E6" s="9">
        <v>1.2736000000000001</v>
      </c>
      <c r="F6" s="7">
        <v>0.75049999999999994</v>
      </c>
      <c r="G6" s="9">
        <v>1.0584</v>
      </c>
      <c r="H6" s="7">
        <v>0.38679999999999998</v>
      </c>
      <c r="I6" s="9">
        <v>1.403</v>
      </c>
      <c r="J6" s="7">
        <v>0.43230000000000002</v>
      </c>
      <c r="K6" s="9">
        <v>0.96440000000000003</v>
      </c>
      <c r="L6" s="7">
        <f t="shared" si="0"/>
        <v>0.5363</v>
      </c>
      <c r="M6" s="9">
        <f t="shared" si="1"/>
        <v>1.1748499999999999</v>
      </c>
    </row>
    <row r="7" spans="1:13" x14ac:dyDescent="0.25">
      <c r="A7" s="25" t="s">
        <v>54</v>
      </c>
    </row>
    <row r="8" spans="1:13" x14ac:dyDescent="0.25">
      <c r="A8" s="25" t="s">
        <v>55</v>
      </c>
    </row>
    <row r="9" spans="1:13" x14ac:dyDescent="0.25">
      <c r="A9" s="1"/>
    </row>
    <row r="10" spans="1:13" x14ac:dyDescent="0.25">
      <c r="A10" s="1"/>
    </row>
    <row r="11" spans="1:13" x14ac:dyDescent="0.25">
      <c r="A11" s="1"/>
    </row>
    <row r="12" spans="1:13" x14ac:dyDescent="0.25">
      <c r="A12" s="1"/>
    </row>
    <row r="13" spans="1:13" x14ac:dyDescent="0.25">
      <c r="A13" s="1"/>
    </row>
    <row r="14" spans="1:13" x14ac:dyDescent="0.25">
      <c r="A14" s="1"/>
    </row>
    <row r="15" spans="1:13" x14ac:dyDescent="0.25">
      <c r="A15" s="1"/>
    </row>
    <row r="16" spans="1:13" x14ac:dyDescent="0.25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2015-01-07T12:08:16Z</dcterms:modified>
</cp:coreProperties>
</file>