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3920" windowHeight="8010"/>
  </bookViews>
  <sheets>
    <sheet name="BP4D" sheetId="1" r:id="rId1"/>
    <sheet name="SEMAINE" sheetId="2" r:id="rId2"/>
    <sheet name="BP4D_intensity" sheetId="3" r:id="rId3"/>
  </sheets>
  <calcPr calcId="125725" refMode="R1C1"/>
</workbook>
</file>

<file path=xl/calcChain.xml><?xml version="1.0" encoding="utf-8"?>
<calcChain xmlns="http://schemas.openxmlformats.org/spreadsheetml/2006/main">
  <c r="AI23" i="1"/>
  <c r="AJ23"/>
  <c r="AK23"/>
  <c r="AI22" l="1"/>
  <c r="AJ22"/>
  <c r="AK22"/>
  <c r="AI21"/>
  <c r="AJ21"/>
  <c r="AK21"/>
  <c r="AI20"/>
  <c r="AJ20"/>
  <c r="AK20"/>
  <c r="L5" i="3"/>
  <c r="M5"/>
  <c r="L6"/>
  <c r="M6"/>
  <c r="L4"/>
  <c r="M4"/>
  <c r="M3"/>
  <c r="L3"/>
  <c r="AK19" i="1"/>
  <c r="AJ19"/>
  <c r="AI19"/>
  <c r="AI18"/>
  <c r="AJ18"/>
  <c r="AK18"/>
  <c r="T17" i="2"/>
  <c r="U17"/>
  <c r="V17"/>
  <c r="T18"/>
  <c r="U18"/>
  <c r="V18"/>
  <c r="V16" l="1"/>
  <c r="U16"/>
  <c r="T16"/>
  <c r="V15"/>
  <c r="U15"/>
  <c r="T15"/>
  <c r="AI16" i="1"/>
  <c r="AJ16"/>
  <c r="AK16"/>
  <c r="AI17"/>
  <c r="AJ17"/>
  <c r="AK17"/>
  <c r="T11" i="2" l="1"/>
  <c r="U11"/>
  <c r="V11"/>
  <c r="T12"/>
  <c r="U12"/>
  <c r="V12"/>
  <c r="T13"/>
  <c r="U13"/>
  <c r="V13"/>
  <c r="T14"/>
  <c r="U14"/>
  <c r="V14"/>
  <c r="AI12" i="1"/>
  <c r="AJ12"/>
  <c r="AK12"/>
  <c r="AI13"/>
  <c r="AJ13"/>
  <c r="AK13"/>
  <c r="AI14"/>
  <c r="AJ14"/>
  <c r="AK14"/>
  <c r="AI15"/>
  <c r="AJ15"/>
  <c r="AK15"/>
  <c r="AI10" l="1"/>
  <c r="AJ10"/>
  <c r="AK10"/>
  <c r="AI11"/>
  <c r="AJ11"/>
  <c r="AK11"/>
  <c r="AI4" l="1"/>
  <c r="AJ4"/>
  <c r="AK4"/>
  <c r="AI5"/>
  <c r="AJ5"/>
  <c r="AK5"/>
  <c r="AI6"/>
  <c r="AJ6"/>
  <c r="AK6"/>
  <c r="AI7"/>
  <c r="AJ7"/>
  <c r="AK7"/>
  <c r="AI8"/>
  <c r="AJ8"/>
  <c r="AK8"/>
  <c r="AI9"/>
  <c r="AJ9"/>
  <c r="AK9"/>
  <c r="AJ3"/>
  <c r="AK3"/>
  <c r="AI3"/>
  <c r="T9" i="2"/>
  <c r="U9"/>
  <c r="V9"/>
  <c r="T10"/>
  <c r="U10"/>
  <c r="V10"/>
  <c r="V4"/>
  <c r="V5"/>
  <c r="V6"/>
  <c r="V7"/>
  <c r="V8"/>
  <c r="V3"/>
  <c r="U4"/>
  <c r="U5"/>
  <c r="U6"/>
  <c r="U7"/>
  <c r="U8"/>
  <c r="U3"/>
  <c r="T4"/>
  <c r="T5"/>
  <c r="T6"/>
  <c r="T7"/>
  <c r="T8"/>
  <c r="T3"/>
</calcChain>
</file>

<file path=xl/sharedStrings.xml><?xml version="1.0" encoding="utf-8"?>
<sst xmlns="http://schemas.openxmlformats.org/spreadsheetml/2006/main" count="158" uniqueCount="64">
  <si>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</si>
  <si>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</si>
  <si>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</si>
  <si>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</si>
  <si>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</si>
  <si>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</si>
  <si>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</si>
  <si>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</si>
  <si>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</si>
  <si>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</si>
  <si>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</si>
  <si>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</si>
  <si>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</si>
  <si>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</si>
  <si>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</si>
  <si>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</si>
  <si>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</si>
  <si>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</si>
  <si>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AU28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</si>
  <si>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</si>
  <si>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</si>
  <si>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</si>
  <si>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</si>
  <si>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</si>
  <si>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</si>
  <si>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</si>
  <si>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</si>
  <si>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</si>
  <si>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</si>
  <si>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</si>
  <si>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</si>
  <si>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</si>
  <si>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</si>
  <si>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</si>
  <si>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</si>
  <si>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MLP joint</t>
  </si>
  <si>
    <t>SEMAINE MLP pretrained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</si>
  <si>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</si>
  <si>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</si>
  <si>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</si>
  <si>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</si>
  <si>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</si>
  <si>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</si>
  <si>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</si>
  <si>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</si>
  <si>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</si>
  <si>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</si>
  <si>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Psyche (trained on DISFA and using mult bins, neutral is extracted through a median)</t>
  </si>
  <si>
    <t>DISFA training with generic PCA and new alignment, static model</t>
  </si>
  <si>
    <t>DISFA training with generic PCA and new alignment, dynamic model</t>
  </si>
  <si>
    <t>SEMAINE trained RBF (static)</t>
  </si>
  <si>
    <t>SEMAINE trained RBF (dynamic)</t>
  </si>
  <si>
    <t>Trained on intensity (static)</t>
  </si>
  <si>
    <t>Trained on intensity (dynamic)</t>
  </si>
  <si>
    <t>Trained on intensity (static, shifted)</t>
  </si>
  <si>
    <t>Trained on intensity (dynamic, shifted)</t>
  </si>
  <si>
    <t>Corr</t>
  </si>
  <si>
    <t>RMSE</t>
  </si>
  <si>
    <t>Trained on intensity (static) - rounded</t>
  </si>
  <si>
    <t>Trained on intensity (dynamic) - ruonded</t>
  </si>
  <si>
    <t>BP4D trained (static) logistic regression</t>
  </si>
  <si>
    <t>BP4D trained (static) logistic regression - tanh</t>
  </si>
  <si>
    <t>BP4D trained (static) logistic regression joint</t>
  </si>
  <si>
    <t>BP4D MLP basic joint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</si>
</sst>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31"/>
  <sheetViews>
    <sheetView tabSelected="1" topLeftCell="J1" workbookViewId="0">
      <selection activeCell="AJ26" sqref="AJ26"/>
    </sheetView>
  </sheetViews>
  <sheetFormatPr defaultRowHeight="15"/>
  <cols>
    <col min="1" max="1" width="35.42578125" customWidth="1"/>
    <col min="2" max="37" width="4.5703125" customWidth="1"/>
  </cols>
  <sheetData>
    <row r="1" spans="1:37">
      <c r="B1" s="32" t="s">
        <v>2</v>
      </c>
      <c r="C1" s="30"/>
      <c r="D1" s="31"/>
      <c r="E1" s="32" t="s">
        <v>3</v>
      </c>
      <c r="F1" s="30"/>
      <c r="G1" s="30"/>
      <c r="H1" s="32" t="s">
        <v>4</v>
      </c>
      <c r="I1" s="30"/>
      <c r="J1" s="30"/>
      <c r="K1" s="32" t="s">
        <v>5</v>
      </c>
      <c r="L1" s="30"/>
      <c r="M1" s="30"/>
      <c r="N1" s="32" t="s">
        <v>6</v>
      </c>
      <c r="O1" s="30"/>
      <c r="P1" s="31"/>
      <c r="Q1" s="32" t="s">
        <v>7</v>
      </c>
      <c r="R1" s="30"/>
      <c r="S1" s="31"/>
      <c r="T1" s="32" t="s">
        <v>8</v>
      </c>
      <c r="U1" s="30"/>
      <c r="V1" s="31"/>
      <c r="W1" s="32" t="s">
        <v>11</v>
      </c>
      <c r="X1" s="30"/>
      <c r="Y1" s="31"/>
      <c r="Z1" s="32" t="s">
        <v>12</v>
      </c>
      <c r="AA1" s="30"/>
      <c r="AB1" s="31"/>
      <c r="AC1" s="32" t="s">
        <v>13</v>
      </c>
      <c r="AD1" s="30"/>
      <c r="AE1" s="31"/>
      <c r="AF1" s="30" t="s">
        <v>14</v>
      </c>
      <c r="AG1" s="30"/>
      <c r="AH1" s="31"/>
      <c r="AI1" s="30" t="s">
        <v>26</v>
      </c>
      <c r="AJ1" s="30"/>
      <c r="AK1" s="31"/>
    </row>
    <row r="2" spans="1:37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>
      <c r="A3" s="5" t="s">
        <v>28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 t="shared" ref="AJ3:AK3" si="0">AVERAGE(C3,F3,I3,L3,O3,R3,U3,X3,AA3,AD3,AG3)</f>
        <v>0.17583333333333331</v>
      </c>
      <c r="AK3" s="19">
        <f t="shared" si="0"/>
        <v>0.26816666666666661</v>
      </c>
    </row>
    <row r="4" spans="1:37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1">AVERAGE(B4,E4,H4,K4,N4,Q4,T4,W4,Z4,AC4,AF4)</f>
        <v>0.66399999999999992</v>
      </c>
      <c r="AJ4" s="11">
        <f t="shared" ref="AJ4:AJ10" si="2">AVERAGE(C4,F4,I4,L4,O4,R4,U4,X4,AA4,AD4,AG4)</f>
        <v>0.16657142857142856</v>
      </c>
      <c r="AK4" s="12">
        <f t="shared" ref="AK4:AK10" si="3">AVERAGE(D4,G4,J4,M4,P4,S4,V4,Y4,AB4,AE4,AH4)</f>
        <v>0.25200000000000006</v>
      </c>
    </row>
    <row r="5" spans="1:37">
      <c r="A5" s="5" t="s">
        <v>27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1"/>
        <v>0.43771428571428572</v>
      </c>
      <c r="AJ5" s="11">
        <f t="shared" si="2"/>
        <v>0.17671428571428574</v>
      </c>
      <c r="AK5" s="12">
        <f t="shared" si="3"/>
        <v>0.23471428571428571</v>
      </c>
    </row>
    <row r="6" spans="1:37" ht="16.5" customHeight="1">
      <c r="A6" s="6" t="s">
        <v>29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1"/>
        <v>0.63157142857142856</v>
      </c>
      <c r="AJ6" s="11">
        <f t="shared" si="2"/>
        <v>0.25457142857142856</v>
      </c>
      <c r="AK6" s="12">
        <f t="shared" si="3"/>
        <v>0.3408571428571428</v>
      </c>
    </row>
    <row r="7" spans="1:37">
      <c r="A7" s="5" t="s">
        <v>30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1"/>
        <v>0.67928571428571427</v>
      </c>
      <c r="AJ7" s="11">
        <f t="shared" si="2"/>
        <v>0.13928571428571426</v>
      </c>
      <c r="AK7" s="12">
        <f t="shared" si="3"/>
        <v>0.21928571428571431</v>
      </c>
    </row>
    <row r="8" spans="1:37">
      <c r="A8" s="5" t="s">
        <v>20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1"/>
        <v>0.52511818181818182</v>
      </c>
      <c r="AJ8" s="11">
        <f t="shared" si="2"/>
        <v>0.72327272727272718</v>
      </c>
      <c r="AK8" s="12">
        <f t="shared" si="3"/>
        <v>0.60526363636363623</v>
      </c>
    </row>
    <row r="9" spans="1:37">
      <c r="A9" s="5" t="s">
        <v>23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1"/>
        <v>0.5361818181818182</v>
      </c>
      <c r="AJ9" s="11">
        <f t="shared" si="2"/>
        <v>0.68721818181818184</v>
      </c>
      <c r="AK9" s="12">
        <f t="shared" si="3"/>
        <v>0.59264545454545459</v>
      </c>
    </row>
    <row r="10" spans="1:37">
      <c r="A10" s="5" t="s">
        <v>31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>AVERAGE(B10,E10,H10,K10,N10,Q10,T10,W10,Z10,AC10,AF10)</f>
        <v>0.5429272727272727</v>
      </c>
      <c r="AJ10" s="11">
        <f t="shared" si="2"/>
        <v>0.69146363636363628</v>
      </c>
      <c r="AK10" s="12">
        <f t="shared" si="3"/>
        <v>0.59812727272727273</v>
      </c>
    </row>
    <row r="11" spans="1:37">
      <c r="A11" s="5" t="s">
        <v>32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ref="AI11" si="4">AVERAGE(B11,E11,H11,K11,N11,Q11,T11,W11,Z11,AC11,AF11)</f>
        <v>0.5331999999999999</v>
      </c>
      <c r="AJ11" s="11">
        <f t="shared" ref="AJ11" si="5">AVERAGE(C11,F11,I11,L11,O11,R11,U11,X11,AA11,AD11,AG11)</f>
        <v>0.69535454545454545</v>
      </c>
      <c r="AK11" s="12">
        <f t="shared" ref="AK11" si="6">AVERAGE(D11,G11,J11,M11,P11,S11,V11,Y11,AB11,AE11,AH11)</f>
        <v>0.59751818181818195</v>
      </c>
    </row>
    <row r="12" spans="1:37">
      <c r="A12" s="5" t="s">
        <v>39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>
        <f t="shared" ref="AI12:AI15" si="7">AVERAGE(B12,E12,H12,K12,N12,Q12,T12,W12,Z12,AC12,AF12)</f>
        <v>0.43243333333333328</v>
      </c>
      <c r="AJ12" s="11">
        <f t="shared" ref="AJ12:AJ15" si="8">AVERAGE(C12,F12,I12,L12,O12,R12,U12,X12,AA12,AD12,AG12)</f>
        <v>0.85666666666666658</v>
      </c>
      <c r="AK12" s="12">
        <f t="shared" ref="AK12:AK15" si="9">AVERAGE(D12,G12,J12,M12,P12,S12,V12,Y12,AB12,AE12,AH12)</f>
        <v>0.54469999999999996</v>
      </c>
    </row>
    <row r="13" spans="1:37">
      <c r="A13" s="5" t="s">
        <v>40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>
        <f t="shared" si="7"/>
        <v>0.57389999999999997</v>
      </c>
      <c r="AJ13" s="11">
        <f t="shared" si="8"/>
        <v>0.15646666666666667</v>
      </c>
      <c r="AK13" s="12">
        <f t="shared" si="9"/>
        <v>0.23713333333333333</v>
      </c>
    </row>
    <row r="14" spans="1:37">
      <c r="A14" s="5" t="s">
        <v>37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>
        <f t="shared" si="7"/>
        <v>0.41666666666666669</v>
      </c>
      <c r="AJ14" s="11">
        <f t="shared" si="8"/>
        <v>0.83816666666666662</v>
      </c>
      <c r="AK14" s="12">
        <f t="shared" si="9"/>
        <v>0.53643333333333332</v>
      </c>
    </row>
    <row r="15" spans="1:37">
      <c r="A15" s="5" t="s">
        <v>38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>
        <f t="shared" si="7"/>
        <v>0.57640000000000002</v>
      </c>
      <c r="AJ15" s="11">
        <f t="shared" si="8"/>
        <v>0.16486666666666666</v>
      </c>
      <c r="AK15" s="12">
        <f t="shared" si="9"/>
        <v>0.24983333333333335</v>
      </c>
    </row>
    <row r="16" spans="1:37">
      <c r="A16" s="5" t="s">
        <v>45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>
        <f t="shared" ref="AI16:AI17" si="10">AVERAGE(B16,E16,H16,K16,N16,Q16,T16,W16,Z16,AC16,AF16)</f>
        <v>0.49852857142857143</v>
      </c>
      <c r="AJ16" s="11">
        <f t="shared" ref="AJ16:AJ17" si="11">AVERAGE(C16,F16,I16,L16,O16,R16,U16,X16,AA16,AD16,AG16)</f>
        <v>0.65727142857142862</v>
      </c>
      <c r="AK16" s="12">
        <f t="shared" ref="AK16:AK17" si="12">AVERAGE(D16,G16,J16,M16,P16,S16,V16,Y16,AB16,AE16,AH16)</f>
        <v>0.56054285714285712</v>
      </c>
    </row>
    <row r="17" spans="1:37">
      <c r="A17" s="25" t="s">
        <v>46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>
        <f t="shared" si="10"/>
        <v>0.51452857142857134</v>
      </c>
      <c r="AJ17" s="11">
        <f t="shared" si="11"/>
        <v>0.59250000000000003</v>
      </c>
      <c r="AK17" s="12">
        <f t="shared" si="12"/>
        <v>0.54634285714285713</v>
      </c>
    </row>
    <row r="18" spans="1:37">
      <c r="A18" s="25" t="s">
        <v>52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>
        <f t="shared" ref="AI18:AI19" si="13">AVERAGE(B18,E18,H18,K18,N18,Q18,T18,W18,Z18,AC18,AF18)</f>
        <v>0.70147999999999999</v>
      </c>
      <c r="AJ18" s="11">
        <f t="shared" ref="AJ18:AJ19" si="14">AVERAGE(C18,F18,I18,L18,O18,R18,U18,X18,AA18,AD18,AG18)</f>
        <v>0.81576000000000004</v>
      </c>
      <c r="AK18" s="12">
        <f t="shared" ref="AK18:AK19" si="15">AVERAGE(D18,G18,J18,M18,P18,S18,V18,Y18,AB18,AE18,AH18)</f>
        <v>0.74680000000000002</v>
      </c>
    </row>
    <row r="19" spans="1:37">
      <c r="A19" s="25" t="s">
        <v>53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28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>
        <f t="shared" si="13"/>
        <v>0.61221999999999999</v>
      </c>
      <c r="AJ19" s="11">
        <f t="shared" si="14"/>
        <v>0.87799999999999989</v>
      </c>
      <c r="AK19" s="12">
        <f t="shared" si="15"/>
        <v>0.71243999999999996</v>
      </c>
    </row>
    <row r="20" spans="1:37">
      <c r="A20" s="25" t="s">
        <v>60</v>
      </c>
      <c r="B20" s="7">
        <v>0.3674</v>
      </c>
      <c r="C20" s="8">
        <v>0.44390000000000002</v>
      </c>
      <c r="D20" s="8">
        <v>0.37159999999999999</v>
      </c>
      <c r="E20" s="7">
        <v>0.29289999999999999</v>
      </c>
      <c r="F20" s="28">
        <v>0.39040000000000002</v>
      </c>
      <c r="G20" s="8">
        <v>0.33410000000000001</v>
      </c>
      <c r="H20" s="7">
        <v>0.37959999999999999</v>
      </c>
      <c r="I20" s="8">
        <v>0.52580000000000005</v>
      </c>
      <c r="J20" s="8">
        <v>0.44019999999999998</v>
      </c>
      <c r="K20" s="7">
        <v>0.72040000000000004</v>
      </c>
      <c r="L20" s="28">
        <v>0.79179999999999995</v>
      </c>
      <c r="M20" s="8">
        <v>0.75290000000000001</v>
      </c>
      <c r="N20" s="7">
        <v>0.66690000000000005</v>
      </c>
      <c r="O20" s="8">
        <v>0.85360000000000003</v>
      </c>
      <c r="P20" s="8">
        <v>0.73850000000000005</v>
      </c>
      <c r="Q20" s="7">
        <v>0.71560000000000001</v>
      </c>
      <c r="R20" s="8">
        <v>0.94889999999999997</v>
      </c>
      <c r="S20" s="9">
        <v>0.81579999999999997</v>
      </c>
      <c r="T20" s="7">
        <v>0.86739999999999995</v>
      </c>
      <c r="U20" s="8">
        <v>0.81869999999999998</v>
      </c>
      <c r="V20" s="9">
        <v>0.84140000000000004</v>
      </c>
      <c r="W20" s="7">
        <v>0.5464</v>
      </c>
      <c r="X20" s="8">
        <v>0.69489999999999996</v>
      </c>
      <c r="Y20" s="8">
        <v>0.60360000000000003</v>
      </c>
      <c r="Z20" s="7">
        <v>0.31490000000000001</v>
      </c>
      <c r="AA20" s="8">
        <v>0.62809999999999999</v>
      </c>
      <c r="AB20" s="8">
        <v>0.41839999999999999</v>
      </c>
      <c r="AC20" s="7">
        <v>0.51480000000000004</v>
      </c>
      <c r="AD20" s="8">
        <v>0.74239999999999995</v>
      </c>
      <c r="AE20" s="8">
        <v>0.59309999999999996</v>
      </c>
      <c r="AF20" s="7">
        <v>0.43809999999999999</v>
      </c>
      <c r="AG20" s="8">
        <v>0.42959999999999998</v>
      </c>
      <c r="AH20" s="9">
        <v>0.42180000000000001</v>
      </c>
      <c r="AI20" s="10">
        <f>AVERAGE(B20,E20,H20,K20,N20,Q20,T20,W20,Z20,AC20,AF20)</f>
        <v>0.52949090909090912</v>
      </c>
      <c r="AJ20" s="11">
        <f>AVERAGE(C20,F20,I20,L20,O20,R20,U20,X20,AA20,AD20,AG20)</f>
        <v>0.66073636363636357</v>
      </c>
      <c r="AK20" s="12">
        <f>AVERAGE(D20,G20,J20,M20,P20,S20,V20,Y20,AB20,AE20,AH20)</f>
        <v>0.57558181818181819</v>
      </c>
    </row>
    <row r="21" spans="1:37">
      <c r="A21" s="25" t="s">
        <v>61</v>
      </c>
      <c r="B21" s="7">
        <v>0.3196</v>
      </c>
      <c r="C21" s="8">
        <v>0.50070000000000003</v>
      </c>
      <c r="D21" s="8">
        <v>0.3891</v>
      </c>
      <c r="E21" s="7">
        <v>0.3054</v>
      </c>
      <c r="F21" s="28">
        <v>0.42159999999999997</v>
      </c>
      <c r="G21" s="8">
        <v>0.35420000000000001</v>
      </c>
      <c r="H21" s="7">
        <v>0.38779999999999998</v>
      </c>
      <c r="I21" s="8">
        <v>0.5534</v>
      </c>
      <c r="J21" s="8">
        <v>0.45590000000000003</v>
      </c>
      <c r="K21" s="7">
        <v>0.65920000000000001</v>
      </c>
      <c r="L21" s="8">
        <v>0.82569999999999999</v>
      </c>
      <c r="M21" s="8">
        <v>0.73309999999999997</v>
      </c>
      <c r="N21" s="7">
        <v>0.68159999999999998</v>
      </c>
      <c r="O21" s="8">
        <v>0.87839999999999996</v>
      </c>
      <c r="P21" s="8">
        <v>0.76759999999999995</v>
      </c>
      <c r="Q21" s="7">
        <v>0.77390000000000003</v>
      </c>
      <c r="R21" s="8">
        <v>0.88729999999999998</v>
      </c>
      <c r="S21" s="9">
        <v>0.8266</v>
      </c>
      <c r="T21" s="7">
        <v>0.84009999999999996</v>
      </c>
      <c r="U21" s="8">
        <v>0.88200000000000001</v>
      </c>
      <c r="V21" s="9">
        <v>0.86050000000000004</v>
      </c>
      <c r="W21" s="7">
        <v>0.52180000000000004</v>
      </c>
      <c r="X21" s="8">
        <v>0.80400000000000005</v>
      </c>
      <c r="Y21" s="9">
        <v>0.63249999999999995</v>
      </c>
      <c r="Z21" s="7">
        <v>0.314</v>
      </c>
      <c r="AA21" s="8">
        <v>0.68410000000000004</v>
      </c>
      <c r="AB21" s="9">
        <v>0.42920000000000003</v>
      </c>
      <c r="AC21" s="7">
        <v>0.47970000000000002</v>
      </c>
      <c r="AD21" s="8">
        <v>0.81040000000000001</v>
      </c>
      <c r="AE21" s="9">
        <v>0.60260000000000002</v>
      </c>
      <c r="AF21" s="8">
        <v>0.35670000000000002</v>
      </c>
      <c r="AG21" s="8">
        <v>0.56879999999999997</v>
      </c>
      <c r="AH21" s="9">
        <v>0.43590000000000001</v>
      </c>
      <c r="AI21" s="10">
        <f t="shared" ref="AI21" si="16">AVERAGE(B21,E21,H21,K21,N21,Q21,T21,W21,Z21,AC21,AF21)</f>
        <v>0.512709090909091</v>
      </c>
      <c r="AJ21" s="11">
        <f t="shared" ref="AJ21" si="17">AVERAGE(C21,F21,I21,L21,O21,R21,U21,X21,AA21,AD21,AG21)</f>
        <v>0.7105818181818182</v>
      </c>
      <c r="AK21" s="12">
        <f t="shared" ref="AK21" si="18">AVERAGE(D21,G21,J21,M21,P21,S21,V21,Y21,AB21,AE21,AH21)</f>
        <v>0.58974545454545457</v>
      </c>
    </row>
    <row r="22" spans="1:37">
      <c r="A22" s="25" t="s">
        <v>62</v>
      </c>
      <c r="B22" s="7">
        <v>0.47939999999999999</v>
      </c>
      <c r="C22" s="8">
        <v>0.37830000000000003</v>
      </c>
      <c r="D22" s="9">
        <v>0.4229</v>
      </c>
      <c r="E22" s="7">
        <v>0.38350000000000001</v>
      </c>
      <c r="F22" s="8">
        <v>0.25169999999999998</v>
      </c>
      <c r="G22" s="9">
        <v>0.3039</v>
      </c>
      <c r="H22" s="7">
        <v>0.46310000000000001</v>
      </c>
      <c r="I22" s="8">
        <v>0.40029999999999999</v>
      </c>
      <c r="J22" s="9">
        <v>0.4294</v>
      </c>
      <c r="K22" s="7">
        <v>0.74329999999999996</v>
      </c>
      <c r="L22" s="8">
        <v>0.75249999999999995</v>
      </c>
      <c r="M22" s="8">
        <v>0.74790000000000001</v>
      </c>
      <c r="N22" s="7">
        <v>0.70309999999999995</v>
      </c>
      <c r="O22" s="8">
        <v>0.78180000000000005</v>
      </c>
      <c r="P22" s="8">
        <v>0.74029999999999996</v>
      </c>
      <c r="Q22" s="29">
        <v>0.80959999999999999</v>
      </c>
      <c r="R22" s="29">
        <v>0.83950000000000002</v>
      </c>
      <c r="S22" s="29">
        <v>0.82430000000000003</v>
      </c>
      <c r="T22" s="7">
        <v>0.88239999999999996</v>
      </c>
      <c r="U22" s="8">
        <v>0.84150000000000003</v>
      </c>
      <c r="V22" s="8">
        <v>0.86150000000000004</v>
      </c>
      <c r="W22" s="7">
        <v>0.58560000000000001</v>
      </c>
      <c r="X22" s="8">
        <v>0.71120000000000005</v>
      </c>
      <c r="Y22" s="9">
        <v>0.64229999999999998</v>
      </c>
      <c r="Z22" s="7">
        <v>0.42370000000000002</v>
      </c>
      <c r="AA22" s="8">
        <v>0.50890000000000002</v>
      </c>
      <c r="AB22" s="9">
        <v>0.46229999999999999</v>
      </c>
      <c r="AC22" s="7">
        <v>0.54620000000000002</v>
      </c>
      <c r="AD22" s="8">
        <v>0.69540000000000002</v>
      </c>
      <c r="AE22" s="9">
        <v>0.6119</v>
      </c>
      <c r="AF22" s="7">
        <v>0.53349999999999997</v>
      </c>
      <c r="AG22" s="8">
        <v>0.3281</v>
      </c>
      <c r="AH22" s="9">
        <v>0.40629999999999999</v>
      </c>
      <c r="AI22" s="10">
        <f t="shared" ref="AI22" si="19">AVERAGE(B22,E22,H22,K22,N22,Q22,T22,W22,Z22,AC22,AF22)</f>
        <v>0.59576363636363638</v>
      </c>
      <c r="AJ22" s="11">
        <f t="shared" ref="AJ22" si="20">AVERAGE(C22,F22,I22,L22,O22,R22,U22,X22,AA22,AD22,AG22)</f>
        <v>0.58992727272727274</v>
      </c>
      <c r="AK22" s="12">
        <f t="shared" ref="AK22" si="21">AVERAGE(D22,G22,J22,M22,P22,S22,V22,Y22,AB22,AE22,AH22)</f>
        <v>0.58663636363636362</v>
      </c>
    </row>
    <row r="23" spans="1:37">
      <c r="A23" s="25" t="s">
        <v>63</v>
      </c>
      <c r="B23" s="7">
        <v>0.64290000000000003</v>
      </c>
      <c r="C23" s="8">
        <v>6.9999999999999999E-4</v>
      </c>
      <c r="D23" s="9">
        <v>1.2999999999999999E-3</v>
      </c>
      <c r="E23" s="7">
        <v>0</v>
      </c>
      <c r="F23" s="8">
        <v>0</v>
      </c>
      <c r="G23" s="9">
        <v>0</v>
      </c>
      <c r="H23" s="7">
        <v>0.60099999999999998</v>
      </c>
      <c r="I23" s="8">
        <v>5.9999999999999995E-4</v>
      </c>
      <c r="J23" s="9">
        <v>1.1000000000000001E-3</v>
      </c>
      <c r="K23" s="7">
        <v>0.76949999999999996</v>
      </c>
      <c r="L23" s="8">
        <v>0.81289999999999996</v>
      </c>
      <c r="M23" s="8">
        <v>0.79059999999999997</v>
      </c>
      <c r="N23" s="7">
        <v>0.74490000000000001</v>
      </c>
      <c r="O23" s="8">
        <v>0.69359999999999999</v>
      </c>
      <c r="P23" s="8">
        <v>0.71830000000000005</v>
      </c>
      <c r="Q23" s="7">
        <v>0.83750000000000002</v>
      </c>
      <c r="R23" s="8">
        <v>0.82650000000000001</v>
      </c>
      <c r="S23" s="8">
        <v>0.83189999999999997</v>
      </c>
      <c r="T23" s="7">
        <v>0.86119999999999997</v>
      </c>
      <c r="U23" s="8">
        <v>0.85189999999999999</v>
      </c>
      <c r="V23" s="8">
        <v>0.85650000000000004</v>
      </c>
      <c r="W23" s="7">
        <v>0.54820000000000002</v>
      </c>
      <c r="X23" s="8">
        <v>0.7268</v>
      </c>
      <c r="Y23" s="8">
        <v>0.625</v>
      </c>
      <c r="Z23" s="7">
        <v>0.60870000000000002</v>
      </c>
      <c r="AA23" s="8">
        <v>1.1999999999999999E-3</v>
      </c>
      <c r="AB23" s="8">
        <v>2.5000000000000001E-3</v>
      </c>
      <c r="AC23" s="7">
        <v>0.68440000000000001</v>
      </c>
      <c r="AD23" s="8">
        <v>6.9999999999999999E-4</v>
      </c>
      <c r="AE23" s="8">
        <v>1.4E-3</v>
      </c>
      <c r="AF23" s="7">
        <v>0</v>
      </c>
      <c r="AG23" s="8">
        <v>0</v>
      </c>
      <c r="AH23" s="9">
        <v>0</v>
      </c>
      <c r="AI23" s="10">
        <f t="shared" ref="AI23" si="22">AVERAGE(B23,E23,H23,K23,N23,Q23,T23,W23,Z23,AC23,AF23)</f>
        <v>0.57257272727272734</v>
      </c>
      <c r="AJ23" s="11">
        <f t="shared" ref="AJ23" si="23">AVERAGE(C23,F23,I23,L23,O23,R23,U23,X23,AA23,AD23,AG23)</f>
        <v>0.35589999999999999</v>
      </c>
      <c r="AK23" s="12">
        <f t="shared" ref="AK23" si="24">AVERAGE(D23,G23,J23,M23,P23,S23,V23,Y23,AB23,AE23,AH23)</f>
        <v>0.34805454545454545</v>
      </c>
    </row>
    <row r="24" spans="1:37">
      <c r="A24" s="1"/>
      <c r="B24" s="7"/>
      <c r="C24" s="8"/>
      <c r="D24" s="9"/>
      <c r="E24" s="7"/>
      <c r="F24" s="8"/>
      <c r="G24" s="9"/>
      <c r="H24" s="7"/>
      <c r="I24" s="8"/>
      <c r="J24" s="9"/>
      <c r="K24" s="7"/>
      <c r="L24" s="8"/>
      <c r="M24" s="8"/>
      <c r="N24" s="7"/>
      <c r="O24" s="8"/>
      <c r="P24" s="8"/>
      <c r="Q24" s="7"/>
      <c r="R24" s="8"/>
      <c r="S24" s="8"/>
      <c r="T24" s="7"/>
      <c r="U24" s="8"/>
      <c r="V24" s="8"/>
      <c r="W24" s="7"/>
      <c r="X24" s="8"/>
      <c r="Y24" s="8"/>
      <c r="Z24" s="7"/>
      <c r="AA24" s="8"/>
      <c r="AB24" s="8"/>
      <c r="AC24" s="7"/>
      <c r="AD24" s="8"/>
      <c r="AE24" s="8"/>
      <c r="AF24" s="7"/>
      <c r="AG24" s="8"/>
      <c r="AH24" s="9"/>
      <c r="AI24" s="10"/>
      <c r="AJ24" s="11"/>
      <c r="AK24" s="12"/>
    </row>
    <row r="25" spans="1:37">
      <c r="A25" s="1"/>
      <c r="B25" s="7"/>
      <c r="C25" s="8"/>
      <c r="D25" s="9"/>
      <c r="E25" s="7"/>
      <c r="F25" s="8"/>
      <c r="G25" s="9"/>
      <c r="H25" s="7"/>
      <c r="I25" s="8"/>
      <c r="J25" s="9"/>
      <c r="K25" s="7"/>
      <c r="L25" s="8"/>
      <c r="M25" s="8"/>
      <c r="N25" s="7"/>
      <c r="O25" s="8"/>
      <c r="P25" s="8"/>
      <c r="Q25" s="7"/>
      <c r="R25" s="8"/>
      <c r="S25" s="8"/>
      <c r="T25" s="7"/>
      <c r="U25" s="8"/>
      <c r="V25" s="8"/>
      <c r="W25" s="7"/>
      <c r="X25" s="8"/>
      <c r="Y25" s="8"/>
      <c r="Z25" s="7"/>
      <c r="AA25" s="8"/>
      <c r="AB25" s="8"/>
      <c r="AC25" s="7"/>
      <c r="AD25" s="8"/>
      <c r="AE25" s="8"/>
      <c r="AF25" s="7"/>
      <c r="AG25" s="8"/>
      <c r="AH25" s="9"/>
      <c r="AI25" s="10"/>
      <c r="AJ25" s="11"/>
      <c r="AK25" s="12"/>
    </row>
    <row r="26" spans="1:37">
      <c r="A26" s="1"/>
      <c r="B26" s="7"/>
      <c r="C26" s="8"/>
      <c r="D26" s="9"/>
      <c r="E26" s="7"/>
      <c r="F26" s="8"/>
      <c r="G26" s="9"/>
      <c r="H26" s="7"/>
      <c r="I26" s="8"/>
      <c r="J26" s="9"/>
      <c r="K26" s="7"/>
      <c r="L26" s="8"/>
      <c r="M26" s="8"/>
      <c r="N26" s="7"/>
      <c r="O26" s="8"/>
      <c r="P26" s="8"/>
      <c r="Q26" s="7"/>
      <c r="R26" s="8"/>
      <c r="S26" s="8"/>
      <c r="T26" s="7"/>
      <c r="U26" s="8"/>
      <c r="V26" s="8"/>
      <c r="W26" s="7"/>
      <c r="X26" s="8"/>
      <c r="Y26" s="8"/>
      <c r="Z26" s="7"/>
      <c r="AA26" s="8"/>
      <c r="AB26" s="8"/>
      <c r="AC26" s="7"/>
      <c r="AD26" s="8"/>
      <c r="AE26" s="8"/>
      <c r="AF26" s="7"/>
      <c r="AG26" s="8"/>
      <c r="AH26" s="9"/>
      <c r="AI26" s="10"/>
      <c r="AJ26" s="11"/>
      <c r="AK26" s="12"/>
    </row>
    <row r="27" spans="1:37">
      <c r="A27" s="1"/>
      <c r="B27" s="7"/>
      <c r="C27" s="8"/>
      <c r="D27" s="9"/>
      <c r="E27" s="7"/>
      <c r="F27" s="8"/>
      <c r="G27" s="9"/>
      <c r="H27" s="7"/>
      <c r="I27" s="8"/>
      <c r="J27" s="9"/>
      <c r="K27" s="7"/>
      <c r="L27" s="8"/>
      <c r="M27" s="8"/>
      <c r="N27" s="7"/>
      <c r="O27" s="8"/>
      <c r="P27" s="8"/>
      <c r="Q27" s="7"/>
      <c r="R27" s="8"/>
      <c r="S27" s="8"/>
      <c r="T27" s="7"/>
      <c r="U27" s="8"/>
      <c r="V27" s="8"/>
      <c r="W27" s="7"/>
      <c r="X27" s="8"/>
      <c r="Y27" s="8"/>
      <c r="Z27" s="7"/>
      <c r="AA27" s="8"/>
      <c r="AB27" s="8"/>
      <c r="AC27" s="7"/>
      <c r="AD27" s="8"/>
      <c r="AE27" s="8"/>
      <c r="AF27" s="7"/>
      <c r="AG27" s="8"/>
      <c r="AH27" s="9"/>
      <c r="AI27" s="10"/>
      <c r="AJ27" s="11"/>
      <c r="AK27" s="12"/>
    </row>
    <row r="28" spans="1:37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10"/>
      <c r="AJ28" s="11"/>
      <c r="AK28" s="12"/>
    </row>
    <row r="29" spans="1:37">
      <c r="A29" s="1"/>
    </row>
    <row r="30" spans="1:37">
      <c r="A30" s="1"/>
    </row>
    <row r="31" spans="1:37">
      <c r="A31" s="1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28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17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1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1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11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1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1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1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1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1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1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1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9 AE2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17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8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8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8:AH20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1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0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2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4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27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31 X29:X3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3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2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3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2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22"/>
  <sheetViews>
    <sheetView workbookViewId="0">
      <selection activeCell="F19" sqref="F19:J20"/>
    </sheetView>
  </sheetViews>
  <sheetFormatPr defaultRowHeight="15"/>
  <cols>
    <col min="1" max="1" width="58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>
      <c r="B1" s="32" t="s">
        <v>3</v>
      </c>
      <c r="C1" s="30"/>
      <c r="D1" s="31"/>
      <c r="E1" s="32" t="s">
        <v>8</v>
      </c>
      <c r="F1" s="30"/>
      <c r="G1" s="31"/>
      <c r="H1" s="32" t="s">
        <v>13</v>
      </c>
      <c r="I1" s="30"/>
      <c r="J1" s="31"/>
      <c r="K1" s="32" t="s">
        <v>17</v>
      </c>
      <c r="L1" s="30"/>
      <c r="M1" s="31"/>
      <c r="N1" s="32" t="s">
        <v>18</v>
      </c>
      <c r="O1" s="30"/>
      <c r="P1" s="31"/>
      <c r="Q1" s="32" t="s">
        <v>19</v>
      </c>
      <c r="R1" s="30"/>
      <c r="S1" s="31"/>
      <c r="T1" s="32" t="s">
        <v>26</v>
      </c>
      <c r="U1" s="30"/>
      <c r="V1" s="31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 spans="1:34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>
      <c r="A3" s="5" t="s">
        <v>47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>
        <f>AVERAGE(B3,E3,H3,K3,N3,Q3)</f>
        <v>0.37050000000000005</v>
      </c>
      <c r="U3" s="8">
        <f>AVERAGE(C3,F3,I3,L3,O3,R3)</f>
        <v>0.51649999999999996</v>
      </c>
      <c r="V3" s="9">
        <f>AVERAGE(D3,G3,J3,M3,P3,S3)</f>
        <v>0.40849999999999997</v>
      </c>
    </row>
    <row r="4" spans="1:34">
      <c r="A4" s="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>
        <f t="shared" ref="T4:T8" si="0">AVERAGE(B4,E4,H4,K4,N4,Q4)</f>
        <v>0.3785</v>
      </c>
      <c r="U4" s="8">
        <f t="shared" ref="U4:U8" si="1">AVERAGE(C4,F4,I4,L4,O4,R4)</f>
        <v>0.53299999999999992</v>
      </c>
      <c r="V4" s="9">
        <f t="shared" ref="V4:V8" si="2">AVERAGE(D4,G4,J4,M4,P4,S4)</f>
        <v>0.42475000000000002</v>
      </c>
    </row>
    <row r="5" spans="1:34" ht="15" customHeight="1">
      <c r="A5" s="5" t="s">
        <v>48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>
        <f t="shared" si="0"/>
        <v>0.2545</v>
      </c>
      <c r="U5" s="8">
        <f t="shared" si="1"/>
        <v>0.39550000000000002</v>
      </c>
      <c r="V5" s="9">
        <f t="shared" si="2"/>
        <v>0.27600000000000002</v>
      </c>
    </row>
    <row r="6" spans="1:34" ht="15" customHeight="1">
      <c r="A6" s="5" t="s">
        <v>49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>
        <f t="shared" si="0"/>
        <v>0.379</v>
      </c>
      <c r="U6" s="8">
        <f t="shared" si="1"/>
        <v>0.55425000000000002</v>
      </c>
      <c r="V6" s="9">
        <f t="shared" si="2"/>
        <v>0.42574999999999996</v>
      </c>
    </row>
    <row r="7" spans="1:34">
      <c r="A7" s="5" t="s">
        <v>21</v>
      </c>
      <c r="B7" s="10">
        <v>0.23719999999999999</v>
      </c>
      <c r="C7" s="11">
        <v>0.36880000000000002</v>
      </c>
      <c r="D7" s="12">
        <v>0.28870000000000001</v>
      </c>
      <c r="E7" s="10">
        <v>0.52629999999999999</v>
      </c>
      <c r="F7" s="13">
        <v>0.4753</v>
      </c>
      <c r="G7" s="12">
        <v>0.4995</v>
      </c>
      <c r="H7" s="15">
        <v>0.30249999999999999</v>
      </c>
      <c r="I7" s="11">
        <v>0.1711</v>
      </c>
      <c r="J7" s="12">
        <v>0.21859999999999999</v>
      </c>
      <c r="K7" s="15">
        <v>0.36120000000000002</v>
      </c>
      <c r="L7" s="11">
        <v>0.45269999999999999</v>
      </c>
      <c r="M7" s="12">
        <v>0.40179999999999999</v>
      </c>
      <c r="N7" s="15">
        <v>0.75680000000000003</v>
      </c>
      <c r="O7" s="13">
        <v>2.6200000000000001E-2</v>
      </c>
      <c r="P7" s="16">
        <v>5.0700000000000002E-2</v>
      </c>
      <c r="Q7" s="10">
        <v>0.23649999999999999</v>
      </c>
      <c r="R7" s="13">
        <v>0.62429999999999997</v>
      </c>
      <c r="S7" s="16">
        <v>0.34300000000000003</v>
      </c>
      <c r="T7" s="7">
        <f t="shared" si="0"/>
        <v>0.40341666666666659</v>
      </c>
      <c r="U7" s="8">
        <f t="shared" si="1"/>
        <v>0.3530666666666667</v>
      </c>
      <c r="V7" s="9">
        <f t="shared" si="2"/>
        <v>0.30038333333333328</v>
      </c>
    </row>
    <row r="8" spans="1:34">
      <c r="A8" s="5" t="s">
        <v>22</v>
      </c>
      <c r="B8" s="15">
        <v>0.62619999999999998</v>
      </c>
      <c r="C8" s="11">
        <v>0.42080000000000001</v>
      </c>
      <c r="D8" s="16">
        <v>0.50329999999999997</v>
      </c>
      <c r="E8" s="15">
        <v>0.67179999999999995</v>
      </c>
      <c r="F8" s="11">
        <v>0.45319999999999999</v>
      </c>
      <c r="G8" s="16">
        <v>0.54120000000000001</v>
      </c>
      <c r="H8" s="10">
        <v>0.2737</v>
      </c>
      <c r="I8" s="11">
        <v>6.2199999999999998E-2</v>
      </c>
      <c r="J8" s="12">
        <v>0.10100000000000001</v>
      </c>
      <c r="K8" s="10">
        <v>0.28420000000000001</v>
      </c>
      <c r="L8" s="11">
        <v>0.48730000000000001</v>
      </c>
      <c r="M8" s="12">
        <v>0.35899999999999999</v>
      </c>
      <c r="N8" s="10">
        <v>0.69089999999999996</v>
      </c>
      <c r="O8" s="11">
        <v>3.56E-2</v>
      </c>
      <c r="P8" s="12">
        <v>6.7699999999999996E-2</v>
      </c>
      <c r="Q8" s="10">
        <v>0.35859999999999997</v>
      </c>
      <c r="R8" s="11">
        <v>0.53359999999999996</v>
      </c>
      <c r="S8" s="12">
        <v>0.4289</v>
      </c>
      <c r="T8" s="7">
        <f t="shared" si="0"/>
        <v>0.48423333333333335</v>
      </c>
      <c r="U8" s="8">
        <f t="shared" si="1"/>
        <v>0.33211666666666667</v>
      </c>
      <c r="V8" s="9">
        <f t="shared" si="2"/>
        <v>0.33351666666666668</v>
      </c>
    </row>
    <row r="9" spans="1:34">
      <c r="A9" s="5" t="s">
        <v>24</v>
      </c>
      <c r="B9" s="7">
        <v>0.17879999999999999</v>
      </c>
      <c r="C9" s="8">
        <v>0.53620000000000001</v>
      </c>
      <c r="D9" s="9">
        <v>0.2681</v>
      </c>
      <c r="E9" s="7">
        <v>0.65390000000000004</v>
      </c>
      <c r="F9" s="8">
        <v>0.44230000000000003</v>
      </c>
      <c r="G9" s="9">
        <v>0.52769999999999995</v>
      </c>
      <c r="H9" s="7">
        <v>5.74E-2</v>
      </c>
      <c r="I9" s="8">
        <v>0.55200000000000005</v>
      </c>
      <c r="J9" s="9">
        <v>0.10390000000000001</v>
      </c>
      <c r="K9" s="7">
        <v>0.28110000000000002</v>
      </c>
      <c r="L9" s="8">
        <v>0.70089999999999997</v>
      </c>
      <c r="M9" s="9">
        <v>0.40129999999999999</v>
      </c>
      <c r="N9" s="7">
        <v>5.7299999999999997E-2</v>
      </c>
      <c r="O9" s="8">
        <v>0.72819999999999996</v>
      </c>
      <c r="P9" s="9">
        <v>0.10630000000000001</v>
      </c>
      <c r="Q9" s="7">
        <v>0.19520000000000001</v>
      </c>
      <c r="R9" s="8">
        <v>0.83430000000000004</v>
      </c>
      <c r="S9" s="9">
        <v>0.31630000000000003</v>
      </c>
      <c r="T9" s="7">
        <f t="shared" ref="T9:T10" si="3">AVERAGE(B9,E9,H9,K9,N9,Q9)</f>
        <v>0.23728333333333332</v>
      </c>
      <c r="U9" s="8">
        <f t="shared" ref="U9:U10" si="4">AVERAGE(C9,F9,I9,L9,O9,R9)</f>
        <v>0.63231666666666664</v>
      </c>
      <c r="V9" s="9">
        <f t="shared" ref="V9:V10" si="5">AVERAGE(D9,G9,J9,M9,P9,S9)</f>
        <v>0.28726666666666667</v>
      </c>
    </row>
    <row r="10" spans="1:34">
      <c r="A10" s="5" t="s">
        <v>25</v>
      </c>
      <c r="B10" s="7">
        <v>0.63719999999999999</v>
      </c>
      <c r="C10" s="8">
        <v>0.48530000000000001</v>
      </c>
      <c r="D10" s="9">
        <v>0.55100000000000005</v>
      </c>
      <c r="E10" s="7">
        <v>0.65390000000000004</v>
      </c>
      <c r="F10" s="8">
        <v>0.44230000000000003</v>
      </c>
      <c r="G10" s="9">
        <v>0.52769999999999995</v>
      </c>
      <c r="H10" s="7">
        <v>0.2051</v>
      </c>
      <c r="I10" s="8">
        <v>0.104</v>
      </c>
      <c r="J10" s="9">
        <v>0.13800000000000001</v>
      </c>
      <c r="K10" s="7">
        <v>0.27329999999999999</v>
      </c>
      <c r="L10" s="8">
        <v>0.83299999999999996</v>
      </c>
      <c r="M10" s="9">
        <v>0.41160000000000002</v>
      </c>
      <c r="N10" s="7">
        <v>1</v>
      </c>
      <c r="O10" s="8">
        <v>3.56E-2</v>
      </c>
      <c r="P10" s="9">
        <v>6.88E-2</v>
      </c>
      <c r="Q10" s="7">
        <v>0.34899999999999998</v>
      </c>
      <c r="R10" s="8">
        <v>0.53939999999999999</v>
      </c>
      <c r="S10" s="9">
        <v>0.42380000000000001</v>
      </c>
      <c r="T10" s="7">
        <f t="shared" si="3"/>
        <v>0.51975000000000005</v>
      </c>
      <c r="U10" s="8">
        <f t="shared" si="4"/>
        <v>0.40660000000000002</v>
      </c>
      <c r="V10" s="9">
        <f t="shared" si="5"/>
        <v>0.35348333333333332</v>
      </c>
    </row>
    <row r="11" spans="1:34">
      <c r="A11" s="5" t="s">
        <v>43</v>
      </c>
      <c r="B11" s="7">
        <v>0.1303</v>
      </c>
      <c r="C11" s="8">
        <v>0.76329999999999998</v>
      </c>
      <c r="D11" s="9">
        <v>0.22259999999999999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>
        <f>AVERAGE(B11,E11,H11,K11,N11,Q11)</f>
        <v>0.1656</v>
      </c>
      <c r="U11" s="8">
        <f>AVERAGE(C11,F11,I11,L11,O11,R11)</f>
        <v>0.88856666666666673</v>
      </c>
      <c r="V11" s="9">
        <f>AVERAGE(D11,G11,J11,M11,P11,S11)</f>
        <v>0.26429999999999998</v>
      </c>
    </row>
    <row r="12" spans="1:34">
      <c r="A12" s="5" t="s">
        <v>44</v>
      </c>
      <c r="B12" s="7">
        <v>0.24199999999999999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>
        <f t="shared" ref="T12:T16" si="6">AVERAGE(B12,E12,H12,K12,N12,Q12)</f>
        <v>0.20933333333333334</v>
      </c>
      <c r="U12" s="8">
        <f t="shared" ref="U12:U16" si="7">AVERAGE(C12,F12,I12,L12,O12,R12)</f>
        <v>0.77633333333333343</v>
      </c>
      <c r="V12" s="9">
        <f t="shared" ref="V12:V16" si="8">AVERAGE(D12,G12,J12,M12,P12,S12)</f>
        <v>0.30256666666666665</v>
      </c>
    </row>
    <row r="13" spans="1:34">
      <c r="A13" s="5" t="s">
        <v>41</v>
      </c>
      <c r="B13" s="7">
        <v>0.16300000000000001</v>
      </c>
      <c r="C13" s="8">
        <v>0.74350000000000005</v>
      </c>
      <c r="D13" s="9">
        <v>0.26740000000000003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>
        <f>AVERAGE(B13,E13,H13,K13,N13,Q13)</f>
        <v>0.17836666666666667</v>
      </c>
      <c r="U13" s="8">
        <f>AVERAGE(C13,F13,I13,L13,O13,R13)</f>
        <v>0.87639999999999996</v>
      </c>
      <c r="V13" s="9">
        <f>AVERAGE(D13,G13,J13,M13,P13,S13)</f>
        <v>0.28043333333333337</v>
      </c>
    </row>
    <row r="14" spans="1:34">
      <c r="A14" s="5" t="s">
        <v>42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>
        <f t="shared" si="6"/>
        <v>0.18873333333333331</v>
      </c>
      <c r="U14" s="8">
        <f t="shared" si="7"/>
        <v>0.80706666666666671</v>
      </c>
      <c r="V14" s="9">
        <f t="shared" si="8"/>
        <v>0.28770000000000001</v>
      </c>
    </row>
    <row r="15" spans="1:34">
      <c r="A15" s="5" t="s">
        <v>45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>
        <f t="shared" si="6"/>
        <v>0.33002500000000001</v>
      </c>
      <c r="U15" s="8">
        <f t="shared" si="7"/>
        <v>0.53029999999999999</v>
      </c>
      <c r="V15" s="9">
        <f t="shared" si="8"/>
        <v>0.40457500000000002</v>
      </c>
    </row>
    <row r="16" spans="1:34">
      <c r="A16" s="25" t="s">
        <v>46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>
        <f t="shared" si="6"/>
        <v>0.40760000000000002</v>
      </c>
      <c r="U16" s="8">
        <f t="shared" si="7"/>
        <v>0.52149999999999996</v>
      </c>
      <c r="V16" s="9">
        <f t="shared" si="8"/>
        <v>0.44357500000000005</v>
      </c>
    </row>
    <row r="17" spans="1:22">
      <c r="A17" s="25" t="s">
        <v>50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>AVERAGE(B17,E17,H17,K17,N17,Q17)</f>
        <v>0.33001666666666668</v>
      </c>
      <c r="U17" s="8">
        <f>AVERAGE(C17,F17,I17,L17,O17,R17)</f>
        <v>0.23861666666666667</v>
      </c>
      <c r="V17" s="9">
        <f>AVERAGE(D17,G17,J17,M17,P17,S17)</f>
        <v>0.24411666666666668</v>
      </c>
    </row>
    <row r="18" spans="1:22">
      <c r="A18" s="25" t="s">
        <v>51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ref="T18" si="9">AVERAGE(B18,E18,H18,K18,N18,Q18)</f>
        <v>0.35128333333333339</v>
      </c>
      <c r="U18" s="8">
        <f t="shared" ref="U18" si="10">AVERAGE(C18,F18,I18,L18,O18,R18)</f>
        <v>0.27003333333333335</v>
      </c>
      <c r="V18" s="9">
        <f t="shared" ref="V18" si="11">AVERAGE(D18,G18,J18,M18,P18,S18)</f>
        <v>0.29361666666666664</v>
      </c>
    </row>
    <row r="19" spans="1:22">
      <c r="A19" s="5" t="s">
        <v>33</v>
      </c>
      <c r="B19" s="7"/>
      <c r="C19" s="8"/>
      <c r="D19" s="9"/>
      <c r="E19" s="7"/>
      <c r="F19" s="8"/>
      <c r="G19" s="9"/>
      <c r="H19" s="7"/>
      <c r="I19" s="8"/>
      <c r="J19" s="9"/>
      <c r="K19" s="7"/>
      <c r="L19" s="8"/>
      <c r="M19" s="9"/>
      <c r="N19" s="7"/>
      <c r="O19" s="8"/>
      <c r="P19" s="9"/>
      <c r="Q19" s="7"/>
      <c r="R19" s="8"/>
      <c r="S19" s="9"/>
      <c r="T19" s="7"/>
      <c r="U19" s="8"/>
      <c r="V19" s="9"/>
    </row>
    <row r="20" spans="1:22">
      <c r="A20" s="5" t="s">
        <v>34</v>
      </c>
      <c r="B20" s="7"/>
      <c r="C20" s="8"/>
      <c r="D20" s="9"/>
      <c r="E20" s="7"/>
      <c r="F20" s="8"/>
      <c r="G20" s="9"/>
      <c r="H20" s="7"/>
      <c r="I20" s="8"/>
      <c r="J20" s="9"/>
      <c r="K20" s="7"/>
      <c r="L20" s="8"/>
      <c r="M20" s="9"/>
      <c r="N20" s="7"/>
      <c r="O20" s="8"/>
      <c r="P20" s="9"/>
      <c r="Q20" s="7"/>
      <c r="R20" s="8"/>
      <c r="S20" s="9"/>
      <c r="T20" s="7"/>
      <c r="U20" s="8"/>
      <c r="V20" s="9"/>
    </row>
    <row r="21" spans="1:22">
      <c r="A21" s="5" t="s">
        <v>35</v>
      </c>
    </row>
    <row r="22" spans="1:22">
      <c r="A22" s="5" t="s">
        <v>36</v>
      </c>
    </row>
  </sheetData>
  <mergeCells count="11"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10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0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0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2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0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2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9" sqref="E19"/>
    </sheetView>
  </sheetViews>
  <sheetFormatPr defaultRowHeight="1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>
      <c r="B1" s="32" t="s">
        <v>5</v>
      </c>
      <c r="C1" s="31"/>
      <c r="D1" s="32" t="s">
        <v>7</v>
      </c>
      <c r="E1" s="30"/>
      <c r="F1" s="32" t="s">
        <v>8</v>
      </c>
      <c r="G1" s="31"/>
      <c r="H1" s="32" t="s">
        <v>11</v>
      </c>
      <c r="I1" s="31"/>
      <c r="J1" s="32" t="s">
        <v>13</v>
      </c>
      <c r="K1" s="31"/>
      <c r="L1" s="32" t="s">
        <v>26</v>
      </c>
      <c r="M1" s="31"/>
    </row>
    <row r="2" spans="1:13">
      <c r="B2" s="27" t="s">
        <v>56</v>
      </c>
      <c r="C2" s="26" t="s">
        <v>57</v>
      </c>
      <c r="D2" s="27" t="s">
        <v>56</v>
      </c>
      <c r="E2" s="26" t="s">
        <v>57</v>
      </c>
      <c r="F2" s="27" t="s">
        <v>56</v>
      </c>
      <c r="G2" s="26" t="s">
        <v>57</v>
      </c>
      <c r="H2" s="27" t="s">
        <v>56</v>
      </c>
      <c r="I2" s="26" t="s">
        <v>57</v>
      </c>
      <c r="J2" s="27" t="s">
        <v>56</v>
      </c>
      <c r="K2" s="26" t="s">
        <v>57</v>
      </c>
      <c r="L2" s="27" t="s">
        <v>56</v>
      </c>
      <c r="M2" s="26" t="s">
        <v>57</v>
      </c>
    </row>
    <row r="3" spans="1:13">
      <c r="A3" s="25" t="s">
        <v>52</v>
      </c>
      <c r="B3" s="7">
        <v>0.76639999999999997</v>
      </c>
      <c r="C3" s="9">
        <v>0.91449999999999998</v>
      </c>
      <c r="D3" s="7">
        <v>0.74380000000000002</v>
      </c>
      <c r="E3" s="9">
        <v>1.004</v>
      </c>
      <c r="F3" s="7">
        <v>0.8518</v>
      </c>
      <c r="G3" s="9">
        <v>0.82169999999999999</v>
      </c>
      <c r="H3" s="7">
        <v>0.53010000000000002</v>
      </c>
      <c r="I3" s="9">
        <v>1.2034</v>
      </c>
      <c r="J3" s="7">
        <v>0.49890000000000001</v>
      </c>
      <c r="K3" s="8">
        <v>1.0986</v>
      </c>
      <c r="L3" s="7">
        <f>AVERAGE(D3,F3,H3,J3)</f>
        <v>0.65615000000000001</v>
      </c>
      <c r="M3" s="9">
        <f>AVERAGE(E3,G3,I3,K3)</f>
        <v>1.031925</v>
      </c>
    </row>
    <row r="4" spans="1:13">
      <c r="A4" s="25" t="s">
        <v>53</v>
      </c>
      <c r="B4" s="7">
        <v>0.74750000000000005</v>
      </c>
      <c r="C4" s="9">
        <v>1.0015000000000001</v>
      </c>
      <c r="D4" s="7">
        <v>0.60819999999999996</v>
      </c>
      <c r="E4" s="9">
        <v>1.2472000000000001</v>
      </c>
      <c r="F4" s="7">
        <v>0.7742</v>
      </c>
      <c r="G4" s="9">
        <v>1.0482</v>
      </c>
      <c r="H4" s="7">
        <v>0.4163</v>
      </c>
      <c r="I4" s="9">
        <v>1.4015</v>
      </c>
      <c r="J4" s="7">
        <v>0.51639999999999997</v>
      </c>
      <c r="K4" s="8">
        <v>0.90800000000000003</v>
      </c>
      <c r="L4" s="7">
        <f>AVERAGE(D4,F4,H4,J4)</f>
        <v>0.57877500000000004</v>
      </c>
      <c r="M4" s="9">
        <f>AVERAGE(E4,G4,I4,K4)</f>
        <v>1.1512249999999999</v>
      </c>
    </row>
    <row r="5" spans="1:13">
      <c r="A5" s="25" t="s">
        <v>58</v>
      </c>
      <c r="B5" s="7">
        <v>0.73160000000000003</v>
      </c>
      <c r="C5" s="9">
        <v>0.97030000000000005</v>
      </c>
      <c r="D5" s="7">
        <v>0.7097</v>
      </c>
      <c r="E5" s="9">
        <v>1.0558000000000001</v>
      </c>
      <c r="F5" s="7">
        <v>0.83860000000000001</v>
      </c>
      <c r="G5" s="9">
        <v>0.85189999999999999</v>
      </c>
      <c r="H5" s="7">
        <v>0.50409999999999999</v>
      </c>
      <c r="I5" s="9">
        <v>1.2313000000000001</v>
      </c>
      <c r="J5" s="7">
        <v>0.48699999999999999</v>
      </c>
      <c r="K5" s="9">
        <v>1.1224000000000001</v>
      </c>
      <c r="L5" s="7">
        <f t="shared" ref="L5:L6" si="0">AVERAGE(D5,F5,H5,J5)</f>
        <v>0.63485000000000003</v>
      </c>
      <c r="M5" s="9">
        <f t="shared" ref="M5:M6" si="1">AVERAGE(E5,G5,I5,K5)</f>
        <v>1.06535</v>
      </c>
    </row>
    <row r="6" spans="1:13">
      <c r="A6" s="25" t="s">
        <v>59</v>
      </c>
      <c r="B6" s="7">
        <v>0.71699999999999997</v>
      </c>
      <c r="C6" s="9">
        <v>1.0331999999999999</v>
      </c>
      <c r="D6" s="7">
        <v>0.5756</v>
      </c>
      <c r="E6" s="9">
        <v>1.2736000000000001</v>
      </c>
      <c r="F6" s="7">
        <v>0.75049999999999994</v>
      </c>
      <c r="G6" s="9">
        <v>1.0584</v>
      </c>
      <c r="H6" s="7">
        <v>0.38679999999999998</v>
      </c>
      <c r="I6" s="9">
        <v>1.403</v>
      </c>
      <c r="J6" s="7">
        <v>0.43230000000000002</v>
      </c>
      <c r="K6" s="9">
        <v>0.96440000000000003</v>
      </c>
      <c r="L6" s="7">
        <f t="shared" si="0"/>
        <v>0.5363</v>
      </c>
      <c r="M6" s="9">
        <f t="shared" si="1"/>
        <v>1.1748499999999999</v>
      </c>
    </row>
    <row r="7" spans="1:13">
      <c r="A7" s="25" t="s">
        <v>54</v>
      </c>
    </row>
    <row r="8" spans="1:13">
      <c r="A8" s="25" t="s">
        <v>55</v>
      </c>
    </row>
    <row r="9" spans="1:13">
      <c r="A9" s="1"/>
    </row>
    <row r="10" spans="1:13">
      <c r="A10" s="1"/>
    </row>
    <row r="11" spans="1:13">
      <c r="A11" s="1"/>
    </row>
    <row r="12" spans="1:13">
      <c r="A12" s="1"/>
    </row>
    <row r="13" spans="1:13">
      <c r="A13" s="1"/>
    </row>
    <row r="14" spans="1:13">
      <c r="A14" s="1"/>
    </row>
    <row r="15" spans="1:13">
      <c r="A15" s="1"/>
    </row>
    <row r="16" spans="1:13">
      <c r="A16" s="1"/>
    </row>
  </sheetData>
  <mergeCells count="6">
    <mergeCell ref="J1:K1"/>
    <mergeCell ref="L1:M1"/>
    <mergeCell ref="H1:I1"/>
    <mergeCell ref="F1:G1"/>
    <mergeCell ref="B1:C1"/>
    <mergeCell ref="D1:E1"/>
  </mergeCells>
  <conditionalFormatting sqref="M3:M6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:L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B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:E6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3:G7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3:I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:K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BP4D</vt:lpstr>
      <vt:lpstr>SEMAINE</vt:lpstr>
      <vt:lpstr>BP4D_intensity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2015-01-10T15:04:52Z</dcterms:modified>
</cp:coreProperties>
</file>