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 activeTab="2"/>
  </bookViews>
  <sheets>
    <sheet name="BP4D" sheetId="1" r:id="rId1"/>
    <sheet name="SEMAINE" sheetId="2" r:id="rId2"/>
    <sheet name="DISFA" sheetId="4" r:id="rId3"/>
    <sheet name="BP4D_intensity" sheetId="3" r:id="rId4"/>
    <sheet name="BP4D_int_seg" sheetId="5" r:id="rId5"/>
  </sheets>
  <calcPr calcId="125725" refMode="R1C1"/>
</workbook>
</file>

<file path=xl/calcChain.xml><?xml version="1.0" encoding="utf-8"?>
<calcChain xmlns="http://schemas.openxmlformats.org/spreadsheetml/2006/main">
  <c r="M14" i="3"/>
  <c r="L14"/>
  <c r="AK44" i="1"/>
  <c r="AJ44"/>
  <c r="AI44"/>
  <c r="AK43"/>
  <c r="AJ43"/>
  <c r="AI43"/>
  <c r="V49" i="2"/>
  <c r="U49"/>
  <c r="T49"/>
  <c r="V48"/>
  <c r="U48"/>
  <c r="T48"/>
  <c r="AN7" i="4"/>
  <c r="AM7"/>
  <c r="AL7"/>
  <c r="V47" i="2"/>
  <c r="U47"/>
  <c r="T47"/>
  <c r="V46"/>
  <c r="U46"/>
  <c r="T46"/>
  <c r="AI42" i="1"/>
  <c r="AJ42"/>
  <c r="AK42"/>
  <c r="V45" i="2"/>
  <c r="U45"/>
  <c r="T45"/>
  <c r="T44"/>
  <c r="U44"/>
  <c r="V44"/>
  <c r="AK41" i="1" l="1"/>
  <c r="AJ41"/>
  <c r="AI41"/>
  <c r="V43" i="2"/>
  <c r="U43"/>
  <c r="T43"/>
  <c r="AK40" i="1"/>
  <c r="AJ40"/>
  <c r="AI40"/>
  <c r="V42" i="2"/>
  <c r="U42"/>
  <c r="T42"/>
  <c r="AK39" i="1" l="1"/>
  <c r="AJ39"/>
  <c r="AI39"/>
  <c r="V41" i="2"/>
  <c r="U41"/>
  <c r="T41"/>
  <c r="V40"/>
  <c r="U40"/>
  <c r="T40"/>
  <c r="AK38" i="1"/>
  <c r="AJ38"/>
  <c r="AI38"/>
  <c r="AK37"/>
  <c r="AJ37"/>
  <c r="AI37"/>
  <c r="T38" i="2"/>
  <c r="U38"/>
  <c r="V38"/>
  <c r="T39"/>
  <c r="U39"/>
  <c r="V39"/>
  <c r="AI36" i="1"/>
  <c r="AJ36"/>
  <c r="AK36"/>
  <c r="T37" i="2"/>
  <c r="U37"/>
  <c r="V37"/>
  <c r="T36"/>
  <c r="U36"/>
  <c r="V36"/>
  <c r="AI35" i="1"/>
  <c r="AJ35"/>
  <c r="AK35"/>
  <c r="M3" i="5"/>
  <c r="L3"/>
  <c r="L13" i="3"/>
  <c r="M13"/>
  <c r="AI34" i="1"/>
  <c r="AJ34"/>
  <c r="AK34"/>
  <c r="T29" i="2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C8" i="3"/>
  <c r="AI32" i="1"/>
  <c r="AJ32"/>
  <c r="AK32"/>
  <c r="G7" i="3" l="1"/>
  <c r="E7"/>
  <c r="C7"/>
  <c r="AL5" i="4"/>
  <c r="AM5"/>
  <c r="AN5"/>
  <c r="AL6"/>
  <c r="AM6"/>
  <c r="AN6"/>
  <c r="AN4" l="1"/>
  <c r="AM4"/>
  <c r="AL4"/>
  <c r="AN3"/>
  <c r="AM3"/>
  <c r="AL3"/>
  <c r="V28" i="2"/>
  <c r="U28"/>
  <c r="T28"/>
  <c r="L12" i="3" l="1"/>
  <c r="M12"/>
  <c r="L11" l="1"/>
  <c r="M11"/>
  <c r="AI30" i="1"/>
  <c r="AJ30"/>
  <c r="AK30"/>
  <c r="T25" i="2"/>
  <c r="U25"/>
  <c r="V25"/>
  <c r="T26"/>
  <c r="U26"/>
  <c r="V26"/>
  <c r="T27"/>
  <c r="U27"/>
  <c r="V27"/>
  <c r="L10" i="3"/>
  <c r="M10"/>
  <c r="K6"/>
  <c r="K5"/>
  <c r="K4"/>
  <c r="K3"/>
  <c r="I6"/>
  <c r="I5"/>
  <c r="I4"/>
  <c r="I3"/>
  <c r="G6"/>
  <c r="G5"/>
  <c r="G4"/>
  <c r="G3"/>
  <c r="E6"/>
  <c r="E5"/>
  <c r="E4"/>
  <c r="E3"/>
  <c r="C6"/>
  <c r="C5"/>
  <c r="C4"/>
  <c r="C3"/>
  <c r="AI28" i="1"/>
  <c r="AJ28"/>
  <c r="AK28"/>
  <c r="AI27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T17" i="2"/>
  <c r="U17"/>
  <c r="V17"/>
  <c r="T18"/>
  <c r="U18"/>
  <c r="V18"/>
  <c r="V16" l="1"/>
  <c r="U16"/>
  <c r="T16"/>
  <c r="V15"/>
  <c r="U15"/>
  <c r="T15"/>
  <c r="T11" l="1"/>
  <c r="U11"/>
  <c r="V11"/>
  <c r="T12"/>
  <c r="U12"/>
  <c r="V12"/>
  <c r="T13"/>
  <c r="U13"/>
  <c r="V13"/>
  <c r="T14"/>
  <c r="U14"/>
  <c r="V14"/>
  <c r="AI10" i="1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<sst xmlns="http://schemas.openxmlformats.org/spreadsheetml/2006/main" count="296" uniqueCount="133">
  <si>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</si>
  <si>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</si>
  <si>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</si>
  <si>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</si>
  <si>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</si>
  <si>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</si>
  <si>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</si>
  <si>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</si>
  <si>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</si>
  <si>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</si>
  <si>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</si>
  <si>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</si>
  <si>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</si>
  <si>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</si>
  <si>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</si>
  <si>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</si>
  <si>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</si>
  <si>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</si>
  <si>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</si>
  <si>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</si>
  <si>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</si>
  <si>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</si>
  <si>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</si>
  <si>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</si>
  <si>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</si>
  <si>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</si>
  <si>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</si>
  <si>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</si>
  <si>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</si>
  <si>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</si>
  <si>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</si>
  <si>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</si>
  <si>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</si>
  <si>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</si>
  <si>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</si>
  <si>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</si>
  <si>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</si>
  <si>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</si>
  <si>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</si>
  <si>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</si>
  <si>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</si>
  <si>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</si>
  <si>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</si>
  <si>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</si>
  <si>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</si>
  <si>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</si>
  <si>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</si>
  <si>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</si>
  <si>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</si>
  <si>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</si>
  <si>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</si>
  <si>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</si>
  <si>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</si>
  <si>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</si>
  <si>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</si>
  <si>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</si>
  <si>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</si>
  <si>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</si>
  <si>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</si>
  <si>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</si>
  <si>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</si>
  <si>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</si>
  <si>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</si>
  <si>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</si>
  <si>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</si>
  <si>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</si>
  <si>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</si>
  <si>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</si>
  <si>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</si>
  <si>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</si>
  <si>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</si>
  <si>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</si>
  <si>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</si>
  <si>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</si>
  <si>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</si>
  <si>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</si>
  <si>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</si>
  <si>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</si>
  <si>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</si>
  <si>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</si>
  <si>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</si>
  <si>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</si>
  <si>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</si>
  <si>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</si>
  <si>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</si>
  <si>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</si>
  <si>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</si>
  <si>
    <t>AU5</t>
  </si>
  <si>
    <t>AU9</t>
  </si>
  <si>
    <t>AU20</t>
  </si>
  <si>
    <t>AU26</t>
  </si>
  <si>
    <t>MLP static</t>
  </si>
  <si>
    <t>MLP dynamic</t>
  </si>
  <si>
    <t>SVM static</t>
  </si>
  <si>
    <t>SVM dynamic</t>
  </si>
  <si>
    <t>Static intensity geom SVM</t>
  </si>
  <si>
    <t>Combined SVM static geometry</t>
  </si>
  <si>
    <t>Combined SVM</t>
  </si>
  <si>
    <t>Results submitted v2</t>
  </si>
  <si>
    <t>Submitted</t>
  </si>
  <si>
    <t>Pure geom static (params)</t>
  </si>
  <si>
    <t>Pure geom dynamic (params)</t>
  </si>
  <si>
    <t>Pure geom dyn (actual locs)</t>
  </si>
  <si>
    <t>Pure geom stat (actual locs)</t>
  </si>
  <si>
    <t>Loc geom static</t>
  </si>
  <si>
    <t>Loc geom dynamic</t>
  </si>
  <si>
    <t>App, geom old undersampling, validated, dynamic</t>
  </si>
  <si>
    <t>App, geom old undersampling, validated, static</t>
  </si>
  <si>
    <t>BP4D SVM static undersampling</t>
  </si>
  <si>
    <t>App, geom old oversampling, validated, dynamic</t>
  </si>
  <si>
    <t>BP4D SVM static oversampling</t>
  </si>
  <si>
    <t>App, geom, SMOTE</t>
  </si>
  <si>
    <t>Best actual (v2) combined, dynamic, static best ones</t>
  </si>
  <si>
    <t>BP4D SVM SMOTE</t>
  </si>
  <si>
    <t>App, geom, different weights (scikit learn)</t>
  </si>
  <si>
    <t>BP4D weights</t>
  </si>
  <si>
    <t>App geom, ensemble dynamic</t>
  </si>
  <si>
    <t>App, geom old undersampling, 1-1 dynamic</t>
  </si>
  <si>
    <t>App, geom old undersampling, 1-1 static</t>
  </si>
  <si>
    <t>DISFA SVM sampled stat</t>
  </si>
  <si>
    <t>DISFA SVM sampled dyn</t>
  </si>
  <si>
    <t>BP4D SVM sampled dyn</t>
  </si>
  <si>
    <t>BP4D SVM sampled stat</t>
  </si>
  <si>
    <t>Combined SVM sampled stat</t>
  </si>
  <si>
    <t>Combined SVM sampled dyn v sem</t>
  </si>
  <si>
    <t>AU28</t>
  </si>
  <si>
    <t>SVM static rebalanced</t>
  </si>
  <si>
    <t>SVM dynamic rebalanced</t>
  </si>
  <si>
    <t>App, geom old undersampling, 1-1 dynamic clever</t>
  </si>
  <si>
    <t>App, geom old undersampling, 1-1 static clever</t>
  </si>
  <si>
    <t>BP4D SVM static</t>
  </si>
  <si>
    <t>BP4D SVM static clever sampling</t>
  </si>
  <si>
    <t>SVM appearance balanced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</si>
</sst>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7"/>
  <sheetViews>
    <sheetView topLeftCell="A7" zoomScale="80" zoomScaleNormal="80" workbookViewId="0">
      <selection activeCell="A44" sqref="A44"/>
    </sheetView>
  </sheetViews>
  <sheetFormatPr defaultRowHeight="15"/>
  <cols>
    <col min="1" max="1" width="41.5703125" customWidth="1"/>
    <col min="2" max="37" width="4.5703125" customWidth="1"/>
  </cols>
  <sheetData>
    <row r="1" spans="1:37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5</v>
      </c>
      <c r="L1" s="37"/>
      <c r="M1" s="37"/>
      <c r="N1" s="39" t="s">
        <v>6</v>
      </c>
      <c r="O1" s="37"/>
      <c r="P1" s="38"/>
      <c r="Q1" s="39" t="s">
        <v>7</v>
      </c>
      <c r="R1" s="37"/>
      <c r="S1" s="38"/>
      <c r="T1" s="39" t="s">
        <v>8</v>
      </c>
      <c r="U1" s="37"/>
      <c r="V1" s="38"/>
      <c r="W1" s="39" t="s">
        <v>11</v>
      </c>
      <c r="X1" s="37"/>
      <c r="Y1" s="38"/>
      <c r="Z1" s="39" t="s">
        <v>12</v>
      </c>
      <c r="AA1" s="37"/>
      <c r="AB1" s="38"/>
      <c r="AC1" s="39" t="s">
        <v>13</v>
      </c>
      <c r="AD1" s="37"/>
      <c r="AE1" s="38"/>
      <c r="AF1" s="37" t="s">
        <v>14</v>
      </c>
      <c r="AG1" s="37"/>
      <c r="AH1" s="38"/>
      <c r="AI1" s="37" t="s">
        <v>25</v>
      </c>
      <c r="AJ1" s="37"/>
      <c r="AK1" s="38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>AVERAGE(C3,F3,I3,L3,O3,R3,U3,X3,AA3,AD3,AG3)</f>
        <v>0.17583333333333331</v>
      </c>
      <c r="AK3" s="19">
        <f>AVERAGE(D3,G3,J3,M3,P3,S3,V3,Y3,AB3,AE3,AH3)</f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0">AVERAGE(B4,E4,H4,K4,N4,Q4,T4,W4,Z4,AC4,AF4)</f>
        <v>0.66399999999999992</v>
      </c>
      <c r="AJ4" s="11">
        <f t="shared" ref="AJ4:AJ10" si="1">AVERAGE(C4,F4,I4,L4,O4,R4,U4,X4,AA4,AD4,AG4)</f>
        <v>0.16657142857142856</v>
      </c>
      <c r="AK4" s="12">
        <f t="shared" ref="AK4:AK10" si="2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0"/>
        <v>0.43771428571428572</v>
      </c>
      <c r="AJ5" s="11">
        <f t="shared" si="1"/>
        <v>0.17671428571428574</v>
      </c>
      <c r="AK5" s="12">
        <f t="shared" si="2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0"/>
        <v>0.63157142857142856</v>
      </c>
      <c r="AJ6" s="11">
        <f t="shared" si="1"/>
        <v>0.25457142857142856</v>
      </c>
      <c r="AK6" s="12">
        <f t="shared" si="2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0"/>
        <v>0.67928571428571427</v>
      </c>
      <c r="AJ7" s="11">
        <f t="shared" si="1"/>
        <v>0.13928571428571426</v>
      </c>
      <c r="AK7" s="12">
        <f t="shared" si="2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0"/>
        <v>0.52511818181818182</v>
      </c>
      <c r="AJ8" s="11">
        <f t="shared" si="1"/>
        <v>0.72327272727272718</v>
      </c>
      <c r="AK8" s="12">
        <f t="shared" si="2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0"/>
        <v>0.5361818181818182</v>
      </c>
      <c r="AJ9" s="11">
        <f t="shared" si="1"/>
        <v>0.68721818181818184</v>
      </c>
      <c r="AK9" s="12">
        <f t="shared" si="2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 t="shared" ref="AI10:AI30" si="3">AVERAGE(B10,E10,H10,K10,N10,Q10,T10,W10,Z10,AC10,AF10)</f>
        <v>0.5429272727272727</v>
      </c>
      <c r="AJ10" s="11">
        <f t="shared" si="1"/>
        <v>0.69146363636363628</v>
      </c>
      <c r="AK10" s="12">
        <f t="shared" si="2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si="3"/>
        <v>0.5331999999999999</v>
      </c>
      <c r="AJ11" s="11">
        <f t="shared" ref="AJ11:AJ30" si="4">AVERAGE(C11,F11,I11,L11,O11,R11,U11,X11,AA11,AD11,AG11)</f>
        <v>0.69535454545454545</v>
      </c>
      <c r="AK11" s="12">
        <f t="shared" ref="AK11:AK30" si="5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/>
      <c r="AJ12" s="11"/>
      <c r="AK12" s="12"/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/>
      <c r="AJ13" s="11"/>
      <c r="AK13" s="12"/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/>
      <c r="AJ14" s="11"/>
      <c r="AK14" s="12"/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/>
      <c r="AJ15" s="11"/>
      <c r="AK15" s="12"/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/>
      <c r="AJ16" s="11"/>
      <c r="AK16" s="12"/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/>
      <c r="AJ17" s="11"/>
      <c r="AK17" s="12"/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/>
      <c r="AJ18" s="11"/>
      <c r="AK18" s="12"/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/>
      <c r="AJ19" s="11"/>
      <c r="AK19" s="12"/>
    </row>
    <row r="20" spans="1:37">
      <c r="A20" s="25" t="s">
        <v>52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 t="shared" si="3"/>
        <v>0.52949090909090912</v>
      </c>
      <c r="AJ20" s="11">
        <f t="shared" si="4"/>
        <v>0.66073636363636357</v>
      </c>
      <c r="AK20" s="12">
        <f t="shared" si="5"/>
        <v>0.57558181818181819</v>
      </c>
    </row>
    <row r="21" spans="1:37">
      <c r="A21" s="25" t="s">
        <v>53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si="3"/>
        <v>0.512709090909091</v>
      </c>
      <c r="AJ21" s="11">
        <f t="shared" si="4"/>
        <v>0.7105818181818182</v>
      </c>
      <c r="AK21" s="12">
        <f t="shared" si="5"/>
        <v>0.58974545454545457</v>
      </c>
    </row>
    <row r="22" spans="1:37">
      <c r="A22" s="25" t="s">
        <v>54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si="3"/>
        <v>0.59576363636363638</v>
      </c>
      <c r="AJ22" s="11">
        <f t="shared" si="4"/>
        <v>0.58992727272727274</v>
      </c>
      <c r="AK22" s="12">
        <f t="shared" si="5"/>
        <v>0.58663636363636362</v>
      </c>
    </row>
    <row r="23" spans="1:37">
      <c r="A23" s="25" t="s">
        <v>55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si="3"/>
        <v>0.57150909090909086</v>
      </c>
      <c r="AJ23" s="11">
        <f t="shared" si="4"/>
        <v>0.62910909090909095</v>
      </c>
      <c r="AK23" s="12">
        <f t="shared" si="5"/>
        <v>0.59650909090909088</v>
      </c>
    </row>
    <row r="24" spans="1:37">
      <c r="A24" s="25" t="s">
        <v>56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si="3"/>
        <v>0.5054909090909091</v>
      </c>
      <c r="AJ24" s="11">
        <f t="shared" si="4"/>
        <v>0.7270181818181819</v>
      </c>
      <c r="AK24" s="12">
        <f t="shared" si="5"/>
        <v>0.5917</v>
      </c>
    </row>
    <row r="25" spans="1:37">
      <c r="A25" s="25" t="s">
        <v>60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si="3"/>
        <v>0.53944545454545467</v>
      </c>
      <c r="AJ25" s="11">
        <f t="shared" si="4"/>
        <v>0.71972727272727266</v>
      </c>
      <c r="AK25" s="12">
        <f t="shared" si="5"/>
        <v>0.61232727272727272</v>
      </c>
    </row>
    <row r="26" spans="1:37">
      <c r="A26" s="25" t="s">
        <v>65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si="3"/>
        <v>0.56283636363636369</v>
      </c>
      <c r="AJ26" s="11">
        <f t="shared" si="4"/>
        <v>0.62217272727272721</v>
      </c>
      <c r="AK26" s="12">
        <f t="shared" si="5"/>
        <v>0.58963636363636374</v>
      </c>
    </row>
    <row r="27" spans="1:37">
      <c r="A27" s="25" t="s">
        <v>66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si="3"/>
        <v>0.5996636363636364</v>
      </c>
      <c r="AJ27" s="11">
        <f t="shared" si="4"/>
        <v>0.59364545454545459</v>
      </c>
      <c r="AK27" s="12">
        <f t="shared" si="5"/>
        <v>0.57887272727272732</v>
      </c>
    </row>
    <row r="28" spans="1:37">
      <c r="A28" s="25" t="s">
        <v>68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si="3"/>
        <v>0.57566363636363649</v>
      </c>
      <c r="AJ28" s="11">
        <f t="shared" si="4"/>
        <v>0.63566363636363632</v>
      </c>
      <c r="AK28" s="12">
        <f t="shared" si="5"/>
        <v>0.60222727272727272</v>
      </c>
    </row>
    <row r="29" spans="1:37">
      <c r="A29" s="25" t="s">
        <v>69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/>
      <c r="AJ29" s="11"/>
      <c r="AK29" s="12"/>
    </row>
    <row r="30" spans="1:37">
      <c r="A30" s="25" t="s">
        <v>75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"/>
        <v>0.51868181818181813</v>
      </c>
      <c r="AJ30" s="11">
        <f t="shared" si="4"/>
        <v>0.72809090909090912</v>
      </c>
      <c r="AK30" s="12">
        <f t="shared" si="5"/>
        <v>0.60204545454545466</v>
      </c>
    </row>
    <row r="31" spans="1:37">
      <c r="A31" s="25" t="s">
        <v>76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/>
      <c r="AJ31" s="11"/>
      <c r="AK31" s="12"/>
    </row>
    <row r="32" spans="1:37">
      <c r="A32" s="25" t="s">
        <v>83</v>
      </c>
      <c r="B32" s="7">
        <v>0.36620000000000003</v>
      </c>
      <c r="C32" s="8">
        <v>0.52280000000000004</v>
      </c>
      <c r="D32" s="9">
        <v>0.43070000000000003</v>
      </c>
      <c r="E32" s="7">
        <v>0.31979999999999997</v>
      </c>
      <c r="F32" s="8">
        <v>0.30370000000000003</v>
      </c>
      <c r="G32" s="9">
        <v>0.3115</v>
      </c>
      <c r="H32" s="7">
        <v>0.43049999999999999</v>
      </c>
      <c r="I32" s="8">
        <v>0.6452</v>
      </c>
      <c r="J32" s="9">
        <v>0.51649999999999996</v>
      </c>
      <c r="K32" s="7">
        <v>0.69079999999999997</v>
      </c>
      <c r="L32" s="8">
        <v>0.90049999999999997</v>
      </c>
      <c r="M32" s="8">
        <v>0.78180000000000005</v>
      </c>
      <c r="N32" s="7">
        <v>0.64480000000000004</v>
      </c>
      <c r="O32" s="8">
        <v>0.92090000000000005</v>
      </c>
      <c r="P32" s="8">
        <v>0.75849999999999995</v>
      </c>
      <c r="Q32" s="7">
        <v>0.73499999999999999</v>
      </c>
      <c r="R32" s="8">
        <v>0.95420000000000005</v>
      </c>
      <c r="S32" s="8">
        <v>0.83040000000000003</v>
      </c>
      <c r="T32" s="7">
        <v>0.8125</v>
      </c>
      <c r="U32" s="8">
        <v>0.9113</v>
      </c>
      <c r="V32" s="8">
        <v>0.85909999999999997</v>
      </c>
      <c r="W32" s="7">
        <v>0.46850000000000003</v>
      </c>
      <c r="X32" s="8">
        <v>0.90839999999999999</v>
      </c>
      <c r="Y32" s="8">
        <v>0.61819999999999997</v>
      </c>
      <c r="Z32" s="7">
        <v>0.28299999999999997</v>
      </c>
      <c r="AA32" s="8">
        <v>0.41399999999999998</v>
      </c>
      <c r="AB32" s="8">
        <v>0.3362</v>
      </c>
      <c r="AC32" s="7">
        <v>0.52759999999999996</v>
      </c>
      <c r="AD32" s="8">
        <v>0.77200000000000002</v>
      </c>
      <c r="AE32" s="8">
        <v>0.62680000000000002</v>
      </c>
      <c r="AF32" s="7">
        <v>0.45629999999999998</v>
      </c>
      <c r="AG32" s="8">
        <v>0.33389999999999997</v>
      </c>
      <c r="AH32" s="9">
        <v>0.3856</v>
      </c>
      <c r="AI32" s="10">
        <f t="shared" ref="AI32" si="6">AVERAGE(B32,E32,H32,K32,N32,Q32,T32,W32,Z32,AC32,AF32)</f>
        <v>0.52136363636363636</v>
      </c>
      <c r="AJ32" s="11">
        <f t="shared" ref="AJ32" si="7">AVERAGE(C32,F32,I32,L32,O32,R32,U32,X32,AA32,AD32,AG32)</f>
        <v>0.68971818181818179</v>
      </c>
      <c r="AK32" s="12">
        <f t="shared" ref="AK32" si="8">AVERAGE(D32,G32,J32,M32,P32,S32,V32,Y32,AB32,AE32,AH32)</f>
        <v>0.58684545454545445</v>
      </c>
    </row>
    <row r="33" spans="1:37">
      <c r="A33" s="25" t="s">
        <v>96</v>
      </c>
      <c r="B33" s="7">
        <v>0.34839999999999999</v>
      </c>
      <c r="C33" s="8">
        <v>0.53639999999999999</v>
      </c>
      <c r="D33" s="9">
        <v>0.4224</v>
      </c>
      <c r="E33" s="7">
        <v>0.28470000000000001</v>
      </c>
      <c r="F33" s="8">
        <v>0.40970000000000001</v>
      </c>
      <c r="G33" s="9">
        <v>0.33600000000000002</v>
      </c>
      <c r="H33" s="7">
        <v>0.38590000000000002</v>
      </c>
      <c r="I33" s="8">
        <v>0.53200000000000003</v>
      </c>
      <c r="J33" s="9">
        <v>0.44729999999999998</v>
      </c>
      <c r="K33" s="7">
        <v>0.68330000000000002</v>
      </c>
      <c r="L33" s="8">
        <v>0.89229999999999998</v>
      </c>
      <c r="M33" s="8">
        <v>0.77390000000000003</v>
      </c>
      <c r="N33" s="7"/>
      <c r="O33" s="8"/>
      <c r="P33" s="8"/>
      <c r="Q33" s="7"/>
      <c r="R33" s="8"/>
      <c r="S33" s="8"/>
      <c r="T33" s="7">
        <v>0.83720000000000006</v>
      </c>
      <c r="U33" s="8">
        <v>0.90959999999999996</v>
      </c>
      <c r="V33" s="8">
        <v>0.87190000000000001</v>
      </c>
      <c r="W33" s="7"/>
      <c r="X33" s="8"/>
      <c r="Y33" s="8"/>
      <c r="Z33" s="7">
        <v>0.34649999999999997</v>
      </c>
      <c r="AA33" s="8">
        <v>0.60399999999999998</v>
      </c>
      <c r="AB33" s="8">
        <v>0.44030000000000002</v>
      </c>
      <c r="AC33" s="7">
        <v>0.48520000000000002</v>
      </c>
      <c r="AD33" s="8">
        <v>0.75290000000000001</v>
      </c>
      <c r="AE33" s="8">
        <v>0.59009999999999996</v>
      </c>
      <c r="AF33" s="7"/>
      <c r="AG33" s="8"/>
      <c r="AH33" s="9"/>
      <c r="AI33" s="10"/>
      <c r="AJ33" s="11"/>
      <c r="AK33" s="12"/>
    </row>
    <row r="34" spans="1:37">
      <c r="A34" s="25" t="s">
        <v>98</v>
      </c>
      <c r="B34" s="7">
        <v>0.34799999999999998</v>
      </c>
      <c r="C34" s="8">
        <v>0.53600000000000003</v>
      </c>
      <c r="D34" s="9">
        <v>0.42199999999999999</v>
      </c>
      <c r="E34" s="7">
        <v>0.28499999999999998</v>
      </c>
      <c r="F34" s="8">
        <v>0.41</v>
      </c>
      <c r="G34" s="9">
        <v>0.33600000000000002</v>
      </c>
      <c r="H34" s="7">
        <v>0.38600000000000001</v>
      </c>
      <c r="I34" s="8">
        <v>0.53200000000000003</v>
      </c>
      <c r="J34" s="9">
        <v>0.44700000000000001</v>
      </c>
      <c r="K34" s="7">
        <v>0.68300000000000005</v>
      </c>
      <c r="L34" s="8">
        <v>0.89200000000000002</v>
      </c>
      <c r="M34" s="8">
        <v>0.77400000000000002</v>
      </c>
      <c r="N34" s="7">
        <v>0.66100000000000003</v>
      </c>
      <c r="O34" s="8">
        <v>0.93400000000000005</v>
      </c>
      <c r="P34" s="8">
        <v>0.77400000000000002</v>
      </c>
      <c r="Q34" s="7">
        <v>0.78300000000000003</v>
      </c>
      <c r="R34" s="8">
        <v>0.94899999999999995</v>
      </c>
      <c r="S34" s="8">
        <v>0.85799999999999998</v>
      </c>
      <c r="T34" s="7">
        <v>0.83699999999999997</v>
      </c>
      <c r="U34" s="8">
        <v>0.91</v>
      </c>
      <c r="V34" s="8">
        <v>0.872</v>
      </c>
      <c r="W34" s="7">
        <v>0.51900000000000002</v>
      </c>
      <c r="X34" s="8">
        <v>0.876</v>
      </c>
      <c r="Y34" s="8">
        <v>0.65200000000000002</v>
      </c>
      <c r="Z34" s="7">
        <v>0.34599999999999997</v>
      </c>
      <c r="AA34" s="8">
        <v>0.60399999999999998</v>
      </c>
      <c r="AB34" s="8">
        <v>0.44</v>
      </c>
      <c r="AC34" s="7">
        <v>0.50700000000000001</v>
      </c>
      <c r="AD34" s="8">
        <v>0.80200000000000005</v>
      </c>
      <c r="AE34" s="8">
        <v>0.622</v>
      </c>
      <c r="AF34" s="7">
        <v>0.33500000000000002</v>
      </c>
      <c r="AG34" s="8">
        <v>0.59599999999999997</v>
      </c>
      <c r="AH34" s="9">
        <v>0.42899999999999999</v>
      </c>
      <c r="AI34" s="10">
        <f t="shared" ref="AI34" si="9">AVERAGE(B34,E34,H34,K34,N34,Q34,T34,W34,Z34,AC34,AF34)</f>
        <v>0.51727272727272733</v>
      </c>
      <c r="AJ34" s="11">
        <f t="shared" ref="AJ34" si="10">AVERAGE(C34,F34,I34,L34,O34,R34,U34,X34,AA34,AD34,AG34)</f>
        <v>0.73099999999999998</v>
      </c>
      <c r="AK34" s="12">
        <f t="shared" ref="AK34" si="11">AVERAGE(D34,G34,J34,M34,P34,S34,V34,Y34,AB34,AE34,AH34)</f>
        <v>0.60236363636363643</v>
      </c>
    </row>
    <row r="35" spans="1:37">
      <c r="A35" s="25" t="s">
        <v>100</v>
      </c>
      <c r="B35" s="7">
        <v>0.2984</v>
      </c>
      <c r="C35" s="8">
        <v>0.62509999999999999</v>
      </c>
      <c r="D35" s="9">
        <v>0.40400000000000003</v>
      </c>
      <c r="E35" s="7">
        <v>0.34289999999999998</v>
      </c>
      <c r="F35" s="8">
        <v>0.53200000000000003</v>
      </c>
      <c r="G35" s="9">
        <v>0.41710000000000003</v>
      </c>
      <c r="H35" s="7">
        <v>0.34279999999999999</v>
      </c>
      <c r="I35" s="8">
        <v>0.60470000000000002</v>
      </c>
      <c r="J35" s="9">
        <v>0.43759999999999999</v>
      </c>
      <c r="K35" s="7">
        <v>0.64439999999999997</v>
      </c>
      <c r="L35" s="8">
        <v>0.87890000000000001</v>
      </c>
      <c r="M35" s="8">
        <v>0.74360000000000004</v>
      </c>
      <c r="N35" s="7">
        <v>0.626</v>
      </c>
      <c r="O35" s="8">
        <v>0.9093</v>
      </c>
      <c r="P35" s="8">
        <v>0.74150000000000005</v>
      </c>
      <c r="Q35" s="7">
        <v>0.73209999999999997</v>
      </c>
      <c r="R35" s="8">
        <v>0.93830000000000002</v>
      </c>
      <c r="S35" s="8">
        <v>0.82240000000000002</v>
      </c>
      <c r="T35" s="7">
        <v>0.77769999999999995</v>
      </c>
      <c r="U35" s="8">
        <v>0.91410000000000002</v>
      </c>
      <c r="V35" s="8">
        <v>0.84040000000000004</v>
      </c>
      <c r="W35" s="7">
        <v>0.42549999999999999</v>
      </c>
      <c r="X35" s="8">
        <v>0.97829999999999995</v>
      </c>
      <c r="Y35" s="8">
        <v>0.59299999999999997</v>
      </c>
      <c r="Z35" s="7">
        <v>0.18729999999999999</v>
      </c>
      <c r="AA35" s="8">
        <v>0.31219999999999998</v>
      </c>
      <c r="AB35" s="8">
        <v>0.2341</v>
      </c>
      <c r="AC35" s="7">
        <v>0.43980000000000002</v>
      </c>
      <c r="AD35" s="8">
        <v>0.86939999999999995</v>
      </c>
      <c r="AE35" s="8">
        <v>0.58409999999999995</v>
      </c>
      <c r="AF35" s="7">
        <v>0.21</v>
      </c>
      <c r="AG35" s="8">
        <v>0.54320000000000002</v>
      </c>
      <c r="AH35" s="9">
        <v>0.3029</v>
      </c>
      <c r="AI35" s="10">
        <f t="shared" ref="AI35" si="12">AVERAGE(B35,E35,H35,K35,N35,Q35,T35,W35,Z35,AC35,AF35)</f>
        <v>0.45699090909090906</v>
      </c>
      <c r="AJ35" s="11">
        <f t="shared" ref="AJ35" si="13">AVERAGE(C35,F35,I35,L35,O35,R35,U35,X35,AA35,AD35,AG35)</f>
        <v>0.73686363636363628</v>
      </c>
      <c r="AK35" s="12">
        <f t="shared" ref="AK35" si="14">AVERAGE(D35,G35,J35,M35,P35,S35,V35,Y35,AB35,AE35,AH35)</f>
        <v>0.55642727272727277</v>
      </c>
    </row>
    <row r="36" spans="1:37">
      <c r="A36" s="25" t="s">
        <v>101</v>
      </c>
      <c r="B36" s="7">
        <v>0.4365</v>
      </c>
      <c r="C36" s="8">
        <v>0.56100000000000005</v>
      </c>
      <c r="D36" s="9">
        <v>0.4909</v>
      </c>
      <c r="E36" s="7">
        <v>0.2079</v>
      </c>
      <c r="F36" s="8">
        <v>0.59860000000000002</v>
      </c>
      <c r="G36" s="9">
        <v>0.30859999999999999</v>
      </c>
      <c r="H36" s="7">
        <v>0.32229999999999998</v>
      </c>
      <c r="I36" s="8">
        <v>0.63160000000000005</v>
      </c>
      <c r="J36" s="9">
        <v>0.42680000000000001</v>
      </c>
      <c r="K36" s="7">
        <v>0.6855</v>
      </c>
      <c r="L36" s="8">
        <v>0.80630000000000002</v>
      </c>
      <c r="M36" s="8">
        <v>0.74099999999999999</v>
      </c>
      <c r="N36" s="7">
        <v>0.68479999999999996</v>
      </c>
      <c r="O36" s="8">
        <v>0.88519999999999999</v>
      </c>
      <c r="P36" s="8">
        <v>0.7722</v>
      </c>
      <c r="Q36" s="7">
        <v>0.74670000000000003</v>
      </c>
      <c r="R36" s="8">
        <v>0.89670000000000005</v>
      </c>
      <c r="S36" s="8">
        <v>0.81489999999999996</v>
      </c>
      <c r="T36" s="7">
        <v>0.755</v>
      </c>
      <c r="U36" s="8">
        <v>0.88970000000000005</v>
      </c>
      <c r="V36" s="8">
        <v>0.81689999999999996</v>
      </c>
      <c r="W36" s="7">
        <v>0.43769999999999998</v>
      </c>
      <c r="X36" s="8">
        <v>0.92069999999999996</v>
      </c>
      <c r="Y36" s="8">
        <v>0.59330000000000005</v>
      </c>
      <c r="Z36" s="7">
        <v>0.1623</v>
      </c>
      <c r="AA36" s="8">
        <v>0.29049999999999998</v>
      </c>
      <c r="AB36" s="8">
        <v>0.20830000000000001</v>
      </c>
      <c r="AC36" s="7">
        <v>0.48010000000000003</v>
      </c>
      <c r="AD36" s="8">
        <v>0.74350000000000005</v>
      </c>
      <c r="AE36" s="8">
        <v>0.58350000000000002</v>
      </c>
      <c r="AF36" s="7">
        <v>0.20960000000000001</v>
      </c>
      <c r="AG36" s="8">
        <v>0.57750000000000001</v>
      </c>
      <c r="AH36" s="9">
        <v>0.30759999999999998</v>
      </c>
      <c r="AI36" s="10">
        <f t="shared" ref="AI36:AI41" si="15">AVERAGE(B36,E36,H36,K36,N36,Q36,T36,W36,Z36,AC36,AF36)</f>
        <v>0.46621818181818181</v>
      </c>
      <c r="AJ36" s="11">
        <f t="shared" ref="AJ36:AJ41" si="16">AVERAGE(C36,F36,I36,L36,O36,R36,U36,X36,AA36,AD36,AG36)</f>
        <v>0.7092090909090909</v>
      </c>
      <c r="AK36" s="12">
        <f t="shared" ref="AK36:AK41" si="17">AVERAGE(D36,G36,J36,M36,P36,S36,V36,Y36,AB36,AE36,AH36)</f>
        <v>0.55127272727272725</v>
      </c>
    </row>
    <row r="37" spans="1:37">
      <c r="A37" s="25" t="s">
        <v>104</v>
      </c>
      <c r="B37" s="7">
        <v>0.33360000000000001</v>
      </c>
      <c r="C37" s="8">
        <v>0.55010000000000003</v>
      </c>
      <c r="D37" s="9">
        <v>0.41539999999999999</v>
      </c>
      <c r="E37" s="7">
        <v>0.317</v>
      </c>
      <c r="F37" s="8">
        <v>0.59440000000000004</v>
      </c>
      <c r="G37" s="9">
        <v>0.41349999999999998</v>
      </c>
      <c r="H37" s="7">
        <v>0.34449999999999997</v>
      </c>
      <c r="I37" s="8">
        <v>0.58509999999999995</v>
      </c>
      <c r="J37" s="9">
        <v>0.43369999999999997</v>
      </c>
      <c r="K37" s="7">
        <v>0.63109999999999999</v>
      </c>
      <c r="L37" s="8">
        <v>0.89100000000000001</v>
      </c>
      <c r="M37" s="8">
        <v>0.73899999999999999</v>
      </c>
      <c r="N37" s="7">
        <v>0.65369999999999995</v>
      </c>
      <c r="O37" s="8">
        <v>0.85699999999999998</v>
      </c>
      <c r="P37" s="8">
        <v>0.74170000000000003</v>
      </c>
      <c r="Q37" s="7">
        <v>0.70989999999999998</v>
      </c>
      <c r="R37" s="8">
        <v>0.95579999999999998</v>
      </c>
      <c r="S37" s="8">
        <v>0.81469999999999998</v>
      </c>
      <c r="T37" s="7">
        <v>0.77690000000000003</v>
      </c>
      <c r="U37" s="8">
        <v>0.91779999999999995</v>
      </c>
      <c r="V37" s="8">
        <v>0.84150000000000003</v>
      </c>
      <c r="W37" s="7">
        <v>0.45810000000000001</v>
      </c>
      <c r="X37" s="8">
        <v>0.85160000000000002</v>
      </c>
      <c r="Y37" s="8">
        <v>0.59570000000000001</v>
      </c>
      <c r="Z37" s="7">
        <v>0.18840000000000001</v>
      </c>
      <c r="AA37" s="8">
        <v>0.3115</v>
      </c>
      <c r="AB37" s="8">
        <v>0.23480000000000001</v>
      </c>
      <c r="AC37" s="7">
        <v>0.43519999999999998</v>
      </c>
      <c r="AD37" s="8">
        <v>0.90090000000000003</v>
      </c>
      <c r="AE37" s="8">
        <v>0.58689999999999998</v>
      </c>
      <c r="AF37" s="7">
        <v>0.16120000000000001</v>
      </c>
      <c r="AG37" s="8">
        <v>0.99809999999999999</v>
      </c>
      <c r="AH37" s="9">
        <v>0.27750000000000002</v>
      </c>
      <c r="AI37" s="10">
        <f t="shared" si="15"/>
        <v>0.45541818181818178</v>
      </c>
      <c r="AJ37" s="11">
        <f t="shared" si="16"/>
        <v>0.7648454545454545</v>
      </c>
      <c r="AK37" s="12">
        <f t="shared" si="17"/>
        <v>0.55403636363636355</v>
      </c>
    </row>
    <row r="38" spans="1:37">
      <c r="A38" s="25" t="s">
        <v>105</v>
      </c>
      <c r="B38" s="7">
        <v>0.32329999999999998</v>
      </c>
      <c r="C38" s="8">
        <v>0.59930000000000005</v>
      </c>
      <c r="D38" s="9">
        <v>0.42</v>
      </c>
      <c r="E38" s="7">
        <v>0.20349999999999999</v>
      </c>
      <c r="F38" s="8">
        <v>0.60319999999999996</v>
      </c>
      <c r="G38" s="9">
        <v>0.3044</v>
      </c>
      <c r="H38" s="7">
        <v>0.32650000000000001</v>
      </c>
      <c r="I38" s="8">
        <v>0.58169999999999999</v>
      </c>
      <c r="J38" s="9">
        <v>0.41820000000000002</v>
      </c>
      <c r="K38" s="7">
        <v>0.68879999999999997</v>
      </c>
      <c r="L38" s="8">
        <v>0.81469999999999998</v>
      </c>
      <c r="M38" s="8">
        <v>0.74650000000000005</v>
      </c>
      <c r="N38" s="7">
        <v>0.69320000000000004</v>
      </c>
      <c r="O38" s="8">
        <v>0.87760000000000005</v>
      </c>
      <c r="P38" s="8">
        <v>0.77459999999999996</v>
      </c>
      <c r="Q38" s="7">
        <v>0.74770000000000003</v>
      </c>
      <c r="R38" s="8">
        <v>0.89970000000000006</v>
      </c>
      <c r="S38" s="8">
        <v>0.81659999999999999</v>
      </c>
      <c r="T38" s="7">
        <v>0.74860000000000004</v>
      </c>
      <c r="U38" s="8">
        <v>0.8921</v>
      </c>
      <c r="V38" s="8">
        <v>0.81410000000000005</v>
      </c>
      <c r="W38" s="7">
        <v>0.439</v>
      </c>
      <c r="X38" s="8">
        <v>0.94130000000000003</v>
      </c>
      <c r="Y38" s="8">
        <v>0.59870000000000001</v>
      </c>
      <c r="Z38" s="7">
        <v>0.159</v>
      </c>
      <c r="AA38" s="8">
        <v>0.4083</v>
      </c>
      <c r="AB38" s="8">
        <v>0.22889999999999999</v>
      </c>
      <c r="AC38" s="7">
        <v>0.44729999999999998</v>
      </c>
      <c r="AD38" s="8">
        <v>0.81859999999999999</v>
      </c>
      <c r="AE38" s="8">
        <v>0.57850000000000001</v>
      </c>
      <c r="AF38" s="7">
        <v>0.21379999999999999</v>
      </c>
      <c r="AG38" s="8">
        <v>0.44</v>
      </c>
      <c r="AH38" s="9">
        <v>0.2878</v>
      </c>
      <c r="AI38" s="10">
        <f t="shared" si="15"/>
        <v>0.45370000000000005</v>
      </c>
      <c r="AJ38" s="11">
        <f t="shared" si="16"/>
        <v>0.71604545454545465</v>
      </c>
      <c r="AK38" s="12">
        <f t="shared" si="17"/>
        <v>0.54439090909090904</v>
      </c>
    </row>
    <row r="39" spans="1:37">
      <c r="A39" s="25" t="s">
        <v>108</v>
      </c>
      <c r="B39" s="7">
        <v>0.40389999999999998</v>
      </c>
      <c r="C39" s="8">
        <v>0.44269999999999998</v>
      </c>
      <c r="D39" s="9">
        <v>0.4224</v>
      </c>
      <c r="E39" s="7">
        <v>0.2913</v>
      </c>
      <c r="F39" s="8">
        <v>0.43640000000000001</v>
      </c>
      <c r="G39" s="9">
        <v>0.34939999999999999</v>
      </c>
      <c r="H39" s="7">
        <v>0.34720000000000001</v>
      </c>
      <c r="I39" s="8">
        <v>0.59030000000000005</v>
      </c>
      <c r="J39" s="9">
        <v>0.43730000000000002</v>
      </c>
      <c r="K39" s="7">
        <v>0.74119999999999997</v>
      </c>
      <c r="L39" s="8">
        <v>0.7671</v>
      </c>
      <c r="M39" s="8">
        <v>0.754</v>
      </c>
      <c r="N39" s="7">
        <v>0.74970000000000003</v>
      </c>
      <c r="O39" s="8">
        <v>0.75919999999999999</v>
      </c>
      <c r="P39" s="8">
        <v>0.75439999999999996</v>
      </c>
      <c r="Q39" s="7">
        <v>0.8619</v>
      </c>
      <c r="R39" s="8">
        <v>0.83069999999999999</v>
      </c>
      <c r="S39" s="8">
        <v>0.84599999999999997</v>
      </c>
      <c r="T39" s="7">
        <v>0.87939999999999996</v>
      </c>
      <c r="U39" s="8">
        <v>0.84860000000000002</v>
      </c>
      <c r="V39" s="8">
        <v>0.86370000000000002</v>
      </c>
      <c r="W39" s="7">
        <v>0.60760000000000003</v>
      </c>
      <c r="X39" s="8">
        <v>0.74729999999999996</v>
      </c>
      <c r="Y39" s="8">
        <v>0.67030000000000001</v>
      </c>
      <c r="Z39" s="7">
        <v>0.39329999999999998</v>
      </c>
      <c r="AA39" s="8">
        <v>0.54469999999999996</v>
      </c>
      <c r="AB39" s="8">
        <v>0.45679999999999998</v>
      </c>
      <c r="AC39" s="7">
        <v>0.5262</v>
      </c>
      <c r="AD39" s="8">
        <v>0.75609999999999999</v>
      </c>
      <c r="AE39" s="8">
        <v>0.62050000000000005</v>
      </c>
      <c r="AF39" s="7">
        <v>0.35039999999999999</v>
      </c>
      <c r="AG39" s="8">
        <v>0.61399999999999999</v>
      </c>
      <c r="AH39" s="9">
        <v>0.44619999999999999</v>
      </c>
      <c r="AI39" s="10">
        <f t="shared" si="15"/>
        <v>0.5592818181818181</v>
      </c>
      <c r="AJ39" s="11">
        <f t="shared" si="16"/>
        <v>0.66700909090909088</v>
      </c>
      <c r="AK39" s="12">
        <f t="shared" si="17"/>
        <v>0.60190909090909095</v>
      </c>
    </row>
    <row r="40" spans="1:37">
      <c r="A40" s="25" t="s">
        <v>110</v>
      </c>
      <c r="B40" s="7">
        <v>0.36620000000000003</v>
      </c>
      <c r="C40" s="8">
        <v>0.49340000000000001</v>
      </c>
      <c r="D40" s="9">
        <v>0.42030000000000001</v>
      </c>
      <c r="E40" s="7">
        <v>0.2913</v>
      </c>
      <c r="F40" s="8">
        <v>0.43640000000000001</v>
      </c>
      <c r="G40" s="9">
        <v>0.34939999999999999</v>
      </c>
      <c r="H40" s="7">
        <v>0.38069999999999998</v>
      </c>
      <c r="I40" s="8">
        <v>0.51790000000000003</v>
      </c>
      <c r="J40" s="9">
        <v>0.43880000000000002</v>
      </c>
      <c r="K40" s="7">
        <v>0.7409</v>
      </c>
      <c r="L40" s="8">
        <v>0.76980000000000004</v>
      </c>
      <c r="M40" s="8">
        <v>0.75509999999999999</v>
      </c>
      <c r="N40" s="7">
        <v>0.74970000000000003</v>
      </c>
      <c r="O40" s="8">
        <v>0.75919999999999999</v>
      </c>
      <c r="P40" s="8">
        <v>0.75439999999999996</v>
      </c>
      <c r="Q40" s="7">
        <v>0.8619</v>
      </c>
      <c r="R40" s="8">
        <v>0.83069999999999999</v>
      </c>
      <c r="S40" s="8">
        <v>0.84599999999999997</v>
      </c>
      <c r="T40" s="7">
        <v>0.87939999999999996</v>
      </c>
      <c r="U40" s="8">
        <v>0.84860000000000002</v>
      </c>
      <c r="V40" s="8">
        <v>0.86370000000000002</v>
      </c>
      <c r="W40" s="7">
        <v>0.60760000000000003</v>
      </c>
      <c r="X40" s="8">
        <v>0.74729999999999996</v>
      </c>
      <c r="Y40" s="8">
        <v>0.67030000000000001</v>
      </c>
      <c r="Z40" s="7">
        <v>0.31309999999999999</v>
      </c>
      <c r="AA40" s="8">
        <v>0.70369999999999999</v>
      </c>
      <c r="AB40" s="8">
        <v>0.43340000000000001</v>
      </c>
      <c r="AC40" s="7">
        <v>0.52400000000000002</v>
      </c>
      <c r="AD40" s="8">
        <v>0.76439999999999997</v>
      </c>
      <c r="AE40" s="8">
        <v>0.62180000000000002</v>
      </c>
      <c r="AF40" s="7">
        <v>0.33879999999999999</v>
      </c>
      <c r="AG40" s="8">
        <v>0.66520000000000001</v>
      </c>
      <c r="AH40" s="9">
        <v>0.44900000000000001</v>
      </c>
      <c r="AI40" s="10">
        <f t="shared" si="15"/>
        <v>0.55032727272727278</v>
      </c>
      <c r="AJ40" s="11">
        <f t="shared" si="16"/>
        <v>0.68514545454545472</v>
      </c>
      <c r="AK40" s="12">
        <f t="shared" si="17"/>
        <v>0.60019999999999996</v>
      </c>
    </row>
    <row r="41" spans="1:37">
      <c r="A41" s="25" t="s">
        <v>113</v>
      </c>
      <c r="B41" s="7">
        <v>0.37190000000000001</v>
      </c>
      <c r="C41" s="8">
        <v>0.49280000000000002</v>
      </c>
      <c r="D41" s="9">
        <v>0.4239</v>
      </c>
      <c r="E41" s="7">
        <v>0.29380000000000001</v>
      </c>
      <c r="F41" s="8">
        <v>0.44230000000000003</v>
      </c>
      <c r="G41" s="9">
        <v>0.35310000000000002</v>
      </c>
      <c r="H41" s="7">
        <v>0.37</v>
      </c>
      <c r="I41" s="8">
        <v>0.54549999999999998</v>
      </c>
      <c r="J41" s="9">
        <v>0.441</v>
      </c>
      <c r="K41" s="7">
        <v>0.74119999999999997</v>
      </c>
      <c r="L41" s="8">
        <v>0.7671</v>
      </c>
      <c r="M41" s="8">
        <v>0.754</v>
      </c>
      <c r="N41" s="7">
        <v>0.74970000000000003</v>
      </c>
      <c r="O41" s="8">
        <v>0.75919999999999999</v>
      </c>
      <c r="P41" s="8">
        <v>0.75439999999999996</v>
      </c>
      <c r="Q41" s="7">
        <v>0.8619</v>
      </c>
      <c r="R41" s="8">
        <v>0.83069999999999999</v>
      </c>
      <c r="S41" s="8">
        <v>0.84599999999999997</v>
      </c>
      <c r="T41" s="7">
        <v>0.87939999999999996</v>
      </c>
      <c r="U41" s="8">
        <v>0.84860000000000002</v>
      </c>
      <c r="V41" s="8">
        <v>0.86370000000000002</v>
      </c>
      <c r="W41" s="7">
        <v>0.60760000000000003</v>
      </c>
      <c r="X41" s="8">
        <v>0.74729999999999996</v>
      </c>
      <c r="Y41" s="8">
        <v>0.67030000000000001</v>
      </c>
      <c r="Z41" s="7">
        <v>0.31590000000000001</v>
      </c>
      <c r="AA41" s="8">
        <v>0.71160000000000001</v>
      </c>
      <c r="AB41" s="8">
        <v>0.43759999999999999</v>
      </c>
      <c r="AC41" s="7">
        <v>0.5282</v>
      </c>
      <c r="AD41" s="8">
        <v>0.76029999999999998</v>
      </c>
      <c r="AE41" s="8">
        <v>0.62339999999999995</v>
      </c>
      <c r="AF41" s="7">
        <v>0.33</v>
      </c>
      <c r="AG41" s="8">
        <v>0.64080000000000004</v>
      </c>
      <c r="AH41" s="9">
        <v>0.43559999999999999</v>
      </c>
      <c r="AI41" s="10">
        <f t="shared" si="15"/>
        <v>0.54996363636363632</v>
      </c>
      <c r="AJ41" s="11">
        <f t="shared" si="16"/>
        <v>0.68601818181818186</v>
      </c>
      <c r="AK41" s="12">
        <f t="shared" si="17"/>
        <v>0.60027272727272729</v>
      </c>
    </row>
    <row r="42" spans="1:37">
      <c r="A42" s="25" t="s">
        <v>115</v>
      </c>
      <c r="B42" s="7">
        <v>0.34820000000000001</v>
      </c>
      <c r="C42" s="8">
        <v>0.50519999999999998</v>
      </c>
      <c r="D42" s="9">
        <v>0.4123</v>
      </c>
      <c r="E42" s="7">
        <v>0.29270000000000002</v>
      </c>
      <c r="F42" s="8">
        <v>0.42320000000000002</v>
      </c>
      <c r="G42" s="9">
        <v>0.34599999999999997</v>
      </c>
      <c r="H42" s="7">
        <v>0.34439999999999998</v>
      </c>
      <c r="I42" s="8">
        <v>0.59799999999999998</v>
      </c>
      <c r="J42" s="9">
        <v>0.43709999999999999</v>
      </c>
      <c r="K42" s="7">
        <v>0.77010000000000001</v>
      </c>
      <c r="L42" s="8">
        <v>0.76780000000000004</v>
      </c>
      <c r="M42" s="8">
        <v>0.76900000000000002</v>
      </c>
      <c r="N42" s="7">
        <v>0.75529999999999997</v>
      </c>
      <c r="O42" s="8">
        <v>0.74070000000000003</v>
      </c>
      <c r="P42" s="8">
        <v>0.74790000000000001</v>
      </c>
      <c r="Q42" s="7">
        <v>0.87770000000000004</v>
      </c>
      <c r="R42" s="8">
        <v>0.78510000000000002</v>
      </c>
      <c r="S42" s="8">
        <v>0.82879999999999998</v>
      </c>
      <c r="T42" s="7">
        <v>0.88739999999999997</v>
      </c>
      <c r="U42" s="8">
        <v>0.83720000000000006</v>
      </c>
      <c r="V42" s="8">
        <v>0.86160000000000003</v>
      </c>
      <c r="W42" s="7">
        <v>0.6149</v>
      </c>
      <c r="X42" s="8">
        <v>0.7258</v>
      </c>
      <c r="Y42" s="8">
        <v>0.66579999999999995</v>
      </c>
      <c r="Z42" s="7">
        <v>0.317</v>
      </c>
      <c r="AA42" s="8">
        <v>0.69079999999999997</v>
      </c>
      <c r="AB42" s="8">
        <v>0.43459999999999999</v>
      </c>
      <c r="AC42" s="7">
        <v>0.52639999999999998</v>
      </c>
      <c r="AD42" s="8">
        <v>0.76060000000000005</v>
      </c>
      <c r="AE42" s="8">
        <v>0.62219999999999998</v>
      </c>
      <c r="AF42" s="7">
        <v>0.33300000000000002</v>
      </c>
      <c r="AG42" s="8">
        <v>0.64129999999999998</v>
      </c>
      <c r="AH42" s="9">
        <v>0.43830000000000002</v>
      </c>
      <c r="AI42" s="10">
        <f t="shared" ref="AI42:AI44" si="18">AVERAGE(B42,E42,H42,K42,N42,Q42,T42,W42,Z42,AC42,AF42)</f>
        <v>0.55155454545454552</v>
      </c>
      <c r="AJ42" s="11">
        <f t="shared" ref="AJ42:AJ44" si="19">AVERAGE(C42,F42,I42,L42,O42,R42,U42,X42,AA42,AD42,AG42)</f>
        <v>0.67960909090909094</v>
      </c>
      <c r="AK42" s="12">
        <f t="shared" ref="AK42:AK44" si="20">AVERAGE(D42,G42,J42,M42,P42,S42,V42,Y42,AB42,AE42,AH42)</f>
        <v>0.59669090909090905</v>
      </c>
    </row>
    <row r="43" spans="1:37">
      <c r="A43" s="25" t="s">
        <v>130</v>
      </c>
      <c r="B43" s="7">
        <v>0.35349999999999998</v>
      </c>
      <c r="C43" s="8">
        <v>0.50480000000000003</v>
      </c>
      <c r="D43" s="9">
        <v>0.4158</v>
      </c>
      <c r="E43" s="7">
        <v>0.2913</v>
      </c>
      <c r="F43" s="8">
        <v>0.43640000000000001</v>
      </c>
      <c r="G43" s="9">
        <v>0.34939999999999999</v>
      </c>
      <c r="H43" s="7">
        <v>0.34720000000000001</v>
      </c>
      <c r="I43" s="8">
        <v>0.59030000000000005</v>
      </c>
      <c r="J43" s="9">
        <v>0.43730000000000002</v>
      </c>
      <c r="K43" s="7">
        <v>0.7863</v>
      </c>
      <c r="L43" s="8">
        <v>0.75160000000000005</v>
      </c>
      <c r="M43" s="8">
        <v>0.76849999999999996</v>
      </c>
      <c r="N43" s="7">
        <v>0.74970000000000003</v>
      </c>
      <c r="O43" s="8">
        <v>0.75439999999999996</v>
      </c>
      <c r="P43" s="8">
        <v>0.75439999999999996</v>
      </c>
      <c r="Q43" s="7">
        <v>0.8619</v>
      </c>
      <c r="R43" s="8">
        <v>0.83069999999999999</v>
      </c>
      <c r="S43" s="8">
        <v>0.84599999999999997</v>
      </c>
      <c r="T43" s="7">
        <v>0.87939999999999996</v>
      </c>
      <c r="U43" s="8">
        <v>0.84860000000000002</v>
      </c>
      <c r="V43" s="8">
        <v>0.86370000000000002</v>
      </c>
      <c r="W43" s="7">
        <v>0.60760000000000003</v>
      </c>
      <c r="X43" s="8">
        <v>0.74729999999999996</v>
      </c>
      <c r="Y43" s="8">
        <v>0.67030000000000001</v>
      </c>
      <c r="Z43" s="7">
        <v>0.31309999999999999</v>
      </c>
      <c r="AA43" s="8">
        <v>0.70369999999999999</v>
      </c>
      <c r="AB43" s="8">
        <v>0.43340000000000001</v>
      </c>
      <c r="AC43" s="7">
        <v>0.5262</v>
      </c>
      <c r="AD43" s="8">
        <v>0.75609999999999999</v>
      </c>
      <c r="AE43" s="8">
        <v>0.62050000000000005</v>
      </c>
      <c r="AF43" s="7">
        <v>0.3347</v>
      </c>
      <c r="AG43" s="8">
        <v>0.62039999999999995</v>
      </c>
      <c r="AH43" s="9">
        <v>0.43480000000000002</v>
      </c>
      <c r="AI43" s="10">
        <f t="shared" si="18"/>
        <v>0.55008181818181812</v>
      </c>
      <c r="AJ43" s="11">
        <f t="shared" si="19"/>
        <v>0.68584545454545454</v>
      </c>
      <c r="AK43" s="12">
        <f t="shared" si="20"/>
        <v>0.59946363636363642</v>
      </c>
    </row>
    <row r="44" spans="1:37">
      <c r="A44" s="25" t="s">
        <v>131</v>
      </c>
      <c r="B44" s="7">
        <v>0.35470000000000002</v>
      </c>
      <c r="C44" s="8">
        <v>0.51700000000000002</v>
      </c>
      <c r="D44" s="9">
        <v>0.42080000000000001</v>
      </c>
      <c r="E44" s="7">
        <v>0.29859999999999998</v>
      </c>
      <c r="F44" s="8">
        <v>0.39250000000000002</v>
      </c>
      <c r="G44" s="9">
        <v>0.3392</v>
      </c>
      <c r="H44" s="7">
        <v>0.3604</v>
      </c>
      <c r="I44" s="8">
        <v>0.57489999999999997</v>
      </c>
      <c r="J44" s="9">
        <v>0.44309999999999999</v>
      </c>
      <c r="K44" s="7">
        <v>0.76100000000000001</v>
      </c>
      <c r="L44" s="8">
        <v>0.77690000000000003</v>
      </c>
      <c r="M44" s="8">
        <v>0.76880000000000004</v>
      </c>
      <c r="N44" s="7">
        <v>0.74199999999999999</v>
      </c>
      <c r="O44" s="8">
        <v>0.80030000000000001</v>
      </c>
      <c r="P44" s="8">
        <v>0.77010000000000001</v>
      </c>
      <c r="Q44" s="7">
        <v>0.86809999999999998</v>
      </c>
      <c r="R44" s="8">
        <v>0.83430000000000004</v>
      </c>
      <c r="S44" s="8">
        <v>0.85089999999999999</v>
      </c>
      <c r="T44" s="7">
        <v>0.87450000000000006</v>
      </c>
      <c r="U44" s="8">
        <v>0.86150000000000004</v>
      </c>
      <c r="V44" s="8">
        <v>0.86799999999999999</v>
      </c>
      <c r="W44" s="7">
        <v>0.57399999999999995</v>
      </c>
      <c r="X44" s="8">
        <v>0.80069999999999997</v>
      </c>
      <c r="Y44" s="8">
        <v>0.66869999999999996</v>
      </c>
      <c r="Z44" s="7">
        <v>0.3216</v>
      </c>
      <c r="AA44" s="8">
        <v>0.67600000000000005</v>
      </c>
      <c r="AB44" s="8">
        <v>0.43580000000000002</v>
      </c>
      <c r="AC44" s="7">
        <v>0.52110000000000001</v>
      </c>
      <c r="AD44" s="8">
        <v>0.76559999999999995</v>
      </c>
      <c r="AE44" s="8">
        <v>0.62009999999999998</v>
      </c>
      <c r="AF44" s="7">
        <v>0.33090000000000003</v>
      </c>
      <c r="AG44" s="8">
        <v>0.65839999999999999</v>
      </c>
      <c r="AH44" s="9">
        <v>0.44040000000000001</v>
      </c>
      <c r="AI44" s="10">
        <f t="shared" si="18"/>
        <v>0.54608181818181822</v>
      </c>
      <c r="AJ44" s="11">
        <f t="shared" si="19"/>
        <v>0.69619090909090919</v>
      </c>
      <c r="AK44" s="12">
        <f t="shared" si="20"/>
        <v>0.60235454545454559</v>
      </c>
    </row>
    <row r="45" spans="1:37">
      <c r="B45" s="7"/>
      <c r="C45" s="8"/>
      <c r="D45" s="9"/>
      <c r="E45" s="7"/>
      <c r="F45" s="8"/>
      <c r="G45" s="9"/>
      <c r="H45" s="7"/>
      <c r="I45" s="8"/>
      <c r="J45" s="9"/>
      <c r="K45" s="7"/>
      <c r="L45" s="8"/>
      <c r="M45" s="8"/>
      <c r="N45" s="7"/>
      <c r="O45" s="8"/>
      <c r="P45" s="8"/>
      <c r="Q45" s="7"/>
      <c r="R45" s="8"/>
      <c r="S45" s="8"/>
      <c r="T45" s="7"/>
      <c r="U45" s="8"/>
      <c r="V45" s="8"/>
      <c r="W45" s="7"/>
      <c r="X45" s="8"/>
      <c r="Y45" s="8"/>
      <c r="Z45" s="7"/>
      <c r="AA45" s="8"/>
      <c r="AB45" s="8"/>
      <c r="AC45" s="7"/>
      <c r="AD45" s="8"/>
      <c r="AE45" s="8"/>
      <c r="AF45" s="7"/>
      <c r="AG45" s="8"/>
      <c r="AH45" s="9"/>
      <c r="AI45" s="10"/>
      <c r="AJ45" s="11"/>
      <c r="AK45" s="12"/>
    </row>
    <row r="46" spans="1:37">
      <c r="B46" s="7"/>
      <c r="C46" s="8"/>
      <c r="D46" s="9"/>
      <c r="E46" s="7"/>
      <c r="F46" s="8"/>
      <c r="G46" s="9"/>
      <c r="H46" s="7"/>
      <c r="I46" s="8"/>
      <c r="J46" s="9"/>
      <c r="K46" s="7"/>
      <c r="L46" s="8"/>
      <c r="M46" s="8"/>
      <c r="N46" s="7"/>
      <c r="O46" s="8"/>
      <c r="P46" s="8"/>
      <c r="Q46" s="7"/>
      <c r="R46" s="8"/>
      <c r="S46" s="8"/>
      <c r="T46" s="7"/>
      <c r="U46" s="8"/>
      <c r="V46" s="8"/>
      <c r="W46" s="7"/>
      <c r="X46" s="8"/>
      <c r="Y46" s="8"/>
      <c r="Z46" s="7"/>
      <c r="AA46" s="8"/>
      <c r="AB46" s="8"/>
      <c r="AC46" s="7"/>
      <c r="AD46" s="8"/>
      <c r="AE46" s="8"/>
      <c r="AF46" s="7"/>
      <c r="AG46" s="8"/>
      <c r="AH46" s="9"/>
      <c r="AI46" s="10"/>
      <c r="AJ46" s="11"/>
      <c r="AK46" s="12"/>
    </row>
    <row r="47" spans="1:37">
      <c r="B47" s="7"/>
      <c r="C47" s="8"/>
      <c r="D47" s="9"/>
      <c r="E47" s="7"/>
      <c r="F47" s="8"/>
      <c r="G47" s="9"/>
      <c r="H47" s="7"/>
      <c r="I47" s="8"/>
      <c r="J47" s="9"/>
      <c r="K47" s="7"/>
      <c r="L47" s="8"/>
      <c r="M47" s="8"/>
      <c r="N47" s="7"/>
      <c r="O47" s="8"/>
      <c r="P47" s="8"/>
      <c r="Q47" s="7"/>
      <c r="R47" s="8"/>
      <c r="S47" s="8"/>
      <c r="T47" s="7"/>
      <c r="U47" s="8"/>
      <c r="V47" s="8"/>
      <c r="W47" s="7"/>
      <c r="X47" s="8"/>
      <c r="Y47" s="8"/>
      <c r="Z47" s="7"/>
      <c r="AA47" s="8"/>
      <c r="AB47" s="8"/>
      <c r="AC47" s="7"/>
      <c r="AD47" s="8"/>
      <c r="AE47" s="8"/>
      <c r="AF47" s="7"/>
      <c r="AG47" s="8"/>
      <c r="AH47" s="9"/>
      <c r="AI47" s="10"/>
      <c r="AJ47" s="11"/>
      <c r="AK47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47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47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J27:J47 X44:X4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4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4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4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4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4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4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4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4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4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4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4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4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4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4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4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4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4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4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4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4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4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4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4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4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4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4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4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4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4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56"/>
  <sheetViews>
    <sheetView topLeftCell="A19" zoomScaleNormal="100" workbookViewId="0">
      <selection activeCell="A51" sqref="A51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9" t="s">
        <v>3</v>
      </c>
      <c r="C1" s="37"/>
      <c r="D1" s="38"/>
      <c r="E1" s="39" t="s">
        <v>8</v>
      </c>
      <c r="F1" s="37"/>
      <c r="G1" s="38"/>
      <c r="H1" s="39" t="s">
        <v>13</v>
      </c>
      <c r="I1" s="37"/>
      <c r="J1" s="38"/>
      <c r="K1" s="39" t="s">
        <v>17</v>
      </c>
      <c r="L1" s="37"/>
      <c r="M1" s="38"/>
      <c r="N1" s="39" t="s">
        <v>125</v>
      </c>
      <c r="O1" s="37"/>
      <c r="P1" s="38"/>
      <c r="Q1" s="39" t="s">
        <v>18</v>
      </c>
      <c r="R1" s="37"/>
      <c r="S1" s="38"/>
      <c r="T1" s="39" t="s">
        <v>25</v>
      </c>
      <c r="U1" s="37"/>
      <c r="V1" s="38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2" spans="1:34">
      <c r="A2" s="34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35" t="s">
        <v>57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 t="shared" ref="T3:T26" si="0">AVERAGE(B3,E3,H3,K3,N3,Q3)</f>
        <v>0.37050000000000005</v>
      </c>
      <c r="U3" s="8">
        <f t="shared" ref="U3:U26" si="1">AVERAGE(C3,F3,I3,L3,O3,R3)</f>
        <v>0.51649999999999996</v>
      </c>
      <c r="V3" s="9">
        <f t="shared" ref="V3:V26" si="2">AVERAGE(D3,G3,J3,M3,P3,S3)</f>
        <v>0.40849999999999997</v>
      </c>
    </row>
    <row r="4" spans="1:34">
      <c r="A4" s="3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si="0"/>
        <v>0.3785</v>
      </c>
      <c r="U4" s="8">
        <f t="shared" si="1"/>
        <v>0.53299999999999992</v>
      </c>
      <c r="V4" s="9">
        <f t="shared" si="2"/>
        <v>0.42475000000000002</v>
      </c>
    </row>
    <row r="5" spans="1:34" ht="15" customHeight="1">
      <c r="A5" s="35" t="s">
        <v>59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35" t="s">
        <v>58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3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3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3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si="0"/>
        <v>0.20344999999999999</v>
      </c>
      <c r="U9" s="8">
        <f t="shared" si="1"/>
        <v>0.70096666666666663</v>
      </c>
      <c r="V9" s="9">
        <f t="shared" si="2"/>
        <v>0.30031666666666662</v>
      </c>
    </row>
    <row r="10" spans="1:34">
      <c r="A10" s="3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0"/>
        <v>0.53981666666666672</v>
      </c>
      <c r="U10" s="8">
        <f t="shared" si="1"/>
        <v>0.32959999999999995</v>
      </c>
      <c r="V10" s="9">
        <f t="shared" si="2"/>
        <v>0.33934999999999998</v>
      </c>
    </row>
    <row r="11" spans="1:34">
      <c r="A11" s="3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 t="shared" si="0"/>
        <v>0.16550000000000001</v>
      </c>
      <c r="U11" s="8">
        <f t="shared" si="1"/>
        <v>0.88856666666666673</v>
      </c>
      <c r="V11" s="9">
        <f t="shared" si="2"/>
        <v>0.26416666666666666</v>
      </c>
    </row>
    <row r="12" spans="1:34">
      <c r="A12" s="3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si="0"/>
        <v>0.216</v>
      </c>
      <c r="U12" s="8">
        <f t="shared" si="1"/>
        <v>0.77633333333333343</v>
      </c>
      <c r="V12" s="9">
        <f t="shared" si="2"/>
        <v>0.30256666666666665</v>
      </c>
    </row>
    <row r="13" spans="1:34">
      <c r="A13" s="3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 t="shared" si="0"/>
        <v>0.17823333333333335</v>
      </c>
      <c r="U13" s="8">
        <f t="shared" si="1"/>
        <v>0.87639999999999996</v>
      </c>
      <c r="V13" s="9">
        <f t="shared" si="2"/>
        <v>0.28023333333333333</v>
      </c>
    </row>
    <row r="14" spans="1:34">
      <c r="A14" s="3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0"/>
        <v>0.18873333333333331</v>
      </c>
      <c r="U14" s="8">
        <f t="shared" si="1"/>
        <v>0.80706666666666671</v>
      </c>
      <c r="V14" s="9">
        <f t="shared" si="2"/>
        <v>0.28770000000000001</v>
      </c>
    </row>
    <row r="15" spans="1:34">
      <c r="A15" s="3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0"/>
        <v>0.33002500000000001</v>
      </c>
      <c r="U15" s="8">
        <f t="shared" si="1"/>
        <v>0.53029999999999999</v>
      </c>
      <c r="V15" s="9">
        <f t="shared" si="2"/>
        <v>0.40457500000000002</v>
      </c>
    </row>
    <row r="16" spans="1:34">
      <c r="A16" s="36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0"/>
        <v>0.40760000000000002</v>
      </c>
      <c r="U16" s="8">
        <f t="shared" si="1"/>
        <v>0.52149999999999996</v>
      </c>
      <c r="V16" s="9">
        <f t="shared" si="2"/>
        <v>0.44357500000000005</v>
      </c>
    </row>
    <row r="17" spans="1:22">
      <c r="A17" s="36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 t="shared" si="0"/>
        <v>0.33001666666666668</v>
      </c>
      <c r="U17" s="8">
        <f t="shared" si="1"/>
        <v>0.23861666666666667</v>
      </c>
      <c r="V17" s="9">
        <f t="shared" si="2"/>
        <v>0.24411666666666668</v>
      </c>
    </row>
    <row r="18" spans="1:22">
      <c r="A18" s="36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si="0"/>
        <v>0.35128333333333339</v>
      </c>
      <c r="U18" s="8">
        <f t="shared" si="1"/>
        <v>0.27003333333333335</v>
      </c>
      <c r="V18" s="9">
        <f t="shared" si="2"/>
        <v>0.29361666666666664</v>
      </c>
    </row>
    <row r="19" spans="1:22">
      <c r="A19" s="3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si="0"/>
        <v>0.23983333333333334</v>
      </c>
      <c r="U19" s="8">
        <f t="shared" si="1"/>
        <v>0.22768333333333332</v>
      </c>
      <c r="V19" s="9">
        <f t="shared" si="2"/>
        <v>0.21026666666666669</v>
      </c>
    </row>
    <row r="20" spans="1:22">
      <c r="A20" s="3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si="0"/>
        <v>0.53748333333333342</v>
      </c>
      <c r="U20" s="8">
        <f t="shared" si="1"/>
        <v>0.29580000000000001</v>
      </c>
      <c r="V20" s="9">
        <f t="shared" si="2"/>
        <v>0.33863333333333334</v>
      </c>
    </row>
    <row r="21" spans="1:22">
      <c r="A21" s="35" t="s">
        <v>61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0"/>
        <v>0.25810000000000005</v>
      </c>
      <c r="U21" s="8">
        <f t="shared" si="1"/>
        <v>0.27533333333333337</v>
      </c>
      <c r="V21" s="9">
        <f t="shared" si="2"/>
        <v>0.26086666666666669</v>
      </c>
    </row>
    <row r="22" spans="1:22">
      <c r="A22" s="35" t="s">
        <v>62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si="0"/>
        <v>0.42986666666666662</v>
      </c>
      <c r="U22" s="8">
        <f t="shared" si="1"/>
        <v>0.22238333333333329</v>
      </c>
      <c r="V22" s="9">
        <f t="shared" si="2"/>
        <v>0.24983333333333335</v>
      </c>
    </row>
    <row r="23" spans="1:22">
      <c r="A23" s="35" t="s">
        <v>63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si="0"/>
        <v>0.37353333333333333</v>
      </c>
      <c r="U23" s="8">
        <f t="shared" si="1"/>
        <v>0.29143333333333332</v>
      </c>
      <c r="V23" s="9">
        <f t="shared" si="2"/>
        <v>0.2364333333333333</v>
      </c>
    </row>
    <row r="24" spans="1:22">
      <c r="A24" s="35" t="s">
        <v>64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si="0"/>
        <v>0.53013333333333323</v>
      </c>
      <c r="U24" s="8">
        <f t="shared" si="1"/>
        <v>0.35193333333333326</v>
      </c>
      <c r="V24" s="9">
        <f t="shared" si="2"/>
        <v>0.36651666666666666</v>
      </c>
    </row>
    <row r="25" spans="1:22">
      <c r="A25" s="35" t="s">
        <v>72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 t="shared" si="0"/>
        <v>0.34242499999999998</v>
      </c>
      <c r="U25" s="8">
        <f t="shared" si="1"/>
        <v>0.42257500000000003</v>
      </c>
      <c r="V25" s="9">
        <f t="shared" si="2"/>
        <v>0.36202499999999999</v>
      </c>
    </row>
    <row r="26" spans="1:22">
      <c r="A26" s="35" t="s">
        <v>73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si="0"/>
        <v>0.34842499999999998</v>
      </c>
      <c r="U26" s="8">
        <f t="shared" si="1"/>
        <v>0.48785000000000001</v>
      </c>
      <c r="V26" s="9">
        <f t="shared" si="2"/>
        <v>0.38167500000000004</v>
      </c>
    </row>
    <row r="27" spans="1:22">
      <c r="A27" s="35" t="s">
        <v>74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">AVERAGE(B27,E27,H27,K27,N27,Q27)</f>
        <v>0.50916666666666677</v>
      </c>
      <c r="U27" s="8">
        <f t="shared" si="3"/>
        <v>0.35233333333333333</v>
      </c>
      <c r="V27" s="9">
        <f t="shared" si="3"/>
        <v>0.3566833333333333</v>
      </c>
    </row>
    <row r="28" spans="1:22">
      <c r="A28" s="35" t="s">
        <v>79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"/>
        <v>0.35180000000000006</v>
      </c>
      <c r="U28" s="8">
        <f t="shared" si="3"/>
        <v>0.35824999999999996</v>
      </c>
      <c r="V28" s="9">
        <f t="shared" si="3"/>
        <v>0.31143333333333334</v>
      </c>
    </row>
    <row r="29" spans="1:22">
      <c r="A29" s="36" t="s">
        <v>84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>
        <f t="shared" ref="T29:T35" si="4">AVERAGE(B29,E29,H29,K29,N29,Q29)</f>
        <v>0.2475</v>
      </c>
      <c r="U29" s="8">
        <f t="shared" ref="U29:U35" si="5">AVERAGE(C29,F29,I29,L29,O29,R29)</f>
        <v>0.76</v>
      </c>
      <c r="V29" s="9">
        <f t="shared" ref="V29:V35" si="6">AVERAGE(D29,G29,J29,M29,P29,S29)</f>
        <v>0.36</v>
      </c>
    </row>
    <row r="30" spans="1:22">
      <c r="A30" s="36" t="s">
        <v>80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>
        <f t="shared" si="4"/>
        <v>0.44499999999999995</v>
      </c>
      <c r="U30" s="8">
        <f t="shared" si="5"/>
        <v>0.44249999999999995</v>
      </c>
      <c r="V30" s="9">
        <f t="shared" si="6"/>
        <v>0.35099999999999998</v>
      </c>
    </row>
    <row r="31" spans="1:22">
      <c r="A31" s="36" t="s">
        <v>81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>
        <f t="shared" si="4"/>
        <v>0.2208333333333333</v>
      </c>
      <c r="U31" s="8">
        <f t="shared" si="5"/>
        <v>0.76846666666666674</v>
      </c>
      <c r="V31" s="9">
        <f t="shared" si="6"/>
        <v>0.31570000000000004</v>
      </c>
    </row>
    <row r="32" spans="1:22">
      <c r="A32" s="36" t="s">
        <v>82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>
        <f t="shared" si="4"/>
        <v>0.18646666666666667</v>
      </c>
      <c r="U32" s="8">
        <f t="shared" si="5"/>
        <v>0.92316666666666658</v>
      </c>
      <c r="V32" s="9">
        <f t="shared" si="6"/>
        <v>0.29619999999999996</v>
      </c>
    </row>
    <row r="33" spans="1:22">
      <c r="A33" s="36" t="s">
        <v>85</v>
      </c>
      <c r="B33" s="7">
        <v>0.30349999999999999</v>
      </c>
      <c r="C33" s="8">
        <v>0.58799999999999997</v>
      </c>
      <c r="D33" s="9">
        <v>0.40039999999999998</v>
      </c>
      <c r="E33" s="7">
        <v>0.438</v>
      </c>
      <c r="F33" s="8">
        <v>0.6784</v>
      </c>
      <c r="G33" s="9">
        <v>0.5323</v>
      </c>
      <c r="H33" s="7">
        <v>0.3518</v>
      </c>
      <c r="I33" s="8">
        <v>0.35589999999999999</v>
      </c>
      <c r="J33" s="9">
        <v>0.35</v>
      </c>
      <c r="K33" s="7">
        <v>0.32969999999999999</v>
      </c>
      <c r="L33" s="8">
        <v>0.61650000000000005</v>
      </c>
      <c r="M33" s="9">
        <v>0.42959999999999998</v>
      </c>
      <c r="N33" s="7"/>
      <c r="O33" s="8"/>
      <c r="P33" s="9"/>
      <c r="Q33" s="7"/>
      <c r="R33" s="8"/>
      <c r="S33" s="9"/>
      <c r="T33" s="7">
        <f t="shared" si="4"/>
        <v>0.35575000000000001</v>
      </c>
      <c r="U33" s="8">
        <f t="shared" si="5"/>
        <v>0.55970000000000009</v>
      </c>
      <c r="V33" s="9">
        <f t="shared" si="6"/>
        <v>0.42807499999999998</v>
      </c>
    </row>
    <row r="34" spans="1:22">
      <c r="A34" s="36" t="s">
        <v>86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>
        <f t="shared" si="4"/>
        <v>0.38384999999999997</v>
      </c>
      <c r="U34" s="8">
        <f t="shared" si="5"/>
        <v>0.48897499999999994</v>
      </c>
      <c r="V34" s="9">
        <f t="shared" si="6"/>
        <v>0.41767499999999996</v>
      </c>
    </row>
    <row r="35" spans="1:22">
      <c r="A35" s="36" t="s">
        <v>112</v>
      </c>
      <c r="B35" s="7">
        <v>0.63500000000000001</v>
      </c>
      <c r="C35" s="8">
        <v>0.51</v>
      </c>
      <c r="D35" s="9">
        <v>0.56499999999999995</v>
      </c>
      <c r="E35" s="7">
        <v>0.66800000000000004</v>
      </c>
      <c r="F35" s="8">
        <v>0.48099999999999998</v>
      </c>
      <c r="G35" s="9">
        <v>0.56000000000000005</v>
      </c>
      <c r="H35" s="7">
        <v>0.34499999999999997</v>
      </c>
      <c r="I35" s="8">
        <v>0.34799999999999998</v>
      </c>
      <c r="J35" s="9">
        <v>0.34699999999999998</v>
      </c>
      <c r="K35" s="7">
        <v>0.32900000000000001</v>
      </c>
      <c r="L35" s="8">
        <v>0.61699999999999999</v>
      </c>
      <c r="M35" s="9">
        <v>0.43</v>
      </c>
      <c r="N35" s="7">
        <v>0.55800000000000005</v>
      </c>
      <c r="O35" s="8">
        <v>0.24299999999999999</v>
      </c>
      <c r="P35" s="9">
        <v>0.33800000000000002</v>
      </c>
      <c r="Q35" s="7">
        <v>0.32</v>
      </c>
      <c r="R35" s="8">
        <v>0.52300000000000002</v>
      </c>
      <c r="S35" s="9">
        <v>0.39700000000000002</v>
      </c>
      <c r="T35" s="7">
        <f t="shared" si="4"/>
        <v>0.47583333333333333</v>
      </c>
      <c r="U35" s="8">
        <f t="shared" si="5"/>
        <v>0.45366666666666666</v>
      </c>
      <c r="V35" s="9">
        <f t="shared" si="6"/>
        <v>0.43949999999999995</v>
      </c>
    </row>
    <row r="36" spans="1:22">
      <c r="A36" s="36" t="s">
        <v>101</v>
      </c>
      <c r="B36" s="7">
        <v>0.39340000000000003</v>
      </c>
      <c r="C36" s="8">
        <v>0.66900000000000004</v>
      </c>
      <c r="D36" s="9">
        <v>0.4955</v>
      </c>
      <c r="E36" s="7">
        <v>0.2021</v>
      </c>
      <c r="F36" s="8">
        <v>0.66300000000000003</v>
      </c>
      <c r="G36" s="9">
        <v>0.57150000000000001</v>
      </c>
      <c r="H36" s="7">
        <v>0.2412</v>
      </c>
      <c r="I36" s="8">
        <v>0.3876</v>
      </c>
      <c r="J36" s="9">
        <v>0.29730000000000001</v>
      </c>
      <c r="K36" s="7">
        <v>0.38750000000000001</v>
      </c>
      <c r="L36" s="8">
        <v>0.54679999999999995</v>
      </c>
      <c r="M36" s="9">
        <v>0.45350000000000001</v>
      </c>
      <c r="N36" s="7">
        <v>0.13850000000000001</v>
      </c>
      <c r="O36" s="8">
        <v>0.33800000000000002</v>
      </c>
      <c r="P36" s="9">
        <v>0.19650000000000001</v>
      </c>
      <c r="Q36" s="7">
        <v>0.29998999999999998</v>
      </c>
      <c r="R36" s="8">
        <v>0.59099999999999997</v>
      </c>
      <c r="S36" s="9">
        <v>0.39789999999999998</v>
      </c>
      <c r="T36" s="7">
        <f t="shared" ref="T36" si="7">AVERAGE(B36,E36,H36,K36,N36,Q36)</f>
        <v>0.277115</v>
      </c>
      <c r="U36" s="8">
        <f t="shared" ref="U36" si="8">AVERAGE(C36,F36,I36,L36,O36,R36)</f>
        <v>0.53256666666666674</v>
      </c>
      <c r="V36" s="9">
        <f t="shared" ref="V36" si="9">AVERAGE(D36,G36,J36,M36,P36,S36)</f>
        <v>0.4020333333333333</v>
      </c>
    </row>
    <row r="37" spans="1:22">
      <c r="A37" s="36" t="s">
        <v>100</v>
      </c>
      <c r="B37" s="7">
        <v>0.30640000000000001</v>
      </c>
      <c r="C37" s="8">
        <v>0.60750000000000004</v>
      </c>
      <c r="D37" s="9">
        <v>0.4073</v>
      </c>
      <c r="E37" s="7">
        <v>0.59370000000000001</v>
      </c>
      <c r="F37" s="8">
        <v>0.44700000000000001</v>
      </c>
      <c r="G37" s="9">
        <v>0.51</v>
      </c>
      <c r="H37" s="7">
        <v>5.6599999999999998E-2</v>
      </c>
      <c r="I37" s="8">
        <v>3.5200000000000002E-2</v>
      </c>
      <c r="J37" s="9">
        <v>4.3400000000000001E-2</v>
      </c>
      <c r="K37" s="7">
        <v>0.37819999999999998</v>
      </c>
      <c r="L37" s="8">
        <v>0.4239</v>
      </c>
      <c r="M37" s="9">
        <v>0.3997</v>
      </c>
      <c r="N37" s="7">
        <v>0.1658</v>
      </c>
      <c r="O37" s="8">
        <v>0.24079999999999999</v>
      </c>
      <c r="P37" s="9">
        <v>0.19639999999999999</v>
      </c>
      <c r="Q37" s="7">
        <v>0.24859999999999999</v>
      </c>
      <c r="R37" s="8">
        <v>0.56730000000000003</v>
      </c>
      <c r="S37" s="9">
        <v>0.34570000000000001</v>
      </c>
      <c r="T37" s="7">
        <f t="shared" ref="T37" si="10">AVERAGE(B37,E37,H37,K37,N37,Q37)</f>
        <v>0.29154999999999998</v>
      </c>
      <c r="U37" s="8">
        <f t="shared" ref="U37" si="11">AVERAGE(C37,F37,I37,L37,O37,R37)</f>
        <v>0.38694999999999996</v>
      </c>
      <c r="V37" s="9">
        <f t="shared" ref="V37" si="12">AVERAGE(D37,G37,J37,M37,P37,S37)</f>
        <v>0.31708333333333333</v>
      </c>
    </row>
    <row r="38" spans="1:22">
      <c r="A38" s="36" t="s">
        <v>102</v>
      </c>
      <c r="B38" s="7">
        <v>0.49180000000000001</v>
      </c>
      <c r="C38" s="8">
        <v>0.58640000000000003</v>
      </c>
      <c r="D38" s="9">
        <v>0.53500000000000003</v>
      </c>
      <c r="E38" s="7">
        <v>0.57479999999999998</v>
      </c>
      <c r="F38" s="8">
        <v>0.40389999999999998</v>
      </c>
      <c r="G38" s="9">
        <v>0.47439999999999999</v>
      </c>
      <c r="H38" s="7">
        <v>4.48E-2</v>
      </c>
      <c r="I38" s="8">
        <v>0.999</v>
      </c>
      <c r="J38" s="9">
        <v>8.5800000000000001E-2</v>
      </c>
      <c r="K38" s="7">
        <v>0.28320000000000001</v>
      </c>
      <c r="L38" s="8">
        <v>0.82540000000000002</v>
      </c>
      <c r="M38" s="9">
        <v>0.42170000000000002</v>
      </c>
      <c r="N38" s="7">
        <v>0.13200000000000001</v>
      </c>
      <c r="O38" s="8">
        <v>0.3327</v>
      </c>
      <c r="P38" s="9">
        <v>0.189</v>
      </c>
      <c r="Q38" s="7">
        <v>0.30599999999999999</v>
      </c>
      <c r="R38" s="8">
        <v>0.55459999999999998</v>
      </c>
      <c r="S38" s="9">
        <v>0.39439999999999997</v>
      </c>
      <c r="T38" s="7">
        <f t="shared" ref="T38:T43" si="13">AVERAGE(B38,E38,H38,K38,N38,Q38)</f>
        <v>0.30543333333333339</v>
      </c>
      <c r="U38" s="8">
        <f t="shared" ref="U38:U43" si="14">AVERAGE(C38,F38,I38,L38,O38,R38)</f>
        <v>0.61699999999999999</v>
      </c>
      <c r="V38" s="9">
        <f t="shared" ref="V38:V43" si="15">AVERAGE(D38,G38,J38,M38,P38,S38)</f>
        <v>0.35005000000000003</v>
      </c>
    </row>
    <row r="39" spans="1:22">
      <c r="A39" s="36" t="s">
        <v>103</v>
      </c>
      <c r="B39" s="7">
        <v>0.3049</v>
      </c>
      <c r="C39" s="8">
        <v>0.58640000000000003</v>
      </c>
      <c r="D39" s="9">
        <v>0.4012</v>
      </c>
      <c r="E39" s="7">
        <v>0.53310000000000002</v>
      </c>
      <c r="F39" s="8">
        <v>0.46879999999999999</v>
      </c>
      <c r="G39" s="9">
        <v>0.49890000000000001</v>
      </c>
      <c r="H39" s="7">
        <v>2.2100000000000002E-2</v>
      </c>
      <c r="I39" s="8">
        <v>1.5299999999999999E-2</v>
      </c>
      <c r="J39" s="9">
        <v>1.8100000000000002E-2</v>
      </c>
      <c r="K39" s="7">
        <v>0.2414</v>
      </c>
      <c r="L39" s="8">
        <v>0.99170000000000003</v>
      </c>
      <c r="M39" s="9">
        <v>0.38829999999999998</v>
      </c>
      <c r="N39" s="7">
        <v>4.1200000000000001E-2</v>
      </c>
      <c r="O39" s="8">
        <v>3.5000000000000003E-2</v>
      </c>
      <c r="P39" s="9">
        <v>3.7900000000000003E-2</v>
      </c>
      <c r="Q39" s="7">
        <v>0.25659999999999999</v>
      </c>
      <c r="R39" s="8">
        <v>0.52539999999999998</v>
      </c>
      <c r="S39" s="9">
        <v>0.3448</v>
      </c>
      <c r="T39" s="7">
        <f t="shared" si="13"/>
        <v>0.23321666666666666</v>
      </c>
      <c r="U39" s="8">
        <f t="shared" si="14"/>
        <v>0.43710000000000004</v>
      </c>
      <c r="V39" s="9">
        <f t="shared" si="15"/>
        <v>0.28153333333333336</v>
      </c>
    </row>
    <row r="40" spans="1:22">
      <c r="A40" s="36" t="s">
        <v>106</v>
      </c>
      <c r="B40" s="7">
        <v>0.62919999999999998</v>
      </c>
      <c r="C40" s="8">
        <v>0.5393</v>
      </c>
      <c r="D40" s="9">
        <v>0.58079999999999998</v>
      </c>
      <c r="E40" s="7">
        <v>0.57979999999999998</v>
      </c>
      <c r="F40" s="8">
        <v>0.62649999999999995</v>
      </c>
      <c r="G40" s="9">
        <v>0.60229999999999995</v>
      </c>
      <c r="H40" s="7">
        <v>0.4617</v>
      </c>
      <c r="I40" s="8">
        <v>0.40289999999999998</v>
      </c>
      <c r="J40" s="9">
        <v>0.43030000000000002</v>
      </c>
      <c r="K40" s="7">
        <v>0.42370000000000002</v>
      </c>
      <c r="L40" s="8">
        <v>0.52059999999999995</v>
      </c>
      <c r="M40" s="9">
        <v>0.4672</v>
      </c>
      <c r="N40" s="7">
        <v>0.47310000000000002</v>
      </c>
      <c r="O40" s="8">
        <v>0.33100000000000002</v>
      </c>
      <c r="P40" s="9">
        <v>0.38950000000000001</v>
      </c>
      <c r="Q40" s="7">
        <v>0.33550000000000002</v>
      </c>
      <c r="R40" s="8">
        <v>0.56859999999999999</v>
      </c>
      <c r="S40" s="9">
        <v>0.42199999999999999</v>
      </c>
      <c r="T40" s="7">
        <f t="shared" si="13"/>
        <v>0.48383333333333339</v>
      </c>
      <c r="U40" s="8">
        <f t="shared" si="14"/>
        <v>0.49814999999999993</v>
      </c>
      <c r="V40" s="9">
        <f t="shared" si="15"/>
        <v>0.4820166666666667</v>
      </c>
    </row>
    <row r="41" spans="1:22">
      <c r="A41" s="36" t="s">
        <v>107</v>
      </c>
      <c r="B41" s="7">
        <v>0.28489999999999999</v>
      </c>
      <c r="C41" s="8">
        <v>0.51</v>
      </c>
      <c r="D41" s="9">
        <v>0.36559999999999998</v>
      </c>
      <c r="E41" s="7">
        <v>0.51529999999999998</v>
      </c>
      <c r="F41" s="8">
        <v>0.64729999999999999</v>
      </c>
      <c r="G41" s="9">
        <v>0.57379999999999998</v>
      </c>
      <c r="H41" s="7">
        <v>0.16450000000000001</v>
      </c>
      <c r="I41" s="8">
        <v>0.1056</v>
      </c>
      <c r="J41" s="9">
        <v>0.12859999999999999</v>
      </c>
      <c r="K41" s="7">
        <v>0.376</v>
      </c>
      <c r="L41" s="8">
        <v>0.59619999999999995</v>
      </c>
      <c r="M41" s="9">
        <v>0.4612</v>
      </c>
      <c r="N41" s="7">
        <v>0.46300000000000002</v>
      </c>
      <c r="O41" s="8">
        <v>0.29070000000000001</v>
      </c>
      <c r="P41" s="9">
        <v>0.35720000000000002</v>
      </c>
      <c r="Q41" s="7">
        <v>0.2389</v>
      </c>
      <c r="R41" s="8">
        <v>0.69350000000000001</v>
      </c>
      <c r="S41" s="9">
        <v>0.35539999999999999</v>
      </c>
      <c r="T41" s="7">
        <f t="shared" si="13"/>
        <v>0.34043333333333337</v>
      </c>
      <c r="U41" s="8">
        <f t="shared" si="14"/>
        <v>0.47388333333333338</v>
      </c>
      <c r="V41" s="9">
        <f t="shared" si="15"/>
        <v>0.37363333333333332</v>
      </c>
    </row>
    <row r="42" spans="1:22">
      <c r="A42" s="36" t="s">
        <v>109</v>
      </c>
      <c r="B42" s="7">
        <v>0.49840000000000001</v>
      </c>
      <c r="C42" s="8">
        <v>0.64949999999999997</v>
      </c>
      <c r="D42" s="9">
        <v>0.56399999999999995</v>
      </c>
      <c r="E42" s="7">
        <v>0.58779999999999999</v>
      </c>
      <c r="F42" s="8">
        <v>0.62260000000000004</v>
      </c>
      <c r="G42" s="9">
        <v>0.60470000000000002</v>
      </c>
      <c r="H42" s="7">
        <v>0.46760000000000002</v>
      </c>
      <c r="I42" s="8">
        <v>0.40489999999999998</v>
      </c>
      <c r="J42" s="9">
        <v>0.434</v>
      </c>
      <c r="K42" s="7">
        <v>0.42380000000000001</v>
      </c>
      <c r="L42" s="8">
        <v>0.5222</v>
      </c>
      <c r="M42" s="9">
        <v>0.46789999999999998</v>
      </c>
      <c r="N42" s="7">
        <v>0.47360000000000002</v>
      </c>
      <c r="O42" s="8">
        <v>0.32919999999999999</v>
      </c>
      <c r="P42" s="9">
        <v>0.38840000000000002</v>
      </c>
      <c r="Q42" s="7">
        <v>0.31069999999999998</v>
      </c>
      <c r="R42" s="8">
        <v>0.65090000000000003</v>
      </c>
      <c r="S42" s="9">
        <v>0.42070000000000002</v>
      </c>
      <c r="T42" s="7">
        <f t="shared" si="13"/>
        <v>0.46031666666666665</v>
      </c>
      <c r="U42" s="8">
        <f t="shared" si="14"/>
        <v>0.52988333333333337</v>
      </c>
      <c r="V42" s="9">
        <f t="shared" si="15"/>
        <v>0.47994999999999993</v>
      </c>
    </row>
    <row r="43" spans="1:22">
      <c r="A43" s="36" t="s">
        <v>111</v>
      </c>
      <c r="B43" s="7">
        <v>0.47760000000000002</v>
      </c>
      <c r="C43" s="8">
        <v>0.67879999999999996</v>
      </c>
      <c r="D43" s="9">
        <v>0.56069999999999998</v>
      </c>
      <c r="E43" s="7">
        <v>0.60699999999999998</v>
      </c>
      <c r="F43" s="8">
        <v>0.60189999999999999</v>
      </c>
      <c r="G43" s="9">
        <v>0.60440000000000005</v>
      </c>
      <c r="H43" s="7">
        <v>0.4627</v>
      </c>
      <c r="I43" s="8">
        <v>0.40129999999999999</v>
      </c>
      <c r="J43" s="9">
        <v>0.42980000000000002</v>
      </c>
      <c r="K43" s="7">
        <v>0.4597</v>
      </c>
      <c r="L43" s="8">
        <v>0.4975</v>
      </c>
      <c r="M43" s="9">
        <v>0.4778</v>
      </c>
      <c r="N43" s="7">
        <v>0.51659999999999995</v>
      </c>
      <c r="O43" s="8">
        <v>0.35460000000000003</v>
      </c>
      <c r="P43" s="9">
        <v>0.42059999999999997</v>
      </c>
      <c r="Q43" s="7">
        <v>0.31619999999999998</v>
      </c>
      <c r="R43" s="8">
        <v>0.65280000000000005</v>
      </c>
      <c r="S43" s="9">
        <v>0.42609999999999998</v>
      </c>
      <c r="T43" s="7">
        <f t="shared" si="13"/>
        <v>0.47329999999999989</v>
      </c>
      <c r="U43" s="8">
        <f t="shared" si="14"/>
        <v>0.53115000000000001</v>
      </c>
      <c r="V43" s="9">
        <f t="shared" si="15"/>
        <v>0.48656666666666665</v>
      </c>
    </row>
    <row r="44" spans="1:22">
      <c r="A44" s="36" t="s">
        <v>114</v>
      </c>
      <c r="B44" s="7">
        <v>0.48120000000000002</v>
      </c>
      <c r="C44" s="8">
        <v>0.65690000000000004</v>
      </c>
      <c r="D44" s="9">
        <v>0.55179999999999996</v>
      </c>
      <c r="E44" s="7">
        <v>0.5907</v>
      </c>
      <c r="F44" s="8">
        <v>0.61580000000000001</v>
      </c>
      <c r="G44" s="9">
        <v>0.60299999999999998</v>
      </c>
      <c r="H44" s="7">
        <v>0.50370000000000004</v>
      </c>
      <c r="I44" s="8">
        <v>0.37740000000000001</v>
      </c>
      <c r="J44" s="9">
        <v>0.43149999999999999</v>
      </c>
      <c r="K44" s="7">
        <v>0.43909999999999999</v>
      </c>
      <c r="L44" s="8">
        <v>0.51380000000000003</v>
      </c>
      <c r="M44" s="9">
        <v>0.47349999999999998</v>
      </c>
      <c r="N44" s="7">
        <v>0.52759999999999996</v>
      </c>
      <c r="O44" s="8">
        <v>0.3266</v>
      </c>
      <c r="P44" s="9">
        <v>0.40350000000000003</v>
      </c>
      <c r="Q44" s="7">
        <v>0.313</v>
      </c>
      <c r="R44" s="8">
        <v>0.64029999999999998</v>
      </c>
      <c r="S44" s="9">
        <v>0.42049999999999998</v>
      </c>
      <c r="T44" s="7">
        <f t="shared" ref="T44:T49" si="16">AVERAGE(B44,E44,H44,K44,N44,Q44)</f>
        <v>0.47588333333333338</v>
      </c>
      <c r="U44" s="8">
        <f t="shared" ref="U44:U49" si="17">AVERAGE(C44,F44,I44,L44,O44,R44)</f>
        <v>0.52179999999999993</v>
      </c>
      <c r="V44" s="9">
        <f t="shared" ref="V44:V49" si="18">AVERAGE(D44,G44,J44,M44,P44,S44)</f>
        <v>0.4806333333333333</v>
      </c>
    </row>
    <row r="45" spans="1:22">
      <c r="A45" s="36" t="s">
        <v>116</v>
      </c>
      <c r="B45" s="7">
        <v>0.4773</v>
      </c>
      <c r="C45" s="8">
        <v>0.6764</v>
      </c>
      <c r="D45" s="9">
        <v>0.55969999999999998</v>
      </c>
      <c r="E45" s="7">
        <v>0.57750000000000001</v>
      </c>
      <c r="F45" s="8">
        <v>0.62870000000000004</v>
      </c>
      <c r="G45" s="9">
        <v>0.60199999999999998</v>
      </c>
      <c r="H45" s="7">
        <v>0.4551</v>
      </c>
      <c r="I45" s="8">
        <v>0.41049999999999998</v>
      </c>
      <c r="J45" s="9">
        <v>0.43159999999999998</v>
      </c>
      <c r="K45" s="7">
        <v>0.44919999999999999</v>
      </c>
      <c r="L45" s="8">
        <v>0.495</v>
      </c>
      <c r="M45" s="9">
        <v>0.47099999999999997</v>
      </c>
      <c r="N45" s="7">
        <v>0.52849999999999997</v>
      </c>
      <c r="O45" s="8">
        <v>0.317</v>
      </c>
      <c r="P45" s="9">
        <v>0.39629999999999999</v>
      </c>
      <c r="Q45" s="7">
        <v>0.31080000000000002</v>
      </c>
      <c r="R45" s="8">
        <v>0.64949999999999997</v>
      </c>
      <c r="S45" s="9">
        <v>0.4204</v>
      </c>
      <c r="T45" s="7">
        <f t="shared" si="16"/>
        <v>0.46639999999999998</v>
      </c>
      <c r="U45" s="8">
        <f t="shared" si="17"/>
        <v>0.52951666666666675</v>
      </c>
      <c r="V45" s="9">
        <f t="shared" si="18"/>
        <v>0.48016666666666663</v>
      </c>
    </row>
    <row r="46" spans="1:22">
      <c r="A46" s="36" t="s">
        <v>117</v>
      </c>
      <c r="B46" s="7">
        <v>0.48499999999999999</v>
      </c>
      <c r="C46" s="8">
        <v>0.66149999999999998</v>
      </c>
      <c r="D46" s="9">
        <v>0.55969999999999998</v>
      </c>
      <c r="E46" s="7">
        <v>0.57979999999999998</v>
      </c>
      <c r="F46" s="8">
        <v>0.62649999999999995</v>
      </c>
      <c r="G46" s="9">
        <v>0.60229999999999995</v>
      </c>
      <c r="H46" s="7">
        <v>0.4627</v>
      </c>
      <c r="I46" s="8">
        <v>0.40129999999999999</v>
      </c>
      <c r="J46" s="9">
        <v>0.42980000000000002</v>
      </c>
      <c r="K46" s="7">
        <v>0.42409999999999998</v>
      </c>
      <c r="L46" s="8">
        <v>0.51949999999999996</v>
      </c>
      <c r="M46" s="9">
        <v>0.46700000000000003</v>
      </c>
      <c r="N46" s="7">
        <v>0.46289999999999998</v>
      </c>
      <c r="O46" s="8">
        <v>0.3327</v>
      </c>
      <c r="P46" s="9">
        <v>0.38719999999999999</v>
      </c>
      <c r="Q46" s="7">
        <v>0.30669999999999997</v>
      </c>
      <c r="R46" s="8">
        <v>0.65539999999999998</v>
      </c>
      <c r="S46" s="9">
        <v>0.4178</v>
      </c>
      <c r="T46" s="7">
        <f t="shared" si="16"/>
        <v>0.45353333333333329</v>
      </c>
      <c r="U46" s="8">
        <f t="shared" si="17"/>
        <v>0.53281666666666661</v>
      </c>
      <c r="V46" s="9">
        <f t="shared" si="18"/>
        <v>0.4773</v>
      </c>
    </row>
    <row r="47" spans="1:22">
      <c r="A47" s="36" t="s">
        <v>118</v>
      </c>
      <c r="B47" s="7">
        <v>0.21079999999999999</v>
      </c>
      <c r="C47" s="8">
        <v>0.60509999999999997</v>
      </c>
      <c r="D47" s="9">
        <v>0.31269999999999998</v>
      </c>
      <c r="E47" s="7">
        <v>0.4985</v>
      </c>
      <c r="F47" s="8">
        <v>0.68510000000000004</v>
      </c>
      <c r="G47" s="9">
        <v>0.57709999999999995</v>
      </c>
      <c r="H47" s="7">
        <v>0.1978</v>
      </c>
      <c r="I47" s="8">
        <v>9.9900000000000003E-2</v>
      </c>
      <c r="J47" s="9">
        <v>0.1328</v>
      </c>
      <c r="K47" s="7">
        <v>0.376</v>
      </c>
      <c r="L47" s="8">
        <v>0.5958</v>
      </c>
      <c r="M47" s="9">
        <v>0.46110000000000001</v>
      </c>
      <c r="N47" s="7">
        <v>0.59450000000000003</v>
      </c>
      <c r="O47" s="8">
        <v>0.34150000000000003</v>
      </c>
      <c r="P47" s="9">
        <v>0.43380000000000002</v>
      </c>
      <c r="Q47" s="7">
        <v>0.23910000000000001</v>
      </c>
      <c r="R47" s="8">
        <v>0.6956</v>
      </c>
      <c r="S47" s="9">
        <v>0.35589999999999999</v>
      </c>
      <c r="T47" s="7">
        <f t="shared" si="16"/>
        <v>0.35278333333333339</v>
      </c>
      <c r="U47" s="8">
        <f t="shared" si="17"/>
        <v>0.50383333333333324</v>
      </c>
      <c r="V47" s="9">
        <f t="shared" si="18"/>
        <v>0.37890000000000001</v>
      </c>
    </row>
    <row r="48" spans="1:22">
      <c r="A48" s="36" t="s">
        <v>128</v>
      </c>
      <c r="B48" s="7">
        <v>0.47370000000000001</v>
      </c>
      <c r="C48" s="8">
        <v>0.69130000000000003</v>
      </c>
      <c r="D48" s="9">
        <v>0.56220000000000003</v>
      </c>
      <c r="E48" s="7">
        <v>0.58450000000000002</v>
      </c>
      <c r="F48" s="8">
        <v>0.63139999999999996</v>
      </c>
      <c r="G48" s="9">
        <v>0.60709999999999997</v>
      </c>
      <c r="H48" s="7">
        <v>0.37940000000000002</v>
      </c>
      <c r="I48" s="8">
        <v>0.51200000000000001</v>
      </c>
      <c r="J48" s="9">
        <v>0.43590000000000001</v>
      </c>
      <c r="K48" s="7">
        <v>0.43480000000000002</v>
      </c>
      <c r="L48" s="8">
        <v>0.60740000000000005</v>
      </c>
      <c r="M48" s="9">
        <v>0.50680000000000003</v>
      </c>
      <c r="N48" s="7">
        <v>0.50939999999999996</v>
      </c>
      <c r="O48" s="8">
        <v>0.34150000000000003</v>
      </c>
      <c r="P48" s="9">
        <v>0.40899999999999997</v>
      </c>
      <c r="Q48" s="7">
        <v>0.30520000000000003</v>
      </c>
      <c r="R48" s="8">
        <v>0.68610000000000004</v>
      </c>
      <c r="S48" s="9">
        <v>0.42249999999999999</v>
      </c>
      <c r="T48" s="7">
        <f t="shared" si="16"/>
        <v>0.44783333333333336</v>
      </c>
      <c r="U48" s="8">
        <f t="shared" si="17"/>
        <v>0.57828333333333337</v>
      </c>
      <c r="V48" s="9">
        <f t="shared" si="18"/>
        <v>0.49058333333333332</v>
      </c>
    </row>
    <row r="49" spans="1:22">
      <c r="A49" s="36" t="s">
        <v>129</v>
      </c>
      <c r="B49" s="7">
        <v>0.27379999999999999</v>
      </c>
      <c r="C49" s="8">
        <v>0.42209999999999998</v>
      </c>
      <c r="D49" s="9">
        <v>0.33210000000000001</v>
      </c>
      <c r="E49" s="7">
        <v>0.51170000000000004</v>
      </c>
      <c r="F49" s="8">
        <v>0.68869999999999998</v>
      </c>
      <c r="G49" s="9">
        <v>0.58720000000000006</v>
      </c>
      <c r="H49" s="7">
        <v>9.5000000000000001E-2</v>
      </c>
      <c r="I49" s="8">
        <v>0.3034</v>
      </c>
      <c r="J49" s="9">
        <v>0.1447</v>
      </c>
      <c r="K49" s="7">
        <v>0.37069999999999997</v>
      </c>
      <c r="L49" s="8">
        <v>0.5706</v>
      </c>
      <c r="M49" s="9">
        <v>0.44950000000000001</v>
      </c>
      <c r="N49" s="7">
        <v>0.50600000000000001</v>
      </c>
      <c r="O49" s="8">
        <v>0.44569999999999999</v>
      </c>
      <c r="P49" s="9">
        <v>0.47389999999999999</v>
      </c>
      <c r="Q49" s="7">
        <v>0.24490000000000001</v>
      </c>
      <c r="R49" s="8">
        <v>0.7218</v>
      </c>
      <c r="S49" s="9">
        <v>0.36570000000000003</v>
      </c>
      <c r="T49" s="7">
        <f t="shared" si="16"/>
        <v>0.33368333333333333</v>
      </c>
      <c r="U49" s="8">
        <f t="shared" si="17"/>
        <v>0.52538333333333342</v>
      </c>
      <c r="V49" s="9">
        <f t="shared" si="18"/>
        <v>0.39218333333333333</v>
      </c>
    </row>
    <row r="50" spans="1:22">
      <c r="A50" s="36" t="s">
        <v>119</v>
      </c>
      <c r="B50" s="7"/>
      <c r="C50" s="8"/>
      <c r="D50" s="9"/>
      <c r="E50" s="7"/>
      <c r="F50" s="8"/>
      <c r="G50" s="9"/>
      <c r="H50" s="7"/>
      <c r="I50" s="8"/>
      <c r="J50" s="9"/>
      <c r="K50" s="7"/>
      <c r="L50" s="8"/>
      <c r="M50" s="9"/>
      <c r="N50" s="7"/>
      <c r="O50" s="8"/>
      <c r="P50" s="9"/>
      <c r="Q50" s="7"/>
      <c r="R50" s="8"/>
      <c r="S50" s="9"/>
      <c r="T50" s="7"/>
      <c r="U50" s="8"/>
      <c r="V50" s="9"/>
    </row>
    <row r="51" spans="1:22">
      <c r="A51" s="36" t="s">
        <v>120</v>
      </c>
      <c r="B51" s="7"/>
      <c r="C51" s="8"/>
      <c r="D51" s="9"/>
      <c r="E51" s="7"/>
      <c r="F51" s="8"/>
      <c r="G51" s="9"/>
      <c r="H51" s="7"/>
      <c r="I51" s="8"/>
      <c r="J51" s="9"/>
      <c r="K51" s="7"/>
      <c r="L51" s="8"/>
      <c r="M51" s="9"/>
      <c r="N51" s="7"/>
      <c r="O51" s="8"/>
      <c r="P51" s="9"/>
      <c r="Q51" s="7"/>
      <c r="R51" s="8"/>
      <c r="S51" s="9"/>
      <c r="T51" s="7"/>
      <c r="U51" s="8"/>
      <c r="V51" s="9"/>
    </row>
    <row r="52" spans="1:22">
      <c r="A52" s="36" t="s">
        <v>121</v>
      </c>
      <c r="B52" s="7"/>
      <c r="C52" s="8"/>
      <c r="D52" s="9"/>
      <c r="E52" s="7"/>
      <c r="F52" s="8"/>
      <c r="G52" s="9"/>
      <c r="H52" s="7"/>
      <c r="I52" s="8"/>
      <c r="J52" s="9"/>
      <c r="K52" s="7"/>
      <c r="L52" s="8"/>
      <c r="M52" s="9"/>
      <c r="N52" s="7"/>
      <c r="O52" s="8"/>
      <c r="P52" s="9"/>
      <c r="Q52" s="7"/>
      <c r="R52" s="8"/>
      <c r="S52" s="9"/>
      <c r="T52" s="7"/>
      <c r="U52" s="8"/>
      <c r="V52" s="9"/>
    </row>
    <row r="53" spans="1:22">
      <c r="A53" s="36" t="s">
        <v>122</v>
      </c>
      <c r="B53" s="7"/>
      <c r="C53" s="8"/>
      <c r="D53" s="9"/>
      <c r="E53" s="7"/>
      <c r="F53" s="8"/>
      <c r="G53" s="9"/>
      <c r="H53" s="7"/>
      <c r="I53" s="8"/>
      <c r="J53" s="9"/>
      <c r="K53" s="7"/>
      <c r="L53" s="8"/>
      <c r="M53" s="9"/>
      <c r="N53" s="7"/>
      <c r="O53" s="8"/>
      <c r="P53" s="9"/>
      <c r="Q53" s="7"/>
      <c r="R53" s="8"/>
      <c r="S53" s="9"/>
      <c r="T53" s="7"/>
      <c r="U53" s="8"/>
      <c r="V53" s="9"/>
    </row>
    <row r="54" spans="1:22">
      <c r="A54" s="36" t="s">
        <v>123</v>
      </c>
      <c r="B54" s="7"/>
      <c r="C54" s="8"/>
      <c r="D54" s="9"/>
      <c r="E54" s="7"/>
      <c r="F54" s="8"/>
      <c r="G54" s="9"/>
      <c r="H54" s="7"/>
      <c r="I54" s="8"/>
      <c r="J54" s="9"/>
      <c r="K54" s="7"/>
      <c r="L54" s="8"/>
      <c r="M54" s="9"/>
      <c r="N54" s="7"/>
      <c r="O54" s="8"/>
      <c r="P54" s="9"/>
      <c r="Q54" s="7"/>
      <c r="R54" s="8"/>
      <c r="S54" s="9"/>
      <c r="T54" s="7"/>
      <c r="U54" s="8"/>
      <c r="V54" s="9"/>
    </row>
    <row r="55" spans="1:22">
      <c r="A55" s="36" t="s">
        <v>124</v>
      </c>
      <c r="B55" s="7"/>
      <c r="C55" s="8"/>
      <c r="D55" s="9"/>
      <c r="E55" s="7"/>
      <c r="F55" s="8"/>
      <c r="G55" s="9"/>
      <c r="H55" s="7"/>
      <c r="I55" s="8"/>
      <c r="J55" s="9"/>
      <c r="K55" s="7"/>
      <c r="L55" s="8"/>
      <c r="M55" s="9"/>
      <c r="N55" s="7"/>
      <c r="O55" s="8"/>
      <c r="P55" s="9"/>
      <c r="Q55" s="7"/>
      <c r="R55" s="8"/>
      <c r="S55" s="9"/>
      <c r="T55" s="7"/>
      <c r="U55" s="8"/>
      <c r="V55" s="9"/>
    </row>
    <row r="56" spans="1:22">
      <c r="B56" s="7"/>
      <c r="C56" s="8"/>
      <c r="D56" s="9"/>
      <c r="E56" s="7"/>
      <c r="F56" s="8"/>
      <c r="G56" s="9"/>
      <c r="H56" s="7"/>
      <c r="I56" s="8"/>
      <c r="J56" s="9"/>
      <c r="K56" s="7"/>
      <c r="L56" s="8"/>
      <c r="M56" s="9"/>
      <c r="N56" s="7"/>
      <c r="O56" s="8"/>
      <c r="P56" s="9"/>
      <c r="Q56" s="7"/>
      <c r="R56" s="8"/>
      <c r="S56" s="9"/>
      <c r="T56" s="7"/>
      <c r="U56" s="8"/>
      <c r="V56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5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5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5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5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9"/>
  <sheetViews>
    <sheetView tabSelected="1" workbookViewId="0">
      <selection activeCell="I15" sqref="I15"/>
    </sheetView>
  </sheetViews>
  <sheetFormatPr defaultRowHeight="15"/>
  <cols>
    <col min="1" max="1" width="23.140625" customWidth="1"/>
    <col min="2" max="31" width="4.5703125" bestFit="1" customWidth="1"/>
    <col min="32" max="34" width="4.5703125" customWidth="1"/>
    <col min="35" max="37" width="4.5703125" bestFit="1" customWidth="1"/>
    <col min="38" max="40" width="4.5703125" customWidth="1"/>
  </cols>
  <sheetData>
    <row r="1" spans="1:40">
      <c r="B1" s="39" t="s">
        <v>2</v>
      </c>
      <c r="C1" s="37"/>
      <c r="D1" s="38"/>
      <c r="E1" s="39" t="s">
        <v>3</v>
      </c>
      <c r="F1" s="37"/>
      <c r="G1" s="37"/>
      <c r="H1" s="39" t="s">
        <v>4</v>
      </c>
      <c r="I1" s="37"/>
      <c r="J1" s="37"/>
      <c r="K1" s="39" t="s">
        <v>87</v>
      </c>
      <c r="L1" s="37"/>
      <c r="M1" s="37"/>
      <c r="N1" s="39" t="s">
        <v>5</v>
      </c>
      <c r="O1" s="37"/>
      <c r="P1" s="37"/>
      <c r="Q1" s="39" t="s">
        <v>88</v>
      </c>
      <c r="R1" s="37"/>
      <c r="S1" s="38"/>
      <c r="T1" s="39" t="s">
        <v>8</v>
      </c>
      <c r="U1" s="37"/>
      <c r="V1" s="38"/>
      <c r="W1" s="39" t="s">
        <v>12</v>
      </c>
      <c r="X1" s="37"/>
      <c r="Y1" s="38"/>
      <c r="Z1" s="39" t="s">
        <v>13</v>
      </c>
      <c r="AA1" s="37"/>
      <c r="AB1" s="38"/>
      <c r="AC1" s="39" t="s">
        <v>89</v>
      </c>
      <c r="AD1" s="37"/>
      <c r="AE1" s="38"/>
      <c r="AF1" s="39" t="s">
        <v>17</v>
      </c>
      <c r="AG1" s="37"/>
      <c r="AH1" s="38"/>
      <c r="AI1" s="37" t="s">
        <v>90</v>
      </c>
      <c r="AJ1" s="37"/>
      <c r="AK1" s="38"/>
      <c r="AL1" s="37" t="s">
        <v>25</v>
      </c>
      <c r="AM1" s="37"/>
      <c r="AN1" s="38"/>
    </row>
    <row r="2" spans="1:40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3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2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  <c r="AL2" s="3" t="s">
        <v>9</v>
      </c>
      <c r="AM2" s="3" t="s">
        <v>10</v>
      </c>
      <c r="AN2" s="4" t="s">
        <v>1</v>
      </c>
    </row>
    <row r="3" spans="1:40">
      <c r="A3" s="5" t="s">
        <v>91</v>
      </c>
      <c r="B3" s="10">
        <v>0.38469999999999999</v>
      </c>
      <c r="C3" s="11">
        <v>0.32550000000000001</v>
      </c>
      <c r="D3" s="12">
        <v>0.35260000000000002</v>
      </c>
      <c r="E3" s="17">
        <v>0.5081</v>
      </c>
      <c r="F3" s="18">
        <v>0.31680000000000003</v>
      </c>
      <c r="G3" s="18">
        <v>0.39029999999999998</v>
      </c>
      <c r="H3" s="15">
        <v>0.49349999999999999</v>
      </c>
      <c r="I3" s="11">
        <v>0.75480000000000003</v>
      </c>
      <c r="J3" s="11">
        <v>0.5968</v>
      </c>
      <c r="K3" s="10">
        <v>0.55979999999999996</v>
      </c>
      <c r="L3" s="11">
        <v>0.26279999999999998</v>
      </c>
      <c r="M3" s="11">
        <v>0.35759999999999997</v>
      </c>
      <c r="N3" s="10">
        <v>0.31979999999999997</v>
      </c>
      <c r="O3" s="11">
        <v>0.77500000000000002</v>
      </c>
      <c r="P3" s="11">
        <v>0.45279999999999998</v>
      </c>
      <c r="Q3" s="10">
        <v>0.32629999999999998</v>
      </c>
      <c r="R3" s="11">
        <v>0.58389999999999997</v>
      </c>
      <c r="S3" s="12">
        <v>0.41860000000000003</v>
      </c>
      <c r="T3" s="10">
        <v>0.74070000000000003</v>
      </c>
      <c r="U3" s="11">
        <v>0.78920000000000001</v>
      </c>
      <c r="V3" s="12">
        <v>0.76419999999999999</v>
      </c>
      <c r="W3" s="10">
        <v>0.34410000000000002</v>
      </c>
      <c r="X3" s="11">
        <v>0.20699999999999999</v>
      </c>
      <c r="Y3" s="12">
        <v>0.25850000000000001</v>
      </c>
      <c r="Z3" s="10">
        <v>0.22020000000000001</v>
      </c>
      <c r="AA3" s="11">
        <v>0.51829999999999998</v>
      </c>
      <c r="AB3" s="12">
        <v>0.30909999999999999</v>
      </c>
      <c r="AC3" s="10">
        <v>0.152</v>
      </c>
      <c r="AD3" s="11">
        <v>0.1186</v>
      </c>
      <c r="AE3" s="12">
        <v>0.13320000000000001</v>
      </c>
      <c r="AF3" s="10">
        <v>0.67820000000000003</v>
      </c>
      <c r="AG3" s="11">
        <v>0.73740000000000006</v>
      </c>
      <c r="AH3" s="12">
        <v>0.70650000000000002</v>
      </c>
      <c r="AI3" s="11">
        <v>0.59399999999999997</v>
      </c>
      <c r="AJ3" s="11">
        <v>0.68730000000000002</v>
      </c>
      <c r="AK3" s="12">
        <v>0.63719999999999999</v>
      </c>
      <c r="AL3" s="17">
        <f t="shared" ref="AL3:AN4" si="0">AVERAGE(B3,E3,H3,N3,Q3,T3,W3,Z3,AC3,AF3,AI3)</f>
        <v>0.4328727272727273</v>
      </c>
      <c r="AM3" s="18">
        <f t="shared" si="0"/>
        <v>0.52852727272727273</v>
      </c>
      <c r="AN3" s="19">
        <f t="shared" si="0"/>
        <v>0.45634545454545455</v>
      </c>
    </row>
    <row r="4" spans="1:40">
      <c r="A4" s="5" t="s">
        <v>92</v>
      </c>
      <c r="B4" s="10">
        <v>0.56200000000000006</v>
      </c>
      <c r="C4" s="11">
        <v>0.2286</v>
      </c>
      <c r="D4" s="12">
        <v>0.32500000000000001</v>
      </c>
      <c r="E4" s="15">
        <v>0.49270000000000003</v>
      </c>
      <c r="F4" s="11">
        <v>0.28589999999999999</v>
      </c>
      <c r="G4" s="11">
        <v>0.3619</v>
      </c>
      <c r="H4" s="10">
        <v>0.35599999999999998</v>
      </c>
      <c r="I4" s="11">
        <v>0.54530000000000001</v>
      </c>
      <c r="J4" s="11">
        <v>0.43070000000000003</v>
      </c>
      <c r="K4" s="10">
        <v>0.51019999999999999</v>
      </c>
      <c r="L4" s="11">
        <v>0.12759999999999999</v>
      </c>
      <c r="M4" s="11">
        <v>0.2041</v>
      </c>
      <c r="N4" s="10">
        <v>0.34470000000000001</v>
      </c>
      <c r="O4" s="11">
        <v>0.83069999999999999</v>
      </c>
      <c r="P4" s="11">
        <v>0.48720000000000002</v>
      </c>
      <c r="Q4" s="10">
        <v>0.52790000000000004</v>
      </c>
      <c r="R4" s="11">
        <v>0.45779999999999998</v>
      </c>
      <c r="S4" s="12">
        <v>0.4904</v>
      </c>
      <c r="T4" s="10">
        <v>0.78159999999999996</v>
      </c>
      <c r="U4" s="11">
        <v>0.76180000000000003</v>
      </c>
      <c r="V4" s="12">
        <v>0.77159999999999995</v>
      </c>
      <c r="W4" s="10">
        <v>0.76629999999999998</v>
      </c>
      <c r="X4" s="11">
        <v>0.2064</v>
      </c>
      <c r="Y4" s="12">
        <v>0.32519999999999999</v>
      </c>
      <c r="Z4" s="10">
        <v>0.55020000000000002</v>
      </c>
      <c r="AA4" s="11">
        <v>0.47539999999999999</v>
      </c>
      <c r="AB4" s="12">
        <v>0.5101</v>
      </c>
      <c r="AC4" s="10">
        <v>0.39760000000000001</v>
      </c>
      <c r="AD4" s="13">
        <v>0.2387</v>
      </c>
      <c r="AE4" s="16">
        <v>0.29830000000000001</v>
      </c>
      <c r="AF4" s="10">
        <v>0.9103</v>
      </c>
      <c r="AG4" s="11">
        <v>0.7712</v>
      </c>
      <c r="AH4" s="12">
        <v>0.83499999999999996</v>
      </c>
      <c r="AI4" s="11">
        <v>0.81430000000000002</v>
      </c>
      <c r="AJ4" s="11">
        <v>0.46529999999999999</v>
      </c>
      <c r="AK4" s="12">
        <v>0.59219999999999995</v>
      </c>
      <c r="AL4" s="10">
        <f t="shared" si="0"/>
        <v>0.59123636363636367</v>
      </c>
      <c r="AM4" s="11">
        <f t="shared" si="0"/>
        <v>0.47882727272727271</v>
      </c>
      <c r="AN4" s="12">
        <f t="shared" si="0"/>
        <v>0.49341818181818181</v>
      </c>
    </row>
    <row r="5" spans="1:40">
      <c r="A5" s="5" t="s">
        <v>93</v>
      </c>
      <c r="B5" s="10">
        <v>0.27739999999999998</v>
      </c>
      <c r="C5" s="11">
        <v>0.28520000000000001</v>
      </c>
      <c r="D5" s="12">
        <v>0.28120000000000001</v>
      </c>
      <c r="E5" s="15">
        <v>0.22900000000000001</v>
      </c>
      <c r="F5" s="11">
        <v>0.10249999999999999</v>
      </c>
      <c r="G5" s="11">
        <v>0.1404</v>
      </c>
      <c r="H5" s="10">
        <v>0.31130000000000002</v>
      </c>
      <c r="I5" s="11">
        <v>0.87180000000000002</v>
      </c>
      <c r="J5" s="11">
        <v>0.4587</v>
      </c>
      <c r="K5" s="10">
        <v>7.0300000000000001E-2</v>
      </c>
      <c r="L5" s="11">
        <v>0.1235</v>
      </c>
      <c r="M5" s="11">
        <v>8.9599999999999999E-2</v>
      </c>
      <c r="N5" s="10">
        <v>0.35949999999999999</v>
      </c>
      <c r="O5" s="11">
        <v>0.85350000000000004</v>
      </c>
      <c r="P5" s="11">
        <v>0.50590000000000002</v>
      </c>
      <c r="Q5" s="10">
        <v>0.34110000000000001</v>
      </c>
      <c r="R5" s="11">
        <v>0.66449999999999998</v>
      </c>
      <c r="S5" s="12">
        <v>0.45079999999999998</v>
      </c>
      <c r="T5" s="10">
        <v>0.91379999999999995</v>
      </c>
      <c r="U5" s="11">
        <v>0.68899999999999995</v>
      </c>
      <c r="V5" s="12">
        <v>0.78559999999999997</v>
      </c>
      <c r="W5" s="10">
        <v>0.16639999999999999</v>
      </c>
      <c r="X5" s="11">
        <v>0.378</v>
      </c>
      <c r="Y5" s="12">
        <v>0.23100000000000001</v>
      </c>
      <c r="Z5" s="10">
        <v>0.15970000000000001</v>
      </c>
      <c r="AA5" s="11">
        <v>0.60009999999999997</v>
      </c>
      <c r="AB5" s="12">
        <v>0.25219999999999998</v>
      </c>
      <c r="AC5" s="10">
        <v>4.7399999999999998E-2</v>
      </c>
      <c r="AD5" s="13">
        <v>0.52190000000000003</v>
      </c>
      <c r="AE5" s="16">
        <v>8.6900000000000005E-2</v>
      </c>
      <c r="AF5" s="10">
        <v>0.78759999999999997</v>
      </c>
      <c r="AG5" s="11">
        <v>0.83560000000000001</v>
      </c>
      <c r="AH5" s="12">
        <v>0.81089999999999995</v>
      </c>
      <c r="AI5" s="11">
        <v>0.58169999999999999</v>
      </c>
      <c r="AJ5" s="11">
        <v>0.75339999999999996</v>
      </c>
      <c r="AK5" s="12">
        <v>0.65649999999999997</v>
      </c>
      <c r="AL5" s="10">
        <f t="shared" ref="AL5:AL7" si="1">AVERAGE(B5,E5,H5,N5,Q5,T5,W5,Z5,AC5,AF5,AI5)</f>
        <v>0.37953636363636362</v>
      </c>
      <c r="AM5" s="11">
        <f t="shared" ref="AM5:AM7" si="2">AVERAGE(C5,F5,I5,O5,R5,U5,X5,AA5,AD5,AG5,AJ5)</f>
        <v>0.59595454545454551</v>
      </c>
      <c r="AN5" s="12">
        <f t="shared" ref="AN5:AN7" si="3">AVERAGE(D5,G5,J5,P5,S5,V5,Y5,AB5,AE5,AH5,AK5)</f>
        <v>0.4236454545454546</v>
      </c>
    </row>
    <row r="6" spans="1:40">
      <c r="A6" s="5" t="s">
        <v>94</v>
      </c>
      <c r="B6" s="10">
        <v>0.3236</v>
      </c>
      <c r="C6" s="11">
        <v>0.36220000000000002</v>
      </c>
      <c r="D6" s="12">
        <v>0.34179999999999999</v>
      </c>
      <c r="E6" s="15">
        <v>0.38250000000000001</v>
      </c>
      <c r="F6" s="11">
        <v>0.20649999999999999</v>
      </c>
      <c r="G6" s="11">
        <v>0.26819999999999999</v>
      </c>
      <c r="H6" s="10">
        <v>0.49099999999999999</v>
      </c>
      <c r="I6" s="11">
        <v>0.71989999999999998</v>
      </c>
      <c r="J6" s="11">
        <v>0.58379999999999999</v>
      </c>
      <c r="K6" s="10">
        <v>7.0499999999999993E-2</v>
      </c>
      <c r="L6" s="11">
        <v>0.29420000000000002</v>
      </c>
      <c r="M6" s="11">
        <v>0.1137</v>
      </c>
      <c r="N6" s="10">
        <v>0.56489999999999996</v>
      </c>
      <c r="O6" s="11">
        <v>0.76259999999999994</v>
      </c>
      <c r="P6" s="11">
        <v>0.64910000000000001</v>
      </c>
      <c r="Q6" s="10">
        <v>0.53469999999999995</v>
      </c>
      <c r="R6" s="11">
        <v>0.53990000000000005</v>
      </c>
      <c r="S6" s="12">
        <v>0.5373</v>
      </c>
      <c r="T6" s="10">
        <v>0.90459999999999996</v>
      </c>
      <c r="U6" s="11">
        <v>0.60429999999999995</v>
      </c>
      <c r="V6" s="12">
        <v>0.72450000000000003</v>
      </c>
      <c r="W6" s="10">
        <v>0.54790000000000005</v>
      </c>
      <c r="X6" s="11">
        <v>0.28860000000000002</v>
      </c>
      <c r="Y6" s="12">
        <v>0.378</v>
      </c>
      <c r="Z6" s="10">
        <v>0.36880000000000002</v>
      </c>
      <c r="AA6" s="11">
        <v>0.60409999999999997</v>
      </c>
      <c r="AB6" s="12">
        <v>0.45800000000000002</v>
      </c>
      <c r="AC6" s="10">
        <v>0.1938</v>
      </c>
      <c r="AD6" s="13">
        <v>0.1787</v>
      </c>
      <c r="AE6" s="16">
        <v>0.186</v>
      </c>
      <c r="AF6" s="10">
        <v>0.92700000000000005</v>
      </c>
      <c r="AG6" s="11">
        <v>0.74580000000000002</v>
      </c>
      <c r="AH6" s="12">
        <v>0.8266</v>
      </c>
      <c r="AI6" s="11">
        <v>0.72189999999999999</v>
      </c>
      <c r="AJ6" s="11">
        <v>0.62019999999999997</v>
      </c>
      <c r="AK6" s="12">
        <v>0.66720000000000002</v>
      </c>
      <c r="AL6" s="10">
        <f t="shared" si="1"/>
        <v>0.54188181818181813</v>
      </c>
      <c r="AM6" s="11">
        <f t="shared" si="2"/>
        <v>0.51207272727272724</v>
      </c>
      <c r="AN6" s="12">
        <f t="shared" si="3"/>
        <v>0.51095454545454555</v>
      </c>
    </row>
    <row r="7" spans="1:40">
      <c r="A7" s="5" t="s">
        <v>127</v>
      </c>
      <c r="B7" s="10">
        <v>0.2737</v>
      </c>
      <c r="C7" s="11">
        <v>0.35160000000000002</v>
      </c>
      <c r="D7" s="12">
        <v>0.30780000000000002</v>
      </c>
      <c r="E7" s="15">
        <v>0.33879999999999999</v>
      </c>
      <c r="F7" s="11">
        <v>0.2</v>
      </c>
      <c r="G7" s="11">
        <v>0.2515</v>
      </c>
      <c r="H7" s="10">
        <v>0.71409999999999996</v>
      </c>
      <c r="I7" s="11">
        <v>0.63449999999999995</v>
      </c>
      <c r="J7" s="11">
        <v>0.67190000000000005</v>
      </c>
      <c r="K7" s="10">
        <v>9.8699999999999996E-2</v>
      </c>
      <c r="L7" s="11">
        <v>0.52470000000000006</v>
      </c>
      <c r="M7" s="11">
        <v>0.16619999999999999</v>
      </c>
      <c r="N7" s="10">
        <v>0.67020000000000002</v>
      </c>
      <c r="O7" s="11">
        <v>0.63600000000000001</v>
      </c>
      <c r="P7" s="11">
        <v>0.65259999999999996</v>
      </c>
      <c r="Q7" s="10">
        <v>0.54530000000000001</v>
      </c>
      <c r="R7" s="11">
        <v>0.63300000000000001</v>
      </c>
      <c r="S7" s="12">
        <v>0.58589999999999998</v>
      </c>
      <c r="T7" s="10">
        <v>0.82779999999999998</v>
      </c>
      <c r="U7" s="11">
        <v>0.74950000000000006</v>
      </c>
      <c r="V7" s="12">
        <v>0.78649999999999998</v>
      </c>
      <c r="W7" s="10">
        <v>0.52739999999999998</v>
      </c>
      <c r="X7" s="11">
        <v>0.45879999999999999</v>
      </c>
      <c r="Y7" s="12">
        <v>0.49070000000000003</v>
      </c>
      <c r="Z7" s="10">
        <v>0.36</v>
      </c>
      <c r="AA7" s="11">
        <v>0.55230000000000001</v>
      </c>
      <c r="AB7" s="12">
        <v>0.43590000000000001</v>
      </c>
      <c r="AC7" s="10">
        <v>0.20599999999999999</v>
      </c>
      <c r="AD7" s="13">
        <v>0.28339999999999999</v>
      </c>
      <c r="AE7" s="16">
        <v>0.23860000000000001</v>
      </c>
      <c r="AF7" s="10">
        <v>0.93989999999999996</v>
      </c>
      <c r="AG7" s="11">
        <v>0.74409999999999998</v>
      </c>
      <c r="AH7" s="12">
        <v>0.8306</v>
      </c>
      <c r="AI7" s="11"/>
      <c r="AJ7" s="11"/>
      <c r="AK7" s="12"/>
      <c r="AL7" s="10">
        <f t="shared" si="1"/>
        <v>0.54032000000000002</v>
      </c>
      <c r="AM7" s="11">
        <f t="shared" si="2"/>
        <v>0.52432000000000001</v>
      </c>
      <c r="AN7" s="12">
        <f t="shared" si="3"/>
        <v>0.52519999999999989</v>
      </c>
    </row>
    <row r="8" spans="1:40">
      <c r="A8" s="5" t="s">
        <v>126</v>
      </c>
      <c r="B8" s="10"/>
      <c r="C8" s="11"/>
      <c r="D8" s="12"/>
      <c r="E8" s="15"/>
      <c r="F8" s="11"/>
      <c r="G8" s="11"/>
      <c r="H8" s="10"/>
      <c r="I8" s="11"/>
      <c r="J8" s="11"/>
      <c r="K8" s="10"/>
      <c r="L8" s="11"/>
      <c r="M8" s="11"/>
      <c r="N8" s="10"/>
      <c r="O8" s="11"/>
      <c r="P8" s="11"/>
      <c r="Q8" s="10"/>
      <c r="R8" s="11"/>
      <c r="S8" s="12"/>
      <c r="T8" s="10"/>
      <c r="U8" s="11"/>
      <c r="V8" s="12"/>
      <c r="W8" s="10"/>
      <c r="X8" s="11"/>
      <c r="Y8" s="12"/>
      <c r="Z8" s="10"/>
      <c r="AA8" s="11"/>
      <c r="AB8" s="12"/>
      <c r="AC8" s="10"/>
      <c r="AD8" s="13"/>
      <c r="AE8" s="16"/>
      <c r="AF8" s="10"/>
      <c r="AG8" s="11"/>
      <c r="AH8" s="12"/>
      <c r="AI8" s="11"/>
      <c r="AJ8" s="11"/>
      <c r="AK8" s="12"/>
      <c r="AL8" s="10"/>
      <c r="AM8" s="11"/>
      <c r="AN8" s="12"/>
    </row>
    <row r="9" spans="1:40">
      <c r="A9" s="5"/>
      <c r="B9" s="10"/>
      <c r="C9" s="11"/>
      <c r="D9" s="12"/>
      <c r="E9" s="15"/>
      <c r="F9" s="11"/>
      <c r="G9" s="11"/>
      <c r="H9" s="10"/>
      <c r="I9" s="11"/>
      <c r="J9" s="11"/>
      <c r="K9" s="10"/>
      <c r="L9" s="11"/>
      <c r="M9" s="11"/>
      <c r="N9" s="10"/>
      <c r="O9" s="11"/>
      <c r="P9" s="11"/>
      <c r="Q9" s="10"/>
      <c r="R9" s="11"/>
      <c r="S9" s="12"/>
      <c r="T9" s="10"/>
      <c r="U9" s="11"/>
      <c r="V9" s="12"/>
      <c r="W9" s="10"/>
      <c r="X9" s="11"/>
      <c r="Y9" s="12"/>
      <c r="Z9" s="10"/>
      <c r="AA9" s="11"/>
      <c r="AB9" s="12"/>
      <c r="AC9" s="10"/>
      <c r="AD9" s="13"/>
      <c r="AE9" s="16"/>
      <c r="AF9" s="10"/>
      <c r="AG9" s="11"/>
      <c r="AH9" s="12"/>
      <c r="AI9" s="11"/>
      <c r="AJ9" s="11"/>
      <c r="AK9" s="12"/>
      <c r="AL9" s="10"/>
      <c r="AM9" s="11"/>
      <c r="AN9" s="12"/>
    </row>
  </sheetData>
  <mergeCells count="13">
    <mergeCell ref="AL1:AN1"/>
    <mergeCell ref="B1:D1"/>
    <mergeCell ref="E1:G1"/>
    <mergeCell ref="H1:J1"/>
    <mergeCell ref="N1:P1"/>
    <mergeCell ref="Q1:S1"/>
    <mergeCell ref="T1:V1"/>
    <mergeCell ref="W1:Y1"/>
    <mergeCell ref="Z1:AB1"/>
    <mergeCell ref="AC1:AE1"/>
    <mergeCell ref="AF1:AH1"/>
    <mergeCell ref="AI1:AK1"/>
    <mergeCell ref="K1:M1"/>
  </mergeCells>
  <conditionalFormatting sqref="D3:D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:AN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18" sqref="H18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27" t="s">
        <v>48</v>
      </c>
      <c r="C2" s="26" t="s">
        <v>71</v>
      </c>
      <c r="D2" s="27" t="s">
        <v>48</v>
      </c>
      <c r="E2" s="26" t="s">
        <v>49</v>
      </c>
      <c r="F2" s="27" t="s">
        <v>48</v>
      </c>
      <c r="G2" s="26" t="s">
        <v>49</v>
      </c>
      <c r="H2" s="27" t="s">
        <v>48</v>
      </c>
      <c r="I2" s="26" t="s">
        <v>49</v>
      </c>
      <c r="J2" s="27" t="s">
        <v>48</v>
      </c>
      <c r="K2" s="26" t="s">
        <v>49</v>
      </c>
      <c r="L2" s="27" t="s">
        <v>48</v>
      </c>
      <c r="M2" s="26" t="s">
        <v>49</v>
      </c>
    </row>
    <row r="3" spans="1:13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 t="shared" ref="L3:M6" si="0">AVERAGE(D3,F3,H3,J3)</f>
        <v>0.65615000000000001</v>
      </c>
      <c r="M3" s="9">
        <f t="shared" si="0"/>
        <v>1.0845751025000001</v>
      </c>
    </row>
    <row r="4" spans="1:13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 t="shared" si="0"/>
        <v>0.57877500000000004</v>
      </c>
      <c r="M4" s="9">
        <f t="shared" si="0"/>
        <v>1.3607243325</v>
      </c>
    </row>
    <row r="5" spans="1:13">
      <c r="A5" s="25" t="s">
        <v>50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si="0"/>
        <v>0.63485000000000003</v>
      </c>
      <c r="M5" s="9">
        <f t="shared" si="0"/>
        <v>1.1540821750000001</v>
      </c>
    </row>
    <row r="6" spans="1:13">
      <c r="A6" s="25" t="s">
        <v>51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0"/>
        <v>1.4101859700000001</v>
      </c>
    </row>
    <row r="7" spans="1:13">
      <c r="A7" s="25" t="s">
        <v>95</v>
      </c>
      <c r="B7" s="31">
        <v>0.76639999999999997</v>
      </c>
      <c r="C7">
        <f>0.9145*0.9145</f>
        <v>0.83631024999999992</v>
      </c>
      <c r="D7" s="31">
        <v>0.74380000000000002</v>
      </c>
      <c r="E7">
        <f>1.004*1.004</f>
        <v>1.008016</v>
      </c>
      <c r="F7" s="31">
        <v>0.8518</v>
      </c>
      <c r="G7">
        <f>0.8217*0.8217</f>
        <v>0.67519088999999999</v>
      </c>
      <c r="L7" s="7"/>
      <c r="M7" s="9"/>
    </row>
    <row r="8" spans="1:13">
      <c r="A8" s="25" t="s">
        <v>97</v>
      </c>
      <c r="B8" s="31">
        <v>0.7651</v>
      </c>
      <c r="C8">
        <f>0.934*0.934</f>
        <v>0.87235600000000013</v>
      </c>
      <c r="L8" s="7"/>
      <c r="M8" s="9"/>
    </row>
    <row r="9" spans="1:13">
      <c r="A9" s="25" t="s">
        <v>67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>
      <c r="A10" s="25" t="s">
        <v>70</v>
      </c>
      <c r="B10">
        <v>0.75980000000000003</v>
      </c>
      <c r="C10">
        <v>0.82220000000000004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:M12" si="1">AVERAGE(D10,F10,H10,J10)</f>
        <v>0.61513333333333342</v>
      </c>
      <c r="M10" s="9">
        <f t="shared" si="1"/>
        <v>0.93303333333333338</v>
      </c>
    </row>
    <row r="11" spans="1:13">
      <c r="A11" s="25" t="s">
        <v>77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si="1"/>
        <v>0.66764999999999997</v>
      </c>
      <c r="M11" s="9">
        <f t="shared" si="1"/>
        <v>0.73710000000000009</v>
      </c>
    </row>
    <row r="12" spans="1:13">
      <c r="A12" s="25" t="s">
        <v>78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si="1"/>
        <v>0.69064999999999999</v>
      </c>
      <c r="M12" s="9">
        <f t="shared" si="1"/>
        <v>0.73635000000000006</v>
      </c>
    </row>
    <row r="13" spans="1:13">
      <c r="A13" s="25" t="s">
        <v>99</v>
      </c>
      <c r="B13" s="30">
        <v>0.76100000000000001</v>
      </c>
      <c r="C13">
        <v>0.88700000000000001</v>
      </c>
      <c r="D13">
        <v>0.76500000000000001</v>
      </c>
      <c r="E13">
        <v>0.93799999999999994</v>
      </c>
      <c r="F13" s="30">
        <v>0.81299999999999994</v>
      </c>
      <c r="G13" s="30">
        <v>0.84</v>
      </c>
      <c r="H13">
        <v>0.53900000000000003</v>
      </c>
      <c r="I13">
        <v>1.5529999999999999</v>
      </c>
      <c r="J13">
        <v>0.503</v>
      </c>
      <c r="K13">
        <v>1.2629999999999999</v>
      </c>
      <c r="L13" s="7">
        <f t="shared" ref="L13:L14" si="2">AVERAGE(D13,F13,H13,J13)</f>
        <v>0.65500000000000003</v>
      </c>
      <c r="M13" s="9">
        <f t="shared" ref="M13:M14" si="3">AVERAGE(E13,G13,I13,K13)</f>
        <v>1.1484999999999999</v>
      </c>
    </row>
    <row r="14" spans="1:13">
      <c r="A14" s="25" t="s">
        <v>132</v>
      </c>
      <c r="B14" s="30">
        <v>0.75449999999999995</v>
      </c>
      <c r="C14">
        <v>0.8508</v>
      </c>
      <c r="D14">
        <v>0.76549999999999996</v>
      </c>
      <c r="E14">
        <v>0.94220000000000004</v>
      </c>
      <c r="F14" s="30">
        <v>0.86270000000000002</v>
      </c>
      <c r="G14" s="30">
        <v>0.83450000000000002</v>
      </c>
      <c r="H14">
        <v>0.54590000000000005</v>
      </c>
      <c r="I14">
        <v>0.1217</v>
      </c>
      <c r="J14">
        <v>0.50070000000000003</v>
      </c>
      <c r="K14">
        <v>1.1496</v>
      </c>
      <c r="L14" s="7">
        <f t="shared" si="2"/>
        <v>0.66870000000000007</v>
      </c>
      <c r="M14" s="9">
        <f t="shared" si="3"/>
        <v>0.76200000000000001</v>
      </c>
    </row>
    <row r="15" spans="1:13">
      <c r="A15" s="1"/>
      <c r="B15" s="30"/>
      <c r="F15" s="30"/>
      <c r="G15" s="30"/>
      <c r="L15" s="7"/>
      <c r="M15" s="9"/>
    </row>
    <row r="16" spans="1:13">
      <c r="A16" s="1"/>
      <c r="B16" s="30"/>
      <c r="F16" s="30"/>
      <c r="G16" s="30"/>
      <c r="L16" s="7"/>
      <c r="M16" s="9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1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B1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:D1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:E1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:F1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:H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1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:J1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1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3" sqref="A3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9" t="s">
        <v>5</v>
      </c>
      <c r="C1" s="38"/>
      <c r="D1" s="39" t="s">
        <v>7</v>
      </c>
      <c r="E1" s="37"/>
      <c r="F1" s="39" t="s">
        <v>8</v>
      </c>
      <c r="G1" s="38"/>
      <c r="H1" s="39" t="s">
        <v>11</v>
      </c>
      <c r="I1" s="38"/>
      <c r="J1" s="39" t="s">
        <v>13</v>
      </c>
      <c r="K1" s="38"/>
      <c r="L1" s="39" t="s">
        <v>25</v>
      </c>
      <c r="M1" s="38"/>
    </row>
    <row r="2" spans="1:13">
      <c r="B2" s="33" t="s">
        <v>48</v>
      </c>
      <c r="C2" s="32" t="s">
        <v>71</v>
      </c>
      <c r="D2" s="33" t="s">
        <v>48</v>
      </c>
      <c r="E2" s="32" t="s">
        <v>49</v>
      </c>
      <c r="F2" s="33" t="s">
        <v>48</v>
      </c>
      <c r="G2" s="32" t="s">
        <v>49</v>
      </c>
      <c r="H2" s="33" t="s">
        <v>48</v>
      </c>
      <c r="I2" s="32" t="s">
        <v>49</v>
      </c>
      <c r="J2" s="33" t="s">
        <v>48</v>
      </c>
      <c r="K2" s="32" t="s">
        <v>49</v>
      </c>
      <c r="L2" s="33" t="s">
        <v>48</v>
      </c>
      <c r="M2" s="32" t="s">
        <v>49</v>
      </c>
    </row>
    <row r="3" spans="1:13">
      <c r="A3" s="25" t="s">
        <v>99</v>
      </c>
      <c r="B3" s="30">
        <v>0.65</v>
      </c>
      <c r="C3">
        <v>0.59299999999999997</v>
      </c>
      <c r="D3">
        <v>0.66800000000000004</v>
      </c>
      <c r="E3">
        <v>0.66200000000000003</v>
      </c>
      <c r="F3" s="30">
        <v>0.85099999999999998</v>
      </c>
      <c r="G3" s="30">
        <v>0.41899999999999998</v>
      </c>
      <c r="H3">
        <v>0.72299999999999998</v>
      </c>
      <c r="I3">
        <v>0.42399999999999999</v>
      </c>
      <c r="J3">
        <v>0.36399999999999999</v>
      </c>
      <c r="K3">
        <v>1.1080000000000001</v>
      </c>
      <c r="L3" s="7">
        <f t="shared" ref="L3:M3" si="0">AVERAGE(D3,F3,H3,J3)</f>
        <v>0.65149999999999997</v>
      </c>
      <c r="M3" s="9">
        <f t="shared" si="0"/>
        <v>0.65325</v>
      </c>
    </row>
    <row r="4" spans="1:13">
      <c r="A4" s="1"/>
    </row>
    <row r="5" spans="1:13">
      <c r="A5" s="1"/>
    </row>
    <row r="6" spans="1:13">
      <c r="A6" s="1"/>
    </row>
  </sheetData>
  <mergeCells count="6">
    <mergeCell ref="L1:M1"/>
    <mergeCell ref="B1:C1"/>
    <mergeCell ref="D1:E1"/>
    <mergeCell ref="F1:G1"/>
    <mergeCell ref="H1:I1"/>
    <mergeCell ref="J1:K1"/>
  </mergeCells>
  <conditionalFormatting sqref="M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BP4D</vt:lpstr>
      <vt:lpstr>SEMAINE</vt:lpstr>
      <vt:lpstr>DISFA</vt:lpstr>
      <vt:lpstr>BP4D_intensity</vt:lpstr>
      <vt:lpstr>BP4D_int_seg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2015-02-01T20:07:38Z</dcterms:modified>
</cp:coreProperties>
</file>