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Bombardier_Auto\"/>
    </mc:Choice>
  </mc:AlternateContent>
  <xr:revisionPtr revIDLastSave="0" documentId="13_ncr:1_{C553712B-C7E9-41B9-9226-1475EDA4B2D8}" xr6:coauthVersionLast="47" xr6:coauthVersionMax="47" xr10:uidLastSave="{00000000-0000-0000-0000-000000000000}"/>
  <bookViews>
    <workbookView xWindow="-108" yWindow="-108" windowWidth="23256" windowHeight="12456" activeTab="3" xr2:uid="{74137BBC-563D-47B7-91F1-D24D48E95C3E}"/>
  </bookViews>
  <sheets>
    <sheet name="workflows" sheetId="3" r:id="rId1"/>
    <sheet name="Feuil3" sheetId="5" r:id="rId2"/>
    <sheet name="Feuil4" sheetId="6" r:id="rId3"/>
    <sheet name="Dashboard" sheetId="4" r:id="rId4"/>
    <sheet name="documents" sheetId="2" r:id="rId5"/>
    <sheet name="Feuil1" sheetId="1" r:id="rId6"/>
  </sheets>
  <definedNames>
    <definedName name="DonnéesExternes_1" localSheetId="4" hidden="1">documents!$A$1:$H$6</definedName>
    <definedName name="DonnéesExternes_2" localSheetId="0" hidden="1">workflows!$A$1:$G$13</definedName>
    <definedName name="_xlnm.Print_Area" localSheetId="3">Dashboard!$A$2:$B$4</definedName>
  </definedNames>
  <calcPr calcId="191029"/>
  <pivotCaches>
    <pivotCache cacheId="24" r:id="rId7"/>
    <pivotCache cacheId="2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/>
  <c r="B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A1DB6-65D3-44F7-A497-9AC1EB0710B0}" keepAlive="1" name="Requête - documents" description="Connexion à la requête « documents » dans le classeur." type="5" refreshedVersion="8" background="1" saveData="1">
    <dbPr connection="Provider=Microsoft.Mashup.OleDb.1;Data Source=$Workbook$;Location=documents;Extended Properties=&quot;&quot;" command="SELECT * FROM [documents]"/>
  </connection>
  <connection id="2" xr16:uid="{CB3C26C2-D215-47CF-9041-56ED4284DEB0}" keepAlive="1" name="Requête - workflows" description="Connexion à la requête « workflows » dans le classeur." type="5" refreshedVersion="8" background="1" saveData="1">
    <dbPr connection="Provider=Microsoft.Mashup.OleDb.1;Data Source=$Workbook$;Location=workflows;Extended Properties=&quot;&quot;" command="SELECT * FROM [workflow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<sst xmlns="http://schemas.openxmlformats.org/spreadsheetml/2006/main" count="92" uniqueCount="49">
  <si>
    <t>doc_id</t>
  </si>
  <si>
    <t>title</t>
  </si>
  <si>
    <t>product_line</t>
  </si>
  <si>
    <t>author</t>
  </si>
  <si>
    <t>created_date</t>
  </si>
  <si>
    <t>approved_date</t>
  </si>
  <si>
    <t>status</t>
  </si>
  <si>
    <t>D001</t>
  </si>
  <si>
    <t>Hydraulic Pump Manual</t>
  </si>
  <si>
    <t>Global7500</t>
  </si>
  <si>
    <t>abouchard</t>
  </si>
  <si>
    <t>Approved</t>
  </si>
  <si>
    <t>D002</t>
  </si>
  <si>
    <t>Electrical Wiring Update</t>
  </si>
  <si>
    <t>Challenger3500</t>
  </si>
  <si>
    <t>mpelletier</t>
  </si>
  <si>
    <t>In Review</t>
  </si>
  <si>
    <t>D003</t>
  </si>
  <si>
    <t>Cabin Comfort Guide</t>
  </si>
  <si>
    <t>Global8000</t>
  </si>
  <si>
    <t>slambert</t>
  </si>
  <si>
    <t>D004</t>
  </si>
  <si>
    <t>Landing Gear Checklist</t>
  </si>
  <si>
    <t>Draft</t>
  </si>
  <si>
    <t>D005</t>
  </si>
  <si>
    <t>APU Maintenance Notes</t>
  </si>
  <si>
    <t>CycleDays</t>
  </si>
  <si>
    <t>step</t>
  </si>
  <si>
    <t>owner</t>
  </si>
  <si>
    <t>start_ts</t>
  </si>
  <si>
    <t>end_ts</t>
  </si>
  <si>
    <t>defect_flag</t>
  </si>
  <si>
    <t>StepDurationHours</t>
  </si>
  <si>
    <t>Authoring</t>
  </si>
  <si>
    <t>Review</t>
  </si>
  <si>
    <t>qa_team</t>
  </si>
  <si>
    <t>Approval</t>
  </si>
  <si>
    <t>manager</t>
  </si>
  <si>
    <t>Backlog (docs non approuvés)</t>
  </si>
  <si>
    <t>Durée médiane du cycle (jours)</t>
  </si>
  <si>
    <t>% de documents approuvés ≤ 14 jours</t>
  </si>
  <si>
    <t>Étiquettes de lignes</t>
  </si>
  <si>
    <t>Total général</t>
  </si>
  <si>
    <t>&lt;2025-09-10</t>
  </si>
  <si>
    <t>Nombre de doc_id</t>
  </si>
  <si>
    <t>2025-09-10 - 2025-09-16</t>
  </si>
  <si>
    <t>2025-09-24 - 2025-09-30</t>
  </si>
  <si>
    <t>2025-10-01 - 2025-10-06</t>
  </si>
  <si>
    <t>Moyenne de StepDurationHours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</si>
</sst>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Normal" xfId="0" builtinId="0"/>
    <cellStyle name="Pourcentage" xfId="1" builtinId="5"/>
  </cellStyles>
  <dxfs count="12"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[TechPubs_Automation.xlsx]Feuil3!Tableau croisé dynamique1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Documents approuvés par 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Feuil3!$A$4:$A$8</c:f>
              <c:strCache>
                <c:ptCount val="4"/>
                <c:pt idx="0">
                  <c:v>&lt;2025-09-10</c:v>
                </c:pt>
                <c:pt idx="1">
                  <c:v>2025-09-10 - 2025-09-16</c:v>
                </c:pt>
                <c:pt idx="2">
                  <c:v>2025-09-24 - 2025-09-30</c:v>
                </c:pt>
                <c:pt idx="3">
                  <c:v>2025-10-01 - 2025-10-06</c:v>
                </c:pt>
              </c:strCache>
            </c:strRef>
          </c:cat>
          <c:val>
            <c:numRef>
              <c:f>Feuil3!$B$4:$B$8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4-4211-A4CD-D5DC694CB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780416"/>
        <c:axId val="1426778496"/>
      </c:barChart>
      <c:catAx>
        <c:axId val="14267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778496"/>
        <c:crosses val="autoZero"/>
        <c:auto val="1"/>
        <c:lblAlgn val="ctr"/>
        <c:lblOffset val="100"/>
        <c:noMultiLvlLbl val="0"/>
      </c:catAx>
      <c:valAx>
        <c:axId val="14267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7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[TechPubs_Automation.xlsx]Feuil3!Tableau croisé dynamique1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Documents approuvés par 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Feuil3!$A$4:$A$8</c:f>
              <c:strCache>
                <c:ptCount val="4"/>
                <c:pt idx="0">
                  <c:v>&lt;2025-09-10</c:v>
                </c:pt>
                <c:pt idx="1">
                  <c:v>2025-09-10 - 2025-09-16</c:v>
                </c:pt>
                <c:pt idx="2">
                  <c:v>2025-09-24 - 2025-09-30</c:v>
                </c:pt>
                <c:pt idx="3">
                  <c:v>2025-10-01 - 2025-10-06</c:v>
                </c:pt>
              </c:strCache>
            </c:strRef>
          </c:cat>
          <c:val>
            <c:numRef>
              <c:f>Feuil3!$B$4:$B$8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2-40F0-B966-F342635530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780416"/>
        <c:axId val="1426778496"/>
      </c:barChart>
      <c:catAx>
        <c:axId val="14267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778496"/>
        <c:crosses val="autoZero"/>
        <c:auto val="1"/>
        <c:lblAlgn val="ctr"/>
        <c:lblOffset val="100"/>
        <c:noMultiLvlLbl val="0"/>
      </c:catAx>
      <c:valAx>
        <c:axId val="14267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7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2">
        <a:lumMod val="10000"/>
        <a:lumOff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[TechPubs_Automation.xlsx]Feuil4!Tableau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Durée moyenne par étape (heures)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Feuil4!$A$4:$A$7</c:f>
              <c:strCache>
                <c:ptCount val="3"/>
                <c:pt idx="0">
                  <c:v>Approval</c:v>
                </c:pt>
                <c:pt idx="1">
                  <c:v>Authoring</c:v>
                </c:pt>
                <c:pt idx="2">
                  <c:v>Review</c:v>
                </c:pt>
              </c:strCache>
            </c:strRef>
          </c:cat>
          <c:val>
            <c:numRef>
              <c:f>Feuil4!$B$4:$B$7</c:f>
              <c:numCache>
                <c:formatCode>0.00</c:formatCode>
                <c:ptCount val="3"/>
                <c:pt idx="0">
                  <c:v>5</c:v>
                </c:pt>
                <c:pt idx="1">
                  <c:v>8</c:v>
                </c:pt>
                <c:pt idx="2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9-4B57-83AE-C11542851B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0270783"/>
        <c:axId val="1952428559"/>
      </c:barChart>
      <c:catAx>
        <c:axId val="196027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2428559"/>
        <c:crosses val="autoZero"/>
        <c:auto val="1"/>
        <c:lblAlgn val="ctr"/>
        <c:lblOffset val="100"/>
        <c:noMultiLvlLbl val="0"/>
      </c:catAx>
      <c:valAx>
        <c:axId val="19524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270783"/>
        <c:crosses val="autoZero"/>
        <c:crossBetween val="between"/>
      </c:valAx>
      <c:spPr>
        <a:solidFill>
          <a:schemeClr val="tx2">
            <a:lumMod val="10000"/>
            <a:lumOff val="90000"/>
          </a:schemeClr>
        </a:solidFill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tx2">
        <a:lumMod val="10000"/>
        <a:lumOff val="90000"/>
      </a:schemeClr>
    </a:solidFill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</xdr:row>
      <xdr:rowOff>41910</xdr:rowOff>
    </xdr:from>
    <xdr:to>
      <xdr:col>8</xdr:col>
      <xdr:colOff>274320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2BA2A3F-F64A-0054-64B4-CCD2F252C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0</xdr:rowOff>
    </xdr:from>
    <xdr:to>
      <xdr:col>8</xdr:col>
      <xdr:colOff>617220</xdr:colOff>
      <xdr:row>16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11D972F-A274-4DA4-9E46-FE4392A44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18</xdr:row>
      <xdr:rowOff>0</xdr:rowOff>
    </xdr:from>
    <xdr:to>
      <xdr:col>8</xdr:col>
      <xdr:colOff>617220</xdr:colOff>
      <xdr:row>33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25727D8-0B70-4619-950B-EF6F350FF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167640</xdr:colOff>
      <xdr:row>7</xdr:row>
      <xdr:rowOff>0</xdr:rowOff>
    </xdr:from>
    <xdr:to>
      <xdr:col>1</xdr:col>
      <xdr:colOff>784860</xdr:colOff>
      <xdr:row>12</xdr:row>
      <xdr:rowOff>144780</xdr:rowOff>
    </xdr:to>
    <xdr:sp macro="[0]!RefreshAndExportPDF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A559A0F4-25B8-9003-A4AC-688E46E461DF}"/>
            </a:ext>
          </a:extLst>
        </xdr:cNvPr>
        <xdr:cNvSpPr/>
      </xdr:nvSpPr>
      <xdr:spPr>
        <a:xfrm>
          <a:off x="167640" y="1280160"/>
          <a:ext cx="2811780" cy="10591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/>
        </a:p>
        <a:p>
          <a:pPr algn="l"/>
          <a:endParaRPr lang="fr-CA"/>
        </a:p>
        <a:p>
          <a:pPr algn="ctr"/>
          <a:r>
            <a:rPr lang="fr-CA"/>
            <a:t>Rafraîchir &amp; Exporter PDF</a:t>
          </a:r>
          <a:endParaRPr lang="fr-CA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Nachate" refreshedDate="45953.164068171296" createdVersion="8" refreshedVersion="8" minRefreshableVersion="3" recordCount="5" xr:uid="{F5C44CAE-E105-475D-8388-47DC3A3A569D}">
  <cacheSource type="worksheet">
    <worksheetSource name="documents"/>
  </cacheSource>
  <cacheFields count="9">
    <cacheField name="doc_id" numFmtId="0">
      <sharedItems/>
    </cacheField>
    <cacheField name="title" numFmtId="0">
      <sharedItems/>
    </cacheField>
    <cacheField name="product_line" numFmtId="0">
      <sharedItems/>
    </cacheField>
    <cacheField name="author" numFmtId="0">
      <sharedItems/>
    </cacheField>
    <cacheField name="created_date" numFmtId="14">
      <sharedItems containsSemiMixedTypes="0" containsNonDate="0" containsDate="1" containsString="0" minDate="2025-09-01T00:00:00" maxDate="2025-09-16T00:00:00"/>
    </cacheField>
    <cacheField name="approved_date" numFmtId="14">
      <sharedItems containsNonDate="0" containsDate="1" containsString="0" containsBlank="1" minDate="2025-09-10T00:00:00" maxDate="2025-10-06T00:00:00" count="4">
        <d v="2025-09-10T00:00:00"/>
        <m/>
        <d v="2025-09-25T00:00:00"/>
        <d v="2025-10-05T00:00:00"/>
      </sharedItems>
      <fieldGroup par="8"/>
    </cacheField>
    <cacheField name="status" numFmtId="0">
      <sharedItems/>
    </cacheField>
    <cacheField name="CycleDays" numFmtId="0">
      <sharedItems containsString="0" containsBlank="1" containsNumber="1" containsInteger="1" minValue="9" maxValue="22"/>
    </cacheField>
    <cacheField name="Jours (approved_date)" numFmtId="0" databaseField="0">
      <fieldGroup base="5">
        <rangePr groupBy="days" startDate="2025-09-10T00:00:00" endDate="2025-10-06T00:00:00" groupInterval="7"/>
        <groupItems count="6">
          <s v="&lt;2025-09-10"/>
          <s v="2025-09-10 - 2025-09-16"/>
          <s v="2025-09-17 - 2025-09-23"/>
          <s v="2025-09-24 - 2025-09-30"/>
          <s v="2025-10-01 - 2025-10-06"/>
          <s v="&gt;2025-10-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Nachate" refreshedDate="45953.164068402781" createdVersion="8" refreshedVersion="8" minRefreshableVersion="3" recordCount="12" xr:uid="{D968477C-9B99-4BEC-B3A5-99D5E9487152}">
  <cacheSource type="worksheet">
    <worksheetSource name="workflows"/>
  </cacheSource>
  <cacheFields count="7">
    <cacheField name="doc_id" numFmtId="0">
      <sharedItems/>
    </cacheField>
    <cacheField name="step" numFmtId="0">
      <sharedItems count="3">
        <s v="Authoring"/>
        <s v="Review"/>
        <s v="Approval"/>
      </sharedItems>
    </cacheField>
    <cacheField name="owner" numFmtId="0">
      <sharedItems/>
    </cacheField>
    <cacheField name="start_ts" numFmtId="22">
      <sharedItems containsSemiMixedTypes="0" containsNonDate="0" containsDate="1" containsString="0" minDate="2025-09-01T09:00:00" maxDate="2025-10-03T10:00:00"/>
    </cacheField>
    <cacheField name="end_ts" numFmtId="22">
      <sharedItems containsNonDate="0" containsDate="1" containsString="0" containsBlank="1" minDate="2025-09-03T18:00:00" maxDate="2025-10-05T14:00:00"/>
    </cacheField>
    <cacheField name="defect_flag" numFmtId="0">
      <sharedItems containsSemiMixedTypes="0" containsString="0" containsNumber="1" containsInteger="1" minValue="0" maxValue="1"/>
    </cacheField>
    <cacheField name="StepDurationHours" numFmtId="0">
      <sharedItems containsString="0" containsBlank="1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D001"/>
    <s v="Hydraulic Pump Manual"/>
    <s v="Global7500"/>
    <s v="abouchard"/>
    <d v="2025-09-01T00:00:00"/>
    <x v="0"/>
    <s v="Approved"/>
    <n v="9"/>
  </r>
  <r>
    <s v="D002"/>
    <s v="Electrical Wiring Update"/>
    <s v="Challenger3500"/>
    <s v="mpelletier"/>
    <d v="2025-09-05T00:00:00"/>
    <x v="1"/>
    <s v="In Review"/>
    <m/>
  </r>
  <r>
    <s v="D003"/>
    <s v="Cabin Comfort Guide"/>
    <s v="Global8000"/>
    <s v="slambert"/>
    <d v="2025-09-03T00:00:00"/>
    <x v="2"/>
    <s v="Approved"/>
    <n v="22"/>
  </r>
  <r>
    <s v="D004"/>
    <s v="Landing Gear Checklist"/>
    <s v="Global7500"/>
    <s v="abouchard"/>
    <d v="2025-09-12T00:00:00"/>
    <x v="1"/>
    <s v="Draft"/>
    <m/>
  </r>
  <r>
    <s v="D005"/>
    <s v="APU Maintenance Notes"/>
    <s v="Challenger3500"/>
    <s v="mpelletier"/>
    <d v="2025-09-15T00:00:00"/>
    <x v="3"/>
    <s v="Approved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D001"/>
    <x v="0"/>
    <s v="abouchard"/>
    <d v="2025-09-01T09:00:00"/>
    <d v="2025-09-03T18:00:00"/>
    <n v="0"/>
    <n v="9"/>
  </r>
  <r>
    <s v="D001"/>
    <x v="1"/>
    <s v="qa_team"/>
    <d v="2025-09-04T09:00:00"/>
    <d v="2025-09-07T12:00:00"/>
    <n v="0"/>
    <n v="3"/>
  </r>
  <r>
    <s v="D001"/>
    <x v="2"/>
    <s v="manager"/>
    <d v="2025-09-08T10:00:00"/>
    <d v="2025-09-10T16:00:00"/>
    <n v="0"/>
    <n v="6"/>
  </r>
  <r>
    <s v="D002"/>
    <x v="0"/>
    <s v="mpelletier"/>
    <d v="2025-09-05T10:00:00"/>
    <d v="2025-09-08T17:00:00"/>
    <n v="1"/>
    <n v="7"/>
  </r>
  <r>
    <s v="D002"/>
    <x v="1"/>
    <s v="qa_team"/>
    <d v="2025-09-09T09:00:00"/>
    <m/>
    <n v="0"/>
    <m/>
  </r>
  <r>
    <s v="D003"/>
    <x v="0"/>
    <s v="slambert"/>
    <d v="2025-09-03T09:00:00"/>
    <d v="2025-09-10T16:00:00"/>
    <n v="0"/>
    <n v="7"/>
  </r>
  <r>
    <s v="D003"/>
    <x v="1"/>
    <s v="qa_team"/>
    <d v="2025-09-11T09:00:00"/>
    <d v="2025-09-20T11:00:00"/>
    <n v="0"/>
    <n v="2"/>
  </r>
  <r>
    <s v="D003"/>
    <x v="2"/>
    <s v="manager"/>
    <d v="2025-09-22T10:00:00"/>
    <d v="2025-09-25T15:00:00"/>
    <n v="0"/>
    <n v="5"/>
  </r>
  <r>
    <s v="D004"/>
    <x v="0"/>
    <s v="abouchard"/>
    <d v="2025-09-12T09:00:00"/>
    <m/>
    <n v="0"/>
    <m/>
  </r>
  <r>
    <s v="D005"/>
    <x v="0"/>
    <s v="mpelletier"/>
    <d v="2025-09-15T09:00:00"/>
    <d v="2025-09-25T18:00:00"/>
    <n v="0"/>
    <n v="9"/>
  </r>
  <r>
    <s v="D005"/>
    <x v="1"/>
    <s v="qa_team"/>
    <d v="2025-09-26T09:00:00"/>
    <d v="2025-10-02T17:00:00"/>
    <n v="1"/>
    <n v="8"/>
  </r>
  <r>
    <s v="D005"/>
    <x v="2"/>
    <s v="manager"/>
    <d v="2025-10-03T10:00:00"/>
    <d v="2025-10-05T14:00:00"/>
    <n v="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49297-1812-478A-8C94-335AF1AE6A7E}" name="Tableau croisé dynamique1" cacheId="2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7">
  <location ref="A3:B8" firstHeaderRow="1" firstDataRow="1" firstDataCol="1"/>
  <pivotFields count="9">
    <pivotField dataField="1" showAll="0"/>
    <pivotField showAll="0"/>
    <pivotField showAll="0"/>
    <pivotField showAll="0"/>
    <pivotField numFmtId="14" showAll="0"/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8"/>
  </rowFields>
  <rowItems count="5">
    <i>
      <x/>
    </i>
    <i>
      <x v="1"/>
    </i>
    <i>
      <x v="3"/>
    </i>
    <i>
      <x v="4"/>
    </i>
    <i t="grand">
      <x/>
    </i>
  </rowItems>
  <colItems count="1">
    <i/>
  </colItems>
  <dataFields count="1">
    <dataField name="Nombre de doc_id" fld="0" subtotal="count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C6E75-940C-48BD-9732-E7BB5AE48594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7">
    <pivotField showAll="0"/>
    <pivotField axis="axisRow" showAll="0">
      <items count="4">
        <item x="2"/>
        <item x="0"/>
        <item x="1"/>
        <item t="default"/>
      </items>
    </pivotField>
    <pivotField showAll="0"/>
    <pivotField numFmtId="22"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oyenne de StepDurationHours" fld="6" subtotal="average" baseField="1" baseItem="0" numFmtId="2"/>
  </dataField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8BD79FA4-BA0B-40AE-A226-CCF2A2C2BD73}" autoFormatId="16" applyNumberFormats="0" applyBorderFormats="0" applyFontFormats="0" applyPatternFormats="0" applyAlignmentFormats="0" applyWidthHeightFormats="0">
  <queryTableRefresh nextId="8">
    <queryTableFields count="7">
      <queryTableField id="1" name="doc_id" tableColumnId="1"/>
      <queryTableField id="2" name="step" tableColumnId="2"/>
      <queryTableField id="3" name="owner" tableColumnId="3"/>
      <queryTableField id="4" name="start_ts" tableColumnId="4"/>
      <queryTableField id="5" name="end_ts" tableColumnId="5"/>
      <queryTableField id="6" name="defect_flag" tableColumnId="6"/>
      <queryTableField id="7" name="StepDurationHour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2A12BEC-7ACD-4D30-9F02-F804D1CBA0E4}" autoFormatId="16" applyNumberFormats="0" applyBorderFormats="0" applyFontFormats="0" applyPatternFormats="0" applyAlignmentFormats="0" applyWidthHeightFormats="0">
  <queryTableRefresh nextId="9">
    <queryTableFields count="8">
      <queryTableField id="1" name="doc_id" tableColumnId="1"/>
      <queryTableField id="2" name="title" tableColumnId="2"/>
      <queryTableField id="3" name="product_line" tableColumnId="3"/>
      <queryTableField id="4" name="author" tableColumnId="4"/>
      <queryTableField id="5" name="created_date" tableColumnId="5"/>
      <queryTableField id="6" name="approved_date" tableColumnId="6"/>
      <queryTableField id="7" name="status" tableColumnId="7"/>
      <queryTableField id="8" name="CycleDay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AAD8E-9EDE-46F8-96D8-E96EF0AF3199}" name="workflows" displayName="workflows" ref="A1:G13" tableType="queryTable" totalsRowShown="0">
  <autoFilter ref="A1:G13" xr:uid="{84BAAD8E-9EDE-46F8-96D8-E96EF0AF3199}"/>
  <tableColumns count="7">
    <tableColumn id="1" xr3:uid="{E19EE730-3F5E-4F82-AD49-6A1E7A8F9342}" uniqueName="1" name="doc_id" queryTableFieldId="1" dataDxfId="11"/>
    <tableColumn id="2" xr3:uid="{1E57AE96-7BF5-487E-94AD-1400A2673A9C}" uniqueName="2" name="step" queryTableFieldId="2" dataDxfId="10"/>
    <tableColumn id="3" xr3:uid="{2517B1DF-70A0-4A42-A6DA-1DD2B56855DE}" uniqueName="3" name="owner" queryTableFieldId="3" dataDxfId="9"/>
    <tableColumn id="4" xr3:uid="{83EBB7B5-86B8-4A45-A97F-2432F4B0F233}" uniqueName="4" name="start_ts" queryTableFieldId="4" dataDxfId="8"/>
    <tableColumn id="5" xr3:uid="{BAC7956F-453F-4E73-A796-D7BC5C0AFECC}" uniqueName="5" name="end_ts" queryTableFieldId="5" dataDxfId="7"/>
    <tableColumn id="6" xr3:uid="{13E6C893-87BA-41C1-9B42-CECE90A4E4E1}" uniqueName="6" name="defect_flag" queryTableFieldId="6"/>
    <tableColumn id="7" xr3:uid="{AB0B2EB1-9B98-47C9-9338-966693575D7C}" uniqueName="7" name="StepDurationHour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FDACE-8934-4BFA-B61A-70873B739AA9}" name="documents" displayName="documents" ref="A1:H6" tableType="queryTable" totalsRowShown="0">
  <autoFilter ref="A1:H6" xr:uid="{240FDACE-8934-4BFA-B61A-70873B739AA9}"/>
  <tableColumns count="8">
    <tableColumn id="1" xr3:uid="{9500A2EC-7B97-4605-A437-EF03C392EF9E}" uniqueName="1" name="doc_id" queryTableFieldId="1" dataDxfId="6"/>
    <tableColumn id="2" xr3:uid="{DA977736-23A7-408D-925B-2D0CBA80E292}" uniqueName="2" name="title" queryTableFieldId="2" dataDxfId="5"/>
    <tableColumn id="3" xr3:uid="{92607CD1-018E-4EFA-B49D-D86A435119B2}" uniqueName="3" name="product_line" queryTableFieldId="3" dataDxfId="4"/>
    <tableColumn id="4" xr3:uid="{BF29CD71-AAB5-432E-8D79-90E73143634B}" uniqueName="4" name="author" queryTableFieldId="4" dataDxfId="3"/>
    <tableColumn id="5" xr3:uid="{B55F9844-0F89-4B05-A93B-B42E33DA5F05}" uniqueName="5" name="created_date" queryTableFieldId="5" dataDxfId="2"/>
    <tableColumn id="6" xr3:uid="{A1184B79-00FD-436A-84A8-57B77B1DA333}" uniqueName="6" name="approved_date" queryTableFieldId="6" dataDxfId="1"/>
    <tableColumn id="7" xr3:uid="{BE05429C-0C31-41B2-85FC-F6577F3D5A74}" uniqueName="7" name="status" queryTableFieldId="7" dataDxfId="0"/>
    <tableColumn id="8" xr3:uid="{02BD678F-9E46-4D0F-8621-F39E7DF5AB99}" uniqueName="8" name="CycleDay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58EC-699B-4221-A9A2-93FAF9C5D5F1}">
  <sheetPr codeName="Feuil1"/>
  <dimension ref="A1:G13"/>
  <sheetViews>
    <sheetView workbookViewId="0"/>
  </sheetViews>
  <sheetFormatPr baseColWidth="10" defaultRowHeight="14.4" x14ac:dyDescent="0.3"/>
  <cols>
    <col min="1" max="1" width="8.77734375" bestFit="1" customWidth="1"/>
    <col min="2" max="2" width="8.6640625" bestFit="1" customWidth="1"/>
    <col min="3" max="3" width="9.6640625" bestFit="1" customWidth="1"/>
    <col min="4" max="5" width="15.21875" bestFit="1" customWidth="1"/>
    <col min="6" max="6" width="12.33203125" bestFit="1" customWidth="1"/>
    <col min="7" max="7" width="19.21875" bestFit="1" customWidth="1"/>
  </cols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s="1" t="s">
        <v>7</v>
      </c>
      <c r="B2" s="1" t="s">
        <v>33</v>
      </c>
      <c r="C2" s="1" t="s">
        <v>10</v>
      </c>
      <c r="D2" s="3">
        <v>45901.375</v>
      </c>
      <c r="E2" s="3">
        <v>45903.75</v>
      </c>
      <c r="F2">
        <v>0</v>
      </c>
      <c r="G2">
        <v>9</v>
      </c>
    </row>
    <row r="3" spans="1:7" x14ac:dyDescent="0.3">
      <c r="A3" s="1" t="s">
        <v>7</v>
      </c>
      <c r="B3" s="1" t="s">
        <v>34</v>
      </c>
      <c r="C3" s="1" t="s">
        <v>35</v>
      </c>
      <c r="D3" s="3">
        <v>45904.375</v>
      </c>
      <c r="E3" s="3">
        <v>45907.5</v>
      </c>
      <c r="F3">
        <v>0</v>
      </c>
      <c r="G3">
        <v>3</v>
      </c>
    </row>
    <row r="4" spans="1:7" x14ac:dyDescent="0.3">
      <c r="A4" s="1" t="s">
        <v>7</v>
      </c>
      <c r="B4" s="1" t="s">
        <v>36</v>
      </c>
      <c r="C4" s="1" t="s">
        <v>37</v>
      </c>
      <c r="D4" s="3">
        <v>45908.416666666664</v>
      </c>
      <c r="E4" s="3">
        <v>45910.666666666664</v>
      </c>
      <c r="F4">
        <v>0</v>
      </c>
      <c r="G4">
        <v>6</v>
      </c>
    </row>
    <row r="5" spans="1:7" x14ac:dyDescent="0.3">
      <c r="A5" s="1" t="s">
        <v>12</v>
      </c>
      <c r="B5" s="1" t="s">
        <v>33</v>
      </c>
      <c r="C5" s="1" t="s">
        <v>15</v>
      </c>
      <c r="D5" s="3">
        <v>45905.416666666664</v>
      </c>
      <c r="E5" s="3">
        <v>45908.708333333336</v>
      </c>
      <c r="F5">
        <v>1</v>
      </c>
      <c r="G5">
        <v>7</v>
      </c>
    </row>
    <row r="6" spans="1:7" x14ac:dyDescent="0.3">
      <c r="A6" s="1" t="s">
        <v>12</v>
      </c>
      <c r="B6" s="1" t="s">
        <v>34</v>
      </c>
      <c r="C6" s="1" t="s">
        <v>35</v>
      </c>
      <c r="D6" s="3">
        <v>45909.375</v>
      </c>
      <c r="E6" s="3"/>
      <c r="F6">
        <v>0</v>
      </c>
    </row>
    <row r="7" spans="1:7" x14ac:dyDescent="0.3">
      <c r="A7" s="1" t="s">
        <v>17</v>
      </c>
      <c r="B7" s="1" t="s">
        <v>33</v>
      </c>
      <c r="C7" s="1" t="s">
        <v>20</v>
      </c>
      <c r="D7" s="3">
        <v>45903.375</v>
      </c>
      <c r="E7" s="3">
        <v>45910.666666666664</v>
      </c>
      <c r="F7">
        <v>0</v>
      </c>
      <c r="G7">
        <v>7</v>
      </c>
    </row>
    <row r="8" spans="1:7" x14ac:dyDescent="0.3">
      <c r="A8" s="1" t="s">
        <v>17</v>
      </c>
      <c r="B8" s="1" t="s">
        <v>34</v>
      </c>
      <c r="C8" s="1" t="s">
        <v>35</v>
      </c>
      <c r="D8" s="3">
        <v>45911.375</v>
      </c>
      <c r="E8" s="3">
        <v>45920.458333333336</v>
      </c>
      <c r="F8">
        <v>0</v>
      </c>
      <c r="G8">
        <v>2</v>
      </c>
    </row>
    <row r="9" spans="1:7" x14ac:dyDescent="0.3">
      <c r="A9" s="1" t="s">
        <v>17</v>
      </c>
      <c r="B9" s="1" t="s">
        <v>36</v>
      </c>
      <c r="C9" s="1" t="s">
        <v>37</v>
      </c>
      <c r="D9" s="3">
        <v>45922.416666666664</v>
      </c>
      <c r="E9" s="3">
        <v>45925.625</v>
      </c>
      <c r="F9">
        <v>0</v>
      </c>
      <c r="G9">
        <v>5</v>
      </c>
    </row>
    <row r="10" spans="1:7" x14ac:dyDescent="0.3">
      <c r="A10" s="1" t="s">
        <v>21</v>
      </c>
      <c r="B10" s="1" t="s">
        <v>33</v>
      </c>
      <c r="C10" s="1" t="s">
        <v>10</v>
      </c>
      <c r="D10" s="3">
        <v>45912.375</v>
      </c>
      <c r="E10" s="3"/>
      <c r="F10">
        <v>0</v>
      </c>
    </row>
    <row r="11" spans="1:7" x14ac:dyDescent="0.3">
      <c r="A11" s="1" t="s">
        <v>24</v>
      </c>
      <c r="B11" s="1" t="s">
        <v>33</v>
      </c>
      <c r="C11" s="1" t="s">
        <v>15</v>
      </c>
      <c r="D11" s="3">
        <v>45915.375</v>
      </c>
      <c r="E11" s="3">
        <v>45925.75</v>
      </c>
      <c r="F11">
        <v>0</v>
      </c>
      <c r="G11">
        <v>9</v>
      </c>
    </row>
    <row r="12" spans="1:7" x14ac:dyDescent="0.3">
      <c r="A12" s="1" t="s">
        <v>24</v>
      </c>
      <c r="B12" s="1" t="s">
        <v>34</v>
      </c>
      <c r="C12" s="1" t="s">
        <v>35</v>
      </c>
      <c r="D12" s="3">
        <v>45926.375</v>
      </c>
      <c r="E12" s="3">
        <v>45932.708333333336</v>
      </c>
      <c r="F12">
        <v>1</v>
      </c>
      <c r="G12">
        <v>8</v>
      </c>
    </row>
    <row r="13" spans="1:7" x14ac:dyDescent="0.3">
      <c r="A13" s="1" t="s">
        <v>24</v>
      </c>
      <c r="B13" s="1" t="s">
        <v>36</v>
      </c>
      <c r="C13" s="1" t="s">
        <v>37</v>
      </c>
      <c r="D13" s="3">
        <v>45933.416666666664</v>
      </c>
      <c r="E13" s="3">
        <v>45935.583333333336</v>
      </c>
      <c r="F13">
        <v>0</v>
      </c>
      <c r="G1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BC19-F0E7-4BF2-8631-8969B33C6CBE}">
  <sheetPr codeName="Feuil2"/>
  <dimension ref="A3:B8"/>
  <sheetViews>
    <sheetView workbookViewId="0">
      <selection activeCell="J20" sqref="J20"/>
    </sheetView>
  </sheetViews>
  <sheetFormatPr baseColWidth="10" defaultRowHeight="14.4" x14ac:dyDescent="0.3"/>
  <cols>
    <col min="1" max="1" width="21.21875" bestFit="1" customWidth="1"/>
    <col min="2" max="2" width="16.21875" bestFit="1" customWidth="1"/>
  </cols>
  <sheetData>
    <row r="3" spans="1:2" x14ac:dyDescent="0.3">
      <c r="A3" s="5" t="s">
        <v>41</v>
      </c>
      <c r="B3" t="s">
        <v>44</v>
      </c>
    </row>
    <row r="4" spans="1:2" x14ac:dyDescent="0.3">
      <c r="A4" s="6" t="s">
        <v>43</v>
      </c>
      <c r="B4" s="1">
        <v>2</v>
      </c>
    </row>
    <row r="5" spans="1:2" x14ac:dyDescent="0.3">
      <c r="A5" s="6" t="s">
        <v>45</v>
      </c>
      <c r="B5" s="1">
        <v>1</v>
      </c>
    </row>
    <row r="6" spans="1:2" x14ac:dyDescent="0.3">
      <c r="A6" s="6" t="s">
        <v>46</v>
      </c>
      <c r="B6" s="1">
        <v>1</v>
      </c>
    </row>
    <row r="7" spans="1:2" x14ac:dyDescent="0.3">
      <c r="A7" s="6" t="s">
        <v>47</v>
      </c>
      <c r="B7" s="1">
        <v>1</v>
      </c>
    </row>
    <row r="8" spans="1:2" x14ac:dyDescent="0.3">
      <c r="A8" s="6" t="s">
        <v>42</v>
      </c>
      <c r="B8" s="1">
        <v>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9A25-134E-4D5D-83F9-6FB05793523A}">
  <sheetPr codeName="Feuil3"/>
  <dimension ref="A3:B7"/>
  <sheetViews>
    <sheetView workbookViewId="0">
      <selection activeCell="I2" sqref="I2"/>
    </sheetView>
  </sheetViews>
  <sheetFormatPr baseColWidth="10" defaultRowHeight="14.4" x14ac:dyDescent="0.3"/>
  <cols>
    <col min="1" max="1" width="19.5546875" bestFit="1" customWidth="1"/>
    <col min="2" max="2" width="27.33203125" bestFit="1" customWidth="1"/>
  </cols>
  <sheetData>
    <row r="3" spans="1:2" x14ac:dyDescent="0.3">
      <c r="A3" s="5" t="s">
        <v>41</v>
      </c>
      <c r="B3" t="s">
        <v>48</v>
      </c>
    </row>
    <row r="4" spans="1:2" x14ac:dyDescent="0.3">
      <c r="A4" s="6" t="s">
        <v>36</v>
      </c>
      <c r="B4" s="7">
        <v>5</v>
      </c>
    </row>
    <row r="5" spans="1:2" x14ac:dyDescent="0.3">
      <c r="A5" s="6" t="s">
        <v>33</v>
      </c>
      <c r="B5" s="7">
        <v>8</v>
      </c>
    </row>
    <row r="6" spans="1:2" x14ac:dyDescent="0.3">
      <c r="A6" s="6" t="s">
        <v>34</v>
      </c>
      <c r="B6" s="7">
        <v>4.333333333333333</v>
      </c>
    </row>
    <row r="7" spans="1:2" x14ac:dyDescent="0.3">
      <c r="A7" s="6" t="s">
        <v>42</v>
      </c>
      <c r="B7" s="7">
        <v>6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B653-83B5-4BFB-B116-783729FB85E6}">
  <sheetPr codeName="Feuil4"/>
  <dimension ref="A2:B4"/>
  <sheetViews>
    <sheetView tabSelected="1" workbookViewId="0">
      <selection activeCell="B4" sqref="B4"/>
    </sheetView>
  </sheetViews>
  <sheetFormatPr baseColWidth="10" defaultRowHeight="14.4" x14ac:dyDescent="0.3"/>
  <cols>
    <col min="1" max="1" width="32" customWidth="1"/>
  </cols>
  <sheetData>
    <row r="2" spans="1:2" x14ac:dyDescent="0.3">
      <c r="A2" t="s">
        <v>38</v>
      </c>
      <c r="B2">
        <f>COUNTIF(documents[status],"&lt;&gt;Approved") - COUNTIF(documents[status],"")</f>
        <v>2</v>
      </c>
    </row>
    <row r="3" spans="1:2" x14ac:dyDescent="0.3">
      <c r="A3" t="s">
        <v>39</v>
      </c>
      <c r="B3" cm="1">
        <f t="array" ref="B3">MEDIAN(_xlfn._xlws.FILTER(documents[CycleDays], documents[CycleDays]&lt;&gt;""))</f>
        <v>20</v>
      </c>
    </row>
    <row r="4" spans="1:2" x14ac:dyDescent="0.3">
      <c r="A4" t="s">
        <v>40</v>
      </c>
      <c r="B4" s="4">
        <f>IFERROR(COUNTIFS(documents[CycleDays],"&lt;&gt;",documents[CycleDays],"&lt;=14")/COUNTIF(documents[CycleDays],"&lt;&gt;"), 0)</f>
        <v>0.33333333333333331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FB86-C82A-4A65-B988-F13C1FE064D3}">
  <sheetPr codeName="Feuil5"/>
  <dimension ref="A1:H6"/>
  <sheetViews>
    <sheetView workbookViewId="0">
      <selection sqref="A1:H6"/>
    </sheetView>
  </sheetViews>
  <sheetFormatPr baseColWidth="10" defaultRowHeight="14.4" x14ac:dyDescent="0.3"/>
  <cols>
    <col min="1" max="1" width="8.77734375" bestFit="1" customWidth="1"/>
    <col min="2" max="2" width="20.44140625" bestFit="1" customWidth="1"/>
    <col min="3" max="3" width="13.6640625" bestFit="1" customWidth="1"/>
    <col min="4" max="4" width="9.6640625" bestFit="1" customWidth="1"/>
    <col min="5" max="5" width="14.21875" bestFit="1" customWidth="1"/>
    <col min="6" max="6" width="15.6640625" bestFit="1" customWidth="1"/>
    <col min="7" max="7" width="8.55468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45901</v>
      </c>
      <c r="F2" s="2">
        <v>45910</v>
      </c>
      <c r="G2" s="1" t="s">
        <v>11</v>
      </c>
      <c r="H2">
        <v>9</v>
      </c>
    </row>
    <row r="3" spans="1:8" x14ac:dyDescent="0.3">
      <c r="A3" s="1" t="s">
        <v>12</v>
      </c>
      <c r="B3" s="1" t="s">
        <v>13</v>
      </c>
      <c r="C3" s="1" t="s">
        <v>14</v>
      </c>
      <c r="D3" s="1" t="s">
        <v>15</v>
      </c>
      <c r="E3" s="2">
        <v>45905</v>
      </c>
      <c r="F3" s="2"/>
      <c r="G3" s="1" t="s">
        <v>16</v>
      </c>
    </row>
    <row r="4" spans="1:8" x14ac:dyDescent="0.3">
      <c r="A4" s="1" t="s">
        <v>17</v>
      </c>
      <c r="B4" s="1" t="s">
        <v>18</v>
      </c>
      <c r="C4" s="1" t="s">
        <v>19</v>
      </c>
      <c r="D4" s="1" t="s">
        <v>20</v>
      </c>
      <c r="E4" s="2">
        <v>45903</v>
      </c>
      <c r="F4" s="2">
        <v>45925</v>
      </c>
      <c r="G4" s="1" t="s">
        <v>11</v>
      </c>
      <c r="H4">
        <v>22</v>
      </c>
    </row>
    <row r="5" spans="1:8" x14ac:dyDescent="0.3">
      <c r="A5" s="1" t="s">
        <v>21</v>
      </c>
      <c r="B5" s="1" t="s">
        <v>22</v>
      </c>
      <c r="C5" s="1" t="s">
        <v>9</v>
      </c>
      <c r="D5" s="1" t="s">
        <v>10</v>
      </c>
      <c r="E5" s="2">
        <v>45912</v>
      </c>
      <c r="F5" s="2"/>
      <c r="G5" s="1" t="s">
        <v>23</v>
      </c>
    </row>
    <row r="6" spans="1:8" x14ac:dyDescent="0.3">
      <c r="A6" s="1" t="s">
        <v>24</v>
      </c>
      <c r="B6" s="1" t="s">
        <v>25</v>
      </c>
      <c r="C6" s="1" t="s">
        <v>14</v>
      </c>
      <c r="D6" s="1" t="s">
        <v>15</v>
      </c>
      <c r="E6" s="2">
        <v>45915</v>
      </c>
      <c r="F6" s="2">
        <v>45935</v>
      </c>
      <c r="G6" s="1" t="s">
        <v>11</v>
      </c>
      <c r="H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0670-3D83-424C-9275-3D163DFCF725}">
  <sheetPr codeName="Feuil6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E94F7-4F17-4305-8057-09388C0595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workflows</vt:lpstr>
      <vt:lpstr>Feuil3</vt:lpstr>
      <vt:lpstr>Feuil4</vt:lpstr>
      <vt:lpstr>Dashboard</vt:lpstr>
      <vt:lpstr>documents</vt:lpstr>
      <vt:lpstr>Feuil1</vt:lpstr>
      <vt:lpstr>Dashboard!Zone_d_impression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Nachate</dc:creator>
  <cp:lastModifiedBy>Isaac Nachate</cp:lastModifiedBy>
  <cp:lastPrinted>2025-10-23T07:56:20Z</cp:lastPrinted>
  <dcterms:created xsi:type="dcterms:W3CDTF">2025-10-23T05:52:12Z</dcterms:created>
  <dcterms:modified xsi:type="dcterms:W3CDTF">2025-10-23T08:04:38Z</dcterms:modified>
</cp:coreProperties>
</file>