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Games\Minecraft\Modding\PrehistoricNature\"/>
    </mc:Choice>
  </mc:AlternateContent>
  <xr:revisionPtr revIDLastSave="0" documentId="13_ncr:1_{E667C1F8-D32F-4D72-8D1F-1696AAE1D16F}" xr6:coauthVersionLast="47" xr6:coauthVersionMax="47" xr10:uidLastSave="{00000000-0000-0000-0000-000000000000}"/>
  <bookViews>
    <workbookView xWindow="20280" yWindow="-120" windowWidth="20640" windowHeight="11040" activeTab="1" xr2:uid="{BD1CE40A-427A-4109-A4DE-8B33E67FF895}"/>
  </bookViews>
  <sheets>
    <sheet name="Cyclic animation" sheetId="1" r:id="rId1"/>
    <sheet name="Fixed ani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6" i="2" l="1"/>
  <c r="Q76" i="2"/>
  <c r="R76" i="2" s="1"/>
  <c r="O76" i="2"/>
  <c r="P76" i="2" s="1"/>
  <c r="N76" i="2"/>
  <c r="K76" i="2"/>
  <c r="L76" i="2" s="1"/>
  <c r="M76" i="2" s="1"/>
  <c r="I76" i="2"/>
  <c r="J76" i="2" s="1"/>
  <c r="V75" i="2"/>
  <c r="K75" i="2"/>
  <c r="I75" i="2"/>
  <c r="J75" i="2" s="1"/>
  <c r="V74" i="2"/>
  <c r="K74" i="2"/>
  <c r="L74" i="2" s="1"/>
  <c r="N74" i="2" s="1"/>
  <c r="O74" i="2" s="1"/>
  <c r="P74" i="2" s="1"/>
  <c r="I74" i="2"/>
  <c r="J74" i="2" s="1"/>
  <c r="V73" i="2"/>
  <c r="K73" i="2"/>
  <c r="L73" i="2" s="1"/>
  <c r="M73" i="2" s="1"/>
  <c r="I73" i="2"/>
  <c r="J73" i="2" s="1"/>
  <c r="I6" i="2"/>
  <c r="V72" i="2"/>
  <c r="K72" i="2"/>
  <c r="I72" i="2"/>
  <c r="V71" i="2"/>
  <c r="K71" i="2"/>
  <c r="L71" i="2" s="1"/>
  <c r="M71" i="2" s="1"/>
  <c r="I71" i="2"/>
  <c r="J71" i="2" s="1"/>
  <c r="V70" i="2"/>
  <c r="K70" i="2"/>
  <c r="L70" i="2" s="1"/>
  <c r="M70" i="2" s="1"/>
  <c r="I70" i="2"/>
  <c r="J70" i="2" s="1"/>
  <c r="V69" i="2"/>
  <c r="K69" i="2"/>
  <c r="L69" i="2" s="1"/>
  <c r="M69" i="2" s="1"/>
  <c r="I69" i="2"/>
  <c r="V68" i="2"/>
  <c r="K68" i="2"/>
  <c r="L68" i="2" s="1"/>
  <c r="M68" i="2" s="1"/>
  <c r="I68" i="2"/>
  <c r="J68" i="2" s="1"/>
  <c r="V67" i="2"/>
  <c r="K67" i="2"/>
  <c r="L67" i="2" s="1"/>
  <c r="M67" i="2" s="1"/>
  <c r="I67" i="2"/>
  <c r="V66" i="2"/>
  <c r="K66" i="2"/>
  <c r="I66" i="2"/>
  <c r="J66" i="2" s="1"/>
  <c r="V65" i="2"/>
  <c r="K65" i="2"/>
  <c r="L65" i="2" s="1"/>
  <c r="M65" i="2" s="1"/>
  <c r="I65" i="2"/>
  <c r="V64" i="2"/>
  <c r="K64" i="2"/>
  <c r="L64" i="2" s="1"/>
  <c r="M64" i="2" s="1"/>
  <c r="I64" i="2"/>
  <c r="V63" i="2"/>
  <c r="K63" i="2"/>
  <c r="L63" i="2" s="1"/>
  <c r="M63" i="2" s="1"/>
  <c r="I63" i="2"/>
  <c r="V62" i="2"/>
  <c r="K62" i="2"/>
  <c r="L62" i="2" s="1"/>
  <c r="M62" i="2" s="1"/>
  <c r="I62" i="2"/>
  <c r="J62" i="2" s="1"/>
  <c r="V61" i="2"/>
  <c r="K61" i="2"/>
  <c r="L61" i="2" s="1"/>
  <c r="M61" i="2" s="1"/>
  <c r="I61" i="2"/>
  <c r="J61" i="2" s="1"/>
  <c r="V60" i="2"/>
  <c r="K60" i="2"/>
  <c r="I60" i="2"/>
  <c r="J60" i="2" s="1"/>
  <c r="V59" i="2"/>
  <c r="K59" i="2"/>
  <c r="L59" i="2" s="1"/>
  <c r="M59" i="2" s="1"/>
  <c r="I59" i="2"/>
  <c r="V58" i="2"/>
  <c r="K58" i="2"/>
  <c r="I58" i="2"/>
  <c r="V57" i="2"/>
  <c r="K57" i="2"/>
  <c r="L57" i="2" s="1"/>
  <c r="M57" i="2" s="1"/>
  <c r="I57" i="2"/>
  <c r="V56" i="2"/>
  <c r="K56" i="2"/>
  <c r="I56" i="2"/>
  <c r="V55" i="2"/>
  <c r="K55" i="2"/>
  <c r="L55" i="2" s="1"/>
  <c r="M55" i="2" s="1"/>
  <c r="I55" i="2"/>
  <c r="V54" i="2"/>
  <c r="K54" i="2"/>
  <c r="L54" i="2" s="1"/>
  <c r="M54" i="2" s="1"/>
  <c r="I54" i="2"/>
  <c r="V53" i="2"/>
  <c r="K53" i="2"/>
  <c r="L53" i="2" s="1"/>
  <c r="M53" i="2" s="1"/>
  <c r="I53" i="2"/>
  <c r="V52" i="2"/>
  <c r="K52" i="2"/>
  <c r="L52" i="2" s="1"/>
  <c r="M52" i="2" s="1"/>
  <c r="I52" i="2"/>
  <c r="V51" i="2"/>
  <c r="K51" i="2"/>
  <c r="L51" i="2" s="1"/>
  <c r="M51" i="2" s="1"/>
  <c r="I51" i="2"/>
  <c r="V50" i="2"/>
  <c r="K50" i="2"/>
  <c r="I50" i="2"/>
  <c r="V49" i="2"/>
  <c r="K49" i="2"/>
  <c r="L49" i="2" s="1"/>
  <c r="M49" i="2" s="1"/>
  <c r="I49" i="2"/>
  <c r="V48" i="2"/>
  <c r="K48" i="2"/>
  <c r="L48" i="2" s="1"/>
  <c r="M48" i="2" s="1"/>
  <c r="I48" i="2"/>
  <c r="J48" i="2" s="1"/>
  <c r="V47" i="2"/>
  <c r="T47" i="2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S47" i="2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N47" i="2"/>
  <c r="K47" i="2"/>
  <c r="L47" i="2" s="1"/>
  <c r="M47" i="2" s="1"/>
  <c r="I47" i="2"/>
  <c r="J47" i="2" s="1"/>
  <c r="V46" i="2"/>
  <c r="N46" i="2"/>
  <c r="K46" i="2"/>
  <c r="L46" i="2" s="1"/>
  <c r="M46" i="2" s="1"/>
  <c r="I46" i="2"/>
  <c r="J46" i="2" s="1"/>
  <c r="V45" i="2"/>
  <c r="K45" i="2"/>
  <c r="L45" i="2" s="1"/>
  <c r="M45" i="2" s="1"/>
  <c r="I45" i="2"/>
  <c r="J45" i="2" s="1"/>
  <c r="V44" i="2"/>
  <c r="K44" i="2"/>
  <c r="I44" i="2"/>
  <c r="J44" i="2" s="1"/>
  <c r="V43" i="2"/>
  <c r="K43" i="2"/>
  <c r="L43" i="2" s="1"/>
  <c r="M43" i="2" s="1"/>
  <c r="I43" i="2"/>
  <c r="V42" i="2"/>
  <c r="K42" i="2"/>
  <c r="I42" i="2"/>
  <c r="V41" i="2"/>
  <c r="K41" i="2"/>
  <c r="L41" i="2" s="1"/>
  <c r="M41" i="2" s="1"/>
  <c r="I41" i="2"/>
  <c r="V40" i="2"/>
  <c r="K40" i="2"/>
  <c r="I40" i="2"/>
  <c r="V39" i="2"/>
  <c r="K39" i="2"/>
  <c r="L39" i="2" s="1"/>
  <c r="M39" i="2" s="1"/>
  <c r="I39" i="2"/>
  <c r="J39" i="2" s="1"/>
  <c r="V38" i="2"/>
  <c r="K38" i="2"/>
  <c r="L38" i="2" s="1"/>
  <c r="M38" i="2" s="1"/>
  <c r="I38" i="2"/>
  <c r="J38" i="2" s="1"/>
  <c r="V37" i="2"/>
  <c r="T37" i="2"/>
  <c r="T38" i="2" s="1"/>
  <c r="T39" i="2" s="1"/>
  <c r="T40" i="2" s="1"/>
  <c r="T41" i="2" s="1"/>
  <c r="T42" i="2" s="1"/>
  <c r="T43" i="2" s="1"/>
  <c r="T44" i="2" s="1"/>
  <c r="T45" i="2" s="1"/>
  <c r="T46" i="2" s="1"/>
  <c r="S37" i="2"/>
  <c r="S38" i="2" s="1"/>
  <c r="S39" i="2" s="1"/>
  <c r="S40" i="2" s="1"/>
  <c r="S41" i="2" s="1"/>
  <c r="S42" i="2" s="1"/>
  <c r="S43" i="2" s="1"/>
  <c r="S44" i="2" s="1"/>
  <c r="S45" i="2" s="1"/>
  <c r="S46" i="2" s="1"/>
  <c r="N37" i="2"/>
  <c r="K37" i="2"/>
  <c r="L37" i="2" s="1"/>
  <c r="M37" i="2" s="1"/>
  <c r="I37" i="2"/>
  <c r="V36" i="2"/>
  <c r="K36" i="2"/>
  <c r="I36" i="2"/>
  <c r="J36" i="2" s="1"/>
  <c r="V35" i="2"/>
  <c r="K35" i="2"/>
  <c r="L35" i="2" s="1"/>
  <c r="M35" i="2" s="1"/>
  <c r="I35" i="2"/>
  <c r="V34" i="2"/>
  <c r="K34" i="2"/>
  <c r="L34" i="2" s="1"/>
  <c r="M34" i="2" s="1"/>
  <c r="I34" i="2"/>
  <c r="J34" i="2" s="1"/>
  <c r="V33" i="2"/>
  <c r="K33" i="2"/>
  <c r="L33" i="2" s="1"/>
  <c r="M33" i="2" s="1"/>
  <c r="I33" i="2"/>
  <c r="V32" i="2"/>
  <c r="K32" i="2"/>
  <c r="I32" i="2"/>
  <c r="J32" i="2" s="1"/>
  <c r="V31" i="2"/>
  <c r="K31" i="2"/>
  <c r="L31" i="2" s="1"/>
  <c r="M31" i="2" s="1"/>
  <c r="I31" i="2"/>
  <c r="V30" i="2"/>
  <c r="K30" i="2"/>
  <c r="L30" i="2" s="1"/>
  <c r="M30" i="2" s="1"/>
  <c r="I30" i="2"/>
  <c r="V29" i="2"/>
  <c r="K29" i="2"/>
  <c r="L29" i="2" s="1"/>
  <c r="M29" i="2" s="1"/>
  <c r="I29" i="2"/>
  <c r="J29" i="2" s="1"/>
  <c r="V28" i="2"/>
  <c r="K28" i="2"/>
  <c r="L28" i="2" s="1"/>
  <c r="M28" i="2" s="1"/>
  <c r="I28" i="2"/>
  <c r="J28" i="2" s="1"/>
  <c r="V27" i="2"/>
  <c r="K27" i="2"/>
  <c r="L27" i="2" s="1"/>
  <c r="M27" i="2" s="1"/>
  <c r="I27" i="2"/>
  <c r="J27" i="2" s="1"/>
  <c r="V26" i="2"/>
  <c r="K26" i="2"/>
  <c r="I26" i="2"/>
  <c r="J26" i="2" s="1"/>
  <c r="V25" i="2"/>
  <c r="K25" i="2"/>
  <c r="L25" i="2" s="1"/>
  <c r="M25" i="2" s="1"/>
  <c r="I25" i="2"/>
  <c r="J25" i="2" s="1"/>
  <c r="V24" i="2"/>
  <c r="K24" i="2"/>
  <c r="I24" i="2"/>
  <c r="V23" i="2"/>
  <c r="K23" i="2"/>
  <c r="L23" i="2" s="1"/>
  <c r="M23" i="2" s="1"/>
  <c r="I23" i="2"/>
  <c r="V22" i="2"/>
  <c r="K22" i="2"/>
  <c r="L22" i="2" s="1"/>
  <c r="I22" i="2"/>
  <c r="V21" i="2"/>
  <c r="K21" i="2"/>
  <c r="L21" i="2" s="1"/>
  <c r="M21" i="2" s="1"/>
  <c r="I21" i="2"/>
  <c r="V20" i="2"/>
  <c r="K20" i="2"/>
  <c r="I20" i="2"/>
  <c r="V19" i="2"/>
  <c r="K19" i="2"/>
  <c r="L19" i="2" s="1"/>
  <c r="M19" i="2" s="1"/>
  <c r="I19" i="2"/>
  <c r="V18" i="2"/>
  <c r="K18" i="2"/>
  <c r="I18" i="2"/>
  <c r="J18" i="2" s="1"/>
  <c r="V17" i="2"/>
  <c r="K17" i="2"/>
  <c r="L17" i="2" s="1"/>
  <c r="M17" i="2" s="1"/>
  <c r="I17" i="2"/>
  <c r="V16" i="2"/>
  <c r="K16" i="2"/>
  <c r="I16" i="2"/>
  <c r="J16" i="2" s="1"/>
  <c r="V15" i="2"/>
  <c r="K15" i="2"/>
  <c r="L15" i="2" s="1"/>
  <c r="M15" i="2" s="1"/>
  <c r="I15" i="2"/>
  <c r="J15" i="2" s="1"/>
  <c r="V14" i="2"/>
  <c r="K14" i="2"/>
  <c r="L14" i="2" s="1"/>
  <c r="M14" i="2" s="1"/>
  <c r="I14" i="2"/>
  <c r="J14" i="2" s="1"/>
  <c r="V13" i="2"/>
  <c r="K13" i="2"/>
  <c r="L13" i="2" s="1"/>
  <c r="M13" i="2" s="1"/>
  <c r="I13" i="2"/>
  <c r="V12" i="2"/>
  <c r="K12" i="2"/>
  <c r="I12" i="2"/>
  <c r="V11" i="2"/>
  <c r="K11" i="2"/>
  <c r="L11" i="2" s="1"/>
  <c r="M11" i="2" s="1"/>
  <c r="I11" i="2"/>
  <c r="V10" i="2"/>
  <c r="K10" i="2"/>
  <c r="L10" i="2" s="1"/>
  <c r="M10" i="2" s="1"/>
  <c r="I10" i="2"/>
  <c r="I9" i="2"/>
  <c r="K9" i="2"/>
  <c r="L9" i="2" s="1"/>
  <c r="M9" i="2" s="1"/>
  <c r="V181" i="1"/>
  <c r="R181" i="1"/>
  <c r="Q181" i="1"/>
  <c r="P181" i="1"/>
  <c r="O181" i="1"/>
  <c r="N181" i="1"/>
  <c r="K181" i="1"/>
  <c r="L181" i="1" s="1"/>
  <c r="M181" i="1" s="1"/>
  <c r="I181" i="1"/>
  <c r="J181" i="1" s="1"/>
  <c r="V180" i="1"/>
  <c r="U180" i="1"/>
  <c r="U181" i="1" s="1"/>
  <c r="T180" i="1"/>
  <c r="T181" i="1" s="1"/>
  <c r="S180" i="1"/>
  <c r="S181" i="1" s="1"/>
  <c r="Q180" i="1"/>
  <c r="R180" i="1" s="1"/>
  <c r="O180" i="1"/>
  <c r="P180" i="1" s="1"/>
  <c r="N180" i="1"/>
  <c r="K180" i="1"/>
  <c r="L180" i="1" s="1"/>
  <c r="M180" i="1" s="1"/>
  <c r="I180" i="1"/>
  <c r="J180" i="1" s="1"/>
  <c r="W179" i="1"/>
  <c r="V179" i="1"/>
  <c r="T179" i="1"/>
  <c r="Q179" i="1"/>
  <c r="R179" i="1" s="1"/>
  <c r="O179" i="1"/>
  <c r="P179" i="1" s="1"/>
  <c r="N179" i="1"/>
  <c r="L179" i="1"/>
  <c r="M179" i="1" s="1"/>
  <c r="K179" i="1"/>
  <c r="I179" i="1"/>
  <c r="J179" i="1" s="1"/>
  <c r="W178" i="1"/>
  <c r="V178" i="1"/>
  <c r="T178" i="1"/>
  <c r="Q178" i="1"/>
  <c r="R178" i="1" s="1"/>
  <c r="O178" i="1"/>
  <c r="P178" i="1" s="1"/>
  <c r="N178" i="1"/>
  <c r="K178" i="1"/>
  <c r="L178" i="1" s="1"/>
  <c r="M178" i="1" s="1"/>
  <c r="I178" i="1"/>
  <c r="J178" i="1" s="1"/>
  <c r="V177" i="1"/>
  <c r="T177" i="1"/>
  <c r="S177" i="1"/>
  <c r="S178" i="1" s="1"/>
  <c r="S179" i="1" s="1"/>
  <c r="R177" i="1"/>
  <c r="Q177" i="1"/>
  <c r="O177" i="1"/>
  <c r="P177" i="1" s="1"/>
  <c r="N177" i="1"/>
  <c r="L177" i="1"/>
  <c r="M177" i="1" s="1"/>
  <c r="K177" i="1"/>
  <c r="I177" i="1"/>
  <c r="J177" i="1" s="1"/>
  <c r="U176" i="1"/>
  <c r="U177" i="1" s="1"/>
  <c r="U178" i="1" s="1"/>
  <c r="U179" i="1" s="1"/>
  <c r="T176" i="1"/>
  <c r="S176" i="1"/>
  <c r="K176" i="1"/>
  <c r="L176" i="1" s="1"/>
  <c r="M176" i="1" s="1"/>
  <c r="J176" i="1"/>
  <c r="I176" i="1"/>
  <c r="V175" i="1"/>
  <c r="W175" i="1" s="1"/>
  <c r="T175" i="1"/>
  <c r="S175" i="1"/>
  <c r="R175" i="1"/>
  <c r="Q175" i="1"/>
  <c r="O175" i="1"/>
  <c r="P175" i="1" s="1"/>
  <c r="N175" i="1"/>
  <c r="L175" i="1"/>
  <c r="M175" i="1" s="1"/>
  <c r="K175" i="1"/>
  <c r="I175" i="1"/>
  <c r="J175" i="1" s="1"/>
  <c r="W174" i="1"/>
  <c r="V174" i="1"/>
  <c r="U174" i="1"/>
  <c r="U175" i="1" s="1"/>
  <c r="T174" i="1"/>
  <c r="S174" i="1"/>
  <c r="R174" i="1"/>
  <c r="Q174" i="1"/>
  <c r="O174" i="1"/>
  <c r="P174" i="1" s="1"/>
  <c r="N174" i="1"/>
  <c r="K174" i="1"/>
  <c r="L174" i="1" s="1"/>
  <c r="M174" i="1" s="1"/>
  <c r="I174" i="1"/>
  <c r="J174" i="1" s="1"/>
  <c r="U173" i="1"/>
  <c r="S173" i="1"/>
  <c r="N173" i="1"/>
  <c r="K173" i="1"/>
  <c r="L173" i="1" s="1"/>
  <c r="M173" i="1" s="1"/>
  <c r="I173" i="1"/>
  <c r="J173" i="1" s="1"/>
  <c r="V172" i="1"/>
  <c r="T172" i="1"/>
  <c r="T173" i="1" s="1"/>
  <c r="S172" i="1"/>
  <c r="Q172" i="1"/>
  <c r="R172" i="1" s="1"/>
  <c r="P172" i="1"/>
  <c r="O172" i="1"/>
  <c r="N172" i="1"/>
  <c r="K172" i="1"/>
  <c r="L172" i="1" s="1"/>
  <c r="M172" i="1" s="1"/>
  <c r="I172" i="1"/>
  <c r="J172" i="1" s="1"/>
  <c r="V171" i="1"/>
  <c r="U171" i="1"/>
  <c r="U172" i="1" s="1"/>
  <c r="T171" i="1"/>
  <c r="S171" i="1"/>
  <c r="R171" i="1"/>
  <c r="Q171" i="1"/>
  <c r="P171" i="1"/>
  <c r="O171" i="1"/>
  <c r="N171" i="1"/>
  <c r="L171" i="1"/>
  <c r="M171" i="1" s="1"/>
  <c r="K171" i="1"/>
  <c r="I171" i="1"/>
  <c r="J171" i="1" s="1"/>
  <c r="U170" i="1"/>
  <c r="T170" i="1"/>
  <c r="K170" i="1"/>
  <c r="L170" i="1" s="1"/>
  <c r="I170" i="1"/>
  <c r="J170" i="1" s="1"/>
  <c r="V169" i="1"/>
  <c r="W169" i="1" s="1"/>
  <c r="T169" i="1"/>
  <c r="S169" i="1"/>
  <c r="S170" i="1" s="1"/>
  <c r="R169" i="1"/>
  <c r="Q169" i="1"/>
  <c r="O169" i="1"/>
  <c r="P169" i="1" s="1"/>
  <c r="N169" i="1"/>
  <c r="K169" i="1"/>
  <c r="L169" i="1" s="1"/>
  <c r="M169" i="1" s="1"/>
  <c r="I169" i="1"/>
  <c r="J169" i="1" s="1"/>
  <c r="V168" i="1"/>
  <c r="W168" i="1" s="1"/>
  <c r="U168" i="1"/>
  <c r="U169" i="1" s="1"/>
  <c r="T168" i="1"/>
  <c r="S168" i="1"/>
  <c r="Q168" i="1"/>
  <c r="R168" i="1" s="1"/>
  <c r="O168" i="1"/>
  <c r="P168" i="1" s="1"/>
  <c r="N168" i="1"/>
  <c r="L168" i="1"/>
  <c r="M168" i="1" s="1"/>
  <c r="K168" i="1"/>
  <c r="I168" i="1"/>
  <c r="J168" i="1" s="1"/>
  <c r="U167" i="1"/>
  <c r="T167" i="1"/>
  <c r="S167" i="1"/>
  <c r="K167" i="1"/>
  <c r="L167" i="1" s="1"/>
  <c r="I167" i="1"/>
  <c r="J167" i="1" s="1"/>
  <c r="V166" i="1"/>
  <c r="W166" i="1" s="1"/>
  <c r="U166" i="1"/>
  <c r="T166" i="1"/>
  <c r="S166" i="1"/>
  <c r="R166" i="1"/>
  <c r="Q166" i="1"/>
  <c r="O166" i="1"/>
  <c r="P166" i="1" s="1"/>
  <c r="N166" i="1"/>
  <c r="K166" i="1"/>
  <c r="L166" i="1" s="1"/>
  <c r="M166" i="1" s="1"/>
  <c r="I166" i="1"/>
  <c r="J166" i="1" s="1"/>
  <c r="V165" i="1"/>
  <c r="T165" i="1"/>
  <c r="S165" i="1"/>
  <c r="R165" i="1"/>
  <c r="Q165" i="1"/>
  <c r="P165" i="1"/>
  <c r="O165" i="1"/>
  <c r="N165" i="1"/>
  <c r="L165" i="1"/>
  <c r="M165" i="1" s="1"/>
  <c r="K165" i="1"/>
  <c r="I165" i="1"/>
  <c r="J165" i="1" s="1"/>
  <c r="W164" i="1"/>
  <c r="V164" i="1"/>
  <c r="U164" i="1"/>
  <c r="U165" i="1" s="1"/>
  <c r="N164" i="1"/>
  <c r="M164" i="1"/>
  <c r="L164" i="1"/>
  <c r="K164" i="1"/>
  <c r="I164" i="1"/>
  <c r="J164" i="1" s="1"/>
  <c r="V163" i="1"/>
  <c r="N163" i="1"/>
  <c r="K163" i="1"/>
  <c r="L163" i="1" s="1"/>
  <c r="M163" i="1" s="1"/>
  <c r="I163" i="1"/>
  <c r="V162" i="1"/>
  <c r="Q162" i="1"/>
  <c r="R162" i="1" s="1"/>
  <c r="L162" i="1"/>
  <c r="N162" i="1" s="1"/>
  <c r="O162" i="1" s="1"/>
  <c r="P162" i="1" s="1"/>
  <c r="K162" i="1"/>
  <c r="J162" i="1"/>
  <c r="I162" i="1"/>
  <c r="V161" i="1"/>
  <c r="K161" i="1"/>
  <c r="J161" i="1"/>
  <c r="I161" i="1"/>
  <c r="V160" i="1"/>
  <c r="U160" i="1"/>
  <c r="M160" i="1"/>
  <c r="L160" i="1"/>
  <c r="K160" i="1"/>
  <c r="N160" i="1" s="1"/>
  <c r="I160" i="1"/>
  <c r="J160" i="1" s="1"/>
  <c r="V159" i="1"/>
  <c r="U159" i="1"/>
  <c r="K159" i="1"/>
  <c r="L159" i="1" s="1"/>
  <c r="M159" i="1" s="1"/>
  <c r="I159" i="1"/>
  <c r="V158" i="1"/>
  <c r="U158" i="1"/>
  <c r="L158" i="1"/>
  <c r="M158" i="1" s="1"/>
  <c r="K158" i="1"/>
  <c r="I158" i="1"/>
  <c r="V157" i="1"/>
  <c r="W157" i="1" s="1"/>
  <c r="U157" i="1"/>
  <c r="R157" i="1"/>
  <c r="O157" i="1"/>
  <c r="P157" i="1" s="1"/>
  <c r="M157" i="1"/>
  <c r="L157" i="1"/>
  <c r="K157" i="1"/>
  <c r="N157" i="1" s="1"/>
  <c r="Q157" i="1" s="1"/>
  <c r="J157" i="1"/>
  <c r="I157" i="1"/>
  <c r="V156" i="1"/>
  <c r="T156" i="1"/>
  <c r="T157" i="1" s="1"/>
  <c r="T158" i="1" s="1"/>
  <c r="T159" i="1" s="1"/>
  <c r="T160" i="1" s="1"/>
  <c r="T161" i="1" s="1"/>
  <c r="T162" i="1" s="1"/>
  <c r="T163" i="1" s="1"/>
  <c r="T164" i="1" s="1"/>
  <c r="S156" i="1"/>
  <c r="S157" i="1" s="1"/>
  <c r="S158" i="1" s="1"/>
  <c r="S159" i="1" s="1"/>
  <c r="S160" i="1" s="1"/>
  <c r="S161" i="1" s="1"/>
  <c r="S162" i="1" s="1"/>
  <c r="S163" i="1" s="1"/>
  <c r="S164" i="1" s="1"/>
  <c r="Q156" i="1"/>
  <c r="R156" i="1" s="1"/>
  <c r="P156" i="1"/>
  <c r="O156" i="1"/>
  <c r="N156" i="1"/>
  <c r="L156" i="1"/>
  <c r="M156" i="1" s="1"/>
  <c r="K156" i="1"/>
  <c r="I156" i="1"/>
  <c r="J156" i="1" s="1"/>
  <c r="V155" i="1"/>
  <c r="T155" i="1"/>
  <c r="S155" i="1"/>
  <c r="R155" i="1"/>
  <c r="Q155" i="1"/>
  <c r="O155" i="1"/>
  <c r="P155" i="1" s="1"/>
  <c r="N155" i="1"/>
  <c r="K155" i="1"/>
  <c r="L155" i="1" s="1"/>
  <c r="M155" i="1" s="1"/>
  <c r="I155" i="1"/>
  <c r="J155" i="1" s="1"/>
  <c r="V154" i="1"/>
  <c r="U154" i="1"/>
  <c r="U155" i="1" s="1"/>
  <c r="U156" i="1" s="1"/>
  <c r="W156" i="1" s="1"/>
  <c r="S154" i="1"/>
  <c r="K154" i="1"/>
  <c r="I154" i="1"/>
  <c r="J154" i="1" s="1"/>
  <c r="V153" i="1"/>
  <c r="K153" i="1"/>
  <c r="J153" i="1"/>
  <c r="I153" i="1"/>
  <c r="V152" i="1"/>
  <c r="N152" i="1"/>
  <c r="K152" i="1"/>
  <c r="L152" i="1" s="1"/>
  <c r="M152" i="1" s="1"/>
  <c r="J152" i="1"/>
  <c r="I152" i="1"/>
  <c r="V151" i="1"/>
  <c r="U151" i="1"/>
  <c r="N151" i="1"/>
  <c r="O151" i="1" s="1"/>
  <c r="P151" i="1" s="1"/>
  <c r="K151" i="1"/>
  <c r="L151" i="1" s="1"/>
  <c r="M151" i="1" s="1"/>
  <c r="I151" i="1"/>
  <c r="V150" i="1"/>
  <c r="U150" i="1"/>
  <c r="N150" i="1"/>
  <c r="M150" i="1"/>
  <c r="K150" i="1"/>
  <c r="L150" i="1" s="1"/>
  <c r="I150" i="1"/>
  <c r="J150" i="1" s="1"/>
  <c r="V149" i="1"/>
  <c r="W149" i="1" s="1"/>
  <c r="U149" i="1"/>
  <c r="K149" i="1"/>
  <c r="L149" i="1" s="1"/>
  <c r="M149" i="1" s="1"/>
  <c r="J149" i="1"/>
  <c r="I149" i="1"/>
  <c r="V148" i="1"/>
  <c r="L148" i="1"/>
  <c r="M148" i="1" s="1"/>
  <c r="K148" i="1"/>
  <c r="I148" i="1"/>
  <c r="J148" i="1" s="1"/>
  <c r="V147" i="1"/>
  <c r="K147" i="1"/>
  <c r="L147" i="1" s="1"/>
  <c r="M147" i="1" s="1"/>
  <c r="I147" i="1"/>
  <c r="V146" i="1"/>
  <c r="L146" i="1"/>
  <c r="M146" i="1" s="1"/>
  <c r="K146" i="1"/>
  <c r="I146" i="1"/>
  <c r="J146" i="1" s="1"/>
  <c r="V145" i="1"/>
  <c r="O145" i="1"/>
  <c r="P145" i="1" s="1"/>
  <c r="M145" i="1"/>
  <c r="L145" i="1"/>
  <c r="K145" i="1"/>
  <c r="N145" i="1" s="1"/>
  <c r="I145" i="1"/>
  <c r="J145" i="1" s="1"/>
  <c r="V144" i="1"/>
  <c r="T144" i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S144" i="1"/>
  <c r="S145" i="1" s="1"/>
  <c r="S146" i="1" s="1"/>
  <c r="S147" i="1" s="1"/>
  <c r="S148" i="1" s="1"/>
  <c r="S149" i="1" s="1"/>
  <c r="S150" i="1" s="1"/>
  <c r="S151" i="1" s="1"/>
  <c r="S152" i="1" s="1"/>
  <c r="S153" i="1" s="1"/>
  <c r="N144" i="1"/>
  <c r="O144" i="1" s="1"/>
  <c r="P144" i="1" s="1"/>
  <c r="M144" i="1"/>
  <c r="L144" i="1"/>
  <c r="K144" i="1"/>
  <c r="I144" i="1"/>
  <c r="V143" i="1"/>
  <c r="K143" i="1"/>
  <c r="I143" i="1"/>
  <c r="J143" i="1" s="1"/>
  <c r="V142" i="1"/>
  <c r="U142" i="1"/>
  <c r="U143" i="1" s="1"/>
  <c r="U144" i="1" s="1"/>
  <c r="T142" i="1"/>
  <c r="T143" i="1" s="1"/>
  <c r="S142" i="1"/>
  <c r="S143" i="1" s="1"/>
  <c r="K142" i="1"/>
  <c r="L142" i="1" s="1"/>
  <c r="M142" i="1" s="1"/>
  <c r="J142" i="1"/>
  <c r="I142" i="1"/>
  <c r="V141" i="1"/>
  <c r="T141" i="1"/>
  <c r="S141" i="1"/>
  <c r="R141" i="1"/>
  <c r="Q141" i="1"/>
  <c r="O141" i="1"/>
  <c r="P141" i="1" s="1"/>
  <c r="N141" i="1"/>
  <c r="K141" i="1"/>
  <c r="L141" i="1" s="1"/>
  <c r="M141" i="1" s="1"/>
  <c r="J141" i="1"/>
  <c r="I141" i="1"/>
  <c r="W140" i="1"/>
  <c r="V140" i="1"/>
  <c r="T140" i="1"/>
  <c r="S140" i="1"/>
  <c r="Q140" i="1"/>
  <c r="R140" i="1" s="1"/>
  <c r="P140" i="1"/>
  <c r="O140" i="1"/>
  <c r="N140" i="1"/>
  <c r="M140" i="1"/>
  <c r="K140" i="1"/>
  <c r="L140" i="1" s="1"/>
  <c r="I140" i="1"/>
  <c r="J140" i="1" s="1"/>
  <c r="V139" i="1"/>
  <c r="U139" i="1"/>
  <c r="U140" i="1" s="1"/>
  <c r="U141" i="1" s="1"/>
  <c r="K139" i="1"/>
  <c r="I139" i="1"/>
  <c r="J139" i="1" s="1"/>
  <c r="V138" i="1"/>
  <c r="M138" i="1"/>
  <c r="L138" i="1"/>
  <c r="N138" i="1" s="1"/>
  <c r="K138" i="1"/>
  <c r="J138" i="1"/>
  <c r="I138" i="1"/>
  <c r="V137" i="1"/>
  <c r="K137" i="1"/>
  <c r="I137" i="1"/>
  <c r="J137" i="1" s="1"/>
  <c r="V136" i="1"/>
  <c r="K136" i="1"/>
  <c r="I136" i="1"/>
  <c r="J136" i="1" s="1"/>
  <c r="V135" i="1"/>
  <c r="U135" i="1"/>
  <c r="L135" i="1"/>
  <c r="M135" i="1" s="1"/>
  <c r="K135" i="1"/>
  <c r="I135" i="1"/>
  <c r="J135" i="1" s="1"/>
  <c r="V134" i="1"/>
  <c r="U134" i="1"/>
  <c r="K134" i="1"/>
  <c r="J134" i="1"/>
  <c r="I134" i="1"/>
  <c r="V133" i="1"/>
  <c r="L133" i="1"/>
  <c r="K133" i="1"/>
  <c r="I133" i="1"/>
  <c r="V132" i="1"/>
  <c r="U132" i="1"/>
  <c r="U133" i="1" s="1"/>
  <c r="L132" i="1"/>
  <c r="N132" i="1" s="1"/>
  <c r="K132" i="1"/>
  <c r="I132" i="1"/>
  <c r="V131" i="1"/>
  <c r="L131" i="1"/>
  <c r="M131" i="1" s="1"/>
  <c r="K131" i="1"/>
  <c r="I131" i="1"/>
  <c r="J131" i="1" s="1"/>
  <c r="V130" i="1"/>
  <c r="U130" i="1"/>
  <c r="U131" i="1" s="1"/>
  <c r="S130" i="1"/>
  <c r="S131" i="1" s="1"/>
  <c r="S132" i="1" s="1"/>
  <c r="S133" i="1" s="1"/>
  <c r="S134" i="1" s="1"/>
  <c r="S135" i="1" s="1"/>
  <c r="S136" i="1" s="1"/>
  <c r="S137" i="1" s="1"/>
  <c r="S138" i="1" s="1"/>
  <c r="S139" i="1" s="1"/>
  <c r="N130" i="1"/>
  <c r="K130" i="1"/>
  <c r="L130" i="1" s="1"/>
  <c r="M130" i="1" s="1"/>
  <c r="I130" i="1"/>
  <c r="V129" i="1"/>
  <c r="M129" i="1"/>
  <c r="L129" i="1"/>
  <c r="K129" i="1"/>
  <c r="N129" i="1" s="1"/>
  <c r="O129" i="1" s="1"/>
  <c r="P129" i="1" s="1"/>
  <c r="I129" i="1"/>
  <c r="J129" i="1" s="1"/>
  <c r="V128" i="1"/>
  <c r="T128" i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S128" i="1"/>
  <c r="S129" i="1" s="1"/>
  <c r="K128" i="1"/>
  <c r="I128" i="1"/>
  <c r="J128" i="1" s="1"/>
  <c r="V127" i="1"/>
  <c r="U127" i="1"/>
  <c r="U128" i="1" s="1"/>
  <c r="U129" i="1" s="1"/>
  <c r="S127" i="1"/>
  <c r="L127" i="1"/>
  <c r="K127" i="1"/>
  <c r="I127" i="1"/>
  <c r="J127" i="1" s="1"/>
  <c r="V126" i="1"/>
  <c r="T126" i="1"/>
  <c r="T127" i="1" s="1"/>
  <c r="S126" i="1"/>
  <c r="R126" i="1"/>
  <c r="Q126" i="1"/>
  <c r="P126" i="1"/>
  <c r="O126" i="1"/>
  <c r="N126" i="1"/>
  <c r="K126" i="1"/>
  <c r="L126" i="1" s="1"/>
  <c r="M126" i="1" s="1"/>
  <c r="J126" i="1"/>
  <c r="I126" i="1"/>
  <c r="V125" i="1"/>
  <c r="T125" i="1"/>
  <c r="S125" i="1"/>
  <c r="Q125" i="1"/>
  <c r="R125" i="1" s="1"/>
  <c r="P125" i="1"/>
  <c r="O125" i="1"/>
  <c r="N125" i="1"/>
  <c r="M125" i="1"/>
  <c r="L125" i="1"/>
  <c r="K125" i="1"/>
  <c r="J125" i="1"/>
  <c r="I125" i="1"/>
  <c r="V124" i="1"/>
  <c r="U124" i="1"/>
  <c r="K124" i="1"/>
  <c r="I124" i="1"/>
  <c r="J124" i="1" s="1"/>
  <c r="V123" i="1"/>
  <c r="K123" i="1"/>
  <c r="L123" i="1" s="1"/>
  <c r="I123" i="1"/>
  <c r="J123" i="1" s="1"/>
  <c r="V122" i="1"/>
  <c r="Q122" i="1"/>
  <c r="R122" i="1" s="1"/>
  <c r="O122" i="1"/>
  <c r="P122" i="1" s="1"/>
  <c r="M122" i="1"/>
  <c r="L122" i="1"/>
  <c r="K122" i="1"/>
  <c r="N122" i="1" s="1"/>
  <c r="I122" i="1"/>
  <c r="J122" i="1" s="1"/>
  <c r="V121" i="1"/>
  <c r="L121" i="1"/>
  <c r="M121" i="1" s="1"/>
  <c r="K121" i="1"/>
  <c r="I121" i="1"/>
  <c r="J121" i="1" s="1"/>
  <c r="V120" i="1"/>
  <c r="M120" i="1"/>
  <c r="L120" i="1"/>
  <c r="K120" i="1"/>
  <c r="I120" i="1"/>
  <c r="V119" i="1"/>
  <c r="K119" i="1"/>
  <c r="J119" i="1"/>
  <c r="I119" i="1"/>
  <c r="V118" i="1"/>
  <c r="U118" i="1"/>
  <c r="U119" i="1" s="1"/>
  <c r="U120" i="1" s="1"/>
  <c r="U121" i="1" s="1"/>
  <c r="U122" i="1" s="1"/>
  <c r="U123" i="1" s="1"/>
  <c r="L118" i="1"/>
  <c r="K118" i="1"/>
  <c r="J118" i="1"/>
  <c r="I118" i="1"/>
  <c r="V117" i="1"/>
  <c r="U117" i="1"/>
  <c r="K117" i="1"/>
  <c r="J117" i="1"/>
  <c r="I117" i="1"/>
  <c r="V116" i="1"/>
  <c r="W116" i="1" s="1"/>
  <c r="U116" i="1"/>
  <c r="K116" i="1"/>
  <c r="L116" i="1" s="1"/>
  <c r="M116" i="1" s="1"/>
  <c r="I116" i="1"/>
  <c r="J116" i="1" s="1"/>
  <c r="V115" i="1"/>
  <c r="W115" i="1" s="1"/>
  <c r="U115" i="1"/>
  <c r="L115" i="1"/>
  <c r="M115" i="1" s="1"/>
  <c r="K115" i="1"/>
  <c r="I115" i="1"/>
  <c r="J115" i="1" s="1"/>
  <c r="V114" i="1"/>
  <c r="K114" i="1"/>
  <c r="I114" i="1"/>
  <c r="J114" i="1" s="1"/>
  <c r="V113" i="1"/>
  <c r="K113" i="1"/>
  <c r="I113" i="1"/>
  <c r="J113" i="1" s="1"/>
  <c r="V112" i="1"/>
  <c r="K112" i="1"/>
  <c r="L112" i="1" s="1"/>
  <c r="M112" i="1" s="1"/>
  <c r="J112" i="1"/>
  <c r="I112" i="1"/>
  <c r="V111" i="1"/>
  <c r="L111" i="1"/>
  <c r="K111" i="1"/>
  <c r="I111" i="1"/>
  <c r="J111" i="1" s="1"/>
  <c r="V110" i="1"/>
  <c r="K110" i="1"/>
  <c r="L110" i="1" s="1"/>
  <c r="M110" i="1" s="1"/>
  <c r="J110" i="1"/>
  <c r="I110" i="1"/>
  <c r="V109" i="1"/>
  <c r="K109" i="1"/>
  <c r="L109" i="1" s="1"/>
  <c r="M109" i="1" s="1"/>
  <c r="I109" i="1"/>
  <c r="J109" i="1" s="1"/>
  <c r="V108" i="1"/>
  <c r="U108" i="1"/>
  <c r="T108" i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N108" i="1"/>
  <c r="L108" i="1"/>
  <c r="M108" i="1" s="1"/>
  <c r="K108" i="1"/>
  <c r="I108" i="1"/>
  <c r="J108" i="1" s="1"/>
  <c r="V107" i="1"/>
  <c r="T107" i="1"/>
  <c r="S107" i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Q107" i="1"/>
  <c r="R107" i="1" s="1"/>
  <c r="O107" i="1"/>
  <c r="P107" i="1" s="1"/>
  <c r="N107" i="1"/>
  <c r="L107" i="1"/>
  <c r="M107" i="1" s="1"/>
  <c r="K107" i="1"/>
  <c r="I107" i="1"/>
  <c r="J107" i="1" s="1"/>
  <c r="V106" i="1"/>
  <c r="T106" i="1"/>
  <c r="S106" i="1"/>
  <c r="Q106" i="1"/>
  <c r="R106" i="1" s="1"/>
  <c r="P106" i="1"/>
  <c r="O106" i="1"/>
  <c r="N106" i="1"/>
  <c r="M106" i="1"/>
  <c r="K106" i="1"/>
  <c r="L106" i="1" s="1"/>
  <c r="I106" i="1"/>
  <c r="J106" i="1" s="1"/>
  <c r="V105" i="1"/>
  <c r="U105" i="1"/>
  <c r="U106" i="1" s="1"/>
  <c r="U107" i="1" s="1"/>
  <c r="W106" i="1" s="1"/>
  <c r="K105" i="1"/>
  <c r="L105" i="1" s="1"/>
  <c r="M105" i="1" s="1"/>
  <c r="J105" i="1"/>
  <c r="I105" i="1"/>
  <c r="V104" i="1"/>
  <c r="K104" i="1"/>
  <c r="L104" i="1" s="1"/>
  <c r="M104" i="1" s="1"/>
  <c r="I104" i="1"/>
  <c r="V103" i="1"/>
  <c r="K103" i="1"/>
  <c r="L103" i="1" s="1"/>
  <c r="I103" i="1"/>
  <c r="V102" i="1"/>
  <c r="T102" i="1"/>
  <c r="T103" i="1" s="1"/>
  <c r="T104" i="1" s="1"/>
  <c r="T105" i="1" s="1"/>
  <c r="K102" i="1"/>
  <c r="L102" i="1" s="1"/>
  <c r="N102" i="1" s="1"/>
  <c r="I102" i="1"/>
  <c r="J102" i="1" s="1"/>
  <c r="V101" i="1"/>
  <c r="U101" i="1"/>
  <c r="U102" i="1" s="1"/>
  <c r="U103" i="1" s="1"/>
  <c r="U104" i="1" s="1"/>
  <c r="T101" i="1"/>
  <c r="L101" i="1"/>
  <c r="M101" i="1" s="1"/>
  <c r="K101" i="1"/>
  <c r="I101" i="1"/>
  <c r="V100" i="1"/>
  <c r="K100" i="1"/>
  <c r="J100" i="1"/>
  <c r="I100" i="1"/>
  <c r="V99" i="1"/>
  <c r="L99" i="1"/>
  <c r="M99" i="1" s="1"/>
  <c r="K99" i="1"/>
  <c r="I99" i="1"/>
  <c r="J99" i="1" s="1"/>
  <c r="V98" i="1"/>
  <c r="W98" i="1" s="1"/>
  <c r="U98" i="1"/>
  <c r="U99" i="1" s="1"/>
  <c r="U100" i="1" s="1"/>
  <c r="T98" i="1"/>
  <c r="T99" i="1" s="1"/>
  <c r="T100" i="1" s="1"/>
  <c r="S98" i="1"/>
  <c r="S99" i="1" s="1"/>
  <c r="S100" i="1" s="1"/>
  <c r="S101" i="1" s="1"/>
  <c r="S102" i="1" s="1"/>
  <c r="S103" i="1" s="1"/>
  <c r="S104" i="1" s="1"/>
  <c r="S105" i="1" s="1"/>
  <c r="L98" i="1"/>
  <c r="M98" i="1" s="1"/>
  <c r="K98" i="1"/>
  <c r="J98" i="1"/>
  <c r="I98" i="1"/>
  <c r="V97" i="1"/>
  <c r="T97" i="1"/>
  <c r="S97" i="1"/>
  <c r="R97" i="1"/>
  <c r="Q97" i="1"/>
  <c r="P97" i="1"/>
  <c r="O97" i="1"/>
  <c r="N97" i="1"/>
  <c r="L97" i="1"/>
  <c r="M97" i="1" s="1"/>
  <c r="K97" i="1"/>
  <c r="I97" i="1"/>
  <c r="J97" i="1" s="1"/>
  <c r="V96" i="1"/>
  <c r="T96" i="1"/>
  <c r="S96" i="1"/>
  <c r="Q96" i="1"/>
  <c r="R96" i="1" s="1"/>
  <c r="O96" i="1"/>
  <c r="P96" i="1" s="1"/>
  <c r="N96" i="1"/>
  <c r="L96" i="1"/>
  <c r="M96" i="1" s="1"/>
  <c r="K96" i="1"/>
  <c r="I96" i="1"/>
  <c r="J96" i="1" s="1"/>
  <c r="V95" i="1"/>
  <c r="U95" i="1"/>
  <c r="U96" i="1" s="1"/>
  <c r="U97" i="1" s="1"/>
  <c r="W96" i="1" s="1"/>
  <c r="L95" i="1"/>
  <c r="M95" i="1" s="1"/>
  <c r="K95" i="1"/>
  <c r="I95" i="1"/>
  <c r="J95" i="1" s="1"/>
  <c r="V94" i="1"/>
  <c r="N94" i="1"/>
  <c r="L94" i="1"/>
  <c r="M94" i="1" s="1"/>
  <c r="K94" i="1"/>
  <c r="I94" i="1"/>
  <c r="V93" i="1"/>
  <c r="U93" i="1"/>
  <c r="K93" i="1"/>
  <c r="I93" i="1"/>
  <c r="V92" i="1"/>
  <c r="K92" i="1"/>
  <c r="I92" i="1"/>
  <c r="J92" i="1" s="1"/>
  <c r="V91" i="1"/>
  <c r="W91" i="1" s="1"/>
  <c r="U91" i="1"/>
  <c r="U92" i="1" s="1"/>
  <c r="K91" i="1"/>
  <c r="I91" i="1"/>
  <c r="J91" i="1" s="1"/>
  <c r="V90" i="1"/>
  <c r="U90" i="1"/>
  <c r="K90" i="1"/>
  <c r="I90" i="1"/>
  <c r="J90" i="1" s="1"/>
  <c r="V89" i="1"/>
  <c r="L89" i="1"/>
  <c r="M89" i="1" s="1"/>
  <c r="K89" i="1"/>
  <c r="N89" i="1" s="1"/>
  <c r="I89" i="1"/>
  <c r="J89" i="1" s="1"/>
  <c r="V88" i="1"/>
  <c r="T88" i="1"/>
  <c r="T89" i="1" s="1"/>
  <c r="T90" i="1" s="1"/>
  <c r="T91" i="1" s="1"/>
  <c r="T92" i="1" s="1"/>
  <c r="T93" i="1" s="1"/>
  <c r="T94" i="1" s="1"/>
  <c r="T95" i="1" s="1"/>
  <c r="N88" i="1"/>
  <c r="O88" i="1" s="1"/>
  <c r="P88" i="1" s="1"/>
  <c r="M88" i="1"/>
  <c r="L88" i="1"/>
  <c r="K88" i="1"/>
  <c r="I88" i="1"/>
  <c r="V87" i="1"/>
  <c r="N87" i="1"/>
  <c r="K87" i="1"/>
  <c r="L87" i="1" s="1"/>
  <c r="M87" i="1" s="1"/>
  <c r="I87" i="1"/>
  <c r="V86" i="1"/>
  <c r="U86" i="1"/>
  <c r="U87" i="1" s="1"/>
  <c r="U88" i="1" s="1"/>
  <c r="U89" i="1" s="1"/>
  <c r="K86" i="1"/>
  <c r="L86" i="1" s="1"/>
  <c r="M86" i="1" s="1"/>
  <c r="J86" i="1"/>
  <c r="I86" i="1"/>
  <c r="V85" i="1"/>
  <c r="K85" i="1"/>
  <c r="J85" i="1"/>
  <c r="I85" i="1"/>
  <c r="J84" i="1" s="1"/>
  <c r="V84" i="1"/>
  <c r="U84" i="1"/>
  <c r="U85" i="1" s="1"/>
  <c r="T84" i="1"/>
  <c r="T85" i="1" s="1"/>
  <c r="T86" i="1" s="1"/>
  <c r="T87" i="1" s="1"/>
  <c r="S84" i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N84" i="1"/>
  <c r="O84" i="1" s="1"/>
  <c r="P84" i="1" s="1"/>
  <c r="K84" i="1"/>
  <c r="L84" i="1" s="1"/>
  <c r="M84" i="1" s="1"/>
  <c r="I84" i="1"/>
  <c r="V83" i="1"/>
  <c r="U83" i="1"/>
  <c r="K83" i="1"/>
  <c r="J83" i="1"/>
  <c r="I83" i="1"/>
  <c r="V82" i="1"/>
  <c r="T82" i="1"/>
  <c r="T83" i="1" s="1"/>
  <c r="S82" i="1"/>
  <c r="S83" i="1" s="1"/>
  <c r="R82" i="1"/>
  <c r="Q82" i="1"/>
  <c r="O82" i="1"/>
  <c r="P82" i="1" s="1"/>
  <c r="N82" i="1"/>
  <c r="K82" i="1"/>
  <c r="L82" i="1" s="1"/>
  <c r="M82" i="1" s="1"/>
  <c r="J82" i="1"/>
  <c r="I82" i="1"/>
  <c r="V81" i="1"/>
  <c r="U81" i="1"/>
  <c r="T81" i="1"/>
  <c r="S81" i="1"/>
  <c r="Q81" i="1"/>
  <c r="R81" i="1" s="1"/>
  <c r="P81" i="1"/>
  <c r="O81" i="1"/>
  <c r="N81" i="1"/>
  <c r="L81" i="1"/>
  <c r="M81" i="1" s="1"/>
  <c r="K81" i="1"/>
  <c r="I81" i="1"/>
  <c r="J81" i="1" s="1"/>
  <c r="V80" i="1"/>
  <c r="U80" i="1"/>
  <c r="K80" i="1"/>
  <c r="L80" i="1" s="1"/>
  <c r="M80" i="1" s="1"/>
  <c r="J80" i="1"/>
  <c r="I80" i="1"/>
  <c r="V79" i="1"/>
  <c r="K79" i="1"/>
  <c r="L79" i="1" s="1"/>
  <c r="J79" i="1"/>
  <c r="I79" i="1"/>
  <c r="V78" i="1"/>
  <c r="K78" i="1"/>
  <c r="I78" i="1"/>
  <c r="J78" i="1" s="1"/>
  <c r="V77" i="1"/>
  <c r="U77" i="1"/>
  <c r="K77" i="1"/>
  <c r="L77" i="1" s="1"/>
  <c r="M77" i="1" s="1"/>
  <c r="I77" i="1"/>
  <c r="J77" i="1" s="1"/>
  <c r="V76" i="1"/>
  <c r="U76" i="1"/>
  <c r="S76" i="1"/>
  <c r="S77" i="1" s="1"/>
  <c r="S78" i="1" s="1"/>
  <c r="S79" i="1" s="1"/>
  <c r="S80" i="1" s="1"/>
  <c r="K76" i="1"/>
  <c r="J76" i="1"/>
  <c r="I76" i="1"/>
  <c r="W75" i="1"/>
  <c r="V75" i="1"/>
  <c r="U75" i="1"/>
  <c r="K75" i="1"/>
  <c r="J75" i="1"/>
  <c r="I75" i="1"/>
  <c r="V74" i="1"/>
  <c r="U74" i="1"/>
  <c r="S74" i="1"/>
  <c r="S75" i="1" s="1"/>
  <c r="L74" i="1"/>
  <c r="N74" i="1" s="1"/>
  <c r="K74" i="1"/>
  <c r="I74" i="1"/>
  <c r="V73" i="1"/>
  <c r="K73" i="1"/>
  <c r="I73" i="1"/>
  <c r="V72" i="1"/>
  <c r="U72" i="1"/>
  <c r="U73" i="1" s="1"/>
  <c r="K72" i="1"/>
  <c r="I72" i="1"/>
  <c r="J72" i="1" s="1"/>
  <c r="V71" i="1"/>
  <c r="T71" i="1"/>
  <c r="T72" i="1" s="1"/>
  <c r="T73" i="1" s="1"/>
  <c r="T74" i="1" s="1"/>
  <c r="T75" i="1" s="1"/>
  <c r="T76" i="1" s="1"/>
  <c r="T77" i="1" s="1"/>
  <c r="T78" i="1" s="1"/>
  <c r="T79" i="1" s="1"/>
  <c r="T80" i="1" s="1"/>
  <c r="K71" i="1"/>
  <c r="I71" i="1"/>
  <c r="J71" i="1" s="1"/>
  <c r="V70" i="1"/>
  <c r="U70" i="1"/>
  <c r="U71" i="1" s="1"/>
  <c r="N70" i="1"/>
  <c r="O70" i="1" s="1"/>
  <c r="P70" i="1" s="1"/>
  <c r="K70" i="1"/>
  <c r="L70" i="1" s="1"/>
  <c r="M70" i="1" s="1"/>
  <c r="J70" i="1"/>
  <c r="I70" i="1"/>
  <c r="V69" i="1"/>
  <c r="T69" i="1"/>
  <c r="T70" i="1" s="1"/>
  <c r="S69" i="1"/>
  <c r="S70" i="1" s="1"/>
  <c r="S71" i="1" s="1"/>
  <c r="S72" i="1" s="1"/>
  <c r="S73" i="1" s="1"/>
  <c r="K69" i="1"/>
  <c r="J69" i="1"/>
  <c r="I69" i="1"/>
  <c r="W68" i="1"/>
  <c r="V68" i="1"/>
  <c r="U68" i="1"/>
  <c r="U69" i="1" s="1"/>
  <c r="S68" i="1"/>
  <c r="K68" i="1"/>
  <c r="L68" i="1" s="1"/>
  <c r="M68" i="1" s="1"/>
  <c r="J68" i="1"/>
  <c r="I68" i="1"/>
  <c r="V67" i="1"/>
  <c r="T67" i="1"/>
  <c r="T68" i="1" s="1"/>
  <c r="S67" i="1"/>
  <c r="R67" i="1"/>
  <c r="Q67" i="1"/>
  <c r="O67" i="1"/>
  <c r="P67" i="1" s="1"/>
  <c r="N67" i="1"/>
  <c r="M67" i="1"/>
  <c r="L67" i="1"/>
  <c r="K67" i="1"/>
  <c r="I67" i="1"/>
  <c r="J67" i="1" s="1"/>
  <c r="V66" i="1"/>
  <c r="U66" i="1"/>
  <c r="T66" i="1"/>
  <c r="S66" i="1"/>
  <c r="Q66" i="1"/>
  <c r="R66" i="1" s="1"/>
  <c r="P66" i="1"/>
  <c r="O66" i="1"/>
  <c r="N66" i="1"/>
  <c r="M66" i="1"/>
  <c r="L66" i="1"/>
  <c r="K66" i="1"/>
  <c r="J66" i="1"/>
  <c r="I66" i="1"/>
  <c r="V65" i="1"/>
  <c r="U65" i="1"/>
  <c r="K65" i="1"/>
  <c r="L65" i="1" s="1"/>
  <c r="M65" i="1" s="1"/>
  <c r="J65" i="1"/>
  <c r="I65" i="1"/>
  <c r="V64" i="1"/>
  <c r="L64" i="1"/>
  <c r="M64" i="1" s="1"/>
  <c r="K64" i="1"/>
  <c r="I64" i="1"/>
  <c r="V63" i="1"/>
  <c r="U63" i="1"/>
  <c r="U64" i="1" s="1"/>
  <c r="O63" i="1"/>
  <c r="P63" i="1" s="1"/>
  <c r="N63" i="1"/>
  <c r="Q63" i="1" s="1"/>
  <c r="R63" i="1" s="1"/>
  <c r="M63" i="1"/>
  <c r="L63" i="1"/>
  <c r="K63" i="1"/>
  <c r="I63" i="1"/>
  <c r="V62" i="1"/>
  <c r="L62" i="1"/>
  <c r="M62" i="1" s="1"/>
  <c r="K62" i="1"/>
  <c r="N62" i="1" s="1"/>
  <c r="J62" i="1"/>
  <c r="I62" i="1"/>
  <c r="V61" i="1"/>
  <c r="M61" i="1"/>
  <c r="L61" i="1"/>
  <c r="K61" i="1"/>
  <c r="N61" i="1" s="1"/>
  <c r="J61" i="1"/>
  <c r="I61" i="1"/>
  <c r="V60" i="1"/>
  <c r="K60" i="1"/>
  <c r="J60" i="1"/>
  <c r="I60" i="1"/>
  <c r="V59" i="1"/>
  <c r="O59" i="1"/>
  <c r="P59" i="1" s="1"/>
  <c r="N59" i="1"/>
  <c r="M59" i="1"/>
  <c r="L59" i="1"/>
  <c r="K59" i="1"/>
  <c r="J59" i="1"/>
  <c r="I59" i="1"/>
  <c r="V58" i="1"/>
  <c r="U58" i="1"/>
  <c r="U59" i="1" s="1"/>
  <c r="U60" i="1" s="1"/>
  <c r="U61" i="1" s="1"/>
  <c r="U62" i="1" s="1"/>
  <c r="L58" i="1"/>
  <c r="M58" i="1" s="1"/>
  <c r="K58" i="1"/>
  <c r="N58" i="1" s="1"/>
  <c r="I58" i="1"/>
  <c r="J58" i="1" s="1"/>
  <c r="W57" i="1"/>
  <c r="V57" i="1"/>
  <c r="U57" i="1"/>
  <c r="Q57" i="1"/>
  <c r="R57" i="1" s="1"/>
  <c r="P57" i="1"/>
  <c r="O57" i="1"/>
  <c r="N57" i="1"/>
  <c r="M57" i="1"/>
  <c r="L57" i="1"/>
  <c r="K57" i="1"/>
  <c r="J57" i="1"/>
  <c r="I57" i="1"/>
  <c r="V56" i="1"/>
  <c r="W56" i="1" s="1"/>
  <c r="U56" i="1"/>
  <c r="L56" i="1"/>
  <c r="M56" i="1" s="1"/>
  <c r="K56" i="1"/>
  <c r="I56" i="1"/>
  <c r="J56" i="1" s="1"/>
  <c r="V55" i="1"/>
  <c r="O55" i="1"/>
  <c r="P55" i="1" s="1"/>
  <c r="N55" i="1"/>
  <c r="Q55" i="1" s="1"/>
  <c r="R55" i="1" s="1"/>
  <c r="M55" i="1"/>
  <c r="L55" i="1"/>
  <c r="K55" i="1"/>
  <c r="I55" i="1"/>
  <c r="V54" i="1"/>
  <c r="M54" i="1"/>
  <c r="L54" i="1"/>
  <c r="K54" i="1"/>
  <c r="I54" i="1"/>
  <c r="J54" i="1" s="1"/>
  <c r="V53" i="1"/>
  <c r="K53" i="1"/>
  <c r="J53" i="1"/>
  <c r="I53" i="1"/>
  <c r="V52" i="1"/>
  <c r="L52" i="1"/>
  <c r="M52" i="1" s="1"/>
  <c r="K52" i="1"/>
  <c r="N52" i="1" s="1"/>
  <c r="I52" i="1"/>
  <c r="J52" i="1" s="1"/>
  <c r="V51" i="1"/>
  <c r="U51" i="1"/>
  <c r="N51" i="1"/>
  <c r="M51" i="1"/>
  <c r="L51" i="1"/>
  <c r="K51" i="1"/>
  <c r="I51" i="1"/>
  <c r="J51" i="1" s="1"/>
  <c r="V50" i="1"/>
  <c r="U50" i="1"/>
  <c r="T50" i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M50" i="1"/>
  <c r="L50" i="1"/>
  <c r="K50" i="1"/>
  <c r="N50" i="1" s="1"/>
  <c r="I50" i="1"/>
  <c r="J50" i="1" s="1"/>
  <c r="W49" i="1"/>
  <c r="V49" i="1"/>
  <c r="U49" i="1"/>
  <c r="K49" i="1"/>
  <c r="J49" i="1"/>
  <c r="I49" i="1"/>
  <c r="V48" i="1"/>
  <c r="W48" i="1" s="1"/>
  <c r="T48" i="1"/>
  <c r="T49" i="1" s="1"/>
  <c r="S48" i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R48" i="1"/>
  <c r="Q48" i="1"/>
  <c r="O48" i="1"/>
  <c r="P48" i="1" s="1"/>
  <c r="N48" i="1"/>
  <c r="K48" i="1"/>
  <c r="L48" i="1" s="1"/>
  <c r="M48" i="1" s="1"/>
  <c r="J48" i="1"/>
  <c r="I48" i="1"/>
  <c r="W47" i="1"/>
  <c r="V47" i="1"/>
  <c r="U47" i="1"/>
  <c r="U48" i="1" s="1"/>
  <c r="T47" i="1"/>
  <c r="S47" i="1"/>
  <c r="Q47" i="1"/>
  <c r="R47" i="1" s="1"/>
  <c r="O47" i="1"/>
  <c r="P47" i="1" s="1"/>
  <c r="N47" i="1"/>
  <c r="M47" i="1"/>
  <c r="L47" i="1"/>
  <c r="K47" i="1"/>
  <c r="I47" i="1"/>
  <c r="J47" i="1" s="1"/>
  <c r="U46" i="1"/>
  <c r="L46" i="1"/>
  <c r="M46" i="1" s="1"/>
  <c r="K46" i="1"/>
  <c r="N46" i="1" s="1"/>
  <c r="O46" i="1" s="1"/>
  <c r="P46" i="1" s="1"/>
  <c r="I46" i="1"/>
  <c r="J46" i="1" s="1"/>
  <c r="W45" i="1"/>
  <c r="V45" i="1"/>
  <c r="T45" i="1"/>
  <c r="T46" i="1" s="1"/>
  <c r="S45" i="1"/>
  <c r="S46" i="1" s="1"/>
  <c r="R45" i="1"/>
  <c r="Q45" i="1"/>
  <c r="P45" i="1"/>
  <c r="O45" i="1"/>
  <c r="N45" i="1"/>
  <c r="L45" i="1"/>
  <c r="M45" i="1" s="1"/>
  <c r="K45" i="1"/>
  <c r="J45" i="1"/>
  <c r="I45" i="1"/>
  <c r="V44" i="1"/>
  <c r="W44" i="1" s="1"/>
  <c r="T44" i="1"/>
  <c r="S44" i="1"/>
  <c r="R44" i="1"/>
  <c r="Q44" i="1"/>
  <c r="O44" i="1"/>
  <c r="P44" i="1" s="1"/>
  <c r="N44" i="1"/>
  <c r="K44" i="1"/>
  <c r="L44" i="1" s="1"/>
  <c r="M44" i="1" s="1"/>
  <c r="I44" i="1"/>
  <c r="J44" i="1" s="1"/>
  <c r="U43" i="1"/>
  <c r="U44" i="1" s="1"/>
  <c r="U45" i="1" s="1"/>
  <c r="O43" i="1"/>
  <c r="N43" i="1"/>
  <c r="M43" i="1"/>
  <c r="L43" i="1"/>
  <c r="K43" i="1"/>
  <c r="I43" i="1"/>
  <c r="J43" i="1" s="1"/>
  <c r="V42" i="1"/>
  <c r="W42" i="1" s="1"/>
  <c r="U42" i="1"/>
  <c r="W41" i="1" s="1"/>
  <c r="T42" i="1"/>
  <c r="T43" i="1" s="1"/>
  <c r="S42" i="1"/>
  <c r="S43" i="1" s="1"/>
  <c r="Q42" i="1"/>
  <c r="R42" i="1" s="1"/>
  <c r="P42" i="1"/>
  <c r="O42" i="1"/>
  <c r="N42" i="1"/>
  <c r="M42" i="1"/>
  <c r="L42" i="1"/>
  <c r="K42" i="1"/>
  <c r="J42" i="1"/>
  <c r="I42" i="1"/>
  <c r="V41" i="1"/>
  <c r="T41" i="1"/>
  <c r="S41" i="1"/>
  <c r="Q41" i="1"/>
  <c r="R41" i="1" s="1"/>
  <c r="O41" i="1"/>
  <c r="P41" i="1" s="1"/>
  <c r="N41" i="1"/>
  <c r="K41" i="1"/>
  <c r="L41" i="1" s="1"/>
  <c r="M41" i="1" s="1"/>
  <c r="J41" i="1"/>
  <c r="I41" i="1"/>
  <c r="U40" i="1"/>
  <c r="U41" i="1" s="1"/>
  <c r="S40" i="1"/>
  <c r="L40" i="1"/>
  <c r="M40" i="1" s="1"/>
  <c r="K40" i="1"/>
  <c r="N40" i="1" s="1"/>
  <c r="I40" i="1"/>
  <c r="J40" i="1" s="1"/>
  <c r="V39" i="1"/>
  <c r="W39" i="1" s="1"/>
  <c r="U39" i="1"/>
  <c r="T39" i="1"/>
  <c r="T40" i="1" s="1"/>
  <c r="S39" i="1"/>
  <c r="R39" i="1"/>
  <c r="Q39" i="1"/>
  <c r="O39" i="1"/>
  <c r="P39" i="1" s="1"/>
  <c r="N39" i="1"/>
  <c r="M39" i="1"/>
  <c r="L39" i="1"/>
  <c r="K39" i="1"/>
  <c r="I39" i="1"/>
  <c r="J39" i="1" s="1"/>
  <c r="V38" i="1"/>
  <c r="U38" i="1"/>
  <c r="T38" i="1"/>
  <c r="S38" i="1"/>
  <c r="Q38" i="1"/>
  <c r="R38" i="1" s="1"/>
  <c r="P38" i="1"/>
  <c r="O38" i="1"/>
  <c r="N38" i="1"/>
  <c r="M38" i="1"/>
  <c r="L38" i="1"/>
  <c r="K38" i="1"/>
  <c r="I38" i="1"/>
  <c r="J38" i="1" s="1"/>
  <c r="U37" i="1"/>
  <c r="T37" i="1"/>
  <c r="S37" i="1"/>
  <c r="K37" i="1"/>
  <c r="J37" i="1"/>
  <c r="I37" i="1"/>
  <c r="V36" i="1"/>
  <c r="W36" i="1" s="1"/>
  <c r="T36" i="1"/>
  <c r="S36" i="1"/>
  <c r="R36" i="1"/>
  <c r="Q36" i="1"/>
  <c r="O36" i="1"/>
  <c r="P36" i="1" s="1"/>
  <c r="N36" i="1"/>
  <c r="K36" i="1"/>
  <c r="L36" i="1" s="1"/>
  <c r="M36" i="1" s="1"/>
  <c r="I36" i="1"/>
  <c r="J36" i="1" s="1"/>
  <c r="V35" i="1"/>
  <c r="W35" i="1" s="1"/>
  <c r="U35" i="1"/>
  <c r="U36" i="1" s="1"/>
  <c r="T35" i="1"/>
  <c r="S35" i="1"/>
  <c r="R35" i="1"/>
  <c r="Q35" i="1"/>
  <c r="O35" i="1"/>
  <c r="P35" i="1" s="1"/>
  <c r="N35" i="1"/>
  <c r="M35" i="1"/>
  <c r="L35" i="1"/>
  <c r="K35" i="1"/>
  <c r="J35" i="1"/>
  <c r="I35" i="1"/>
  <c r="U34" i="1"/>
  <c r="T34" i="1"/>
  <c r="S34" i="1"/>
  <c r="L34" i="1"/>
  <c r="M34" i="1" s="1"/>
  <c r="K34" i="1"/>
  <c r="I34" i="1"/>
  <c r="J34" i="1" s="1"/>
  <c r="W33" i="1"/>
  <c r="V33" i="1"/>
  <c r="T33" i="1"/>
  <c r="S33" i="1"/>
  <c r="R33" i="1"/>
  <c r="Q33" i="1"/>
  <c r="O33" i="1"/>
  <c r="P33" i="1" s="1"/>
  <c r="N33" i="1"/>
  <c r="L33" i="1"/>
  <c r="M33" i="1" s="1"/>
  <c r="K33" i="1"/>
  <c r="J33" i="1"/>
  <c r="I33" i="1"/>
  <c r="V32" i="1"/>
  <c r="W32" i="1" s="1"/>
  <c r="T32" i="1"/>
  <c r="S32" i="1"/>
  <c r="R32" i="1"/>
  <c r="Q32" i="1"/>
  <c r="O32" i="1"/>
  <c r="P32" i="1" s="1"/>
  <c r="N32" i="1"/>
  <c r="K32" i="1"/>
  <c r="L32" i="1" s="1"/>
  <c r="M32" i="1" s="1"/>
  <c r="I32" i="1"/>
  <c r="J32" i="1" s="1"/>
  <c r="U31" i="1"/>
  <c r="U32" i="1" s="1"/>
  <c r="U33" i="1" s="1"/>
  <c r="T31" i="1"/>
  <c r="N31" i="1"/>
  <c r="M31" i="1"/>
  <c r="L31" i="1"/>
  <c r="K31" i="1"/>
  <c r="I31" i="1"/>
  <c r="J31" i="1" s="1"/>
  <c r="V30" i="1"/>
  <c r="T30" i="1"/>
  <c r="S30" i="1"/>
  <c r="S31" i="1" s="1"/>
  <c r="Q30" i="1"/>
  <c r="R30" i="1" s="1"/>
  <c r="P30" i="1"/>
  <c r="O30" i="1"/>
  <c r="N30" i="1"/>
  <c r="M30" i="1"/>
  <c r="L30" i="1"/>
  <c r="K30" i="1"/>
  <c r="J30" i="1"/>
  <c r="I30" i="1"/>
  <c r="V29" i="1"/>
  <c r="T29" i="1"/>
  <c r="S29" i="1"/>
  <c r="Q29" i="1"/>
  <c r="R29" i="1" s="1"/>
  <c r="P29" i="1"/>
  <c r="O29" i="1"/>
  <c r="N29" i="1"/>
  <c r="K29" i="1"/>
  <c r="L29" i="1" s="1"/>
  <c r="M29" i="1" s="1"/>
  <c r="J29" i="1"/>
  <c r="I29" i="1"/>
  <c r="U28" i="1"/>
  <c r="U29" i="1" s="1"/>
  <c r="U30" i="1" s="1"/>
  <c r="W29" i="1" s="1"/>
  <c r="T28" i="1"/>
  <c r="S28" i="1"/>
  <c r="K28" i="1"/>
  <c r="J28" i="1"/>
  <c r="I28" i="1"/>
  <c r="V27" i="1"/>
  <c r="W27" i="1" s="1"/>
  <c r="T27" i="1"/>
  <c r="S27" i="1"/>
  <c r="R27" i="1"/>
  <c r="Q27" i="1"/>
  <c r="O27" i="1"/>
  <c r="P27" i="1" s="1"/>
  <c r="N27" i="1"/>
  <c r="M27" i="1"/>
  <c r="L27" i="1"/>
  <c r="K27" i="1"/>
  <c r="J27" i="1"/>
  <c r="I27" i="1"/>
  <c r="V26" i="1"/>
  <c r="W26" i="1" s="1"/>
  <c r="U26" i="1"/>
  <c r="U27" i="1" s="1"/>
  <c r="T26" i="1"/>
  <c r="S26" i="1"/>
  <c r="R26" i="1"/>
  <c r="Q26" i="1"/>
  <c r="O26" i="1"/>
  <c r="P26" i="1" s="1"/>
  <c r="N26" i="1"/>
  <c r="L26" i="1"/>
  <c r="M26" i="1" s="1"/>
  <c r="K26" i="1"/>
  <c r="I26" i="1"/>
  <c r="J26" i="1" s="1"/>
  <c r="U25" i="1"/>
  <c r="T25" i="1"/>
  <c r="S25" i="1"/>
  <c r="O25" i="1"/>
  <c r="Q25" i="1" s="1"/>
  <c r="R25" i="1" s="1"/>
  <c r="N25" i="1"/>
  <c r="M25" i="1"/>
  <c r="L25" i="1"/>
  <c r="K25" i="1"/>
  <c r="J25" i="1"/>
  <c r="I25" i="1"/>
  <c r="V24" i="1"/>
  <c r="T24" i="1"/>
  <c r="S24" i="1"/>
  <c r="R24" i="1"/>
  <c r="Q24" i="1"/>
  <c r="O24" i="1"/>
  <c r="P24" i="1" s="1"/>
  <c r="N24" i="1"/>
  <c r="L24" i="1"/>
  <c r="M24" i="1" s="1"/>
  <c r="K24" i="1"/>
  <c r="J24" i="1"/>
  <c r="I24" i="1"/>
  <c r="V23" i="1"/>
  <c r="T23" i="1"/>
  <c r="S23" i="1"/>
  <c r="Q23" i="1"/>
  <c r="R23" i="1" s="1"/>
  <c r="O23" i="1"/>
  <c r="P23" i="1" s="1"/>
  <c r="N23" i="1"/>
  <c r="M23" i="1"/>
  <c r="L23" i="1"/>
  <c r="K23" i="1"/>
  <c r="J23" i="1"/>
  <c r="I23" i="1"/>
  <c r="U22" i="1"/>
  <c r="T22" i="1"/>
  <c r="V22" i="1" s="1"/>
  <c r="W22" i="1" s="1"/>
  <c r="S22" i="1"/>
  <c r="R22" i="1"/>
  <c r="O22" i="1"/>
  <c r="Q22" i="1" s="1"/>
  <c r="M22" i="1"/>
  <c r="L22" i="1"/>
  <c r="K22" i="1"/>
  <c r="N22" i="1" s="1"/>
  <c r="J22" i="1"/>
  <c r="I22" i="1"/>
  <c r="V21" i="1"/>
  <c r="T21" i="1"/>
  <c r="S21" i="1"/>
  <c r="Q21" i="1"/>
  <c r="R21" i="1" s="1"/>
  <c r="O21" i="1"/>
  <c r="P21" i="1" s="1"/>
  <c r="N21" i="1"/>
  <c r="K21" i="1"/>
  <c r="L21" i="1" s="1"/>
  <c r="M21" i="1" s="1"/>
  <c r="J21" i="1"/>
  <c r="I21" i="1"/>
  <c r="V20" i="1"/>
  <c r="T20" i="1"/>
  <c r="S20" i="1"/>
  <c r="R20" i="1"/>
  <c r="Q20" i="1"/>
  <c r="O20" i="1"/>
  <c r="P20" i="1" s="1"/>
  <c r="N20" i="1"/>
  <c r="K20" i="1"/>
  <c r="L20" i="1" s="1"/>
  <c r="M20" i="1" s="1"/>
  <c r="J20" i="1"/>
  <c r="I20" i="1"/>
  <c r="U19" i="1"/>
  <c r="U20" i="1" s="1"/>
  <c r="U21" i="1" s="1"/>
  <c r="W20" i="1" s="1"/>
  <c r="N19" i="1"/>
  <c r="O19" i="1" s="1"/>
  <c r="P19" i="1" s="1"/>
  <c r="M19" i="1"/>
  <c r="L19" i="1"/>
  <c r="K19" i="1"/>
  <c r="J19" i="1"/>
  <c r="I19" i="1"/>
  <c r="V18" i="1"/>
  <c r="W18" i="1" s="1"/>
  <c r="T18" i="1"/>
  <c r="T19" i="1" s="1"/>
  <c r="S18" i="1"/>
  <c r="S19" i="1" s="1"/>
  <c r="Q18" i="1"/>
  <c r="R18" i="1" s="1"/>
  <c r="P18" i="1"/>
  <c r="O18" i="1"/>
  <c r="N18" i="1"/>
  <c r="L18" i="1"/>
  <c r="M18" i="1" s="1"/>
  <c r="K18" i="1"/>
  <c r="J18" i="1"/>
  <c r="I18" i="1"/>
  <c r="V17" i="1"/>
  <c r="T17" i="1"/>
  <c r="S17" i="1"/>
  <c r="Q17" i="1"/>
  <c r="R17" i="1" s="1"/>
  <c r="P17" i="1"/>
  <c r="O17" i="1"/>
  <c r="N17" i="1"/>
  <c r="K17" i="1"/>
  <c r="L17" i="1" s="1"/>
  <c r="M17" i="1" s="1"/>
  <c r="J17" i="1"/>
  <c r="I17" i="1"/>
  <c r="U16" i="1"/>
  <c r="U17" i="1" s="1"/>
  <c r="U18" i="1" s="1"/>
  <c r="W17" i="1" s="1"/>
  <c r="S16" i="1"/>
  <c r="L16" i="1"/>
  <c r="M16" i="1" s="1"/>
  <c r="K16" i="1"/>
  <c r="N16" i="1" s="1"/>
  <c r="I16" i="1"/>
  <c r="J16" i="1" s="1"/>
  <c r="V15" i="1"/>
  <c r="U15" i="1"/>
  <c r="T15" i="1"/>
  <c r="T16" i="1" s="1"/>
  <c r="S15" i="1"/>
  <c r="Q15" i="1"/>
  <c r="R15" i="1" s="1"/>
  <c r="O15" i="1"/>
  <c r="P15" i="1" s="1"/>
  <c r="N15" i="1"/>
  <c r="M15" i="1"/>
  <c r="L15" i="1"/>
  <c r="K15" i="1"/>
  <c r="J15" i="1"/>
  <c r="I15" i="1"/>
  <c r="V14" i="1"/>
  <c r="W14" i="1" s="1"/>
  <c r="U14" i="1"/>
  <c r="T14" i="1"/>
  <c r="S14" i="1"/>
  <c r="R14" i="1"/>
  <c r="Q14" i="1"/>
  <c r="P14" i="1"/>
  <c r="O14" i="1"/>
  <c r="N14" i="1"/>
  <c r="M14" i="1"/>
  <c r="L14" i="1"/>
  <c r="K14" i="1"/>
  <c r="I14" i="1"/>
  <c r="J14" i="1" s="1"/>
  <c r="U13" i="1"/>
  <c r="T13" i="1"/>
  <c r="S13" i="1"/>
  <c r="L13" i="1"/>
  <c r="M13" i="1" s="1"/>
  <c r="K13" i="1"/>
  <c r="N13" i="1" s="1"/>
  <c r="J13" i="1"/>
  <c r="I13" i="1"/>
  <c r="V12" i="1"/>
  <c r="T12" i="1"/>
  <c r="S12" i="1"/>
  <c r="R12" i="1"/>
  <c r="Q12" i="1"/>
  <c r="O12" i="1"/>
  <c r="P12" i="1" s="1"/>
  <c r="N12" i="1"/>
  <c r="L12" i="1"/>
  <c r="M12" i="1" s="1"/>
  <c r="K12" i="1"/>
  <c r="I12" i="1"/>
  <c r="J12" i="1" s="1"/>
  <c r="V11" i="1"/>
  <c r="U11" i="1"/>
  <c r="U12" i="1" s="1"/>
  <c r="W11" i="1" s="1"/>
  <c r="T11" i="1"/>
  <c r="S11" i="1"/>
  <c r="Q11" i="1"/>
  <c r="R11" i="1" s="1"/>
  <c r="O11" i="1"/>
  <c r="P11" i="1" s="1"/>
  <c r="N11" i="1"/>
  <c r="M11" i="1"/>
  <c r="L11" i="1"/>
  <c r="K11" i="1"/>
  <c r="J11" i="1"/>
  <c r="I11" i="1"/>
  <c r="U10" i="1"/>
  <c r="T10" i="1"/>
  <c r="S10" i="1"/>
  <c r="L10" i="1"/>
  <c r="M10" i="1" s="1"/>
  <c r="K10" i="1"/>
  <c r="I10" i="1"/>
  <c r="J10" i="1" s="1"/>
  <c r="W7" i="2"/>
  <c r="U8" i="2"/>
  <c r="U9" i="2" s="1"/>
  <c r="U10" i="2" s="1"/>
  <c r="U11" i="2" s="1"/>
  <c r="U12" i="2" s="1"/>
  <c r="T8" i="2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S8" i="2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K9" i="1"/>
  <c r="L9" i="1" s="1"/>
  <c r="N61" i="2" l="1"/>
  <c r="J22" i="2"/>
  <c r="J41" i="2"/>
  <c r="J69" i="2"/>
  <c r="N69" i="2"/>
  <c r="N73" i="2"/>
  <c r="Q74" i="2"/>
  <c r="R74" i="2" s="1"/>
  <c r="L75" i="2"/>
  <c r="M75" i="2" s="1"/>
  <c r="M74" i="2"/>
  <c r="J72" i="2"/>
  <c r="J50" i="2"/>
  <c r="J57" i="2"/>
  <c r="N71" i="2"/>
  <c r="O71" i="2" s="1"/>
  <c r="P71" i="2" s="1"/>
  <c r="O37" i="2"/>
  <c r="P37" i="2" s="1"/>
  <c r="O46" i="2"/>
  <c r="P46" i="2" s="1"/>
  <c r="J9" i="2"/>
  <c r="N72" i="2"/>
  <c r="N16" i="2"/>
  <c r="J17" i="2"/>
  <c r="N70" i="2"/>
  <c r="J11" i="2"/>
  <c r="J24" i="2"/>
  <c r="J37" i="2"/>
  <c r="J12" i="2"/>
  <c r="N36" i="2"/>
  <c r="O36" i="2" s="1"/>
  <c r="P36" i="2" s="1"/>
  <c r="J10" i="2"/>
  <c r="J23" i="2"/>
  <c r="N62" i="2"/>
  <c r="O62" i="2" s="1"/>
  <c r="P62" i="2" s="1"/>
  <c r="J64" i="2"/>
  <c r="N38" i="2"/>
  <c r="L60" i="2"/>
  <c r="M60" i="2" s="1"/>
  <c r="L72" i="2"/>
  <c r="M72" i="2" s="1"/>
  <c r="N63" i="2"/>
  <c r="O63" i="2" s="1"/>
  <c r="P63" i="2" s="1"/>
  <c r="N55" i="2"/>
  <c r="O55" i="2" s="1"/>
  <c r="P55" i="2" s="1"/>
  <c r="J31" i="2"/>
  <c r="J52" i="2"/>
  <c r="N53" i="2"/>
  <c r="O53" i="2" s="1"/>
  <c r="P53" i="2" s="1"/>
  <c r="J19" i="2"/>
  <c r="J42" i="2"/>
  <c r="J58" i="2"/>
  <c r="M22" i="2"/>
  <c r="N22" i="2"/>
  <c r="N54" i="2"/>
  <c r="N64" i="2"/>
  <c r="O64" i="2" s="1"/>
  <c r="P64" i="2" s="1"/>
  <c r="J21" i="2"/>
  <c r="L16" i="2"/>
  <c r="M16" i="2" s="1"/>
  <c r="L36" i="2"/>
  <c r="M36" i="2" s="1"/>
  <c r="J54" i="2"/>
  <c r="L24" i="2"/>
  <c r="M24" i="2" s="1"/>
  <c r="N29" i="2"/>
  <c r="L32" i="2"/>
  <c r="M32" i="2" s="1"/>
  <c r="L44" i="2"/>
  <c r="M44" i="2" s="1"/>
  <c r="J65" i="2"/>
  <c r="J49" i="2"/>
  <c r="L12" i="2"/>
  <c r="M12" i="2" s="1"/>
  <c r="J33" i="2"/>
  <c r="J40" i="2"/>
  <c r="N52" i="2"/>
  <c r="O52" i="2" s="1"/>
  <c r="P52" i="2" s="1"/>
  <c r="J55" i="2"/>
  <c r="N30" i="2"/>
  <c r="N45" i="2"/>
  <c r="J20" i="2"/>
  <c r="J53" i="2"/>
  <c r="L20" i="2"/>
  <c r="M20" i="2" s="1"/>
  <c r="N48" i="2"/>
  <c r="O48" i="2" s="1"/>
  <c r="J30" i="2"/>
  <c r="L40" i="2"/>
  <c r="M40" i="2" s="1"/>
  <c r="J63" i="2"/>
  <c r="N28" i="2"/>
  <c r="O28" i="2" s="1"/>
  <c r="P28" i="2" s="1"/>
  <c r="O38" i="2"/>
  <c r="P38" i="2" s="1"/>
  <c r="J56" i="2"/>
  <c r="N68" i="2"/>
  <c r="O68" i="2" s="1"/>
  <c r="P68" i="2" s="1"/>
  <c r="N21" i="2"/>
  <c r="L56" i="2"/>
  <c r="M56" i="2" s="1"/>
  <c r="U13" i="2"/>
  <c r="U14" i="2" s="1"/>
  <c r="N13" i="2"/>
  <c r="O72" i="2"/>
  <c r="P72" i="2" s="1"/>
  <c r="N23" i="2"/>
  <c r="N27" i="2"/>
  <c r="N25" i="2"/>
  <c r="J43" i="2"/>
  <c r="J51" i="2"/>
  <c r="J59" i="2"/>
  <c r="J67" i="2"/>
  <c r="J13" i="2"/>
  <c r="N11" i="2"/>
  <c r="N34" i="2"/>
  <c r="L50" i="2"/>
  <c r="M50" i="2" s="1"/>
  <c r="L66" i="2"/>
  <c r="M66" i="2" s="1"/>
  <c r="N17" i="2"/>
  <c r="J35" i="2"/>
  <c r="N10" i="2"/>
  <c r="L18" i="2"/>
  <c r="M18" i="2" s="1"/>
  <c r="N43" i="2"/>
  <c r="N51" i="2"/>
  <c r="N59" i="2"/>
  <c r="N67" i="2"/>
  <c r="L58" i="2"/>
  <c r="M58" i="2" s="1"/>
  <c r="N14" i="2"/>
  <c r="N33" i="2"/>
  <c r="N39" i="2"/>
  <c r="L42" i="2"/>
  <c r="M42" i="2" s="1"/>
  <c r="O16" i="2"/>
  <c r="P16" i="2" s="1"/>
  <c r="N15" i="2"/>
  <c r="N31" i="2"/>
  <c r="N35" i="2"/>
  <c r="L26" i="2"/>
  <c r="M26" i="2" s="1"/>
  <c r="N41" i="2"/>
  <c r="O47" i="2"/>
  <c r="P47" i="2" s="1"/>
  <c r="N49" i="2"/>
  <c r="N57" i="2"/>
  <c r="N65" i="2"/>
  <c r="N19" i="2"/>
  <c r="O40" i="1"/>
  <c r="P40" i="1" s="1"/>
  <c r="N93" i="1"/>
  <c r="Q138" i="1"/>
  <c r="R138" i="1" s="1"/>
  <c r="O74" i="1"/>
  <c r="P74" i="1" s="1"/>
  <c r="Q74" i="1"/>
  <c r="R74" i="1" s="1"/>
  <c r="S65" i="1"/>
  <c r="W64" i="1"/>
  <c r="L53" i="1"/>
  <c r="M53" i="1" s="1"/>
  <c r="Q88" i="1"/>
  <c r="R88" i="1" s="1"/>
  <c r="L76" i="1"/>
  <c r="M76" i="1" s="1"/>
  <c r="J133" i="1"/>
  <c r="J132" i="1"/>
  <c r="W154" i="1"/>
  <c r="V25" i="1"/>
  <c r="W25" i="1" s="1"/>
  <c r="N60" i="1"/>
  <c r="N65" i="1"/>
  <c r="M74" i="1"/>
  <c r="L114" i="1"/>
  <c r="M114" i="1" s="1"/>
  <c r="N10" i="1"/>
  <c r="L49" i="1"/>
  <c r="M49" i="1" s="1"/>
  <c r="N56" i="1"/>
  <c r="L60" i="1"/>
  <c r="M60" i="1" s="1"/>
  <c r="Q89" i="1"/>
  <c r="R89" i="1" s="1"/>
  <c r="O89" i="1"/>
  <c r="P89" i="1" s="1"/>
  <c r="N95" i="1"/>
  <c r="N133" i="1"/>
  <c r="M133" i="1"/>
  <c r="U152" i="1"/>
  <c r="U153" i="1" s="1"/>
  <c r="W150" i="1"/>
  <c r="W30" i="1"/>
  <c r="L117" i="1"/>
  <c r="M117" i="1" s="1"/>
  <c r="M127" i="1"/>
  <c r="N127" i="1"/>
  <c r="W171" i="1"/>
  <c r="U52" i="1"/>
  <c r="U53" i="1" s="1"/>
  <c r="U54" i="1" s="1"/>
  <c r="Q84" i="1"/>
  <c r="R84" i="1" s="1"/>
  <c r="L93" i="1"/>
  <c r="M93" i="1" s="1"/>
  <c r="O108" i="1"/>
  <c r="P108" i="1" s="1"/>
  <c r="N176" i="1"/>
  <c r="W134" i="1"/>
  <c r="U136" i="1"/>
  <c r="U137" i="1" s="1"/>
  <c r="O132" i="1"/>
  <c r="P132" i="1" s="1"/>
  <c r="Q132" i="1"/>
  <c r="R132" i="1" s="1"/>
  <c r="N159" i="1"/>
  <c r="O102" i="1"/>
  <c r="P102" i="1" s="1"/>
  <c r="N116" i="1"/>
  <c r="M102" i="1"/>
  <c r="W65" i="1"/>
  <c r="U67" i="1"/>
  <c r="W67" i="1" s="1"/>
  <c r="N86" i="1"/>
  <c r="W105" i="1"/>
  <c r="W66" i="1"/>
  <c r="U23" i="1"/>
  <c r="U24" i="1" s="1"/>
  <c r="W21" i="1"/>
  <c r="M170" i="1"/>
  <c r="L37" i="1"/>
  <c r="M37" i="1" s="1"/>
  <c r="W38" i="1"/>
  <c r="N80" i="1"/>
  <c r="N128" i="1"/>
  <c r="L128" i="1"/>
  <c r="M128" i="1" s="1"/>
  <c r="W142" i="1"/>
  <c r="N170" i="1"/>
  <c r="U125" i="1"/>
  <c r="U126" i="1" s="1"/>
  <c r="W126" i="1" s="1"/>
  <c r="W123" i="1"/>
  <c r="O173" i="1"/>
  <c r="P173" i="1" s="1"/>
  <c r="O58" i="1"/>
  <c r="P58" i="1" s="1"/>
  <c r="L139" i="1"/>
  <c r="M139" i="1" s="1"/>
  <c r="O13" i="1"/>
  <c r="P13" i="1" s="1"/>
  <c r="Q13" i="1"/>
  <c r="R13" i="1" s="1"/>
  <c r="O62" i="1"/>
  <c r="P62" i="1" s="1"/>
  <c r="L83" i="1"/>
  <c r="M83" i="1" s="1"/>
  <c r="W94" i="1"/>
  <c r="N110" i="1"/>
  <c r="Q129" i="1"/>
  <c r="R129" i="1" s="1"/>
  <c r="Q144" i="1"/>
  <c r="R144" i="1" s="1"/>
  <c r="N147" i="1"/>
  <c r="L100" i="1"/>
  <c r="M100" i="1" s="1"/>
  <c r="W95" i="1"/>
  <c r="N112" i="1"/>
  <c r="U145" i="1"/>
  <c r="O152" i="1"/>
  <c r="P152" i="1" s="1"/>
  <c r="L75" i="1"/>
  <c r="M75" i="1" s="1"/>
  <c r="W24" i="1"/>
  <c r="N28" i="1"/>
  <c r="O50" i="1"/>
  <c r="P50" i="1" s="1"/>
  <c r="J55" i="1"/>
  <c r="M123" i="1"/>
  <c r="N123" i="1"/>
  <c r="O138" i="1"/>
  <c r="P138" i="1" s="1"/>
  <c r="L143" i="1"/>
  <c r="M143" i="1" s="1"/>
  <c r="L73" i="1"/>
  <c r="M73" i="1" s="1"/>
  <c r="N73" i="1"/>
  <c r="N105" i="1"/>
  <c r="N104" i="1"/>
  <c r="L28" i="1"/>
  <c r="N78" i="1"/>
  <c r="L85" i="1"/>
  <c r="M85" i="1" s="1"/>
  <c r="N109" i="1"/>
  <c r="N118" i="1"/>
  <c r="M118" i="1"/>
  <c r="N131" i="1"/>
  <c r="L161" i="1"/>
  <c r="M161" i="1" s="1"/>
  <c r="N69" i="1"/>
  <c r="O61" i="1"/>
  <c r="P61" i="1" s="1"/>
  <c r="Q61" i="1"/>
  <c r="R61" i="1" s="1"/>
  <c r="O52" i="1"/>
  <c r="P52" i="1" s="1"/>
  <c r="W12" i="1"/>
  <c r="L78" i="1"/>
  <c r="M78" i="1" s="1"/>
  <c r="J159" i="1"/>
  <c r="J158" i="1"/>
  <c r="N68" i="1"/>
  <c r="W124" i="1"/>
  <c r="O150" i="1"/>
  <c r="P150" i="1" s="1"/>
  <c r="Q150" i="1"/>
  <c r="R150" i="1" s="1"/>
  <c r="W23" i="1"/>
  <c r="P43" i="1"/>
  <c r="Q43" i="1"/>
  <c r="R43" i="1" s="1"/>
  <c r="O31" i="1"/>
  <c r="P31" i="1" s="1"/>
  <c r="L134" i="1"/>
  <c r="M134" i="1" s="1"/>
  <c r="O163" i="1"/>
  <c r="P163" i="1" s="1"/>
  <c r="Q19" i="1"/>
  <c r="R19" i="1" s="1"/>
  <c r="W74" i="1"/>
  <c r="J104" i="1"/>
  <c r="J103" i="1"/>
  <c r="O87" i="1"/>
  <c r="P87" i="1" s="1"/>
  <c r="N34" i="1"/>
  <c r="Q46" i="1"/>
  <c r="R46" i="1" s="1"/>
  <c r="Q59" i="1"/>
  <c r="R59" i="1" s="1"/>
  <c r="N121" i="1"/>
  <c r="L124" i="1"/>
  <c r="M124" i="1" s="1"/>
  <c r="O164" i="1"/>
  <c r="P164" i="1" s="1"/>
  <c r="W172" i="1"/>
  <c r="L136" i="1"/>
  <c r="M136" i="1" s="1"/>
  <c r="Q145" i="1"/>
  <c r="R145" i="1" s="1"/>
  <c r="M79" i="1"/>
  <c r="N79" i="1"/>
  <c r="L119" i="1"/>
  <c r="M119" i="1" s="1"/>
  <c r="N153" i="1"/>
  <c r="W180" i="1"/>
  <c r="J94" i="1"/>
  <c r="J93" i="1"/>
  <c r="N98" i="1"/>
  <c r="N148" i="1"/>
  <c r="W155" i="1"/>
  <c r="N137" i="1"/>
  <c r="J63" i="1"/>
  <c r="J64" i="1"/>
  <c r="O94" i="1"/>
  <c r="P94" i="1" s="1"/>
  <c r="U109" i="1"/>
  <c r="W107" i="1"/>
  <c r="W125" i="1"/>
  <c r="M132" i="1"/>
  <c r="W15" i="1"/>
  <c r="N64" i="1"/>
  <c r="L69" i="1"/>
  <c r="M69" i="1" s="1"/>
  <c r="L90" i="1"/>
  <c r="M90" i="1" s="1"/>
  <c r="U94" i="1"/>
  <c r="M103" i="1"/>
  <c r="N103" i="1"/>
  <c r="J130" i="1"/>
  <c r="L71" i="1"/>
  <c r="M71" i="1" s="1"/>
  <c r="J87" i="1"/>
  <c r="J88" i="1"/>
  <c r="N92" i="1"/>
  <c r="M111" i="1"/>
  <c r="N111" i="1"/>
  <c r="J120" i="1"/>
  <c r="W139" i="1"/>
  <c r="N146" i="1"/>
  <c r="U161" i="1"/>
  <c r="U162" i="1" s="1"/>
  <c r="U163" i="1" s="1"/>
  <c r="P22" i="1"/>
  <c r="P25" i="1"/>
  <c r="O51" i="1"/>
  <c r="P51" i="1" s="1"/>
  <c r="U78" i="1"/>
  <c r="U79" i="1" s="1"/>
  <c r="W79" i="1" s="1"/>
  <c r="W76" i="1"/>
  <c r="U82" i="1"/>
  <c r="W82" i="1" s="1"/>
  <c r="W80" i="1"/>
  <c r="L92" i="1"/>
  <c r="M92" i="1" s="1"/>
  <c r="J144" i="1"/>
  <c r="L154" i="1"/>
  <c r="M154" i="1" s="1"/>
  <c r="N154" i="1"/>
  <c r="M167" i="1"/>
  <c r="N167" i="1"/>
  <c r="O16" i="1"/>
  <c r="P16" i="1" s="1"/>
  <c r="W81" i="1"/>
  <c r="W127" i="1"/>
  <c r="O130" i="1"/>
  <c r="P130" i="1" s="1"/>
  <c r="J147" i="1"/>
  <c r="N99" i="1"/>
  <c r="J101" i="1"/>
  <c r="N158" i="1"/>
  <c r="N101" i="1"/>
  <c r="N135" i="1"/>
  <c r="N149" i="1"/>
  <c r="L153" i="1"/>
  <c r="M153" i="1" s="1"/>
  <c r="O160" i="1"/>
  <c r="P160" i="1" s="1"/>
  <c r="W90" i="1"/>
  <c r="L72" i="1"/>
  <c r="M72" i="1" s="1"/>
  <c r="N77" i="1"/>
  <c r="W83" i="1"/>
  <c r="W104" i="1"/>
  <c r="L113" i="1"/>
  <c r="M113" i="1" s="1"/>
  <c r="L137" i="1"/>
  <c r="M137" i="1" s="1"/>
  <c r="M162" i="1"/>
  <c r="W165" i="1"/>
  <c r="N54" i="1"/>
  <c r="Q70" i="1"/>
  <c r="R70" i="1" s="1"/>
  <c r="J73" i="1"/>
  <c r="J74" i="1"/>
  <c r="N115" i="1"/>
  <c r="N120" i="1"/>
  <c r="N142" i="1"/>
  <c r="Q151" i="1"/>
  <c r="R151" i="1" s="1"/>
  <c r="L91" i="1"/>
  <c r="M91" i="1" s="1"/>
  <c r="W133" i="1"/>
  <c r="W177" i="1"/>
  <c r="W97" i="1"/>
  <c r="W141" i="1"/>
  <c r="J163" i="1"/>
  <c r="J151" i="1"/>
  <c r="W89" i="1"/>
  <c r="W181" i="1"/>
  <c r="W6" i="2"/>
  <c r="N9" i="2"/>
  <c r="O9" i="2" s="1"/>
  <c r="Q9" i="2" s="1"/>
  <c r="R9" i="2" s="1"/>
  <c r="V9" i="2"/>
  <c r="M9" i="1"/>
  <c r="I9" i="1"/>
  <c r="J9" i="1" s="1"/>
  <c r="U8" i="1"/>
  <c r="U9" i="1" s="1"/>
  <c r="T8" i="1"/>
  <c r="T9" i="1" s="1"/>
  <c r="S8" i="1"/>
  <c r="S9" i="1" s="1"/>
  <c r="I6" i="1"/>
  <c r="O61" i="2" l="1"/>
  <c r="P61" i="2" s="1"/>
  <c r="N60" i="2"/>
  <c r="O60" i="2" s="1"/>
  <c r="P60" i="2" s="1"/>
  <c r="O69" i="2"/>
  <c r="P69" i="2" s="1"/>
  <c r="N75" i="2"/>
  <c r="O73" i="2"/>
  <c r="P73" i="2" s="1"/>
  <c r="Q62" i="2"/>
  <c r="R62" i="2" s="1"/>
  <c r="Q72" i="2"/>
  <c r="R72" i="2" s="1"/>
  <c r="Q37" i="2"/>
  <c r="R37" i="2" s="1"/>
  <c r="U15" i="2"/>
  <c r="U16" i="2" s="1"/>
  <c r="O70" i="2"/>
  <c r="P70" i="2" s="1"/>
  <c r="Q70" i="2"/>
  <c r="R70" i="2" s="1"/>
  <c r="Q46" i="2"/>
  <c r="R46" i="2" s="1"/>
  <c r="Q53" i="2"/>
  <c r="R53" i="2" s="1"/>
  <c r="N12" i="2"/>
  <c r="O12" i="2" s="1"/>
  <c r="P12" i="2" s="1"/>
  <c r="N32" i="2"/>
  <c r="O32" i="2" s="1"/>
  <c r="P32" i="2" s="1"/>
  <c r="N40" i="2"/>
  <c r="O40" i="2" s="1"/>
  <c r="P40" i="2" s="1"/>
  <c r="N20" i="2"/>
  <c r="O20" i="2" s="1"/>
  <c r="P20" i="2" s="1"/>
  <c r="P48" i="2"/>
  <c r="Q48" i="2"/>
  <c r="R48" i="2" s="1"/>
  <c r="O21" i="2"/>
  <c r="P21" i="2" s="1"/>
  <c r="Q21" i="2"/>
  <c r="R21" i="2" s="1"/>
  <c r="O45" i="2"/>
  <c r="P45" i="2" s="1"/>
  <c r="O29" i="2"/>
  <c r="P29" i="2" s="1"/>
  <c r="N56" i="2"/>
  <c r="O56" i="2" s="1"/>
  <c r="P56" i="2" s="1"/>
  <c r="O30" i="2"/>
  <c r="P30" i="2" s="1"/>
  <c r="N24" i="2"/>
  <c r="N42" i="2"/>
  <c r="O42" i="2" s="1"/>
  <c r="P42" i="2" s="1"/>
  <c r="N58" i="2"/>
  <c r="O58" i="2" s="1"/>
  <c r="P58" i="2" s="1"/>
  <c r="O54" i="2"/>
  <c r="P54" i="2" s="1"/>
  <c r="Q38" i="2"/>
  <c r="R38" i="2" s="1"/>
  <c r="O22" i="2"/>
  <c r="P22" i="2" s="1"/>
  <c r="Q22" i="2"/>
  <c r="R22" i="2" s="1"/>
  <c r="N44" i="2"/>
  <c r="O44" i="2" s="1"/>
  <c r="P44" i="2" s="1"/>
  <c r="O34" i="2"/>
  <c r="P34" i="2" s="1"/>
  <c r="O11" i="2"/>
  <c r="P11" i="2" s="1"/>
  <c r="Q64" i="2"/>
  <c r="R64" i="2" s="1"/>
  <c r="O27" i="2"/>
  <c r="P27" i="2" s="1"/>
  <c r="Q60" i="2"/>
  <c r="R60" i="2" s="1"/>
  <c r="O57" i="2"/>
  <c r="Q57" i="2" s="1"/>
  <c r="R57" i="2" s="1"/>
  <c r="N26" i="2"/>
  <c r="O49" i="2"/>
  <c r="P49" i="2" s="1"/>
  <c r="O35" i="2"/>
  <c r="P35" i="2" s="1"/>
  <c r="N18" i="2"/>
  <c r="O15" i="2"/>
  <c r="P15" i="2" s="1"/>
  <c r="Q15" i="2"/>
  <c r="R15" i="2" s="1"/>
  <c r="O13" i="2"/>
  <c r="P13" i="2" s="1"/>
  <c r="O19" i="2"/>
  <c r="P19" i="2" s="1"/>
  <c r="O65" i="2"/>
  <c r="P65" i="2" s="1"/>
  <c r="O31" i="2"/>
  <c r="P31" i="2" s="1"/>
  <c r="Q47" i="2"/>
  <c r="R47" i="2" s="1"/>
  <c r="O67" i="2"/>
  <c r="P67" i="2" s="1"/>
  <c r="Q36" i="2"/>
  <c r="R36" i="2" s="1"/>
  <c r="Q16" i="2"/>
  <c r="R16" i="2" s="1"/>
  <c r="O43" i="2"/>
  <c r="P43" i="2" s="1"/>
  <c r="O17" i="2"/>
  <c r="P17" i="2" s="1"/>
  <c r="Q52" i="2"/>
  <c r="R52" i="2" s="1"/>
  <c r="O14" i="2"/>
  <c r="P14" i="2" s="1"/>
  <c r="O59" i="2"/>
  <c r="P59" i="2" s="1"/>
  <c r="Q68" i="2"/>
  <c r="R68" i="2" s="1"/>
  <c r="O41" i="2"/>
  <c r="P41" i="2" s="1"/>
  <c r="Q63" i="2"/>
  <c r="R63" i="2" s="1"/>
  <c r="O25" i="2"/>
  <c r="Q71" i="2"/>
  <c r="R71" i="2" s="1"/>
  <c r="O23" i="2"/>
  <c r="P23" i="2" s="1"/>
  <c r="Q23" i="2"/>
  <c r="R23" i="2" s="1"/>
  <c r="N66" i="2"/>
  <c r="O51" i="2"/>
  <c r="P51" i="2" s="1"/>
  <c r="Q28" i="2"/>
  <c r="R28" i="2" s="1"/>
  <c r="O39" i="2"/>
  <c r="Q55" i="2"/>
  <c r="R55" i="2" s="1"/>
  <c r="N50" i="2"/>
  <c r="O10" i="2"/>
  <c r="O33" i="2"/>
  <c r="P33" i="2" s="1"/>
  <c r="O127" i="1"/>
  <c r="P127" i="1" s="1"/>
  <c r="Q127" i="1"/>
  <c r="R127" i="1" s="1"/>
  <c r="O109" i="1"/>
  <c r="P109" i="1" s="1"/>
  <c r="N75" i="1"/>
  <c r="N83" i="1"/>
  <c r="O93" i="1"/>
  <c r="P93" i="1" s="1"/>
  <c r="Q93" i="1"/>
  <c r="R93" i="1" s="1"/>
  <c r="O60" i="1"/>
  <c r="P60" i="1" s="1"/>
  <c r="O64" i="1"/>
  <c r="P64" i="1" s="1"/>
  <c r="O159" i="1"/>
  <c r="P159" i="1" s="1"/>
  <c r="Q87" i="1"/>
  <c r="R87" i="1" s="1"/>
  <c r="N139" i="1"/>
  <c r="O133" i="1"/>
  <c r="P133" i="1" s="1"/>
  <c r="U146" i="1"/>
  <c r="O176" i="1"/>
  <c r="N53" i="1"/>
  <c r="N161" i="1"/>
  <c r="O79" i="1"/>
  <c r="P79" i="1" s="1"/>
  <c r="Q79" i="1"/>
  <c r="R79" i="1" s="1"/>
  <c r="N113" i="1"/>
  <c r="O154" i="1"/>
  <c r="P154" i="1" s="1"/>
  <c r="Q154" i="1"/>
  <c r="R154" i="1" s="1"/>
  <c r="W151" i="1"/>
  <c r="N117" i="1"/>
  <c r="W108" i="1"/>
  <c r="U110" i="1"/>
  <c r="Q62" i="1"/>
  <c r="R62" i="1" s="1"/>
  <c r="O153" i="1"/>
  <c r="P153" i="1" s="1"/>
  <c r="O142" i="1"/>
  <c r="P142" i="1" s="1"/>
  <c r="O68" i="1"/>
  <c r="P68" i="1" s="1"/>
  <c r="Q173" i="1"/>
  <c r="N136" i="1"/>
  <c r="O73" i="1"/>
  <c r="P73" i="1" s="1"/>
  <c r="Q108" i="1"/>
  <c r="R108" i="1" s="1"/>
  <c r="O56" i="1"/>
  <c r="P56" i="1" s="1"/>
  <c r="V19" i="1"/>
  <c r="W19" i="1" s="1"/>
  <c r="O69" i="1"/>
  <c r="P69" i="1" s="1"/>
  <c r="Q69" i="1"/>
  <c r="R69" i="1" s="1"/>
  <c r="O28" i="1"/>
  <c r="P28" i="1" s="1"/>
  <c r="O146" i="1"/>
  <c r="P146" i="1" s="1"/>
  <c r="Q146" i="1"/>
  <c r="R146" i="1" s="1"/>
  <c r="Q167" i="1"/>
  <c r="R167" i="1" s="1"/>
  <c r="O167" i="1"/>
  <c r="Q95" i="1"/>
  <c r="R95" i="1" s="1"/>
  <c r="O95" i="1"/>
  <c r="P95" i="1" s="1"/>
  <c r="O149" i="1"/>
  <c r="P149" i="1" s="1"/>
  <c r="Q130" i="1"/>
  <c r="R130" i="1" s="1"/>
  <c r="Q163" i="1"/>
  <c r="R163" i="1" s="1"/>
  <c r="N100" i="1"/>
  <c r="Q51" i="1"/>
  <c r="R51" i="1" s="1"/>
  <c r="O131" i="1"/>
  <c r="P131" i="1" s="1"/>
  <c r="O118" i="1"/>
  <c r="P118" i="1" s="1"/>
  <c r="Q58" i="1"/>
  <c r="N119" i="1"/>
  <c r="O112" i="1"/>
  <c r="P112" i="1" s="1"/>
  <c r="Q112" i="1"/>
  <c r="R112" i="1" s="1"/>
  <c r="O137" i="1"/>
  <c r="P137" i="1" s="1"/>
  <c r="N134" i="1"/>
  <c r="Q52" i="1"/>
  <c r="R52" i="1" s="1"/>
  <c r="N143" i="1"/>
  <c r="W163" i="1"/>
  <c r="N49" i="1"/>
  <c r="N76" i="1"/>
  <c r="O34" i="1"/>
  <c r="N91" i="1"/>
  <c r="N85" i="1"/>
  <c r="O78" i="1"/>
  <c r="P78" i="1" s="1"/>
  <c r="Q78" i="1"/>
  <c r="R78" i="1" s="1"/>
  <c r="O92" i="1"/>
  <c r="Q92" i="1" s="1"/>
  <c r="R92" i="1" s="1"/>
  <c r="O54" i="1"/>
  <c r="P54" i="1" s="1"/>
  <c r="O170" i="1"/>
  <c r="W153" i="1"/>
  <c r="Q164" i="1"/>
  <c r="R164" i="1" s="1"/>
  <c r="N72" i="1"/>
  <c r="O10" i="1"/>
  <c r="Q10" i="1" s="1"/>
  <c r="R10" i="1" s="1"/>
  <c r="N37" i="1"/>
  <c r="O128" i="1"/>
  <c r="P128" i="1" s="1"/>
  <c r="O65" i="1"/>
  <c r="P65" i="1" s="1"/>
  <c r="Q102" i="1"/>
  <c r="R102" i="1" s="1"/>
  <c r="O80" i="1"/>
  <c r="P80" i="1" s="1"/>
  <c r="Q80" i="1"/>
  <c r="R80" i="1" s="1"/>
  <c r="Q152" i="1"/>
  <c r="R152" i="1" s="1"/>
  <c r="U138" i="1"/>
  <c r="O120" i="1"/>
  <c r="P120" i="1" s="1"/>
  <c r="Q120" i="1"/>
  <c r="R120" i="1" s="1"/>
  <c r="M28" i="1"/>
  <c r="N90" i="1"/>
  <c r="O115" i="1"/>
  <c r="P115" i="1" s="1"/>
  <c r="Q115" i="1"/>
  <c r="R115" i="1" s="1"/>
  <c r="O111" i="1"/>
  <c r="P111" i="1" s="1"/>
  <c r="O104" i="1"/>
  <c r="P104" i="1" s="1"/>
  <c r="Q160" i="1"/>
  <c r="R160" i="1" s="1"/>
  <c r="Q94" i="1"/>
  <c r="R94" i="1" s="1"/>
  <c r="O135" i="1"/>
  <c r="P135" i="1" s="1"/>
  <c r="O86" i="1"/>
  <c r="P86" i="1" s="1"/>
  <c r="Q86" i="1"/>
  <c r="R86" i="1" s="1"/>
  <c r="W135" i="1"/>
  <c r="O148" i="1"/>
  <c r="P148" i="1" s="1"/>
  <c r="Q148" i="1"/>
  <c r="R148" i="1" s="1"/>
  <c r="Q31" i="1"/>
  <c r="O123" i="1"/>
  <c r="P123" i="1" s="1"/>
  <c r="V13" i="1"/>
  <c r="W13" i="1" s="1"/>
  <c r="U55" i="1"/>
  <c r="O121" i="1"/>
  <c r="P121" i="1" s="1"/>
  <c r="O116" i="1"/>
  <c r="P116" i="1" s="1"/>
  <c r="V43" i="1"/>
  <c r="W43" i="1" s="1"/>
  <c r="O77" i="1"/>
  <c r="Q77" i="1"/>
  <c r="R77" i="1" s="1"/>
  <c r="Q16" i="1"/>
  <c r="R16" i="1" s="1"/>
  <c r="Q40" i="1"/>
  <c r="O105" i="1"/>
  <c r="P105" i="1" s="1"/>
  <c r="V46" i="1"/>
  <c r="W46" i="1" s="1"/>
  <c r="O147" i="1"/>
  <c r="P147" i="1" s="1"/>
  <c r="O101" i="1"/>
  <c r="P101" i="1" s="1"/>
  <c r="N71" i="1"/>
  <c r="O158" i="1"/>
  <c r="P158" i="1" s="1"/>
  <c r="O99" i="1"/>
  <c r="Q99" i="1"/>
  <c r="R99" i="1" s="1"/>
  <c r="O103" i="1"/>
  <c r="P103" i="1" s="1"/>
  <c r="O98" i="1"/>
  <c r="P98" i="1" s="1"/>
  <c r="N124" i="1"/>
  <c r="O110" i="1"/>
  <c r="P110" i="1" s="1"/>
  <c r="N114" i="1"/>
  <c r="Q50" i="1"/>
  <c r="R50" i="1" s="1"/>
  <c r="W6" i="1"/>
  <c r="P9" i="2"/>
  <c r="N9" i="1"/>
  <c r="W7" i="1"/>
  <c r="Q11" i="2" l="1"/>
  <c r="R11" i="2" s="1"/>
  <c r="Q59" i="2"/>
  <c r="R59" i="2" s="1"/>
  <c r="Q61" i="2"/>
  <c r="R61" i="2" s="1"/>
  <c r="Q69" i="2"/>
  <c r="R69" i="2" s="1"/>
  <c r="Q73" i="2"/>
  <c r="R73" i="2" s="1"/>
  <c r="O75" i="2"/>
  <c r="P75" i="2" s="1"/>
  <c r="Q12" i="2"/>
  <c r="R12" i="2" s="1"/>
  <c r="U17" i="2"/>
  <c r="U18" i="2" s="1"/>
  <c r="U19" i="2" s="1"/>
  <c r="U20" i="2" s="1"/>
  <c r="U21" i="2" s="1"/>
  <c r="U22" i="2" s="1"/>
  <c r="W14" i="2"/>
  <c r="W15" i="2" s="1"/>
  <c r="W16" i="2" s="1"/>
  <c r="Q32" i="2"/>
  <c r="R32" i="2" s="1"/>
  <c r="Q27" i="2"/>
  <c r="R27" i="2" s="1"/>
  <c r="Q19" i="2"/>
  <c r="R19" i="2" s="1"/>
  <c r="Q40" i="2"/>
  <c r="R40" i="2" s="1"/>
  <c r="Q29" i="2"/>
  <c r="R29" i="2" s="1"/>
  <c r="Q20" i="2"/>
  <c r="R20" i="2" s="1"/>
  <c r="Q30" i="2"/>
  <c r="R30" i="2" s="1"/>
  <c r="Q54" i="2"/>
  <c r="R54" i="2" s="1"/>
  <c r="O24" i="2"/>
  <c r="P24" i="2" s="1"/>
  <c r="Q45" i="2"/>
  <c r="R45" i="2" s="1"/>
  <c r="P39" i="2"/>
  <c r="Q44" i="2"/>
  <c r="R44" i="2" s="1"/>
  <c r="Q14" i="2"/>
  <c r="R14" i="2" s="1"/>
  <c r="Q56" i="2"/>
  <c r="R56" i="2" s="1"/>
  <c r="Q49" i="2"/>
  <c r="R49" i="2" s="1"/>
  <c r="P57" i="2"/>
  <c r="O66" i="2"/>
  <c r="P66" i="2" s="1"/>
  <c r="Q51" i="2"/>
  <c r="R51" i="2" s="1"/>
  <c r="P25" i="2"/>
  <c r="O26" i="2"/>
  <c r="P26" i="2" s="1"/>
  <c r="Q67" i="2"/>
  <c r="R67" i="2" s="1"/>
  <c r="Q33" i="2"/>
  <c r="O18" i="2"/>
  <c r="P18" i="2" s="1"/>
  <c r="P10" i="2"/>
  <c r="Q41" i="2"/>
  <c r="R41" i="2" s="1"/>
  <c r="Q31" i="2"/>
  <c r="R31" i="2" s="1"/>
  <c r="Q10" i="2"/>
  <c r="R10" i="2" s="1"/>
  <c r="Q43" i="2"/>
  <c r="R43" i="2" s="1"/>
  <c r="Q65" i="2"/>
  <c r="Q34" i="2"/>
  <c r="R34" i="2" s="1"/>
  <c r="Q13" i="2"/>
  <c r="R13" i="2" s="1"/>
  <c r="Q25" i="2"/>
  <c r="R25" i="2" s="1"/>
  <c r="Q58" i="2"/>
  <c r="R58" i="2" s="1"/>
  <c r="Q35" i="2"/>
  <c r="R35" i="2" s="1"/>
  <c r="O50" i="2"/>
  <c r="Q17" i="2"/>
  <c r="R17" i="2" s="1"/>
  <c r="Q39" i="2"/>
  <c r="R39" i="2" s="1"/>
  <c r="Q42" i="2"/>
  <c r="R42" i="2" s="1"/>
  <c r="P170" i="1"/>
  <c r="Q137" i="1"/>
  <c r="R137" i="1" s="1"/>
  <c r="R31" i="1"/>
  <c r="V31" i="1"/>
  <c r="W31" i="1" s="1"/>
  <c r="O117" i="1"/>
  <c r="Q117" i="1" s="1"/>
  <c r="R117" i="1" s="1"/>
  <c r="O124" i="1"/>
  <c r="P124" i="1" s="1"/>
  <c r="Q131" i="1"/>
  <c r="R131" i="1" s="1"/>
  <c r="O75" i="1"/>
  <c r="P75" i="1" s="1"/>
  <c r="O76" i="1"/>
  <c r="P76" i="1" s="1"/>
  <c r="Q76" i="1"/>
  <c r="R76" i="1" s="1"/>
  <c r="P176" i="1"/>
  <c r="V176" i="1"/>
  <c r="W176" i="1" s="1"/>
  <c r="Q109" i="1"/>
  <c r="R109" i="1" s="1"/>
  <c r="O139" i="1"/>
  <c r="P139" i="1" s="1"/>
  <c r="Q147" i="1"/>
  <c r="R147" i="1" s="1"/>
  <c r="U111" i="1"/>
  <c r="Q60" i="1"/>
  <c r="R60" i="1" s="1"/>
  <c r="Q135" i="1"/>
  <c r="R135" i="1" s="1"/>
  <c r="O113" i="1"/>
  <c r="P113" i="1" s="1"/>
  <c r="Q113" i="1"/>
  <c r="R113" i="1" s="1"/>
  <c r="O53" i="1"/>
  <c r="P53" i="1" s="1"/>
  <c r="Q53" i="1"/>
  <c r="R53" i="1" s="1"/>
  <c r="Q116" i="1"/>
  <c r="R116" i="1" s="1"/>
  <c r="O49" i="1"/>
  <c r="P49" i="1" s="1"/>
  <c r="W69" i="1"/>
  <c r="W70" i="1" s="1"/>
  <c r="Q121" i="1"/>
  <c r="R121" i="1" s="1"/>
  <c r="Q111" i="1"/>
  <c r="R111" i="1" s="1"/>
  <c r="Q149" i="1"/>
  <c r="R149" i="1" s="1"/>
  <c r="Q68" i="1"/>
  <c r="R68" i="1" s="1"/>
  <c r="Q123" i="1"/>
  <c r="R123" i="1" s="1"/>
  <c r="Q170" i="1"/>
  <c r="R170" i="1" s="1"/>
  <c r="Q159" i="1"/>
  <c r="R159" i="1" s="1"/>
  <c r="O119" i="1"/>
  <c r="P119" i="1" s="1"/>
  <c r="Q28" i="1"/>
  <c r="W138" i="1"/>
  <c r="R58" i="1"/>
  <c r="W58" i="1"/>
  <c r="W59" i="1" s="1"/>
  <c r="W60" i="1" s="1"/>
  <c r="W61" i="1" s="1"/>
  <c r="W62" i="1" s="1"/>
  <c r="W63" i="1" s="1"/>
  <c r="Q64" i="1"/>
  <c r="R64" i="1" s="1"/>
  <c r="P77" i="1"/>
  <c r="W77" i="1"/>
  <c r="W78" i="1" s="1"/>
  <c r="Q65" i="1"/>
  <c r="R65" i="1" s="1"/>
  <c r="O83" i="1"/>
  <c r="P83" i="1" s="1"/>
  <c r="P34" i="1"/>
  <c r="V34" i="1"/>
  <c r="W34" i="1" s="1"/>
  <c r="Q73" i="1"/>
  <c r="R73" i="1" s="1"/>
  <c r="Q128" i="1"/>
  <c r="R173" i="1"/>
  <c r="V173" i="1"/>
  <c r="W173" i="1" s="1"/>
  <c r="P10" i="1"/>
  <c r="V10" i="1"/>
  <c r="W10" i="1" s="1"/>
  <c r="Q176" i="1"/>
  <c r="R176" i="1" s="1"/>
  <c r="W55" i="1"/>
  <c r="W50" i="1"/>
  <c r="W51" i="1" s="1"/>
  <c r="W52" i="1" s="1"/>
  <c r="W53" i="1" s="1"/>
  <c r="W54" i="1" s="1"/>
  <c r="O143" i="1"/>
  <c r="Q143" i="1"/>
  <c r="R143" i="1" s="1"/>
  <c r="Q142" i="1"/>
  <c r="R142" i="1" s="1"/>
  <c r="U147" i="1"/>
  <c r="Q54" i="1"/>
  <c r="R54" i="1" s="1"/>
  <c r="R40" i="1"/>
  <c r="V40" i="1"/>
  <c r="W40" i="1" s="1"/>
  <c r="Q118" i="1"/>
  <c r="R118" i="1" s="1"/>
  <c r="Q56" i="1"/>
  <c r="R56" i="1" s="1"/>
  <c r="O85" i="1"/>
  <c r="O91" i="1"/>
  <c r="P91" i="1" s="1"/>
  <c r="Q91" i="1"/>
  <c r="R91" i="1" s="1"/>
  <c r="O161" i="1"/>
  <c r="P161" i="1" s="1"/>
  <c r="Q103" i="1"/>
  <c r="R103" i="1" s="1"/>
  <c r="Q104" i="1"/>
  <c r="R104" i="1" s="1"/>
  <c r="Q34" i="1"/>
  <c r="R34" i="1" s="1"/>
  <c r="O136" i="1"/>
  <c r="Q136" i="1"/>
  <c r="R136" i="1" s="1"/>
  <c r="O37" i="1"/>
  <c r="Q37" i="1"/>
  <c r="R37" i="1" s="1"/>
  <c r="P99" i="1"/>
  <c r="Q158" i="1"/>
  <c r="R158" i="1" s="1"/>
  <c r="O72" i="1"/>
  <c r="P72" i="1" s="1"/>
  <c r="Q133" i="1"/>
  <c r="R133" i="1" s="1"/>
  <c r="Q101" i="1"/>
  <c r="R101" i="1" s="1"/>
  <c r="O114" i="1"/>
  <c r="P114" i="1" s="1"/>
  <c r="Q105" i="1"/>
  <c r="R105" i="1" s="1"/>
  <c r="P92" i="1"/>
  <c r="W92" i="1" s="1"/>
  <c r="W93" i="1" s="1"/>
  <c r="Q110" i="1"/>
  <c r="R110" i="1" s="1"/>
  <c r="V16" i="1"/>
  <c r="W16" i="1" s="1"/>
  <c r="Q98" i="1"/>
  <c r="R98" i="1" s="1"/>
  <c r="O100" i="1"/>
  <c r="P100" i="1" s="1"/>
  <c r="O71" i="1"/>
  <c r="P71" i="1" s="1"/>
  <c r="Q71" i="1"/>
  <c r="R71" i="1" s="1"/>
  <c r="O90" i="1"/>
  <c r="P90" i="1" s="1"/>
  <c r="Q90" i="1"/>
  <c r="R90" i="1" s="1"/>
  <c r="O134" i="1"/>
  <c r="P134" i="1" s="1"/>
  <c r="P167" i="1"/>
  <c r="V167" i="1"/>
  <c r="W167" i="1" s="1"/>
  <c r="Q153" i="1"/>
  <c r="R153" i="1" s="1"/>
  <c r="O9" i="1"/>
  <c r="Q75" i="2" l="1"/>
  <c r="R75" i="2" s="1"/>
  <c r="U23" i="2"/>
  <c r="Q24" i="2"/>
  <c r="R24" i="2" s="1"/>
  <c r="W9" i="2"/>
  <c r="W10" i="2" s="1"/>
  <c r="W11" i="2" s="1"/>
  <c r="W12" i="2" s="1"/>
  <c r="W13" i="2" s="1"/>
  <c r="R33" i="2"/>
  <c r="R65" i="2"/>
  <c r="P50" i="2"/>
  <c r="Q50" i="2"/>
  <c r="R50" i="2" s="1"/>
  <c r="Q18" i="2"/>
  <c r="R18" i="2" s="1"/>
  <c r="Q66" i="2"/>
  <c r="R66" i="2" s="1"/>
  <c r="W17" i="2"/>
  <c r="W18" i="2" s="1"/>
  <c r="W19" i="2" s="1"/>
  <c r="W20" i="2" s="1"/>
  <c r="W21" i="2" s="1"/>
  <c r="Q26" i="2"/>
  <c r="R26" i="2" s="1"/>
  <c r="P85" i="1"/>
  <c r="R128" i="1"/>
  <c r="W128" i="1"/>
  <c r="W129" i="1" s="1"/>
  <c r="W130" i="1" s="1"/>
  <c r="W131" i="1" s="1"/>
  <c r="W132" i="1" s="1"/>
  <c r="Q114" i="1"/>
  <c r="R114" i="1" s="1"/>
  <c r="Q72" i="1"/>
  <c r="R72" i="1" s="1"/>
  <c r="Q49" i="1"/>
  <c r="R49" i="1" s="1"/>
  <c r="Q134" i="1"/>
  <c r="R134" i="1" s="1"/>
  <c r="W158" i="1"/>
  <c r="W159" i="1" s="1"/>
  <c r="W160" i="1" s="1"/>
  <c r="W161" i="1" s="1"/>
  <c r="W162" i="1" s="1"/>
  <c r="P136" i="1"/>
  <c r="W136" i="1"/>
  <c r="W137" i="1" s="1"/>
  <c r="Q100" i="1"/>
  <c r="W71" i="1"/>
  <c r="W72" i="1" s="1"/>
  <c r="W73" i="1" s="1"/>
  <c r="Q83" i="1"/>
  <c r="R83" i="1" s="1"/>
  <c r="Q75" i="1"/>
  <c r="R75" i="1" s="1"/>
  <c r="P37" i="1"/>
  <c r="V37" i="1"/>
  <c r="W37" i="1" s="1"/>
  <c r="P117" i="1"/>
  <c r="W117" i="1"/>
  <c r="W118" i="1" s="1"/>
  <c r="W119" i="1" s="1"/>
  <c r="W120" i="1" s="1"/>
  <c r="W121" i="1" s="1"/>
  <c r="W122" i="1" s="1"/>
  <c r="R28" i="1"/>
  <c r="V28" i="1"/>
  <c r="W28" i="1" s="1"/>
  <c r="W109" i="1"/>
  <c r="W110" i="1" s="1"/>
  <c r="P143" i="1"/>
  <c r="W143" i="1"/>
  <c r="W144" i="1" s="1"/>
  <c r="W145" i="1" s="1"/>
  <c r="W146" i="1" s="1"/>
  <c r="U112" i="1"/>
  <c r="V170" i="1"/>
  <c r="W170" i="1" s="1"/>
  <c r="Q161" i="1"/>
  <c r="R161" i="1" s="1"/>
  <c r="Q119" i="1"/>
  <c r="R119" i="1" s="1"/>
  <c r="Q85" i="1"/>
  <c r="R85" i="1" s="1"/>
  <c r="U148" i="1"/>
  <c r="Q124" i="1"/>
  <c r="R124" i="1" s="1"/>
  <c r="Q139" i="1"/>
  <c r="R139" i="1" s="1"/>
  <c r="W152" i="1"/>
  <c r="Q9" i="1"/>
  <c r="R9" i="1" s="1"/>
  <c r="P9" i="1"/>
  <c r="U48" i="2" l="1"/>
  <c r="U24" i="2"/>
  <c r="W22" i="2"/>
  <c r="R100" i="1"/>
  <c r="W99" i="1"/>
  <c r="W100" i="1" s="1"/>
  <c r="W101" i="1" s="1"/>
  <c r="W102" i="1" s="1"/>
  <c r="W103" i="1" s="1"/>
  <c r="W148" i="1"/>
  <c r="W147" i="1"/>
  <c r="U113" i="1"/>
  <c r="W111" i="1"/>
  <c r="W84" i="1"/>
  <c r="W85" i="1" s="1"/>
  <c r="W86" i="1" s="1"/>
  <c r="W87" i="1" s="1"/>
  <c r="W88" i="1" s="1"/>
  <c r="V9" i="1"/>
  <c r="W9" i="1" s="1"/>
  <c r="U25" i="2" l="1"/>
  <c r="W23" i="2"/>
  <c r="U49" i="2"/>
  <c r="U114" i="1"/>
  <c r="W112" i="1"/>
  <c r="U50" i="2" l="1"/>
  <c r="W48" i="2"/>
  <c r="U26" i="2"/>
  <c r="W24" i="2"/>
  <c r="W113" i="1"/>
  <c r="W114" i="1"/>
  <c r="U27" i="2" l="1"/>
  <c r="W25" i="2"/>
  <c r="W26" i="2" s="1"/>
  <c r="U51" i="2"/>
  <c r="W49" i="2"/>
  <c r="W50" i="2" s="1"/>
  <c r="U28" i="2" l="1"/>
  <c r="U29" i="2" s="1"/>
  <c r="U52" i="2"/>
  <c r="U53" i="2" s="1"/>
  <c r="U30" i="2" l="1"/>
  <c r="W27" i="2"/>
  <c r="W28" i="2" s="1"/>
  <c r="U54" i="2"/>
  <c r="W51" i="2"/>
  <c r="W52" i="2" s="1"/>
  <c r="U31" i="2" l="1"/>
  <c r="U32" i="2" s="1"/>
  <c r="U33" i="2" s="1"/>
  <c r="W29" i="2"/>
  <c r="W30" i="2" s="1"/>
  <c r="W31" i="2" s="1"/>
  <c r="U55" i="2"/>
  <c r="W53" i="2"/>
  <c r="U34" i="2" l="1"/>
  <c r="U35" i="2" s="1"/>
  <c r="U36" i="2" s="1"/>
  <c r="W32" i="2"/>
  <c r="W33" i="2" s="1"/>
  <c r="W34" i="2" s="1"/>
  <c r="U56" i="2"/>
  <c r="W54" i="2"/>
  <c r="U37" i="2" l="1"/>
  <c r="W35" i="2"/>
  <c r="U57" i="2"/>
  <c r="W55" i="2"/>
  <c r="U38" i="2" l="1"/>
  <c r="W36" i="2"/>
  <c r="U58" i="2"/>
  <c r="U59" i="2" s="1"/>
  <c r="W56" i="2"/>
  <c r="W57" i="2" s="1"/>
  <c r="W58" i="2" s="1"/>
  <c r="U39" i="2" l="1"/>
  <c r="W37" i="2"/>
  <c r="U60" i="2"/>
  <c r="U61" i="2" s="1"/>
  <c r="U40" i="2" l="1"/>
  <c r="W38" i="2"/>
  <c r="U62" i="2"/>
  <c r="W60" i="2"/>
  <c r="W59" i="2"/>
  <c r="W39" i="2" l="1"/>
  <c r="W40" i="2" s="1"/>
  <c r="W41" i="2" s="1"/>
  <c r="W42" i="2" s="1"/>
  <c r="W43" i="2" s="1"/>
  <c r="W44" i="2" s="1"/>
  <c r="U41" i="2"/>
  <c r="U42" i="2" s="1"/>
  <c r="U43" i="2" s="1"/>
  <c r="U44" i="2" s="1"/>
  <c r="U45" i="2" s="1"/>
  <c r="U46" i="2" s="1"/>
  <c r="U63" i="2"/>
  <c r="W61" i="2"/>
  <c r="U47" i="2" l="1"/>
  <c r="W45" i="2"/>
  <c r="U64" i="2"/>
  <c r="W62" i="2"/>
  <c r="W46" i="2" l="1"/>
  <c r="W47" i="2"/>
  <c r="U65" i="2"/>
  <c r="W63" i="2"/>
  <c r="U66" i="2" l="1"/>
  <c r="W64" i="2"/>
  <c r="U67" i="2" l="1"/>
  <c r="W65" i="2"/>
  <c r="W66" i="2" s="1"/>
  <c r="U68" i="2" l="1"/>
  <c r="U69" i="2" s="1"/>
  <c r="U70" i="2" l="1"/>
  <c r="W67" i="2"/>
  <c r="W68" i="2" s="1"/>
  <c r="U71" i="2" l="1"/>
  <c r="W69" i="2"/>
  <c r="U72" i="2" l="1"/>
  <c r="U73" i="2" s="1"/>
  <c r="U74" i="2" s="1"/>
  <c r="U75" i="2" s="1"/>
  <c r="W70" i="2"/>
  <c r="U76" i="2" l="1"/>
  <c r="W74" i="2"/>
  <c r="W71" i="2"/>
  <c r="W75" i="2" l="1"/>
  <c r="W72" i="2"/>
  <c r="W73" i="2" s="1"/>
  <c r="W76" i="2" l="1"/>
</calcChain>
</file>

<file path=xl/sharedStrings.xml><?xml version="1.0" encoding="utf-8"?>
<sst xmlns="http://schemas.openxmlformats.org/spreadsheetml/2006/main" count="279" uniqueCount="162">
  <si>
    <t>{</t>
  </si>
  <si>
    <t>format_version: "1.8.0",</t>
  </si>
  <si>
    <t>animations: {</t>
  </si>
  <si>
    <t>loop: true,</t>
  </si>
  <si>
    <t>bones: {</t>
  </si>
  <si>
    <t>rotation: {</t>
  </si>
  <si>
    <t>}</t>
  </si>
  <si>
    <t>},</t>
  </si>
  <si>
    <t>FROM</t>
  </si>
  <si>
    <t>TO</t>
  </si>
  <si>
    <t>TOTAL LENGTH</t>
  </si>
  <si>
    <t>double xx = 0;
double yy = 0;
double zz = 0;</t>
  </si>
  <si>
    <t>X</t>
  </si>
  <si>
    <t>Y</t>
  </si>
  <si>
    <t>Z</t>
  </si>
  <si>
    <t>position: {</t>
  </si>
  <si>
    <t>Special</t>
  </si>
  <si>
    <t>isXmath</t>
  </si>
  <si>
    <t>isYMath</t>
  </si>
  <si>
    <t>isZMath</t>
  </si>
  <si>
    <t>0.4583: [0, 0, 0],</t>
  </si>
  <si>
    <t>2.0: [0, 0, 0]</t>
  </si>
  <si>
    <t>body1: {</t>
  </si>
  <si>
    <t>chest1: {</t>
  </si>
  <si>
    <t>ArmL1: {</t>
  </si>
  <si>
    <t>ArmL2: {</t>
  </si>
  <si>
    <t>HandL: {</t>
  </si>
  <si>
    <t>ArmR1: {</t>
  </si>
  <si>
    <t>ArmR2: {</t>
  </si>
  <si>
    <t>HandR: {</t>
  </si>
  <si>
    <t>neck1: {</t>
  </si>
  <si>
    <t>neck2: {</t>
  </si>
  <si>
    <t>head1: {</t>
  </si>
  <si>
    <t>jaw1: {</t>
  </si>
  <si>
    <t>basin1: {</t>
  </si>
  <si>
    <t>upperLegL: {</t>
  </si>
  <si>
    <t>LegL: {</t>
  </si>
  <si>
    <t>0.0: [-17.5, 0, 0],</t>
  </si>
  <si>
    <t>FeetL: {</t>
  </si>
  <si>
    <t>0.0: [25, 0, 0],</t>
  </si>
  <si>
    <t>ToesL: {</t>
  </si>
  <si>
    <t>upperLegR: {</t>
  </si>
  <si>
    <t>LegR: {</t>
  </si>
  <si>
    <t>FeetR: {</t>
  </si>
  <si>
    <t>0.0: [47.5, 0, 0],</t>
  </si>
  <si>
    <t>ToesR: {</t>
  </si>
  <si>
    <t>tail1: {</t>
  </si>
  <si>
    <t>tail2: {</t>
  </si>
  <si>
    <t>tail3: {</t>
  </si>
  <si>
    <t>tail4: {</t>
  </si>
  <si>
    <t>animation.smok.run: {</t>
  </si>
  <si>
    <t>animation_length: 1.25,</t>
  </si>
  <si>
    <t>rotation: ["5+math.sin((query.anim_time+0.1)*720/1.25)*-5", "math.sin(query.anim_time*360/1.25+50)*6", "math.sin(query.anim_time*360/1.25+50)*2"],</t>
  </si>
  <si>
    <t>position: [0, "math.sin((query.anim_time+0.1)*720/1.25)*0.5", "math.sin((query.anim_time+0.1)*720/1.25)*-2"]</t>
  </si>
  <si>
    <t>rotation: ["math.sin((query.anim_time+0.1)*720/1.25-60)*4", "math.sin(query.anim_time*360/1.25-30)*-4", "math.sin(query.anim_time*360/1.25)*-3"]</t>
  </si>
  <si>
    <t>rotation: ["10+math.sin((query.anim_time+0.1)*720/1.25+90)*5", "5+math.sin((query.anim_time+1)*360/1.25+90)*-5", -5]</t>
  </si>
  <si>
    <t>rotation: ["-20+math.sin((query.anim_time+0.2)*720/1.25+110)*-10", 0, 0]</t>
  </si>
  <si>
    <t>rotation: [0, 0, "10+math.sin((query.anim_time+0.1)*360/1.25)*-10"]</t>
  </si>
  <si>
    <t>rotation: ["10+math.sin((query.anim_time+0.1)*720/1.25-120)*-5", "-5+math.sin((query.anim_time+1)*720/1.25-120)*5", 5]</t>
  </si>
  <si>
    <t>rotation: ["-20+math.sin((query.anim_time+0.2)*720/1.25-110)*-5", 0, 0]</t>
  </si>
  <si>
    <t>rotation: [0, 0, "-10+math.sin((query.anim_time-0.1)*360/1.25)*10"]</t>
  </si>
  <si>
    <t>rotation: ["5+math.sin((query.anim_time+0.1)*720/1.25+160)*-8", "math.sin(query.anim_time*360/1.25-100)*9", "math.sin(query.anim_time*360/1.25-5)*5"]</t>
  </si>
  <si>
    <t>rotation: ["-5+math.sin((query.anim_time+0.1)*720/1.25+100)*8", "math.sin(query.anim_time*360/1.25+160)*-5", 0]</t>
  </si>
  <si>
    <t>rotation: ["-5+math.sin((query.anim_time+0.1)*720/1.25+170)*3", "math.sin(query.anim_time*360/1.25-50)*-5", 0]</t>
  </si>
  <si>
    <t>rotation: ["-1+math.sin(query.anim_time*360/1.25+100)*0.5", 0, 0]</t>
  </si>
  <si>
    <t>rotation: ["-5+math.sin((query.anim_time+0.1)*720/1.25+30)*5", "math.sin(query.anim_time*360/1.25+80)*-5", "math.sin(query.anim_time*360/1.25+80)*-2"]</t>
  </si>
  <si>
    <t>0.0: [-42.5, -5, -5],</t>
  </si>
  <si>
    <t>0.2083: [0, 0, 0],</t>
  </si>
  <si>
    <t>0.4583: [12.5, 0, 0],</t>
  </si>
  <si>
    <t>0.6667: [25, 0, 0],</t>
  </si>
  <si>
    <t>0.9167: [15, -5, -5],</t>
  </si>
  <si>
    <t>1.25: [-42.5, -5, -5]</t>
  </si>
  <si>
    <t>0.0: [0, 1, 0],</t>
  </si>
  <si>
    <t>0.2083: [0, 0, -1],</t>
  </si>
  <si>
    <t>0.3333: [0, "0.5+math.sin(query.anim_time*360/0.2)*0.5", -0.5],</t>
  </si>
  <si>
    <t>0.6667: [0, -1, 0],</t>
  </si>
  <si>
    <t>0.9167: [0, 1, 0],</t>
  </si>
  <si>
    <t>1.25: [0, 1, 0]</t>
  </si>
  <si>
    <t>0.0: [52.5, 0, 0],</t>
  </si>
  <si>
    <t>0.2083: [-15, 0, 0],</t>
  </si>
  <si>
    <t>0.4583: [-5, 0, 0],</t>
  </si>
  <si>
    <t>0.6667: [20, 0, 0],</t>
  </si>
  <si>
    <t>0.9167: [42.5, 0, 0],</t>
  </si>
  <si>
    <t>1.25: [52.5, 0, 0]</t>
  </si>
  <si>
    <t>0.3333: [0, "math.sin(query.anim_time*360/0.2)*-0.25", 0],</t>
  </si>
  <si>
    <t>0.4583: [0, 0, 0]</t>
  </si>
  <si>
    <t>0.2083: [35, 0, 0],</t>
  </si>
  <si>
    <t>0.4583: [-7.5, 0, 0],</t>
  </si>
  <si>
    <t>0.6667: [42.5, 0, 0],</t>
  </si>
  <si>
    <t>0.9167: [55, 0, 0],</t>
  </si>
  <si>
    <t>1.25: [-17.5, 0, 0]</t>
  </si>
  <si>
    <t>0.2083: [-17.5, 0, 0],</t>
  </si>
  <si>
    <t>0.6667: [-85, 0, 0],</t>
  </si>
  <si>
    <t>0.9167: [2.5, 0, 0],</t>
  </si>
  <si>
    <t>1.25: [47.5, 0, 0]</t>
  </si>
  <si>
    <t>0.25: [15, 5, 5],</t>
  </si>
  <si>
    <t>0.5833: [-42.5, 5, 5],</t>
  </si>
  <si>
    <t>0.7917: [0, 0, 0],</t>
  </si>
  <si>
    <t>1.0417: [12.5, 0, 0],</t>
  </si>
  <si>
    <t>1.25: [25, 0, 0]</t>
  </si>
  <si>
    <t>0.0: [0, -1, 0],</t>
  </si>
  <si>
    <t>0.25: [0, 1, 0],</t>
  </si>
  <si>
    <t>0.5833: [0, 1, 0],</t>
  </si>
  <si>
    <t>0.7917: [0, 0, -1],</t>
  </si>
  <si>
    <t>0.9167: [0, "0.5+math.sin(query.anim_time*360/0.2)*0.5", -0.5],</t>
  </si>
  <si>
    <t>1.0417: [0, 0, 0],</t>
  </si>
  <si>
    <t>1.25: [0, -1, 0]</t>
  </si>
  <si>
    <t>0.0: [20, 0, 0],</t>
  </si>
  <si>
    <t>0.25: [42.5, 0, 0],</t>
  </si>
  <si>
    <t>0.5833: [52.5, 0, 0],</t>
  </si>
  <si>
    <t>0.7917: [-15, 0, 0],</t>
  </si>
  <si>
    <t>1.0417: [-5, 0, 0],</t>
  </si>
  <si>
    <t>1.25: [20, 0, 0]</t>
  </si>
  <si>
    <t>0.9167: [0, "math.sin(query.anim_time*360/0.2)*-0.25", 0],</t>
  </si>
  <si>
    <t>1.0417: [0, 0, 0]</t>
  </si>
  <si>
    <t>0.0: [42.5, 0, 0],</t>
  </si>
  <si>
    <t>0.25: [55, 0, 0],</t>
  </si>
  <si>
    <t>0.5833: [-17.5, 0, 0],</t>
  </si>
  <si>
    <t>0.7917: [35, 0, 0],</t>
  </si>
  <si>
    <t>1.0417: [-7.5, 0, 0],</t>
  </si>
  <si>
    <t>1.25: [42.5, 0, 0]</t>
  </si>
  <si>
    <t>0.0: [-85, 0, 0],</t>
  </si>
  <si>
    <t>0.25: [2.5, 0, 0],</t>
  </si>
  <si>
    <t>0.5833: [47.5, 0, 0],</t>
  </si>
  <si>
    <t>0.7917: [-17.5, 0, 0],</t>
  </si>
  <si>
    <t>1.25: [-85, 0, 0]</t>
  </si>
  <si>
    <t>rotation: ["math.sin((query.anim_time+0.1)*720/1.25-90)*-3", "math.sin(query.anim_time*360/1.25+90)*-5", "math.sin(query.anim_time*360/1.25+90)*-3"]</t>
  </si>
  <si>
    <t>rotation: ["math.sin((query.anim_time+0.1)*720/1.25+30)*3", "math.sin(query.anim_time*360/1.25+50)*-5", "math.sin(query.anim_time*360/1.25+50)*-3"]</t>
  </si>
  <si>
    <t>rotation: ["5+math.sin((query.anim_time+0.1)*720/1.25-30)*5", "math.sin(query.anim_time*360/1.25+30)*-5", "math.sin(query.anim_time*360/1.25+30)*-3"]</t>
  </si>
  <si>
    <t>rotation: ["10+math.sin((query.anim_time+0.1)*720/1.25-50)*5", "math.sin(query.anim_time*360/1.25-30)*-5", "math.sin(query.anim_time*360/1.25-30)*-3"]</t>
  </si>
  <si>
    <t>0.0: [0, 0, 0],</t>
  </si>
  <si>
    <t>0.625: [0, 0, 0],</t>
  </si>
  <si>
    <t>Neck3: {</t>
  </si>
  <si>
    <t>Headbase: {</t>
  </si>
  <si>
    <t>Lowerjaw: {</t>
  </si>
  <si>
    <t>animation.megalosaurus.noise: {</t>
  </si>
  <si>
    <t>animation_length: 2.04167,</t>
  </si>
  <si>
    <t>Neck1: {</t>
  </si>
  <si>
    <t>0.2917: [-0.5, 0, 0],</t>
  </si>
  <si>
    <t>0.625: [2, 0, 0],</t>
  </si>
  <si>
    <t>1.5: [0, 0, 0],</t>
  </si>
  <si>
    <t>1.6667: [-0.5, 0, 0],</t>
  </si>
  <si>
    <t>Neck2: {</t>
  </si>
  <si>
    <t>1.7083: [0.5, 0, 0],</t>
  </si>
  <si>
    <t>0.2917: [1.5, 0, 0],</t>
  </si>
  <si>
    <t>0.625: [-1, 0, 0],</t>
  </si>
  <si>
    <t>1.7083: [0, 0, 0],</t>
  </si>
  <si>
    <t>Neck4: {</t>
  </si>
  <si>
    <t>0.2917: [3, 0, 0],</t>
  </si>
  <si>
    <t>0.4167: [-1, 0, 0],</t>
  </si>
  <si>
    <t>0.5833: [-0.5, 1, 2],</t>
  </si>
  <si>
    <t>0.75: [-0.5, -1, -2],</t>
  </si>
  <si>
    <t>0.9167: [-0.5, 1, 2],</t>
  </si>
  <si>
    <t>1.0833: [-0.5, -1, -2],</t>
  </si>
  <si>
    <t>1.25: [-0.5, 1, 2],</t>
  </si>
  <si>
    <t>1.4167: [-0.5, -1, -2],</t>
  </si>
  <si>
    <t>1.5833: [-0.5, 1, 2],</t>
  </si>
  <si>
    <t>1.75: [-0.5, -1, -2],</t>
  </si>
  <si>
    <t>0.2083: [2, 0, 0],</t>
  </si>
  <si>
    <t>0.5: [1, 0, 0],</t>
  </si>
  <si>
    <t>1.1667: [1, 0, 0],</t>
  </si>
  <si>
    <t>1.75: [0, 0, 0],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</si>
</sst>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E14-A49A-46F2-B367-C80F3E15285E}">
  <sheetPr codeName="Sheet1"/>
  <dimension ref="A1:W181"/>
  <sheetViews>
    <sheetView topLeftCell="L169" zoomScale="70" zoomScaleNormal="70" workbookViewId="0">
      <selection activeCell="W6" sqref="W6:W176"/>
    </sheetView>
  </sheetViews>
  <sheetFormatPr defaultColWidth="8.85546875" defaultRowHeight="15" x14ac:dyDescent="0.25"/>
  <cols>
    <col min="1" max="1" width="1.28515625" bestFit="1" customWidth="1"/>
    <col min="2" max="2" width="19.85546875" bestFit="1" customWidth="1"/>
    <col min="3" max="3" width="6" bestFit="1" customWidth="1"/>
    <col min="4" max="4" width="17.28515625" bestFit="1" customWidth="1"/>
    <col min="5" max="5" width="9.85546875" bestFit="1" customWidth="1"/>
    <col min="6" max="6" width="14.140625" bestFit="1" customWidth="1"/>
    <col min="7" max="7" width="32.28515625" bestFit="1" customWidth="1"/>
    <col min="8" max="8" width="12.85546875" style="2" bestFit="1" customWidth="1"/>
    <col min="9" max="10" width="7.85546875" style="2" customWidth="1"/>
    <col min="11" max="11" width="7.85546875" style="3" customWidth="1"/>
    <col min="12" max="12" width="7.85546875" style="2" customWidth="1"/>
    <col min="13" max="13" width="10.7109375" style="4" customWidth="1"/>
    <col min="14" max="15" width="7.85546875" style="2" customWidth="1"/>
    <col min="16" max="16" width="10.7109375" style="4" customWidth="1"/>
    <col min="17" max="17" width="8" style="2" customWidth="1"/>
    <col min="18" max="18" width="10.5703125" style="4" customWidth="1"/>
    <col min="19" max="19" width="12" style="3" customWidth="1"/>
    <col min="20" max="20" width="8" style="3" customWidth="1"/>
    <col min="21" max="21" width="11.7109375" style="2" bestFit="1" customWidth="1"/>
    <col min="22" max="22" width="16" style="2" customWidth="1"/>
    <col min="23" max="23" width="154.5703125" style="1" customWidth="1"/>
  </cols>
  <sheetData>
    <row r="1" spans="1:23" x14ac:dyDescent="0.25">
      <c r="A1" t="s">
        <v>0</v>
      </c>
    </row>
    <row r="2" spans="1:23" x14ac:dyDescent="0.25">
      <c r="B2" t="s">
        <v>1</v>
      </c>
    </row>
    <row r="3" spans="1:23" x14ac:dyDescent="0.25">
      <c r="B3" t="s">
        <v>2</v>
      </c>
    </row>
    <row r="4" spans="1:23" x14ac:dyDescent="0.25">
      <c r="C4" t="s">
        <v>50</v>
      </c>
    </row>
    <row r="5" spans="1:23" x14ac:dyDescent="0.25">
      <c r="D5" t="s">
        <v>3</v>
      </c>
    </row>
    <row r="6" spans="1:23" x14ac:dyDescent="0.25">
      <c r="D6" t="s">
        <v>51</v>
      </c>
      <c r="H6" s="2" t="s">
        <v>10</v>
      </c>
      <c r="I6" s="2">
        <f>FLOOR(ROUND(LEFT(MID(D6,FIND(":",D6)+2,1000),FIND(",",MID(D6,FIND(":",D6)+2,1000))-1),2)*20,1)</f>
        <v>25</v>
      </c>
      <c r="W6" s="1" t="str">
        <f>"int animCycle = "&amp;I6&amp;";"</f>
        <v>int animCycle = 25;</v>
      </c>
    </row>
    <row r="7" spans="1:23" ht="30" x14ac:dyDescent="0.25">
      <c r="D7" t="s">
        <v>4</v>
      </c>
      <c r="I7" s="2" t="s">
        <v>8</v>
      </c>
      <c r="J7" s="2" t="s">
        <v>9</v>
      </c>
      <c r="L7" s="2" t="s">
        <v>12</v>
      </c>
      <c r="M7" s="4" t="s">
        <v>17</v>
      </c>
      <c r="O7" s="2" t="s">
        <v>13</v>
      </c>
      <c r="P7" s="4" t="s">
        <v>18</v>
      </c>
      <c r="Q7" s="2" t="s">
        <v>14</v>
      </c>
      <c r="R7" s="4" t="s">
        <v>19</v>
      </c>
      <c r="V7" s="2" t="s">
        <v>16</v>
      </c>
      <c r="W7" s="1" t="str">
        <f>"double tickAnim = (entity.ticksExisted + entity.getTickOffset()) - (int) (Math.floor((double) (entity.ticksExisted + entity.getTickOffset()) / (double) animCycle) * (double) animCycle) + partialTickTime;"</f>
        <v>double tickAnim = (entity.ticksExisted + entity.getTickOffset()) - (int) (Math.floor((double) (entity.ticksExisted + entity.getTickOffset()) / (double) animCycle) * (double) animCycle) + partialTickTime;</v>
      </c>
    </row>
    <row r="8" spans="1:23" ht="45" x14ac:dyDescent="0.25">
      <c r="E8" t="s">
        <v>22</v>
      </c>
      <c r="S8" s="3" t="str">
        <f t="shared" ref="S8:S9" si="0">IF(E8&lt;&gt;"",LEFT(E8,FIND(":",E8)-1),S7)</f>
        <v>body1</v>
      </c>
      <c r="T8" s="2" t="str">
        <f t="shared" ref="T8:T9" si="1">IF(E8="",T7,LEFT(E8,FIND(":",E8)-1))</f>
        <v>body1</v>
      </c>
      <c r="U8" s="2">
        <f t="shared" ref="U8:U9" si="2">IF(F8="",U7,LEFT(F8,FIND(":",F8)-1))</f>
        <v>0</v>
      </c>
      <c r="W8" s="1" t="s">
        <v>11</v>
      </c>
    </row>
    <row r="9" spans="1:23" ht="13.5" customHeight="1" x14ac:dyDescent="0.25">
      <c r="F9" t="s">
        <v>52</v>
      </c>
      <c r="I9" s="2" t="str">
        <f>IF(G9&lt;&gt;"",ROUND(LEFT(G9,FIND(":",G9)-1)*20,0),"")</f>
        <v/>
      </c>
      <c r="J9" s="2" t="str">
        <f t="shared" ref="J9" si="3">IF(I9&lt;&gt;"",IF(I10&lt;&gt;"",I10,0),"")</f>
        <v/>
      </c>
      <c r="K9" s="3" t="str">
        <f>IF(G9&lt;&gt;"",LEFT(MID(G9,FIND("[",G9)+1,1000),FIND("]",MID(G9,FIND("[",G9)+1,1000))-1),IF(F9&lt;&gt;"",LEFT(MID(F9,FIND("[",F9)+1,1000),FIND("]",MID(F9,FIND("[",F9)+1,1000))-1),""))</f>
        <v>"5+math.sin((query.anim_time+0.1)*720/1.25)*-5", "math.sin(query.anim_time*360/1.25+50)*6", "math.sin(query.anim_time*360/1.25+50)*2"</v>
      </c>
      <c r="L9" s="2" t="str">
        <f>IF(K9&lt;&gt;"",LEFT(K9,FIND(",",K9)-1),"")</f>
        <v>"5+math.sin((query.anim_time+0.1)*720/1.25)*-5"</v>
      </c>
      <c r="M9" s="4">
        <f>IFERROR(FIND("math",L9),0)</f>
        <v>4</v>
      </c>
      <c r="N9" s="3" t="str">
        <f t="shared" ref="N9" si="4">IF(G9&lt;&gt;"",MID(K9,LEN(L9)+3,100),IF(F9&lt;&gt;"",MID(K9,LEN(L9)+3,100),""))</f>
        <v>"math.sin(query.anim_time*360/1.25+50)*6", "math.sin(query.anim_time*360/1.25+50)*2"</v>
      </c>
      <c r="O9" s="2" t="str">
        <f t="shared" ref="O9" si="5">IF(G9&lt;&gt;"",LEFT(N9,FIND(",",N9)-1),IF(F9&lt;&gt;"",LEFT(N9,FIND(",",N9)-1),""))</f>
        <v>"math.sin(query.anim_time*360/1.25+50)*6"</v>
      </c>
      <c r="P9" s="4">
        <f>IFERROR(FIND("math",O9),0)</f>
        <v>2</v>
      </c>
      <c r="Q9" s="2" t="str">
        <f t="shared" ref="Q9" si="6">IF(G9&lt;&gt;"",MID(N9,LEN(O9)+3,100),IF(F9&lt;&gt;"",MID(N9,LEN(O9)+3,100),""))</f>
        <v>"math.sin(query.anim_time*360/1.25+50)*2"</v>
      </c>
      <c r="R9" s="4">
        <f>IFERROR(FIND("math",Q9),0)</f>
        <v>2</v>
      </c>
      <c r="S9" s="3" t="str">
        <f t="shared" si="0"/>
        <v>body1</v>
      </c>
      <c r="T9" s="2" t="str">
        <f t="shared" si="1"/>
        <v>body1</v>
      </c>
      <c r="U9" s="2" t="str">
        <f t="shared" si="2"/>
        <v>rotation</v>
      </c>
      <c r="V9" s="2" t="str">
        <f>SUBSTITUTE(IF(LEFT(F9,FIND(": [",F9)-1)="rotation",SUBSTITUTE("this.setRotateAngle("&amp;T9&amp;", "&amp;T9&amp;".rotateAngleX + (float) Math.toRadians("&amp;SUBSTITUTE(L9,"""","")&amp;"), "&amp;T9&amp;".rotateAngleY + (float) Math.toRadians("&amp;SUBSTITUTE(O9,"""","")&amp;"), "&amp;T9&amp;".rotateAngleZ + (float) Math.toRadians("&amp;SUBSTITUTE(Q9,"""","")&amp;"));","query.anim_time","(((double)tickAnim/"&amp;$I$6&amp;"D)*"&amp;$I$6/20&amp;"D)"),IF(LEFT(F9,FIND(": [",F9)-1)="position",SUBSTITUTE("this."&amp;S9&amp;".offsetX = (float) Math.toRadians("&amp;SUBSTITUTE(L9,"""","")&amp;");
this."&amp;S9&amp;".offsetY = (float) Math.toRadians("&amp;SUBSTITUTE(O9,"""","")&amp;");
this."&amp;S9&amp;".offsetZ = (float) Math.toRadians("&amp;SUBSTITUTE(Q9,"""","")&amp;");","query.anim_time","(((double)tickAnim/"&amp;$I$6&amp;"D)*"&amp;$I$6/20&amp;"D)"),"")),"math.sin(","Math.sin((Math.PI/180)*")</f>
        <v>this.setRotateAngle(body1, body1.rotateAngleX + (float) Math.toRadians(5+Math.sin((Math.PI/180)*((((double)tickAnim/25D)*1.25D)+0.1)*720/1.25)*-5), body1.rotateAngleY + (float) Math.toRadians(Math.sin((Math.PI/180)*(((double)tickAnim/25D)*1.25D)*360/1.25+50)*6), body1.rotateAngleZ + (float) Math.toRadians(Math.sin((Math.PI/180)*(((double)tickAnim/25D)*1.25D)*360/1.25+50)*2));</v>
      </c>
      <c r="W9" s="1" t="str">
        <f t="shared" ref="W9" si="7">SUBSTITUTE(IF(ISERROR(V9),IF(AND(ISERROR(U10),NOT(ISERROR(U9))),
IF(U9="rotation","this.setRotateAngle("&amp;S9&amp;", "&amp;S9&amp;".rotateAngleX + (float) Math.toRadians(xx), "&amp;S9&amp;".rotateAngleY + (float) Math.toRadians(yy), "&amp;S9&amp;".rotateAngleZ + (float) Math.toRadians(zz));", "this."&amp;S9&amp;".offsetX = (float) Math.toRadians(xx);
this."&amp;S9&amp;".offsetY = (float) Math.toRadians(yy);
this."&amp;S9&amp;".offsetZ = (float) Math.toRadians(zz);"),
IFERROR(IF(G9&lt;&gt;"",IF(W8&lt;&gt;"","else","")&amp;" if (tickAnim &gt;= "&amp;I9&amp;" &amp;&amp; tickAnim &lt; "&amp;J9&amp;") {
    xx = "&amp;SUBSTITUTE(SUBSTITUTE(L9,"""",""),"math.sin(","(Math.sin((Math.PI/180)*"&amp;$I$6/20&amp;"D*")&amp;IF(M9&gt;0,")","D")&amp;" + (((tickAnim - "&amp;I9&amp;"D) / "&amp;J9-I9&amp;"D) * ("&amp;SUBSTITUTE(SUBSTITUTE(L10,"""",""),"math.sin(","Math.sin((Math.PI/180)*"&amp;$I$6/20&amp;"D*")&amp;"D-("&amp;SUBSTITUTE(SUBSTITUTE(L9,"""",""),"math.sin(","Math.sin((Math.PI/180)*"&amp;$I$6/20&amp;"D*")&amp;"D)));
    yy = "&amp;SUBSTITUTE(SUBSTITUTE(O9,"""",""),"math.sin(","(Math.sin((Math.PI/180)*"&amp;$I$6/20&amp;"D*")&amp;IF(P9&gt;0,")","D")&amp;" + (((tickAnim - "&amp;I9&amp;"D) / "&amp;J9-I9&amp;"D) * ("&amp;SUBSTITUTE(SUBSTITUTE(O10,"""",""),"math.sin(","Math.sin((Math.PI/180)*"&amp;$I$6/20&amp;"D*")&amp;"D-("&amp;SUBSTITUTE(SUBSTITUTE(O9,"""",""),"math.sin(","Math.sin((Math.PI/180)*"&amp;$I$6/20&amp;"D*")&amp;"D)));
    zz = "&amp;SUBSTITUTE(SUBSTITUTE(Q9,"""",""),"math.sin(","(Math.sin((Math.PI/180)*"&amp;$I$6/20&amp;"D*")&amp;IF(R9&gt;0,")","D")&amp;" + (((tickAnim - "&amp;I9&amp;"D) / "&amp;J9-I9&amp;"D) * ("&amp;SUBSTITUTE(SUBSTITUTE(Q10,"""",""),"math.sin(","Math.sin((Math.PI/180)*"&amp;$I$6/20&amp;"D*")&amp;"D-("&amp;SUBSTITUTE(SUBSTITUTE(Q9,"""",""),"math.sin(","Math.sin((Math.PI/180)*"&amp;$I$6/20&amp;"D*")&amp;"D)));
}",""),"")),V9),"query.anim_time","((double)tickAnim/"&amp;$I$6&amp;"D)")</f>
        <v>this.setRotateAngle(body1, body1.rotateAngleX + (float) Math.toRadians(5+Math.sin((Math.PI/180)*((((double)tickAnim/25D)*1.25D)+0.1)*720/1.25)*-5), body1.rotateAngleY + (float) Math.toRadians(Math.sin((Math.PI/180)*(((double)tickAnim/25D)*1.25D)*360/1.25+50)*6), body1.rotateAngleZ + (float) Math.toRadians(Math.sin((Math.PI/180)*(((double)tickAnim/25D)*1.25D)*360/1.25+50)*2));</v>
      </c>
    </row>
    <row r="10" spans="1:23" ht="45" x14ac:dyDescent="0.25">
      <c r="F10" t="s">
        <v>53</v>
      </c>
      <c r="I10" s="2" t="str">
        <f t="shared" ref="I10:I73" si="8">IF(G10&lt;&gt;"",ROUND(LEFT(G10,FIND(":",G10)-1)*20,0),"")</f>
        <v/>
      </c>
      <c r="J10" s="2" t="str">
        <f t="shared" ref="J10:J73" si="9">IF(I10&lt;&gt;"",IF(I11&lt;&gt;"",I11,0),"")</f>
        <v/>
      </c>
      <c r="K10" s="3" t="str">
        <f t="shared" ref="K10:K73" si="10">IF(G10&lt;&gt;"",LEFT(MID(G10,FIND("[",G10)+1,1000),FIND("]",MID(G10,FIND("[",G10)+1,1000))-1),IF(F10&lt;&gt;"",LEFT(MID(F10,FIND("[",F10)+1,1000),FIND("]",MID(F10,FIND("[",F10)+1,1000))-1),""))</f>
        <v>0, "math.sin((query.anim_time+0.1)*720/1.25)*0.5", "math.sin((query.anim_time+0.1)*720/1.25)*-2"</v>
      </c>
      <c r="L10" s="2" t="str">
        <f t="shared" ref="L10:L73" si="11">IF(K10&lt;&gt;"",LEFT(K10,FIND(",",K10)-1),"")</f>
        <v>0</v>
      </c>
      <c r="M10" s="4">
        <f t="shared" ref="M10:M73" si="12">IFERROR(FIND("math",L10),0)</f>
        <v>0</v>
      </c>
      <c r="N10" s="3" t="str">
        <f t="shared" ref="N10:N73" si="13">IF(G10&lt;&gt;"",MID(K10,LEN(L10)+3,100),IF(F10&lt;&gt;"",MID(K10,LEN(L10)+3,100),""))</f>
        <v>"math.sin((query.anim_time+0.1)*720/1.25)*0.5", "math.sin((query.anim_time+0.1)*720/1.25)*-2"</v>
      </c>
      <c r="O10" s="2" t="str">
        <f t="shared" ref="O10:O73" si="14">IF(G10&lt;&gt;"",LEFT(N10,FIND(",",N10)-1),IF(F10&lt;&gt;"",LEFT(N10,FIND(",",N10)-1),""))</f>
        <v>"math.sin((query.anim_time+0.1)*720/1.25)*0.5"</v>
      </c>
      <c r="P10" s="4">
        <f t="shared" ref="P10:P73" si="15">IFERROR(FIND("math",O10),0)</f>
        <v>2</v>
      </c>
      <c r="Q10" s="2" t="str">
        <f t="shared" ref="Q10:Q73" si="16">IF(G10&lt;&gt;"",MID(N10,LEN(O10)+3,100),IF(F10&lt;&gt;"",MID(N10,LEN(O10)+3,100),""))</f>
        <v>"math.sin((query.anim_time+0.1)*720/1.25)*-2"</v>
      </c>
      <c r="R10" s="4">
        <f t="shared" ref="R10:R73" si="17">IFERROR(FIND("math",Q10),0)</f>
        <v>2</v>
      </c>
      <c r="S10" s="3" t="str">
        <f t="shared" ref="S10:S73" si="18">IF(E10&lt;&gt;"",LEFT(E10,FIND(":",E10)-1),S9)</f>
        <v>body1</v>
      </c>
      <c r="T10" s="2" t="str">
        <f t="shared" ref="T10:T73" si="19">IF(E10="",T9,LEFT(E10,FIND(":",E10)-1))</f>
        <v>body1</v>
      </c>
      <c r="U10" s="2" t="str">
        <f t="shared" ref="U10:U73" si="20">IF(F10="",U9,LEFT(F10,FIND(":",F10)-1))</f>
        <v>position</v>
      </c>
      <c r="V10" s="2" t="str">
        <f t="shared" ref="V10:V73" si="21">SUBSTITUTE(IF(LEFT(F10,FIND(": [",F10)-1)="rotation",SUBSTITUTE("this.setRotateAngle("&amp;T10&amp;", "&amp;T10&amp;".rotateAngleX + (float) Math.toRadians("&amp;SUBSTITUTE(L10,"""","")&amp;"), "&amp;T10&amp;".rotateAngleY + (float) Math.toRadians("&amp;SUBSTITUTE(O10,"""","")&amp;"), "&amp;T10&amp;".rotateAngleZ + (float) Math.toRadians("&amp;SUBSTITUTE(Q10,"""","")&amp;"));","query.anim_time","(((double)tickAnim/"&amp;$I$6&amp;"D)*"&amp;$I$6/20&amp;"D)"),IF(LEFT(F10,FIND(": [",F10)-1)="position",SUBSTITUTE("this."&amp;S10&amp;".offsetX = (float) Math.toRadians("&amp;SUBSTITUTE(L10,"""","")&amp;");
this."&amp;S10&amp;".offsetY = (float) Math.toRadians("&amp;SUBSTITUTE(O10,"""","")&amp;");
this."&amp;S10&amp;".offsetZ = (float) Math.toRadians("&amp;SUBSTITUTE(Q10,"""","")&amp;");","query.anim_time","(((double)tickAnim/"&amp;$I$6&amp;"D)*"&amp;$I$6/20&amp;"D)"),"")),"math.sin(","Math.sin((Math.PI/180)*")</f>
        <v>this.body1.offsetX = (float) Math.toRadians(0);
this.body1.offsetY = (float) Math.toRadians(Math.sin((Math.PI/180)*((((double)tickAnim/25D)*1.25D)+0.1)*720/1.25)*0.5);
this.body1.offsetZ = (float) Math.toRadians(Math.sin((Math.PI/180)*((((double)tickAnim/25D)*1.25D)+0.1)*720/1.25)*-2);</v>
      </c>
      <c r="W10" s="1" t="str">
        <f t="shared" ref="W10:W73" si="22">SUBSTITUTE(IF(ISERROR(V10),IF(AND(ISERROR(U11),NOT(ISERROR(U10))),
IF(U10="rotation","this.setRotateAngle("&amp;S10&amp;", "&amp;S10&amp;".rotateAngleX + (float) Math.toRadians(xx), "&amp;S10&amp;".rotateAngleY + (float) Math.toRadians(yy), "&amp;S10&amp;".rotateAngleZ + (float) Math.toRadians(zz));", "this."&amp;S10&amp;".offsetX = (float) Math.toRadians(xx);
this."&amp;S10&amp;".offsetY = (float) Math.toRadians(yy);
this."&amp;S10&amp;".offsetZ = (float) Math.toRadians(zz);"),
IFERROR(IF(G10&lt;&gt;"",IF(W9&lt;&gt;"","else","")&amp;" if (tickAnim &gt;= "&amp;I10&amp;" &amp;&amp; tickAnim &lt; "&amp;J10&amp;") {
    xx = "&amp;SUBSTITUTE(SUBSTITUTE(L10,"""",""),"math.sin(","(Math.sin((Math.PI/180)*"&amp;$I$6/20&amp;"D*")&amp;IF(M10&gt;0,")","D")&amp;" + (((tickAnim - "&amp;I10&amp;"D) / "&amp;J10-I10&amp;"D) * ("&amp;SUBSTITUTE(SUBSTITUTE(L11,"""",""),"math.sin(","Math.sin((Math.PI/180)*"&amp;$I$6/20&amp;"D*")&amp;"D-("&amp;SUBSTITUTE(SUBSTITUTE(L10,"""",""),"math.sin(","Math.sin((Math.PI/180)*"&amp;$I$6/20&amp;"D*")&amp;"D)));
    yy = "&amp;SUBSTITUTE(SUBSTITUTE(O10,"""",""),"math.sin(","(Math.sin((Math.PI/180)*"&amp;$I$6/20&amp;"D*")&amp;IF(P10&gt;0,")","D")&amp;" + (((tickAnim - "&amp;I10&amp;"D) / "&amp;J10-I10&amp;"D) * ("&amp;SUBSTITUTE(SUBSTITUTE(O11,"""",""),"math.sin(","Math.sin((Math.PI/180)*"&amp;$I$6/20&amp;"D*")&amp;"D-("&amp;SUBSTITUTE(SUBSTITUTE(O10,"""",""),"math.sin(","Math.sin((Math.PI/180)*"&amp;$I$6/20&amp;"D*")&amp;"D)));
    zz = "&amp;SUBSTITUTE(SUBSTITUTE(Q10,"""",""),"math.sin(","(Math.sin((Math.PI/180)*"&amp;$I$6/20&amp;"D*")&amp;IF(R10&gt;0,")","D")&amp;" + (((tickAnim - "&amp;I10&amp;"D) / "&amp;J10-I10&amp;"D) * ("&amp;SUBSTITUTE(SUBSTITUTE(Q11,"""",""),"math.sin(","Math.sin((Math.PI/180)*"&amp;$I$6/20&amp;"D*")&amp;"D-("&amp;SUBSTITUTE(SUBSTITUTE(Q10,"""",""),"math.sin(","Math.sin((Math.PI/180)*"&amp;$I$6/20&amp;"D*")&amp;"D)));
}",""),"")),V10),"query.anim_time","((double)tickAnim/"&amp;$I$6&amp;"D)")</f>
        <v>this.body1.offsetX = (float) Math.toRadians(0);
this.body1.offsetY = (float) Math.toRadians(Math.sin((Math.PI/180)*((((double)tickAnim/25D)*1.25D)+0.1)*720/1.25)*0.5);
this.body1.offsetZ = (float) Math.toRadians(Math.sin((Math.PI/180)*((((double)tickAnim/25D)*1.25D)+0.1)*720/1.25)*-2);</v>
      </c>
    </row>
    <row r="11" spans="1:23" ht="45" x14ac:dyDescent="0.25">
      <c r="E11" t="s">
        <v>7</v>
      </c>
      <c r="I11" s="2" t="str">
        <f t="shared" si="8"/>
        <v/>
      </c>
      <c r="J11" s="2" t="str">
        <f t="shared" si="9"/>
        <v/>
      </c>
      <c r="K11" s="3" t="str">
        <f t="shared" si="10"/>
        <v/>
      </c>
      <c r="L11" s="2" t="str">
        <f t="shared" si="11"/>
        <v/>
      </c>
      <c r="M11" s="4">
        <f t="shared" si="12"/>
        <v>0</v>
      </c>
      <c r="N11" s="3" t="str">
        <f t="shared" si="13"/>
        <v/>
      </c>
      <c r="O11" s="2" t="str">
        <f t="shared" si="14"/>
        <v/>
      </c>
      <c r="P11" s="4">
        <f t="shared" si="15"/>
        <v>0</v>
      </c>
      <c r="Q11" s="2" t="str">
        <f t="shared" si="16"/>
        <v/>
      </c>
      <c r="R11" s="4">
        <f t="shared" si="17"/>
        <v>0</v>
      </c>
      <c r="S11" s="3" t="e">
        <f t="shared" si="18"/>
        <v>#VALUE!</v>
      </c>
      <c r="T11" s="2" t="e">
        <f t="shared" si="19"/>
        <v>#VALUE!</v>
      </c>
      <c r="U11" s="2" t="str">
        <f t="shared" si="20"/>
        <v>position</v>
      </c>
      <c r="V11" s="2" t="e">
        <f t="shared" si="21"/>
        <v>#VALUE!</v>
      </c>
      <c r="W11" s="1" t="str">
        <f t="shared" si="22"/>
        <v/>
      </c>
    </row>
    <row r="12" spans="1:23" ht="45" x14ac:dyDescent="0.25">
      <c r="E12" t="s">
        <v>23</v>
      </c>
      <c r="I12" s="2" t="str">
        <f t="shared" si="8"/>
        <v/>
      </c>
      <c r="J12" s="2" t="str">
        <f t="shared" si="9"/>
        <v/>
      </c>
      <c r="K12" s="3" t="str">
        <f t="shared" si="10"/>
        <v/>
      </c>
      <c r="L12" s="2" t="str">
        <f t="shared" si="11"/>
        <v/>
      </c>
      <c r="M12" s="4">
        <f t="shared" si="12"/>
        <v>0</v>
      </c>
      <c r="N12" s="3" t="str">
        <f t="shared" si="13"/>
        <v/>
      </c>
      <c r="O12" s="2" t="str">
        <f t="shared" si="14"/>
        <v/>
      </c>
      <c r="P12" s="4">
        <f t="shared" si="15"/>
        <v>0</v>
      </c>
      <c r="Q12" s="2" t="str">
        <f t="shared" si="16"/>
        <v/>
      </c>
      <c r="R12" s="4">
        <f t="shared" si="17"/>
        <v>0</v>
      </c>
      <c r="S12" s="3" t="str">
        <f t="shared" si="18"/>
        <v>chest1</v>
      </c>
      <c r="T12" s="2" t="str">
        <f t="shared" si="19"/>
        <v>chest1</v>
      </c>
      <c r="U12" s="2" t="str">
        <f t="shared" si="20"/>
        <v>position</v>
      </c>
      <c r="V12" s="2" t="e">
        <f t="shared" si="21"/>
        <v>#VALUE!</v>
      </c>
      <c r="W12" s="1" t="str">
        <f t="shared" si="22"/>
        <v/>
      </c>
    </row>
    <row r="13" spans="1:23" ht="45" x14ac:dyDescent="0.25">
      <c r="F13" t="s">
        <v>54</v>
      </c>
      <c r="I13" s="2" t="str">
        <f t="shared" si="8"/>
        <v/>
      </c>
      <c r="J13" s="2" t="str">
        <f t="shared" si="9"/>
        <v/>
      </c>
      <c r="K13" s="3" t="str">
        <f t="shared" si="10"/>
        <v>"math.sin((query.anim_time+0.1)*720/1.25-60)*4", "math.sin(query.anim_time*360/1.25-30)*-4", "math.sin(query.anim_time*360/1.25)*-3"</v>
      </c>
      <c r="L13" s="2" t="str">
        <f t="shared" si="11"/>
        <v>"math.sin((query.anim_time+0.1)*720/1.25-60)*4"</v>
      </c>
      <c r="M13" s="4">
        <f t="shared" si="12"/>
        <v>2</v>
      </c>
      <c r="N13" s="3" t="str">
        <f t="shared" si="13"/>
        <v>"math.sin(query.anim_time*360/1.25-30)*-4", "math.sin(query.anim_time*360/1.25)*-3"</v>
      </c>
      <c r="O13" s="2" t="str">
        <f t="shared" si="14"/>
        <v>"math.sin(query.anim_time*360/1.25-30)*-4"</v>
      </c>
      <c r="P13" s="4">
        <f t="shared" si="15"/>
        <v>2</v>
      </c>
      <c r="Q13" s="2" t="str">
        <f t="shared" si="16"/>
        <v>"math.sin(query.anim_time*360/1.25)*-3"</v>
      </c>
      <c r="R13" s="4">
        <f t="shared" si="17"/>
        <v>2</v>
      </c>
      <c r="S13" s="3" t="str">
        <f t="shared" si="18"/>
        <v>chest1</v>
      </c>
      <c r="T13" s="2" t="str">
        <f t="shared" si="19"/>
        <v>chest1</v>
      </c>
      <c r="U13" s="2" t="str">
        <f t="shared" si="20"/>
        <v>rotation</v>
      </c>
      <c r="V13" s="2" t="str">
        <f t="shared" si="21"/>
        <v>this.setRotateAngle(chest1, chest1.rotateAngleX + (float) Math.toRadians(Math.sin((Math.PI/180)*((((double)tickAnim/25D)*1.25D)+0.1)*720/1.25-60)*4), chest1.rotateAngleY + (float) Math.toRadians(Math.sin((Math.PI/180)*(((double)tickAnim/25D)*1.25D)*360/1.25-30)*-4), chest1.rotateAngleZ + (float) Math.toRadians(Math.sin((Math.PI/180)*(((double)tickAnim/25D)*1.25D)*360/1.25)*-3));</v>
      </c>
      <c r="W13" s="1" t="str">
        <f t="shared" si="22"/>
        <v>this.setRotateAngle(chest1, chest1.rotateAngleX + (float) Math.toRadians(Math.sin((Math.PI/180)*((((double)tickAnim/25D)*1.25D)+0.1)*720/1.25-60)*4), chest1.rotateAngleY + (float) Math.toRadians(Math.sin((Math.PI/180)*(((double)tickAnim/25D)*1.25D)*360/1.25-30)*-4), chest1.rotateAngleZ + (float) Math.toRadians(Math.sin((Math.PI/180)*(((double)tickAnim/25D)*1.25D)*360/1.25)*-3));</v>
      </c>
    </row>
    <row r="14" spans="1:23" ht="45" x14ac:dyDescent="0.25">
      <c r="E14" t="s">
        <v>7</v>
      </c>
      <c r="I14" s="2" t="str">
        <f t="shared" si="8"/>
        <v/>
      </c>
      <c r="J14" s="2" t="str">
        <f t="shared" si="9"/>
        <v/>
      </c>
      <c r="K14" s="3" t="str">
        <f t="shared" si="10"/>
        <v/>
      </c>
      <c r="L14" s="2" t="str">
        <f t="shared" si="11"/>
        <v/>
      </c>
      <c r="M14" s="4">
        <f t="shared" si="12"/>
        <v>0</v>
      </c>
      <c r="N14" s="3" t="str">
        <f t="shared" si="13"/>
        <v/>
      </c>
      <c r="O14" s="2" t="str">
        <f t="shared" si="14"/>
        <v/>
      </c>
      <c r="P14" s="4">
        <f t="shared" si="15"/>
        <v>0</v>
      </c>
      <c r="Q14" s="2" t="str">
        <f t="shared" si="16"/>
        <v/>
      </c>
      <c r="R14" s="4">
        <f t="shared" si="17"/>
        <v>0</v>
      </c>
      <c r="S14" s="3" t="e">
        <f t="shared" si="18"/>
        <v>#VALUE!</v>
      </c>
      <c r="T14" s="2" t="e">
        <f t="shared" si="19"/>
        <v>#VALUE!</v>
      </c>
      <c r="U14" s="2" t="str">
        <f t="shared" si="20"/>
        <v>rotation</v>
      </c>
      <c r="V14" s="2" t="e">
        <f t="shared" si="21"/>
        <v>#VALUE!</v>
      </c>
      <c r="W14" s="1" t="str">
        <f t="shared" si="22"/>
        <v/>
      </c>
    </row>
    <row r="15" spans="1:23" ht="45" x14ac:dyDescent="0.25">
      <c r="E15" t="s">
        <v>24</v>
      </c>
      <c r="I15" s="2" t="str">
        <f t="shared" si="8"/>
        <v/>
      </c>
      <c r="J15" s="2" t="str">
        <f t="shared" si="9"/>
        <v/>
      </c>
      <c r="K15" s="3" t="str">
        <f t="shared" si="10"/>
        <v/>
      </c>
      <c r="L15" s="2" t="str">
        <f t="shared" si="11"/>
        <v/>
      </c>
      <c r="M15" s="4">
        <f t="shared" si="12"/>
        <v>0</v>
      </c>
      <c r="N15" s="3" t="str">
        <f t="shared" si="13"/>
        <v/>
      </c>
      <c r="O15" s="2" t="str">
        <f t="shared" si="14"/>
        <v/>
      </c>
      <c r="P15" s="4">
        <f t="shared" si="15"/>
        <v>0</v>
      </c>
      <c r="Q15" s="2" t="str">
        <f t="shared" si="16"/>
        <v/>
      </c>
      <c r="R15" s="4">
        <f t="shared" si="17"/>
        <v>0</v>
      </c>
      <c r="S15" s="3" t="str">
        <f t="shared" si="18"/>
        <v>ArmL1</v>
      </c>
      <c r="T15" s="2" t="str">
        <f t="shared" si="19"/>
        <v>ArmL1</v>
      </c>
      <c r="U15" s="2" t="str">
        <f t="shared" si="20"/>
        <v>rotation</v>
      </c>
      <c r="V15" s="2" t="e">
        <f t="shared" si="21"/>
        <v>#VALUE!</v>
      </c>
      <c r="W15" s="1" t="str">
        <f t="shared" si="22"/>
        <v/>
      </c>
    </row>
    <row r="16" spans="1:23" ht="45" x14ac:dyDescent="0.25">
      <c r="F16" t="s">
        <v>55</v>
      </c>
      <c r="I16" s="2" t="str">
        <f t="shared" si="8"/>
        <v/>
      </c>
      <c r="J16" s="2" t="str">
        <f t="shared" si="9"/>
        <v/>
      </c>
      <c r="K16" s="3" t="str">
        <f t="shared" si="10"/>
        <v>"10+math.sin((query.anim_time+0.1)*720/1.25+90)*5", "5+math.sin((query.anim_time+1)*360/1.25+90)*-5", -5</v>
      </c>
      <c r="L16" s="2" t="str">
        <f t="shared" si="11"/>
        <v>"10+math.sin((query.anim_time+0.1)*720/1.25+90)*5"</v>
      </c>
      <c r="M16" s="4">
        <f t="shared" si="12"/>
        <v>5</v>
      </c>
      <c r="N16" s="3" t="str">
        <f t="shared" si="13"/>
        <v>"5+math.sin((query.anim_time+1)*360/1.25+90)*-5", -5</v>
      </c>
      <c r="O16" s="2" t="str">
        <f t="shared" si="14"/>
        <v>"5+math.sin((query.anim_time+1)*360/1.25+90)*-5"</v>
      </c>
      <c r="P16" s="4">
        <f t="shared" si="15"/>
        <v>4</v>
      </c>
      <c r="Q16" s="2" t="str">
        <f t="shared" si="16"/>
        <v>-5</v>
      </c>
      <c r="R16" s="4">
        <f t="shared" si="17"/>
        <v>0</v>
      </c>
      <c r="S16" s="3" t="str">
        <f t="shared" si="18"/>
        <v>ArmL1</v>
      </c>
      <c r="T16" s="2" t="str">
        <f t="shared" si="19"/>
        <v>ArmL1</v>
      </c>
      <c r="U16" s="2" t="str">
        <f t="shared" si="20"/>
        <v>rotation</v>
      </c>
      <c r="V16" s="2" t="str">
        <f t="shared" si="21"/>
        <v>this.setRotateAngle(ArmL1, ArmL1.rotateAngleX + (float) Math.toRadians(10+Math.sin((Math.PI/180)*((((double)tickAnim/25D)*1.25D)+0.1)*720/1.25+90)*5), ArmL1.rotateAngleY + (float) Math.toRadians(5+Math.sin((Math.PI/180)*((((double)tickAnim/25D)*1.25D)+1)*360/1.25+90)*-5), ArmL1.rotateAngleZ + (float) Math.toRadians(-5));</v>
      </c>
      <c r="W16" s="1" t="str">
        <f t="shared" si="22"/>
        <v>this.setRotateAngle(ArmL1, ArmL1.rotateAngleX + (float) Math.toRadians(10+Math.sin((Math.PI/180)*((((double)tickAnim/25D)*1.25D)+0.1)*720/1.25+90)*5), ArmL1.rotateAngleY + (float) Math.toRadians(5+Math.sin((Math.PI/180)*((((double)tickAnim/25D)*1.25D)+1)*360/1.25+90)*-5), ArmL1.rotateAngleZ + (float) Math.toRadians(-5));</v>
      </c>
    </row>
    <row r="17" spans="5:23" ht="45" x14ac:dyDescent="0.25">
      <c r="E17" t="s">
        <v>7</v>
      </c>
      <c r="I17" s="2" t="str">
        <f t="shared" si="8"/>
        <v/>
      </c>
      <c r="J17" s="2" t="str">
        <f t="shared" si="9"/>
        <v/>
      </c>
      <c r="K17" s="3" t="str">
        <f t="shared" si="10"/>
        <v/>
      </c>
      <c r="L17" s="2" t="str">
        <f t="shared" si="11"/>
        <v/>
      </c>
      <c r="M17" s="4">
        <f t="shared" si="12"/>
        <v>0</v>
      </c>
      <c r="N17" s="3" t="str">
        <f t="shared" si="13"/>
        <v/>
      </c>
      <c r="O17" s="2" t="str">
        <f t="shared" si="14"/>
        <v/>
      </c>
      <c r="P17" s="4">
        <f t="shared" si="15"/>
        <v>0</v>
      </c>
      <c r="Q17" s="2" t="str">
        <f t="shared" si="16"/>
        <v/>
      </c>
      <c r="R17" s="4">
        <f t="shared" si="17"/>
        <v>0</v>
      </c>
      <c r="S17" s="3" t="e">
        <f t="shared" si="18"/>
        <v>#VALUE!</v>
      </c>
      <c r="T17" s="2" t="e">
        <f t="shared" si="19"/>
        <v>#VALUE!</v>
      </c>
      <c r="U17" s="2" t="str">
        <f t="shared" si="20"/>
        <v>rotation</v>
      </c>
      <c r="V17" s="2" t="e">
        <f t="shared" si="21"/>
        <v>#VALUE!</v>
      </c>
      <c r="W17" s="1" t="str">
        <f t="shared" si="22"/>
        <v/>
      </c>
    </row>
    <row r="18" spans="5:23" ht="45" x14ac:dyDescent="0.25">
      <c r="E18" t="s">
        <v>25</v>
      </c>
      <c r="I18" s="2" t="str">
        <f t="shared" si="8"/>
        <v/>
      </c>
      <c r="J18" s="2" t="str">
        <f t="shared" si="9"/>
        <v/>
      </c>
      <c r="K18" s="3" t="str">
        <f t="shared" si="10"/>
        <v/>
      </c>
      <c r="L18" s="2" t="str">
        <f t="shared" si="11"/>
        <v/>
      </c>
      <c r="M18" s="4">
        <f t="shared" si="12"/>
        <v>0</v>
      </c>
      <c r="N18" s="3" t="str">
        <f t="shared" si="13"/>
        <v/>
      </c>
      <c r="O18" s="2" t="str">
        <f t="shared" si="14"/>
        <v/>
      </c>
      <c r="P18" s="4">
        <f t="shared" si="15"/>
        <v>0</v>
      </c>
      <c r="Q18" s="2" t="str">
        <f t="shared" si="16"/>
        <v/>
      </c>
      <c r="R18" s="4">
        <f t="shared" si="17"/>
        <v>0</v>
      </c>
      <c r="S18" s="3" t="str">
        <f t="shared" si="18"/>
        <v>ArmL2</v>
      </c>
      <c r="T18" s="2" t="str">
        <f t="shared" si="19"/>
        <v>ArmL2</v>
      </c>
      <c r="U18" s="2" t="str">
        <f t="shared" si="20"/>
        <v>rotation</v>
      </c>
      <c r="V18" s="2" t="e">
        <f t="shared" si="21"/>
        <v>#VALUE!</v>
      </c>
      <c r="W18" s="1" t="str">
        <f t="shared" si="22"/>
        <v/>
      </c>
    </row>
    <row r="19" spans="5:23" ht="45" x14ac:dyDescent="0.25">
      <c r="F19" t="s">
        <v>56</v>
      </c>
      <c r="I19" s="2" t="str">
        <f t="shared" si="8"/>
        <v/>
      </c>
      <c r="J19" s="2" t="str">
        <f t="shared" si="9"/>
        <v/>
      </c>
      <c r="K19" s="3" t="str">
        <f t="shared" si="10"/>
        <v>"-20+math.sin((query.anim_time+0.2)*720/1.25+110)*-10", 0, 0</v>
      </c>
      <c r="L19" s="2" t="str">
        <f t="shared" si="11"/>
        <v>"-20+math.sin((query.anim_time+0.2)*720/1.25+110)*-10"</v>
      </c>
      <c r="M19" s="4">
        <f t="shared" si="12"/>
        <v>6</v>
      </c>
      <c r="N19" s="3" t="str">
        <f t="shared" si="13"/>
        <v>0, 0</v>
      </c>
      <c r="O19" s="2" t="str">
        <f t="shared" si="14"/>
        <v>0</v>
      </c>
      <c r="P19" s="4">
        <f t="shared" si="15"/>
        <v>0</v>
      </c>
      <c r="Q19" s="2" t="str">
        <f t="shared" si="16"/>
        <v>0</v>
      </c>
      <c r="R19" s="4">
        <f t="shared" si="17"/>
        <v>0</v>
      </c>
      <c r="S19" s="3" t="str">
        <f t="shared" si="18"/>
        <v>ArmL2</v>
      </c>
      <c r="T19" s="2" t="str">
        <f t="shared" si="19"/>
        <v>ArmL2</v>
      </c>
      <c r="U19" s="2" t="str">
        <f t="shared" si="20"/>
        <v>rotation</v>
      </c>
      <c r="V19" s="2" t="str">
        <f t="shared" si="21"/>
        <v>this.setRotateAngle(ArmL2, ArmL2.rotateAngleX + (float) Math.toRadians(-20+Math.sin((Math.PI/180)*((((double)tickAnim/25D)*1.25D)+0.2)*720/1.25+110)*-10), ArmL2.rotateAngleY + (float) Math.toRadians(0), ArmL2.rotateAngleZ + (float) Math.toRadians(0));</v>
      </c>
      <c r="W19" s="1" t="str">
        <f t="shared" si="22"/>
        <v>this.setRotateAngle(ArmL2, ArmL2.rotateAngleX + (float) Math.toRadians(-20+Math.sin((Math.PI/180)*((((double)tickAnim/25D)*1.25D)+0.2)*720/1.25+110)*-10), ArmL2.rotateAngleY + (float) Math.toRadians(0), ArmL2.rotateAngleZ + (float) Math.toRadians(0));</v>
      </c>
    </row>
    <row r="20" spans="5:23" ht="45" x14ac:dyDescent="0.25">
      <c r="E20" t="s">
        <v>7</v>
      </c>
      <c r="I20" s="2" t="str">
        <f t="shared" si="8"/>
        <v/>
      </c>
      <c r="J20" s="2" t="str">
        <f t="shared" si="9"/>
        <v/>
      </c>
      <c r="K20" s="3" t="str">
        <f t="shared" si="10"/>
        <v/>
      </c>
      <c r="L20" s="2" t="str">
        <f t="shared" si="11"/>
        <v/>
      </c>
      <c r="M20" s="4">
        <f t="shared" si="12"/>
        <v>0</v>
      </c>
      <c r="N20" s="3" t="str">
        <f t="shared" si="13"/>
        <v/>
      </c>
      <c r="O20" s="2" t="str">
        <f t="shared" si="14"/>
        <v/>
      </c>
      <c r="P20" s="4">
        <f t="shared" si="15"/>
        <v>0</v>
      </c>
      <c r="Q20" s="2" t="str">
        <f t="shared" si="16"/>
        <v/>
      </c>
      <c r="R20" s="4">
        <f t="shared" si="17"/>
        <v>0</v>
      </c>
      <c r="S20" s="3" t="e">
        <f t="shared" si="18"/>
        <v>#VALUE!</v>
      </c>
      <c r="T20" s="2" t="e">
        <f t="shared" si="19"/>
        <v>#VALUE!</v>
      </c>
      <c r="U20" s="2" t="str">
        <f t="shared" si="20"/>
        <v>rotation</v>
      </c>
      <c r="V20" s="2" t="e">
        <f t="shared" si="21"/>
        <v>#VALUE!</v>
      </c>
      <c r="W20" s="1" t="str">
        <f t="shared" si="22"/>
        <v/>
      </c>
    </row>
    <row r="21" spans="5:23" ht="45" x14ac:dyDescent="0.25">
      <c r="E21" t="s">
        <v>26</v>
      </c>
      <c r="I21" s="2" t="str">
        <f t="shared" si="8"/>
        <v/>
      </c>
      <c r="J21" s="2" t="str">
        <f t="shared" si="9"/>
        <v/>
      </c>
      <c r="K21" s="3" t="str">
        <f t="shared" si="10"/>
        <v/>
      </c>
      <c r="L21" s="2" t="str">
        <f t="shared" si="11"/>
        <v/>
      </c>
      <c r="M21" s="4">
        <f t="shared" si="12"/>
        <v>0</v>
      </c>
      <c r="N21" s="3" t="str">
        <f t="shared" si="13"/>
        <v/>
      </c>
      <c r="O21" s="2" t="str">
        <f t="shared" si="14"/>
        <v/>
      </c>
      <c r="P21" s="4">
        <f t="shared" si="15"/>
        <v>0</v>
      </c>
      <c r="Q21" s="2" t="str">
        <f t="shared" si="16"/>
        <v/>
      </c>
      <c r="R21" s="4">
        <f t="shared" si="17"/>
        <v>0</v>
      </c>
      <c r="S21" s="3" t="str">
        <f t="shared" si="18"/>
        <v>HandL</v>
      </c>
      <c r="T21" s="2" t="str">
        <f t="shared" si="19"/>
        <v>HandL</v>
      </c>
      <c r="U21" s="2" t="str">
        <f t="shared" si="20"/>
        <v>rotation</v>
      </c>
      <c r="V21" s="2" t="e">
        <f t="shared" si="21"/>
        <v>#VALUE!</v>
      </c>
      <c r="W21" s="1" t="str">
        <f t="shared" si="22"/>
        <v/>
      </c>
    </row>
    <row r="22" spans="5:23" ht="45" x14ac:dyDescent="0.25">
      <c r="F22" t="s">
        <v>57</v>
      </c>
      <c r="I22" s="2" t="str">
        <f t="shared" si="8"/>
        <v/>
      </c>
      <c r="J22" s="2" t="str">
        <f t="shared" si="9"/>
        <v/>
      </c>
      <c r="K22" s="3" t="str">
        <f t="shared" si="10"/>
        <v>0, 0, "10+math.sin((query.anim_time+0.1)*360/1.25)*-10"</v>
      </c>
      <c r="L22" s="2" t="str">
        <f t="shared" si="11"/>
        <v>0</v>
      </c>
      <c r="M22" s="4">
        <f t="shared" si="12"/>
        <v>0</v>
      </c>
      <c r="N22" s="3" t="str">
        <f t="shared" si="13"/>
        <v>0, "10+math.sin((query.anim_time+0.1)*360/1.25)*-10"</v>
      </c>
      <c r="O22" s="2" t="str">
        <f t="shared" si="14"/>
        <v>0</v>
      </c>
      <c r="P22" s="4">
        <f t="shared" si="15"/>
        <v>0</v>
      </c>
      <c r="Q22" s="2" t="str">
        <f t="shared" si="16"/>
        <v>"10+math.sin((query.anim_time+0.1)*360/1.25)*-10"</v>
      </c>
      <c r="R22" s="4">
        <f t="shared" si="17"/>
        <v>5</v>
      </c>
      <c r="S22" s="3" t="str">
        <f t="shared" si="18"/>
        <v>HandL</v>
      </c>
      <c r="T22" s="2" t="str">
        <f t="shared" si="19"/>
        <v>HandL</v>
      </c>
      <c r="U22" s="2" t="str">
        <f t="shared" si="20"/>
        <v>rotation</v>
      </c>
      <c r="V22" s="2" t="str">
        <f t="shared" si="21"/>
        <v>this.setRotateAngle(HandL, HandL.rotateAngleX + (float) Math.toRadians(0), HandL.rotateAngleY + (float) Math.toRadians(0), HandL.rotateAngleZ + (float) Math.toRadians(10+Math.sin((Math.PI/180)*((((double)tickAnim/25D)*1.25D)+0.1)*360/1.25)*-10));</v>
      </c>
      <c r="W22" s="1" t="str">
        <f t="shared" si="22"/>
        <v>this.setRotateAngle(HandL, HandL.rotateAngleX + (float) Math.toRadians(0), HandL.rotateAngleY + (float) Math.toRadians(0), HandL.rotateAngleZ + (float) Math.toRadians(10+Math.sin((Math.PI/180)*((((double)tickAnim/25D)*1.25D)+0.1)*360/1.25)*-10));</v>
      </c>
    </row>
    <row r="23" spans="5:23" ht="45" x14ac:dyDescent="0.25">
      <c r="E23" t="s">
        <v>7</v>
      </c>
      <c r="I23" s="2" t="str">
        <f t="shared" si="8"/>
        <v/>
      </c>
      <c r="J23" s="2" t="str">
        <f t="shared" si="9"/>
        <v/>
      </c>
      <c r="K23" s="3" t="str">
        <f t="shared" si="10"/>
        <v/>
      </c>
      <c r="L23" s="2" t="str">
        <f t="shared" si="11"/>
        <v/>
      </c>
      <c r="M23" s="4">
        <f t="shared" si="12"/>
        <v>0</v>
      </c>
      <c r="N23" s="3" t="str">
        <f t="shared" si="13"/>
        <v/>
      </c>
      <c r="O23" s="2" t="str">
        <f t="shared" si="14"/>
        <v/>
      </c>
      <c r="P23" s="4">
        <f t="shared" si="15"/>
        <v>0</v>
      </c>
      <c r="Q23" s="2" t="str">
        <f t="shared" si="16"/>
        <v/>
      </c>
      <c r="R23" s="4">
        <f t="shared" si="17"/>
        <v>0</v>
      </c>
      <c r="S23" s="3" t="e">
        <f t="shared" si="18"/>
        <v>#VALUE!</v>
      </c>
      <c r="T23" s="2" t="e">
        <f t="shared" si="19"/>
        <v>#VALUE!</v>
      </c>
      <c r="U23" s="2" t="str">
        <f t="shared" si="20"/>
        <v>rotation</v>
      </c>
      <c r="V23" s="2" t="e">
        <f t="shared" si="21"/>
        <v>#VALUE!</v>
      </c>
      <c r="W23" s="1" t="str">
        <f t="shared" si="22"/>
        <v/>
      </c>
    </row>
    <row r="24" spans="5:23" ht="45" x14ac:dyDescent="0.25">
      <c r="E24" t="s">
        <v>27</v>
      </c>
      <c r="I24" s="2" t="str">
        <f t="shared" si="8"/>
        <v/>
      </c>
      <c r="J24" s="2" t="str">
        <f t="shared" si="9"/>
        <v/>
      </c>
      <c r="K24" s="3" t="str">
        <f t="shared" si="10"/>
        <v/>
      </c>
      <c r="L24" s="2" t="str">
        <f t="shared" si="11"/>
        <v/>
      </c>
      <c r="M24" s="4">
        <f t="shared" si="12"/>
        <v>0</v>
      </c>
      <c r="N24" s="3" t="str">
        <f t="shared" si="13"/>
        <v/>
      </c>
      <c r="O24" s="2" t="str">
        <f t="shared" si="14"/>
        <v/>
      </c>
      <c r="P24" s="4">
        <f t="shared" si="15"/>
        <v>0</v>
      </c>
      <c r="Q24" s="2" t="str">
        <f t="shared" si="16"/>
        <v/>
      </c>
      <c r="R24" s="4">
        <f t="shared" si="17"/>
        <v>0</v>
      </c>
      <c r="S24" s="3" t="str">
        <f t="shared" si="18"/>
        <v>ArmR1</v>
      </c>
      <c r="T24" s="2" t="str">
        <f t="shared" si="19"/>
        <v>ArmR1</v>
      </c>
      <c r="U24" s="2" t="str">
        <f t="shared" si="20"/>
        <v>rotation</v>
      </c>
      <c r="V24" s="2" t="e">
        <f t="shared" si="21"/>
        <v>#VALUE!</v>
      </c>
      <c r="W24" s="1" t="str">
        <f t="shared" si="22"/>
        <v/>
      </c>
    </row>
    <row r="25" spans="5:23" ht="45" x14ac:dyDescent="0.25">
      <c r="F25" t="s">
        <v>58</v>
      </c>
      <c r="I25" s="2" t="str">
        <f t="shared" si="8"/>
        <v/>
      </c>
      <c r="J25" s="2" t="str">
        <f t="shared" si="9"/>
        <v/>
      </c>
      <c r="K25" s="3" t="str">
        <f t="shared" si="10"/>
        <v>"10+math.sin((query.anim_time+0.1)*720/1.25-120)*-5", "-5+math.sin((query.anim_time+1)*720/1.25-120)*5", 5</v>
      </c>
      <c r="L25" s="2" t="str">
        <f t="shared" si="11"/>
        <v>"10+math.sin((query.anim_time+0.1)*720/1.25-120)*-5"</v>
      </c>
      <c r="M25" s="4">
        <f t="shared" si="12"/>
        <v>5</v>
      </c>
      <c r="N25" s="3" t="str">
        <f t="shared" si="13"/>
        <v>"-5+math.sin((query.anim_time+1)*720/1.25-120)*5", 5</v>
      </c>
      <c r="O25" s="2" t="str">
        <f t="shared" si="14"/>
        <v>"-5+math.sin((query.anim_time+1)*720/1.25-120)*5"</v>
      </c>
      <c r="P25" s="4">
        <f t="shared" si="15"/>
        <v>5</v>
      </c>
      <c r="Q25" s="2" t="str">
        <f t="shared" si="16"/>
        <v>5</v>
      </c>
      <c r="R25" s="4">
        <f t="shared" si="17"/>
        <v>0</v>
      </c>
      <c r="S25" s="3" t="str">
        <f t="shared" si="18"/>
        <v>ArmR1</v>
      </c>
      <c r="T25" s="2" t="str">
        <f t="shared" si="19"/>
        <v>ArmR1</v>
      </c>
      <c r="U25" s="2" t="str">
        <f t="shared" si="20"/>
        <v>rotation</v>
      </c>
      <c r="V25" s="2" t="str">
        <f t="shared" si="21"/>
        <v>this.setRotateAngle(ArmR1, ArmR1.rotateAngleX + (float) Math.toRadians(10+Math.sin((Math.PI/180)*((((double)tickAnim/25D)*1.25D)+0.1)*720/1.25-120)*-5), ArmR1.rotateAngleY + (float) Math.toRadians(-5+Math.sin((Math.PI/180)*((((double)tickAnim/25D)*1.25D)+1)*720/1.25-120)*5), ArmR1.rotateAngleZ + (float) Math.toRadians(5));</v>
      </c>
      <c r="W25" s="1" t="str">
        <f t="shared" si="22"/>
        <v>this.setRotateAngle(ArmR1, ArmR1.rotateAngleX + (float) Math.toRadians(10+Math.sin((Math.PI/180)*((((double)tickAnim/25D)*1.25D)+0.1)*720/1.25-120)*-5), ArmR1.rotateAngleY + (float) Math.toRadians(-5+Math.sin((Math.PI/180)*((((double)tickAnim/25D)*1.25D)+1)*720/1.25-120)*5), ArmR1.rotateAngleZ + (float) Math.toRadians(5));</v>
      </c>
    </row>
    <row r="26" spans="5:23" ht="45" x14ac:dyDescent="0.25">
      <c r="E26" t="s">
        <v>7</v>
      </c>
      <c r="I26" s="2" t="str">
        <f t="shared" si="8"/>
        <v/>
      </c>
      <c r="J26" s="2" t="str">
        <f t="shared" si="9"/>
        <v/>
      </c>
      <c r="K26" s="3" t="str">
        <f t="shared" si="10"/>
        <v/>
      </c>
      <c r="L26" s="2" t="str">
        <f t="shared" si="11"/>
        <v/>
      </c>
      <c r="M26" s="4">
        <f t="shared" si="12"/>
        <v>0</v>
      </c>
      <c r="N26" s="3" t="str">
        <f t="shared" si="13"/>
        <v/>
      </c>
      <c r="O26" s="2" t="str">
        <f t="shared" si="14"/>
        <v/>
      </c>
      <c r="P26" s="4">
        <f t="shared" si="15"/>
        <v>0</v>
      </c>
      <c r="Q26" s="2" t="str">
        <f t="shared" si="16"/>
        <v/>
      </c>
      <c r="R26" s="4">
        <f t="shared" si="17"/>
        <v>0</v>
      </c>
      <c r="S26" s="3" t="e">
        <f t="shared" si="18"/>
        <v>#VALUE!</v>
      </c>
      <c r="T26" s="2" t="e">
        <f t="shared" si="19"/>
        <v>#VALUE!</v>
      </c>
      <c r="U26" s="2" t="str">
        <f t="shared" si="20"/>
        <v>rotation</v>
      </c>
      <c r="V26" s="2" t="e">
        <f t="shared" si="21"/>
        <v>#VALUE!</v>
      </c>
      <c r="W26" s="1" t="str">
        <f t="shared" si="22"/>
        <v/>
      </c>
    </row>
    <row r="27" spans="5:23" ht="45" x14ac:dyDescent="0.25">
      <c r="E27" t="s">
        <v>28</v>
      </c>
      <c r="I27" s="2" t="str">
        <f t="shared" si="8"/>
        <v/>
      </c>
      <c r="J27" s="2" t="str">
        <f t="shared" si="9"/>
        <v/>
      </c>
      <c r="K27" s="3" t="str">
        <f t="shared" si="10"/>
        <v/>
      </c>
      <c r="L27" s="2" t="str">
        <f t="shared" si="11"/>
        <v/>
      </c>
      <c r="M27" s="4">
        <f t="shared" si="12"/>
        <v>0</v>
      </c>
      <c r="N27" s="3" t="str">
        <f t="shared" si="13"/>
        <v/>
      </c>
      <c r="O27" s="2" t="str">
        <f t="shared" si="14"/>
        <v/>
      </c>
      <c r="P27" s="4">
        <f t="shared" si="15"/>
        <v>0</v>
      </c>
      <c r="Q27" s="2" t="str">
        <f t="shared" si="16"/>
        <v/>
      </c>
      <c r="R27" s="4">
        <f t="shared" si="17"/>
        <v>0</v>
      </c>
      <c r="S27" s="3" t="str">
        <f t="shared" si="18"/>
        <v>ArmR2</v>
      </c>
      <c r="T27" s="2" t="str">
        <f t="shared" si="19"/>
        <v>ArmR2</v>
      </c>
      <c r="U27" s="2" t="str">
        <f t="shared" si="20"/>
        <v>rotation</v>
      </c>
      <c r="V27" s="2" t="e">
        <f t="shared" si="21"/>
        <v>#VALUE!</v>
      </c>
      <c r="W27" s="1" t="str">
        <f t="shared" si="22"/>
        <v/>
      </c>
    </row>
    <row r="28" spans="5:23" ht="45" x14ac:dyDescent="0.25">
      <c r="F28" t="s">
        <v>59</v>
      </c>
      <c r="I28" s="2" t="str">
        <f t="shared" si="8"/>
        <v/>
      </c>
      <c r="J28" s="2" t="str">
        <f t="shared" si="9"/>
        <v/>
      </c>
      <c r="K28" s="3" t="str">
        <f t="shared" si="10"/>
        <v>"-20+math.sin((query.anim_time+0.2)*720/1.25-110)*-5", 0, 0</v>
      </c>
      <c r="L28" s="2" t="str">
        <f t="shared" si="11"/>
        <v>"-20+math.sin((query.anim_time+0.2)*720/1.25-110)*-5"</v>
      </c>
      <c r="M28" s="4">
        <f t="shared" si="12"/>
        <v>6</v>
      </c>
      <c r="N28" s="3" t="str">
        <f t="shared" si="13"/>
        <v>0, 0</v>
      </c>
      <c r="O28" s="2" t="str">
        <f t="shared" si="14"/>
        <v>0</v>
      </c>
      <c r="P28" s="4">
        <f t="shared" si="15"/>
        <v>0</v>
      </c>
      <c r="Q28" s="2" t="str">
        <f t="shared" si="16"/>
        <v>0</v>
      </c>
      <c r="R28" s="4">
        <f t="shared" si="17"/>
        <v>0</v>
      </c>
      <c r="S28" s="3" t="str">
        <f t="shared" si="18"/>
        <v>ArmR2</v>
      </c>
      <c r="T28" s="2" t="str">
        <f t="shared" si="19"/>
        <v>ArmR2</v>
      </c>
      <c r="U28" s="2" t="str">
        <f t="shared" si="20"/>
        <v>rotation</v>
      </c>
      <c r="V28" s="2" t="str">
        <f t="shared" si="21"/>
        <v>this.setRotateAngle(ArmR2, ArmR2.rotateAngleX + (float) Math.toRadians(-20+Math.sin((Math.PI/180)*((((double)tickAnim/25D)*1.25D)+0.2)*720/1.25-110)*-5), ArmR2.rotateAngleY + (float) Math.toRadians(0), ArmR2.rotateAngleZ + (float) Math.toRadians(0));</v>
      </c>
      <c r="W28" s="1" t="str">
        <f t="shared" si="22"/>
        <v>this.setRotateAngle(ArmR2, ArmR2.rotateAngleX + (float) Math.toRadians(-20+Math.sin((Math.PI/180)*((((double)tickAnim/25D)*1.25D)+0.2)*720/1.25-110)*-5), ArmR2.rotateAngleY + (float) Math.toRadians(0), ArmR2.rotateAngleZ + (float) Math.toRadians(0));</v>
      </c>
    </row>
    <row r="29" spans="5:23" ht="45" x14ac:dyDescent="0.25">
      <c r="E29" t="s">
        <v>7</v>
      </c>
      <c r="I29" s="2" t="str">
        <f t="shared" si="8"/>
        <v/>
      </c>
      <c r="J29" s="2" t="str">
        <f t="shared" si="9"/>
        <v/>
      </c>
      <c r="K29" s="3" t="str">
        <f t="shared" si="10"/>
        <v/>
      </c>
      <c r="L29" s="2" t="str">
        <f t="shared" si="11"/>
        <v/>
      </c>
      <c r="M29" s="4">
        <f t="shared" si="12"/>
        <v>0</v>
      </c>
      <c r="N29" s="3" t="str">
        <f t="shared" si="13"/>
        <v/>
      </c>
      <c r="O29" s="2" t="str">
        <f t="shared" si="14"/>
        <v/>
      </c>
      <c r="P29" s="4">
        <f t="shared" si="15"/>
        <v>0</v>
      </c>
      <c r="Q29" s="2" t="str">
        <f t="shared" si="16"/>
        <v/>
      </c>
      <c r="R29" s="4">
        <f t="shared" si="17"/>
        <v>0</v>
      </c>
      <c r="S29" s="3" t="e">
        <f t="shared" si="18"/>
        <v>#VALUE!</v>
      </c>
      <c r="T29" s="2" t="e">
        <f t="shared" si="19"/>
        <v>#VALUE!</v>
      </c>
      <c r="U29" s="2" t="str">
        <f t="shared" si="20"/>
        <v>rotation</v>
      </c>
      <c r="V29" s="2" t="e">
        <f t="shared" si="21"/>
        <v>#VALUE!</v>
      </c>
      <c r="W29" s="1" t="str">
        <f t="shared" si="22"/>
        <v/>
      </c>
    </row>
    <row r="30" spans="5:23" ht="45" x14ac:dyDescent="0.25">
      <c r="E30" t="s">
        <v>29</v>
      </c>
      <c r="I30" s="2" t="str">
        <f t="shared" si="8"/>
        <v/>
      </c>
      <c r="J30" s="2" t="str">
        <f t="shared" si="9"/>
        <v/>
      </c>
      <c r="K30" s="3" t="str">
        <f t="shared" si="10"/>
        <v/>
      </c>
      <c r="L30" s="2" t="str">
        <f t="shared" si="11"/>
        <v/>
      </c>
      <c r="M30" s="4">
        <f t="shared" si="12"/>
        <v>0</v>
      </c>
      <c r="N30" s="3" t="str">
        <f t="shared" si="13"/>
        <v/>
      </c>
      <c r="O30" s="2" t="str">
        <f t="shared" si="14"/>
        <v/>
      </c>
      <c r="P30" s="4">
        <f t="shared" si="15"/>
        <v>0</v>
      </c>
      <c r="Q30" s="2" t="str">
        <f t="shared" si="16"/>
        <v/>
      </c>
      <c r="R30" s="4">
        <f t="shared" si="17"/>
        <v>0</v>
      </c>
      <c r="S30" s="3" t="str">
        <f t="shared" si="18"/>
        <v>HandR</v>
      </c>
      <c r="T30" s="2" t="str">
        <f t="shared" si="19"/>
        <v>HandR</v>
      </c>
      <c r="U30" s="2" t="str">
        <f t="shared" si="20"/>
        <v>rotation</v>
      </c>
      <c r="V30" s="2" t="e">
        <f t="shared" si="21"/>
        <v>#VALUE!</v>
      </c>
      <c r="W30" s="1" t="str">
        <f t="shared" si="22"/>
        <v/>
      </c>
    </row>
    <row r="31" spans="5:23" ht="45" x14ac:dyDescent="0.25">
      <c r="F31" t="s">
        <v>60</v>
      </c>
      <c r="I31" s="2" t="str">
        <f t="shared" si="8"/>
        <v/>
      </c>
      <c r="J31" s="2" t="str">
        <f t="shared" si="9"/>
        <v/>
      </c>
      <c r="K31" s="3" t="str">
        <f t="shared" si="10"/>
        <v>0, 0, "-10+math.sin((query.anim_time-0.1)*360/1.25)*10"</v>
      </c>
      <c r="L31" s="2" t="str">
        <f t="shared" si="11"/>
        <v>0</v>
      </c>
      <c r="M31" s="4">
        <f t="shared" si="12"/>
        <v>0</v>
      </c>
      <c r="N31" s="3" t="str">
        <f t="shared" si="13"/>
        <v>0, "-10+math.sin((query.anim_time-0.1)*360/1.25)*10"</v>
      </c>
      <c r="O31" s="2" t="str">
        <f t="shared" si="14"/>
        <v>0</v>
      </c>
      <c r="P31" s="4">
        <f t="shared" si="15"/>
        <v>0</v>
      </c>
      <c r="Q31" s="2" t="str">
        <f t="shared" si="16"/>
        <v>"-10+math.sin((query.anim_time-0.1)*360/1.25)*10"</v>
      </c>
      <c r="R31" s="4">
        <f t="shared" si="17"/>
        <v>6</v>
      </c>
      <c r="S31" s="3" t="str">
        <f t="shared" si="18"/>
        <v>HandR</v>
      </c>
      <c r="T31" s="2" t="str">
        <f t="shared" si="19"/>
        <v>HandR</v>
      </c>
      <c r="U31" s="2" t="str">
        <f t="shared" si="20"/>
        <v>rotation</v>
      </c>
      <c r="V31" s="2" t="str">
        <f t="shared" si="21"/>
        <v>this.setRotateAngle(HandR, HandR.rotateAngleX + (float) Math.toRadians(0), HandR.rotateAngleY + (float) Math.toRadians(0), HandR.rotateAngleZ + (float) Math.toRadians(-10+Math.sin((Math.PI/180)*((((double)tickAnim/25D)*1.25D)-0.1)*360/1.25)*10));</v>
      </c>
      <c r="W31" s="1" t="str">
        <f t="shared" si="22"/>
        <v>this.setRotateAngle(HandR, HandR.rotateAngleX + (float) Math.toRadians(0), HandR.rotateAngleY + (float) Math.toRadians(0), HandR.rotateAngleZ + (float) Math.toRadians(-10+Math.sin((Math.PI/180)*((((double)tickAnim/25D)*1.25D)-0.1)*360/1.25)*10));</v>
      </c>
    </row>
    <row r="32" spans="5:23" ht="45" x14ac:dyDescent="0.25">
      <c r="E32" t="s">
        <v>7</v>
      </c>
      <c r="I32" s="2" t="str">
        <f t="shared" si="8"/>
        <v/>
      </c>
      <c r="J32" s="2" t="str">
        <f t="shared" si="9"/>
        <v/>
      </c>
      <c r="K32" s="3" t="str">
        <f t="shared" si="10"/>
        <v/>
      </c>
      <c r="L32" s="2" t="str">
        <f t="shared" si="11"/>
        <v/>
      </c>
      <c r="M32" s="4">
        <f t="shared" si="12"/>
        <v>0</v>
      </c>
      <c r="N32" s="3" t="str">
        <f t="shared" si="13"/>
        <v/>
      </c>
      <c r="O32" s="2" t="str">
        <f t="shared" si="14"/>
        <v/>
      </c>
      <c r="P32" s="4">
        <f t="shared" si="15"/>
        <v>0</v>
      </c>
      <c r="Q32" s="2" t="str">
        <f t="shared" si="16"/>
        <v/>
      </c>
      <c r="R32" s="4">
        <f t="shared" si="17"/>
        <v>0</v>
      </c>
      <c r="S32" s="3" t="e">
        <f t="shared" si="18"/>
        <v>#VALUE!</v>
      </c>
      <c r="T32" s="2" t="e">
        <f t="shared" si="19"/>
        <v>#VALUE!</v>
      </c>
      <c r="U32" s="2" t="str">
        <f t="shared" si="20"/>
        <v>rotation</v>
      </c>
      <c r="V32" s="2" t="e">
        <f t="shared" si="21"/>
        <v>#VALUE!</v>
      </c>
      <c r="W32" s="1" t="str">
        <f t="shared" si="22"/>
        <v/>
      </c>
    </row>
    <row r="33" spans="5:23" ht="45" x14ac:dyDescent="0.25">
      <c r="E33" t="s">
        <v>30</v>
      </c>
      <c r="I33" s="2" t="str">
        <f t="shared" si="8"/>
        <v/>
      </c>
      <c r="J33" s="2" t="str">
        <f t="shared" si="9"/>
        <v/>
      </c>
      <c r="K33" s="3" t="str">
        <f t="shared" si="10"/>
        <v/>
      </c>
      <c r="L33" s="2" t="str">
        <f t="shared" si="11"/>
        <v/>
      </c>
      <c r="M33" s="4">
        <f t="shared" si="12"/>
        <v>0</v>
      </c>
      <c r="N33" s="3" t="str">
        <f t="shared" si="13"/>
        <v/>
      </c>
      <c r="O33" s="2" t="str">
        <f t="shared" si="14"/>
        <v/>
      </c>
      <c r="P33" s="4">
        <f t="shared" si="15"/>
        <v>0</v>
      </c>
      <c r="Q33" s="2" t="str">
        <f t="shared" si="16"/>
        <v/>
      </c>
      <c r="R33" s="4">
        <f t="shared" si="17"/>
        <v>0</v>
      </c>
      <c r="S33" s="3" t="str">
        <f t="shared" si="18"/>
        <v>neck1</v>
      </c>
      <c r="T33" s="2" t="str">
        <f t="shared" si="19"/>
        <v>neck1</v>
      </c>
      <c r="U33" s="2" t="str">
        <f t="shared" si="20"/>
        <v>rotation</v>
      </c>
      <c r="V33" s="2" t="e">
        <f t="shared" si="21"/>
        <v>#VALUE!</v>
      </c>
      <c r="W33" s="1" t="str">
        <f t="shared" si="22"/>
        <v/>
      </c>
    </row>
    <row r="34" spans="5:23" ht="45" x14ac:dyDescent="0.25">
      <c r="F34" t="s">
        <v>61</v>
      </c>
      <c r="I34" s="2" t="str">
        <f t="shared" si="8"/>
        <v/>
      </c>
      <c r="J34" s="2" t="str">
        <f t="shared" si="9"/>
        <v/>
      </c>
      <c r="K34" s="3" t="str">
        <f t="shared" si="10"/>
        <v>"5+math.sin((query.anim_time+0.1)*720/1.25+160)*-8", "math.sin(query.anim_time*360/1.25-100)*9", "math.sin(query.anim_time*360/1.25-5)*5"</v>
      </c>
      <c r="L34" s="2" t="str">
        <f t="shared" si="11"/>
        <v>"5+math.sin((query.anim_time+0.1)*720/1.25+160)*-8"</v>
      </c>
      <c r="M34" s="4">
        <f t="shared" si="12"/>
        <v>4</v>
      </c>
      <c r="N34" s="3" t="str">
        <f t="shared" si="13"/>
        <v>"math.sin(query.anim_time*360/1.25-100)*9", "math.sin(query.anim_time*360/1.25-5)*5"</v>
      </c>
      <c r="O34" s="2" t="str">
        <f t="shared" si="14"/>
        <v>"math.sin(query.anim_time*360/1.25-100)*9"</v>
      </c>
      <c r="P34" s="4">
        <f t="shared" si="15"/>
        <v>2</v>
      </c>
      <c r="Q34" s="2" t="str">
        <f t="shared" si="16"/>
        <v>"math.sin(query.anim_time*360/1.25-5)*5"</v>
      </c>
      <c r="R34" s="4">
        <f t="shared" si="17"/>
        <v>2</v>
      </c>
      <c r="S34" s="3" t="str">
        <f t="shared" si="18"/>
        <v>neck1</v>
      </c>
      <c r="T34" s="2" t="str">
        <f t="shared" si="19"/>
        <v>neck1</v>
      </c>
      <c r="U34" s="2" t="str">
        <f t="shared" si="20"/>
        <v>rotation</v>
      </c>
      <c r="V34" s="2" t="str">
        <f t="shared" si="21"/>
        <v>this.setRotateAngle(neck1, neck1.rotateAngleX + (float) Math.toRadians(5+Math.sin((Math.PI/180)*((((double)tickAnim/25D)*1.25D)+0.1)*720/1.25+160)*-8), neck1.rotateAngleY + (float) Math.toRadians(Math.sin((Math.PI/180)*(((double)tickAnim/25D)*1.25D)*360/1.25-100)*9), neck1.rotateAngleZ + (float) Math.toRadians(Math.sin((Math.PI/180)*(((double)tickAnim/25D)*1.25D)*360/1.25-5)*5));</v>
      </c>
      <c r="W34" s="1" t="str">
        <f t="shared" si="22"/>
        <v>this.setRotateAngle(neck1, neck1.rotateAngleX + (float) Math.toRadians(5+Math.sin((Math.PI/180)*((((double)tickAnim/25D)*1.25D)+0.1)*720/1.25+160)*-8), neck1.rotateAngleY + (float) Math.toRadians(Math.sin((Math.PI/180)*(((double)tickAnim/25D)*1.25D)*360/1.25-100)*9), neck1.rotateAngleZ + (float) Math.toRadians(Math.sin((Math.PI/180)*(((double)tickAnim/25D)*1.25D)*360/1.25-5)*5));</v>
      </c>
    </row>
    <row r="35" spans="5:23" ht="45" x14ac:dyDescent="0.25">
      <c r="E35" t="s">
        <v>7</v>
      </c>
      <c r="I35" s="2" t="str">
        <f t="shared" si="8"/>
        <v/>
      </c>
      <c r="J35" s="2" t="str">
        <f t="shared" si="9"/>
        <v/>
      </c>
      <c r="K35" s="3" t="str">
        <f t="shared" si="10"/>
        <v/>
      </c>
      <c r="L35" s="2" t="str">
        <f t="shared" si="11"/>
        <v/>
      </c>
      <c r="M35" s="4">
        <f t="shared" si="12"/>
        <v>0</v>
      </c>
      <c r="N35" s="3" t="str">
        <f t="shared" si="13"/>
        <v/>
      </c>
      <c r="O35" s="2" t="str">
        <f t="shared" si="14"/>
        <v/>
      </c>
      <c r="P35" s="4">
        <f t="shared" si="15"/>
        <v>0</v>
      </c>
      <c r="Q35" s="2" t="str">
        <f t="shared" si="16"/>
        <v/>
      </c>
      <c r="R35" s="4">
        <f t="shared" si="17"/>
        <v>0</v>
      </c>
      <c r="S35" s="3" t="e">
        <f t="shared" si="18"/>
        <v>#VALUE!</v>
      </c>
      <c r="T35" s="2" t="e">
        <f t="shared" si="19"/>
        <v>#VALUE!</v>
      </c>
      <c r="U35" s="2" t="str">
        <f t="shared" si="20"/>
        <v>rotation</v>
      </c>
      <c r="V35" s="2" t="e">
        <f t="shared" si="21"/>
        <v>#VALUE!</v>
      </c>
      <c r="W35" s="1" t="str">
        <f t="shared" si="22"/>
        <v/>
      </c>
    </row>
    <row r="36" spans="5:23" ht="45" x14ac:dyDescent="0.25">
      <c r="E36" t="s">
        <v>31</v>
      </c>
      <c r="I36" s="2" t="str">
        <f t="shared" si="8"/>
        <v/>
      </c>
      <c r="J36" s="2" t="str">
        <f t="shared" si="9"/>
        <v/>
      </c>
      <c r="K36" s="3" t="str">
        <f t="shared" si="10"/>
        <v/>
      </c>
      <c r="L36" s="2" t="str">
        <f t="shared" si="11"/>
        <v/>
      </c>
      <c r="M36" s="4">
        <f t="shared" si="12"/>
        <v>0</v>
      </c>
      <c r="N36" s="3" t="str">
        <f t="shared" si="13"/>
        <v/>
      </c>
      <c r="O36" s="2" t="str">
        <f t="shared" si="14"/>
        <v/>
      </c>
      <c r="P36" s="4">
        <f t="shared" si="15"/>
        <v>0</v>
      </c>
      <c r="Q36" s="2" t="str">
        <f t="shared" si="16"/>
        <v/>
      </c>
      <c r="R36" s="4">
        <f t="shared" si="17"/>
        <v>0</v>
      </c>
      <c r="S36" s="3" t="str">
        <f t="shared" si="18"/>
        <v>neck2</v>
      </c>
      <c r="T36" s="2" t="str">
        <f t="shared" si="19"/>
        <v>neck2</v>
      </c>
      <c r="U36" s="2" t="str">
        <f t="shared" si="20"/>
        <v>rotation</v>
      </c>
      <c r="V36" s="2" t="e">
        <f t="shared" si="21"/>
        <v>#VALUE!</v>
      </c>
      <c r="W36" s="1" t="str">
        <f t="shared" si="22"/>
        <v/>
      </c>
    </row>
    <row r="37" spans="5:23" ht="45" x14ac:dyDescent="0.25">
      <c r="F37" t="s">
        <v>62</v>
      </c>
      <c r="I37" s="2" t="str">
        <f t="shared" si="8"/>
        <v/>
      </c>
      <c r="J37" s="2" t="str">
        <f t="shared" si="9"/>
        <v/>
      </c>
      <c r="K37" s="3" t="str">
        <f t="shared" si="10"/>
        <v>"-5+math.sin((query.anim_time+0.1)*720/1.25+100)*8", "math.sin(query.anim_time*360/1.25+160)*-5", 0</v>
      </c>
      <c r="L37" s="2" t="str">
        <f t="shared" si="11"/>
        <v>"-5+math.sin((query.anim_time+0.1)*720/1.25+100)*8"</v>
      </c>
      <c r="M37" s="4">
        <f t="shared" si="12"/>
        <v>5</v>
      </c>
      <c r="N37" s="3" t="str">
        <f t="shared" si="13"/>
        <v>"math.sin(query.anim_time*360/1.25+160)*-5", 0</v>
      </c>
      <c r="O37" s="2" t="str">
        <f t="shared" si="14"/>
        <v>"math.sin(query.anim_time*360/1.25+160)*-5"</v>
      </c>
      <c r="P37" s="4">
        <f t="shared" si="15"/>
        <v>2</v>
      </c>
      <c r="Q37" s="2" t="str">
        <f t="shared" si="16"/>
        <v>0</v>
      </c>
      <c r="R37" s="4">
        <f t="shared" si="17"/>
        <v>0</v>
      </c>
      <c r="S37" s="3" t="str">
        <f t="shared" si="18"/>
        <v>neck2</v>
      </c>
      <c r="T37" s="2" t="str">
        <f t="shared" si="19"/>
        <v>neck2</v>
      </c>
      <c r="U37" s="2" t="str">
        <f t="shared" si="20"/>
        <v>rotation</v>
      </c>
      <c r="V37" s="2" t="str">
        <f t="shared" si="21"/>
        <v>this.setRotateAngle(neck2, neck2.rotateAngleX + (float) Math.toRadians(-5+Math.sin((Math.PI/180)*((((double)tickAnim/25D)*1.25D)+0.1)*720/1.25+100)*8), neck2.rotateAngleY + (float) Math.toRadians(Math.sin((Math.PI/180)*(((double)tickAnim/25D)*1.25D)*360/1.25+160)*-5), neck2.rotateAngleZ + (float) Math.toRadians(0));</v>
      </c>
      <c r="W37" s="1" t="str">
        <f t="shared" si="22"/>
        <v>this.setRotateAngle(neck2, neck2.rotateAngleX + (float) Math.toRadians(-5+Math.sin((Math.PI/180)*((((double)tickAnim/25D)*1.25D)+0.1)*720/1.25+100)*8), neck2.rotateAngleY + (float) Math.toRadians(Math.sin((Math.PI/180)*(((double)tickAnim/25D)*1.25D)*360/1.25+160)*-5), neck2.rotateAngleZ + (float) Math.toRadians(0));</v>
      </c>
    </row>
    <row r="38" spans="5:23" ht="45" x14ac:dyDescent="0.25">
      <c r="E38" t="s">
        <v>7</v>
      </c>
      <c r="I38" s="2" t="str">
        <f t="shared" si="8"/>
        <v/>
      </c>
      <c r="J38" s="2" t="str">
        <f t="shared" si="9"/>
        <v/>
      </c>
      <c r="K38" s="3" t="str">
        <f t="shared" si="10"/>
        <v/>
      </c>
      <c r="L38" s="2" t="str">
        <f t="shared" si="11"/>
        <v/>
      </c>
      <c r="M38" s="4">
        <f t="shared" si="12"/>
        <v>0</v>
      </c>
      <c r="N38" s="3" t="str">
        <f t="shared" si="13"/>
        <v/>
      </c>
      <c r="O38" s="2" t="str">
        <f t="shared" si="14"/>
        <v/>
      </c>
      <c r="P38" s="4">
        <f t="shared" si="15"/>
        <v>0</v>
      </c>
      <c r="Q38" s="2" t="str">
        <f t="shared" si="16"/>
        <v/>
      </c>
      <c r="R38" s="4">
        <f t="shared" si="17"/>
        <v>0</v>
      </c>
      <c r="S38" s="3" t="e">
        <f t="shared" si="18"/>
        <v>#VALUE!</v>
      </c>
      <c r="T38" s="2" t="e">
        <f t="shared" si="19"/>
        <v>#VALUE!</v>
      </c>
      <c r="U38" s="2" t="str">
        <f t="shared" si="20"/>
        <v>rotation</v>
      </c>
      <c r="V38" s="2" t="e">
        <f t="shared" si="21"/>
        <v>#VALUE!</v>
      </c>
      <c r="W38" s="1" t="str">
        <f t="shared" si="22"/>
        <v/>
      </c>
    </row>
    <row r="39" spans="5:23" ht="45" x14ac:dyDescent="0.25">
      <c r="E39" t="s">
        <v>32</v>
      </c>
      <c r="I39" s="2" t="str">
        <f t="shared" si="8"/>
        <v/>
      </c>
      <c r="J39" s="2" t="str">
        <f t="shared" si="9"/>
        <v/>
      </c>
      <c r="K39" s="3" t="str">
        <f t="shared" si="10"/>
        <v/>
      </c>
      <c r="L39" s="2" t="str">
        <f t="shared" si="11"/>
        <v/>
      </c>
      <c r="M39" s="4">
        <f t="shared" si="12"/>
        <v>0</v>
      </c>
      <c r="N39" s="3" t="str">
        <f t="shared" si="13"/>
        <v/>
      </c>
      <c r="O39" s="2" t="str">
        <f t="shared" si="14"/>
        <v/>
      </c>
      <c r="P39" s="4">
        <f t="shared" si="15"/>
        <v>0</v>
      </c>
      <c r="Q39" s="2" t="str">
        <f t="shared" si="16"/>
        <v/>
      </c>
      <c r="R39" s="4">
        <f t="shared" si="17"/>
        <v>0</v>
      </c>
      <c r="S39" s="3" t="str">
        <f t="shared" si="18"/>
        <v>head1</v>
      </c>
      <c r="T39" s="2" t="str">
        <f t="shared" si="19"/>
        <v>head1</v>
      </c>
      <c r="U39" s="2" t="str">
        <f t="shared" si="20"/>
        <v>rotation</v>
      </c>
      <c r="V39" s="2" t="e">
        <f t="shared" si="21"/>
        <v>#VALUE!</v>
      </c>
      <c r="W39" s="1" t="str">
        <f t="shared" si="22"/>
        <v/>
      </c>
    </row>
    <row r="40" spans="5:23" ht="45" x14ac:dyDescent="0.25">
      <c r="F40" t="s">
        <v>63</v>
      </c>
      <c r="I40" s="2" t="str">
        <f t="shared" si="8"/>
        <v/>
      </c>
      <c r="J40" s="2" t="str">
        <f t="shared" si="9"/>
        <v/>
      </c>
      <c r="K40" s="3" t="str">
        <f t="shared" si="10"/>
        <v>"-5+math.sin((query.anim_time+0.1)*720/1.25+170)*3", "math.sin(query.anim_time*360/1.25-50)*-5", 0</v>
      </c>
      <c r="L40" s="2" t="str">
        <f t="shared" si="11"/>
        <v>"-5+math.sin((query.anim_time+0.1)*720/1.25+170)*3"</v>
      </c>
      <c r="M40" s="4">
        <f t="shared" si="12"/>
        <v>5</v>
      </c>
      <c r="N40" s="3" t="str">
        <f t="shared" si="13"/>
        <v>"math.sin(query.anim_time*360/1.25-50)*-5", 0</v>
      </c>
      <c r="O40" s="2" t="str">
        <f t="shared" si="14"/>
        <v>"math.sin(query.anim_time*360/1.25-50)*-5"</v>
      </c>
      <c r="P40" s="4">
        <f t="shared" si="15"/>
        <v>2</v>
      </c>
      <c r="Q40" s="2" t="str">
        <f t="shared" si="16"/>
        <v>0</v>
      </c>
      <c r="R40" s="4">
        <f t="shared" si="17"/>
        <v>0</v>
      </c>
      <c r="S40" s="3" t="str">
        <f t="shared" si="18"/>
        <v>head1</v>
      </c>
      <c r="T40" s="2" t="str">
        <f t="shared" si="19"/>
        <v>head1</v>
      </c>
      <c r="U40" s="2" t="str">
        <f t="shared" si="20"/>
        <v>rotation</v>
      </c>
      <c r="V40" s="2" t="str">
        <f t="shared" si="21"/>
        <v>this.setRotateAngle(head1, head1.rotateAngleX + (float) Math.toRadians(-5+Math.sin((Math.PI/180)*((((double)tickAnim/25D)*1.25D)+0.1)*720/1.25+170)*3), head1.rotateAngleY + (float) Math.toRadians(Math.sin((Math.PI/180)*(((double)tickAnim/25D)*1.25D)*360/1.25-50)*-5), head1.rotateAngleZ + (float) Math.toRadians(0));</v>
      </c>
      <c r="W40" s="1" t="str">
        <f t="shared" si="22"/>
        <v>this.setRotateAngle(head1, head1.rotateAngleX + (float) Math.toRadians(-5+Math.sin((Math.PI/180)*((((double)tickAnim/25D)*1.25D)+0.1)*720/1.25+170)*3), head1.rotateAngleY + (float) Math.toRadians(Math.sin((Math.PI/180)*(((double)tickAnim/25D)*1.25D)*360/1.25-50)*-5), head1.rotateAngleZ + (float) Math.toRadians(0));</v>
      </c>
    </row>
    <row r="41" spans="5:23" ht="45" x14ac:dyDescent="0.25">
      <c r="E41" t="s">
        <v>7</v>
      </c>
      <c r="I41" s="2" t="str">
        <f t="shared" si="8"/>
        <v/>
      </c>
      <c r="J41" s="2" t="str">
        <f t="shared" si="9"/>
        <v/>
      </c>
      <c r="K41" s="3" t="str">
        <f t="shared" si="10"/>
        <v/>
      </c>
      <c r="L41" s="2" t="str">
        <f t="shared" si="11"/>
        <v/>
      </c>
      <c r="M41" s="4">
        <f t="shared" si="12"/>
        <v>0</v>
      </c>
      <c r="N41" s="3" t="str">
        <f t="shared" si="13"/>
        <v/>
      </c>
      <c r="O41" s="2" t="str">
        <f t="shared" si="14"/>
        <v/>
      </c>
      <c r="P41" s="4">
        <f t="shared" si="15"/>
        <v>0</v>
      </c>
      <c r="Q41" s="2" t="str">
        <f t="shared" si="16"/>
        <v/>
      </c>
      <c r="R41" s="4">
        <f t="shared" si="17"/>
        <v>0</v>
      </c>
      <c r="S41" s="3" t="e">
        <f t="shared" si="18"/>
        <v>#VALUE!</v>
      </c>
      <c r="T41" s="2" t="e">
        <f t="shared" si="19"/>
        <v>#VALUE!</v>
      </c>
      <c r="U41" s="2" t="str">
        <f t="shared" si="20"/>
        <v>rotation</v>
      </c>
      <c r="V41" s="2" t="e">
        <f t="shared" si="21"/>
        <v>#VALUE!</v>
      </c>
      <c r="W41" s="1" t="str">
        <f t="shared" si="22"/>
        <v/>
      </c>
    </row>
    <row r="42" spans="5:23" ht="45" x14ac:dyDescent="0.25">
      <c r="E42" t="s">
        <v>33</v>
      </c>
      <c r="I42" s="2" t="str">
        <f t="shared" si="8"/>
        <v/>
      </c>
      <c r="J42" s="2" t="str">
        <f t="shared" si="9"/>
        <v/>
      </c>
      <c r="K42" s="3" t="str">
        <f t="shared" si="10"/>
        <v/>
      </c>
      <c r="L42" s="2" t="str">
        <f t="shared" si="11"/>
        <v/>
      </c>
      <c r="M42" s="4">
        <f t="shared" si="12"/>
        <v>0</v>
      </c>
      <c r="N42" s="3" t="str">
        <f t="shared" si="13"/>
        <v/>
      </c>
      <c r="O42" s="2" t="str">
        <f t="shared" si="14"/>
        <v/>
      </c>
      <c r="P42" s="4">
        <f t="shared" si="15"/>
        <v>0</v>
      </c>
      <c r="Q42" s="2" t="str">
        <f t="shared" si="16"/>
        <v/>
      </c>
      <c r="R42" s="4">
        <f t="shared" si="17"/>
        <v>0</v>
      </c>
      <c r="S42" s="3" t="str">
        <f t="shared" si="18"/>
        <v>jaw1</v>
      </c>
      <c r="T42" s="2" t="str">
        <f t="shared" si="19"/>
        <v>jaw1</v>
      </c>
      <c r="U42" s="2" t="str">
        <f t="shared" si="20"/>
        <v>rotation</v>
      </c>
      <c r="V42" s="2" t="e">
        <f t="shared" si="21"/>
        <v>#VALUE!</v>
      </c>
      <c r="W42" s="1" t="str">
        <f t="shared" si="22"/>
        <v/>
      </c>
    </row>
    <row r="43" spans="5:23" ht="45" x14ac:dyDescent="0.25">
      <c r="F43" t="s">
        <v>64</v>
      </c>
      <c r="I43" s="2" t="str">
        <f t="shared" si="8"/>
        <v/>
      </c>
      <c r="J43" s="2" t="str">
        <f t="shared" si="9"/>
        <v/>
      </c>
      <c r="K43" s="3" t="str">
        <f t="shared" si="10"/>
        <v>"-1+math.sin(query.anim_time*360/1.25+100)*0.5", 0, 0</v>
      </c>
      <c r="L43" s="2" t="str">
        <f t="shared" si="11"/>
        <v>"-1+math.sin(query.anim_time*360/1.25+100)*0.5"</v>
      </c>
      <c r="M43" s="4">
        <f t="shared" si="12"/>
        <v>5</v>
      </c>
      <c r="N43" s="3" t="str">
        <f t="shared" si="13"/>
        <v>0, 0</v>
      </c>
      <c r="O43" s="2" t="str">
        <f t="shared" si="14"/>
        <v>0</v>
      </c>
      <c r="P43" s="4">
        <f t="shared" si="15"/>
        <v>0</v>
      </c>
      <c r="Q43" s="2" t="str">
        <f t="shared" si="16"/>
        <v>0</v>
      </c>
      <c r="R43" s="4">
        <f t="shared" si="17"/>
        <v>0</v>
      </c>
      <c r="S43" s="3" t="str">
        <f t="shared" si="18"/>
        <v>jaw1</v>
      </c>
      <c r="T43" s="2" t="str">
        <f t="shared" si="19"/>
        <v>jaw1</v>
      </c>
      <c r="U43" s="2" t="str">
        <f t="shared" si="20"/>
        <v>rotation</v>
      </c>
      <c r="V43" s="2" t="str">
        <f t="shared" si="21"/>
        <v>this.setRotateAngle(jaw1, jaw1.rotateAngleX + (float) Math.toRadians(-1+Math.sin((Math.PI/180)*(((double)tickAnim/25D)*1.25D)*360/1.25+100)*0.5), jaw1.rotateAngleY + (float) Math.toRadians(0), jaw1.rotateAngleZ + (float) Math.toRadians(0));</v>
      </c>
      <c r="W43" s="1" t="str">
        <f t="shared" si="22"/>
        <v>this.setRotateAngle(jaw1, jaw1.rotateAngleX + (float) Math.toRadians(-1+Math.sin((Math.PI/180)*(((double)tickAnim/25D)*1.25D)*360/1.25+100)*0.5), jaw1.rotateAngleY + (float) Math.toRadians(0), jaw1.rotateAngleZ + (float) Math.toRadians(0));</v>
      </c>
    </row>
    <row r="44" spans="5:23" ht="45" x14ac:dyDescent="0.25">
      <c r="E44" t="s">
        <v>7</v>
      </c>
      <c r="I44" s="2" t="str">
        <f t="shared" si="8"/>
        <v/>
      </c>
      <c r="J44" s="2" t="str">
        <f t="shared" si="9"/>
        <v/>
      </c>
      <c r="K44" s="3" t="str">
        <f t="shared" si="10"/>
        <v/>
      </c>
      <c r="L44" s="2" t="str">
        <f t="shared" si="11"/>
        <v/>
      </c>
      <c r="M44" s="4">
        <f t="shared" si="12"/>
        <v>0</v>
      </c>
      <c r="N44" s="3" t="str">
        <f t="shared" si="13"/>
        <v/>
      </c>
      <c r="O44" s="2" t="str">
        <f t="shared" si="14"/>
        <v/>
      </c>
      <c r="P44" s="4">
        <f t="shared" si="15"/>
        <v>0</v>
      </c>
      <c r="Q44" s="2" t="str">
        <f t="shared" si="16"/>
        <v/>
      </c>
      <c r="R44" s="4">
        <f t="shared" si="17"/>
        <v>0</v>
      </c>
      <c r="S44" s="3" t="e">
        <f t="shared" si="18"/>
        <v>#VALUE!</v>
      </c>
      <c r="T44" s="2" t="e">
        <f t="shared" si="19"/>
        <v>#VALUE!</v>
      </c>
      <c r="U44" s="2" t="str">
        <f t="shared" si="20"/>
        <v>rotation</v>
      </c>
      <c r="V44" s="2" t="e">
        <f t="shared" si="21"/>
        <v>#VALUE!</v>
      </c>
      <c r="W44" s="1" t="str">
        <f t="shared" si="22"/>
        <v/>
      </c>
    </row>
    <row r="45" spans="5:23" ht="45" x14ac:dyDescent="0.25">
      <c r="E45" t="s">
        <v>34</v>
      </c>
      <c r="I45" s="2" t="str">
        <f t="shared" si="8"/>
        <v/>
      </c>
      <c r="J45" s="2" t="str">
        <f t="shared" si="9"/>
        <v/>
      </c>
      <c r="K45" s="3" t="str">
        <f t="shared" si="10"/>
        <v/>
      </c>
      <c r="L45" s="2" t="str">
        <f t="shared" si="11"/>
        <v/>
      </c>
      <c r="M45" s="4">
        <f t="shared" si="12"/>
        <v>0</v>
      </c>
      <c r="N45" s="3" t="str">
        <f t="shared" si="13"/>
        <v/>
      </c>
      <c r="O45" s="2" t="str">
        <f t="shared" si="14"/>
        <v/>
      </c>
      <c r="P45" s="4">
        <f t="shared" si="15"/>
        <v>0</v>
      </c>
      <c r="Q45" s="2" t="str">
        <f t="shared" si="16"/>
        <v/>
      </c>
      <c r="R45" s="4">
        <f t="shared" si="17"/>
        <v>0</v>
      </c>
      <c r="S45" s="3" t="str">
        <f t="shared" si="18"/>
        <v>basin1</v>
      </c>
      <c r="T45" s="2" t="str">
        <f t="shared" si="19"/>
        <v>basin1</v>
      </c>
      <c r="U45" s="2" t="str">
        <f t="shared" si="20"/>
        <v>rotation</v>
      </c>
      <c r="V45" s="2" t="e">
        <f t="shared" si="21"/>
        <v>#VALUE!</v>
      </c>
      <c r="W45" s="1" t="str">
        <f t="shared" si="22"/>
        <v/>
      </c>
    </row>
    <row r="46" spans="5:23" ht="45" x14ac:dyDescent="0.25">
      <c r="F46" t="s">
        <v>65</v>
      </c>
      <c r="I46" s="2" t="str">
        <f t="shared" si="8"/>
        <v/>
      </c>
      <c r="J46" s="2" t="str">
        <f t="shared" si="9"/>
        <v/>
      </c>
      <c r="K46" s="3" t="str">
        <f t="shared" si="10"/>
        <v>"-5+math.sin((query.anim_time+0.1)*720/1.25+30)*5", "math.sin(query.anim_time*360/1.25+80)*-5", "math.sin(query.anim_time*360/1.25+80)*-2"</v>
      </c>
      <c r="L46" s="2" t="str">
        <f t="shared" si="11"/>
        <v>"-5+math.sin((query.anim_time+0.1)*720/1.25+30)*5"</v>
      </c>
      <c r="M46" s="4">
        <f t="shared" si="12"/>
        <v>5</v>
      </c>
      <c r="N46" s="3" t="str">
        <f t="shared" si="13"/>
        <v>"math.sin(query.anim_time*360/1.25+80)*-5", "math.sin(query.anim_time*360/1.25+80)*-2"</v>
      </c>
      <c r="O46" s="2" t="str">
        <f t="shared" si="14"/>
        <v>"math.sin(query.anim_time*360/1.25+80)*-5"</v>
      </c>
      <c r="P46" s="4">
        <f t="shared" si="15"/>
        <v>2</v>
      </c>
      <c r="Q46" s="2" t="str">
        <f t="shared" si="16"/>
        <v>"math.sin(query.anim_time*360/1.25+80)*-2"</v>
      </c>
      <c r="R46" s="4">
        <f t="shared" si="17"/>
        <v>2</v>
      </c>
      <c r="S46" s="3" t="str">
        <f t="shared" si="18"/>
        <v>basin1</v>
      </c>
      <c r="T46" s="2" t="str">
        <f t="shared" si="19"/>
        <v>basin1</v>
      </c>
      <c r="U46" s="2" t="str">
        <f t="shared" si="20"/>
        <v>rotation</v>
      </c>
      <c r="V46" s="2" t="str">
        <f t="shared" si="21"/>
        <v>this.setRotateAngle(basin1, basin1.rotateAngleX + (float) Math.toRadians(-5+Math.sin((Math.PI/180)*((((double)tickAnim/25D)*1.25D)+0.1)*720/1.25+30)*5), basin1.rotateAngleY + (float) Math.toRadians(Math.sin((Math.PI/180)*(((double)tickAnim/25D)*1.25D)*360/1.25+80)*-5), basin1.rotateAngleZ + (float) Math.toRadians(Math.sin((Math.PI/180)*(((double)tickAnim/25D)*1.25D)*360/1.25+80)*-2));</v>
      </c>
      <c r="W46" s="1" t="str">
        <f t="shared" si="22"/>
        <v>this.setRotateAngle(basin1, basin1.rotateAngleX + (float) Math.toRadians(-5+Math.sin((Math.PI/180)*((((double)tickAnim/25D)*1.25D)+0.1)*720/1.25+30)*5), basin1.rotateAngleY + (float) Math.toRadians(Math.sin((Math.PI/180)*(((double)tickAnim/25D)*1.25D)*360/1.25+80)*-5), basin1.rotateAngleZ + (float) Math.toRadians(Math.sin((Math.PI/180)*(((double)tickAnim/25D)*1.25D)*360/1.25+80)*-2));</v>
      </c>
    </row>
    <row r="47" spans="5:23" ht="45" x14ac:dyDescent="0.25">
      <c r="E47" t="s">
        <v>7</v>
      </c>
      <c r="I47" s="2" t="str">
        <f t="shared" si="8"/>
        <v/>
      </c>
      <c r="J47" s="2" t="str">
        <f t="shared" si="9"/>
        <v/>
      </c>
      <c r="K47" s="3" t="str">
        <f t="shared" si="10"/>
        <v/>
      </c>
      <c r="L47" s="2" t="str">
        <f t="shared" si="11"/>
        <v/>
      </c>
      <c r="M47" s="4">
        <f t="shared" si="12"/>
        <v>0</v>
      </c>
      <c r="N47" s="3" t="str">
        <f t="shared" si="13"/>
        <v/>
      </c>
      <c r="O47" s="2" t="str">
        <f t="shared" si="14"/>
        <v/>
      </c>
      <c r="P47" s="4">
        <f t="shared" si="15"/>
        <v>0</v>
      </c>
      <c r="Q47" s="2" t="str">
        <f t="shared" si="16"/>
        <v/>
      </c>
      <c r="R47" s="4">
        <f t="shared" si="17"/>
        <v>0</v>
      </c>
      <c r="S47" s="3" t="e">
        <f t="shared" si="18"/>
        <v>#VALUE!</v>
      </c>
      <c r="T47" s="2" t="e">
        <f t="shared" si="19"/>
        <v>#VALUE!</v>
      </c>
      <c r="U47" s="2" t="str">
        <f t="shared" si="20"/>
        <v>rotation</v>
      </c>
      <c r="V47" s="2" t="e">
        <f t="shared" si="21"/>
        <v>#VALUE!</v>
      </c>
      <c r="W47" s="1" t="str">
        <f t="shared" si="22"/>
        <v/>
      </c>
    </row>
    <row r="48" spans="5:23" ht="45" x14ac:dyDescent="0.25">
      <c r="E48" t="s">
        <v>35</v>
      </c>
      <c r="I48" s="2" t="str">
        <f t="shared" si="8"/>
        <v/>
      </c>
      <c r="J48" s="2" t="str">
        <f t="shared" si="9"/>
        <v/>
      </c>
      <c r="K48" s="3" t="str">
        <f t="shared" si="10"/>
        <v/>
      </c>
      <c r="L48" s="2" t="str">
        <f t="shared" si="11"/>
        <v/>
      </c>
      <c r="M48" s="4">
        <f t="shared" si="12"/>
        <v>0</v>
      </c>
      <c r="N48" s="3" t="str">
        <f t="shared" si="13"/>
        <v/>
      </c>
      <c r="O48" s="2" t="str">
        <f t="shared" si="14"/>
        <v/>
      </c>
      <c r="P48" s="4">
        <f t="shared" si="15"/>
        <v>0</v>
      </c>
      <c r="Q48" s="2" t="str">
        <f t="shared" si="16"/>
        <v/>
      </c>
      <c r="R48" s="4">
        <f t="shared" si="17"/>
        <v>0</v>
      </c>
      <c r="S48" s="3" t="str">
        <f t="shared" si="18"/>
        <v>upperLegL</v>
      </c>
      <c r="T48" s="2" t="str">
        <f t="shared" si="19"/>
        <v>upperLegL</v>
      </c>
      <c r="U48" s="2" t="str">
        <f t="shared" si="20"/>
        <v>rotation</v>
      </c>
      <c r="V48" s="2" t="e">
        <f t="shared" si="21"/>
        <v>#VALUE!</v>
      </c>
      <c r="W48" s="1" t="str">
        <f t="shared" si="22"/>
        <v/>
      </c>
    </row>
    <row r="49" spans="6:23" ht="45" x14ac:dyDescent="0.25">
      <c r="F49" t="s">
        <v>5</v>
      </c>
      <c r="I49" s="2" t="str">
        <f t="shared" si="8"/>
        <v/>
      </c>
      <c r="J49" s="2" t="str">
        <f t="shared" si="9"/>
        <v/>
      </c>
      <c r="K49" s="3" t="e">
        <f t="shared" si="10"/>
        <v>#VALUE!</v>
      </c>
      <c r="L49" s="2" t="e">
        <f t="shared" si="11"/>
        <v>#VALUE!</v>
      </c>
      <c r="M49" s="4">
        <f t="shared" si="12"/>
        <v>0</v>
      </c>
      <c r="N49" s="3" t="e">
        <f t="shared" si="13"/>
        <v>#VALUE!</v>
      </c>
      <c r="O49" s="2" t="e">
        <f t="shared" si="14"/>
        <v>#VALUE!</v>
      </c>
      <c r="P49" s="4">
        <f t="shared" si="15"/>
        <v>0</v>
      </c>
      <c r="Q49" s="2" t="e">
        <f t="shared" si="16"/>
        <v>#VALUE!</v>
      </c>
      <c r="R49" s="4">
        <f t="shared" si="17"/>
        <v>0</v>
      </c>
      <c r="S49" s="3" t="str">
        <f t="shared" si="18"/>
        <v>upperLegL</v>
      </c>
      <c r="T49" s="2" t="str">
        <f t="shared" si="19"/>
        <v>upperLegL</v>
      </c>
      <c r="U49" s="2" t="str">
        <f t="shared" si="20"/>
        <v>rotation</v>
      </c>
      <c r="V49" s="2" t="e">
        <f t="shared" si="21"/>
        <v>#VALUE!</v>
      </c>
      <c r="W49" s="1" t="str">
        <f t="shared" si="22"/>
        <v/>
      </c>
    </row>
    <row r="50" spans="6:23" ht="45" x14ac:dyDescent="0.25">
      <c r="G50" t="s">
        <v>66</v>
      </c>
      <c r="I50" s="2">
        <f t="shared" si="8"/>
        <v>0</v>
      </c>
      <c r="J50" s="2">
        <f t="shared" si="9"/>
        <v>4</v>
      </c>
      <c r="K50" s="3" t="str">
        <f t="shared" si="10"/>
        <v>-42.5, -5, -5</v>
      </c>
      <c r="L50" s="2" t="str">
        <f t="shared" si="11"/>
        <v>-42.5</v>
      </c>
      <c r="M50" s="4">
        <f t="shared" si="12"/>
        <v>0</v>
      </c>
      <c r="N50" s="3" t="str">
        <f t="shared" si="13"/>
        <v>-5, -5</v>
      </c>
      <c r="O50" s="2" t="str">
        <f t="shared" si="14"/>
        <v>-5</v>
      </c>
      <c r="P50" s="4">
        <f t="shared" si="15"/>
        <v>0</v>
      </c>
      <c r="Q50" s="2" t="str">
        <f t="shared" si="16"/>
        <v>-5</v>
      </c>
      <c r="R50" s="4">
        <f t="shared" si="17"/>
        <v>0</v>
      </c>
      <c r="S50" s="3" t="str">
        <f t="shared" si="18"/>
        <v>upperLegL</v>
      </c>
      <c r="T50" s="2" t="str">
        <f t="shared" si="19"/>
        <v>upperLegL</v>
      </c>
      <c r="U50" s="2" t="str">
        <f t="shared" si="20"/>
        <v>rotation</v>
      </c>
      <c r="V50" s="2" t="e">
        <f t="shared" si="21"/>
        <v>#VALUE!</v>
      </c>
      <c r="W50" s="1" t="str">
        <f t="shared" si="22"/>
        <v xml:space="preserve"> if (tickAnim &gt;= 0 &amp;&amp; tickAnim &lt; 4) {
    xx = -42.5D + (((tickAnim - 0D) / 4D) * (0D-(-42.5D)));
    yy = -5D + (((tickAnim - 0D) / 4D) * (0D-(-5D)));
    zz = -5D + (((tickAnim - 0D) / 4D) * (0D-(-5D)));
}</v>
      </c>
    </row>
    <row r="51" spans="6:23" ht="45" x14ac:dyDescent="0.25">
      <c r="G51" t="s">
        <v>67</v>
      </c>
      <c r="I51" s="2">
        <f t="shared" si="8"/>
        <v>4</v>
      </c>
      <c r="J51" s="2">
        <f t="shared" si="9"/>
        <v>9</v>
      </c>
      <c r="K51" s="3" t="str">
        <f t="shared" si="10"/>
        <v>0, 0, 0</v>
      </c>
      <c r="L51" s="2" t="str">
        <f t="shared" si="11"/>
        <v>0</v>
      </c>
      <c r="M51" s="4">
        <f t="shared" si="12"/>
        <v>0</v>
      </c>
      <c r="N51" s="3" t="str">
        <f t="shared" si="13"/>
        <v>0, 0</v>
      </c>
      <c r="O51" s="2" t="str">
        <f t="shared" si="14"/>
        <v>0</v>
      </c>
      <c r="P51" s="4">
        <f t="shared" si="15"/>
        <v>0</v>
      </c>
      <c r="Q51" s="2" t="str">
        <f t="shared" si="16"/>
        <v>0</v>
      </c>
      <c r="R51" s="4">
        <f t="shared" si="17"/>
        <v>0</v>
      </c>
      <c r="S51" s="3" t="str">
        <f t="shared" si="18"/>
        <v>upperLegL</v>
      </c>
      <c r="T51" s="2" t="str">
        <f t="shared" si="19"/>
        <v>upperLegL</v>
      </c>
      <c r="U51" s="2" t="str">
        <f t="shared" si="20"/>
        <v>rotation</v>
      </c>
      <c r="V51" s="2" t="e">
        <f t="shared" si="21"/>
        <v>#VALUE!</v>
      </c>
      <c r="W51" s="1" t="str">
        <f t="shared" si="22"/>
        <v>else if (tickAnim &gt;= 4 &amp;&amp; tickAnim &lt; 9) {
    xx = 0D + (((tickAnim - 4D) / 5D) * (12.5D-(0D)));
    yy = 0D + (((tickAnim - 4D) / 5D) * (0D-(0D)));
    zz = 0D + (((tickAnim - 4D) / 5D) * (0D-(0D)));
}</v>
      </c>
    </row>
    <row r="52" spans="6:23" ht="45" x14ac:dyDescent="0.25">
      <c r="G52" t="s">
        <v>68</v>
      </c>
      <c r="I52" s="2">
        <f t="shared" si="8"/>
        <v>9</v>
      </c>
      <c r="J52" s="2">
        <f t="shared" si="9"/>
        <v>13</v>
      </c>
      <c r="K52" s="3" t="str">
        <f t="shared" si="10"/>
        <v>12.5, 0, 0</v>
      </c>
      <c r="L52" s="2" t="str">
        <f t="shared" si="11"/>
        <v>12.5</v>
      </c>
      <c r="M52" s="4">
        <f t="shared" si="12"/>
        <v>0</v>
      </c>
      <c r="N52" s="3" t="str">
        <f t="shared" si="13"/>
        <v>0, 0</v>
      </c>
      <c r="O52" s="2" t="str">
        <f t="shared" si="14"/>
        <v>0</v>
      </c>
      <c r="P52" s="4">
        <f t="shared" si="15"/>
        <v>0</v>
      </c>
      <c r="Q52" s="2" t="str">
        <f t="shared" si="16"/>
        <v>0</v>
      </c>
      <c r="R52" s="4">
        <f t="shared" si="17"/>
        <v>0</v>
      </c>
      <c r="S52" s="3" t="str">
        <f t="shared" si="18"/>
        <v>upperLegL</v>
      </c>
      <c r="T52" s="2" t="str">
        <f t="shared" si="19"/>
        <v>upperLegL</v>
      </c>
      <c r="U52" s="2" t="str">
        <f t="shared" si="20"/>
        <v>rotation</v>
      </c>
      <c r="V52" s="2" t="e">
        <f t="shared" si="21"/>
        <v>#VALUE!</v>
      </c>
      <c r="W52" s="1" t="str">
        <f t="shared" si="22"/>
        <v>else if (tickAnim &gt;= 9 &amp;&amp; tickAnim &lt; 13) {
    xx = 12.5D + (((tickAnim - 9D) / 4D) * (25D-(12.5D)));
    yy = 0D + (((tickAnim - 9D) / 4D) * (0D-(0D)));
    zz = 0D + (((tickAnim - 9D) / 4D) * (0D-(0D)));
}</v>
      </c>
    </row>
    <row r="53" spans="6:23" ht="45" x14ac:dyDescent="0.25">
      <c r="G53" t="s">
        <v>69</v>
      </c>
      <c r="I53" s="2">
        <f t="shared" si="8"/>
        <v>13</v>
      </c>
      <c r="J53" s="2">
        <f t="shared" si="9"/>
        <v>18</v>
      </c>
      <c r="K53" s="3" t="str">
        <f t="shared" si="10"/>
        <v>25, 0, 0</v>
      </c>
      <c r="L53" s="2" t="str">
        <f t="shared" si="11"/>
        <v>25</v>
      </c>
      <c r="M53" s="4">
        <f t="shared" si="12"/>
        <v>0</v>
      </c>
      <c r="N53" s="3" t="str">
        <f t="shared" si="13"/>
        <v>0, 0</v>
      </c>
      <c r="O53" s="2" t="str">
        <f t="shared" si="14"/>
        <v>0</v>
      </c>
      <c r="P53" s="4">
        <f t="shared" si="15"/>
        <v>0</v>
      </c>
      <c r="Q53" s="2" t="str">
        <f t="shared" si="16"/>
        <v>0</v>
      </c>
      <c r="R53" s="4">
        <f t="shared" si="17"/>
        <v>0</v>
      </c>
      <c r="S53" s="3" t="str">
        <f t="shared" si="18"/>
        <v>upperLegL</v>
      </c>
      <c r="T53" s="2" t="str">
        <f t="shared" si="19"/>
        <v>upperLegL</v>
      </c>
      <c r="U53" s="2" t="str">
        <f t="shared" si="20"/>
        <v>rotation</v>
      </c>
      <c r="V53" s="2" t="e">
        <f t="shared" si="21"/>
        <v>#VALUE!</v>
      </c>
      <c r="W53" s="1" t="str">
        <f t="shared" si="22"/>
        <v>else if (tickAnim &gt;= 13 &amp;&amp; tickAnim &lt; 18) {
    xx = 25D + (((tickAnim - 13D) / 5D) * (15D-(25D)));
    yy = 0D + (((tickAnim - 13D) / 5D) * (-5D-(0D)));
    zz = 0D + (((tickAnim - 13D) / 5D) * (-5D-(0D)));
}</v>
      </c>
    </row>
    <row r="54" spans="6:23" ht="45" x14ac:dyDescent="0.25">
      <c r="G54" t="s">
        <v>70</v>
      </c>
      <c r="I54" s="2">
        <f t="shared" si="8"/>
        <v>18</v>
      </c>
      <c r="J54" s="2">
        <f t="shared" si="9"/>
        <v>25</v>
      </c>
      <c r="K54" s="3" t="str">
        <f t="shared" si="10"/>
        <v>15, -5, -5</v>
      </c>
      <c r="L54" s="2" t="str">
        <f t="shared" si="11"/>
        <v>15</v>
      </c>
      <c r="M54" s="4">
        <f t="shared" si="12"/>
        <v>0</v>
      </c>
      <c r="N54" s="3" t="str">
        <f t="shared" si="13"/>
        <v>-5, -5</v>
      </c>
      <c r="O54" s="2" t="str">
        <f t="shared" si="14"/>
        <v>-5</v>
      </c>
      <c r="P54" s="4">
        <f t="shared" si="15"/>
        <v>0</v>
      </c>
      <c r="Q54" s="2" t="str">
        <f t="shared" si="16"/>
        <v>-5</v>
      </c>
      <c r="R54" s="4">
        <f t="shared" si="17"/>
        <v>0</v>
      </c>
      <c r="S54" s="3" t="str">
        <f t="shared" si="18"/>
        <v>upperLegL</v>
      </c>
      <c r="T54" s="2" t="str">
        <f t="shared" si="19"/>
        <v>upperLegL</v>
      </c>
      <c r="U54" s="2" t="str">
        <f t="shared" si="20"/>
        <v>rotation</v>
      </c>
      <c r="V54" s="2" t="e">
        <f t="shared" si="21"/>
        <v>#VALUE!</v>
      </c>
      <c r="W54" s="1" t="str">
        <f t="shared" si="22"/>
        <v>else if (tickAnim &gt;= 18 &amp;&amp; tickAnim &lt; 25) {
    xx = 15D + (((tickAnim - 18D) / 7D) * (-42.5D-(15D)));
    yy = -5D + (((tickAnim - 18D) / 7D) * (-5D-(-5D)));
    zz = -5D + (((tickAnim - 18D) / 7D) * (-5D-(-5D)));
}</v>
      </c>
    </row>
    <row r="55" spans="6:23" ht="45" x14ac:dyDescent="0.25">
      <c r="G55" t="s">
        <v>71</v>
      </c>
      <c r="I55" s="2">
        <f t="shared" si="8"/>
        <v>25</v>
      </c>
      <c r="J55" s="2">
        <f t="shared" si="9"/>
        <v>0</v>
      </c>
      <c r="K55" s="3" t="str">
        <f t="shared" si="10"/>
        <v>-42.5, -5, -5</v>
      </c>
      <c r="L55" s="2" t="str">
        <f t="shared" si="11"/>
        <v>-42.5</v>
      </c>
      <c r="M55" s="4">
        <f t="shared" si="12"/>
        <v>0</v>
      </c>
      <c r="N55" s="3" t="str">
        <f t="shared" si="13"/>
        <v>-5, -5</v>
      </c>
      <c r="O55" s="2" t="str">
        <f t="shared" si="14"/>
        <v>-5</v>
      </c>
      <c r="P55" s="4">
        <f t="shared" si="15"/>
        <v>0</v>
      </c>
      <c r="Q55" s="2" t="str">
        <f t="shared" si="16"/>
        <v>-5</v>
      </c>
      <c r="R55" s="4">
        <f t="shared" si="17"/>
        <v>0</v>
      </c>
      <c r="S55" s="3" t="str">
        <f t="shared" si="18"/>
        <v>upperLegL</v>
      </c>
      <c r="T55" s="2" t="str">
        <f t="shared" si="19"/>
        <v>upperLegL</v>
      </c>
      <c r="U55" s="2" t="str">
        <f t="shared" si="20"/>
        <v>rotation</v>
      </c>
      <c r="V55" s="2" t="e">
        <f t="shared" si="21"/>
        <v>#VALUE!</v>
      </c>
      <c r="W55" s="1" t="str">
        <f t="shared" si="22"/>
        <v>this.setRotateAngle(upperLegL, upperLegL.rotateAngleX + (float) Math.toRadians(xx), upperLegL.rotateAngleY + (float) Math.toRadians(yy), upperLegL.rotateAngleZ + (float) Math.toRadians(zz));</v>
      </c>
    </row>
    <row r="56" spans="6:23" ht="45" x14ac:dyDescent="0.25">
      <c r="F56" t="s">
        <v>7</v>
      </c>
      <c r="I56" s="2" t="str">
        <f t="shared" si="8"/>
        <v/>
      </c>
      <c r="J56" s="2" t="str">
        <f t="shared" si="9"/>
        <v/>
      </c>
      <c r="K56" s="3" t="e">
        <f t="shared" si="10"/>
        <v>#VALUE!</v>
      </c>
      <c r="L56" s="2" t="e">
        <f t="shared" si="11"/>
        <v>#VALUE!</v>
      </c>
      <c r="M56" s="4">
        <f t="shared" si="12"/>
        <v>0</v>
      </c>
      <c r="N56" s="3" t="e">
        <f t="shared" si="13"/>
        <v>#VALUE!</v>
      </c>
      <c r="O56" s="2" t="e">
        <f t="shared" si="14"/>
        <v>#VALUE!</v>
      </c>
      <c r="P56" s="4">
        <f t="shared" si="15"/>
        <v>0</v>
      </c>
      <c r="Q56" s="2" t="e">
        <f t="shared" si="16"/>
        <v>#VALUE!</v>
      </c>
      <c r="R56" s="4">
        <f t="shared" si="17"/>
        <v>0</v>
      </c>
      <c r="S56" s="3" t="str">
        <f t="shared" si="18"/>
        <v>upperLegL</v>
      </c>
      <c r="T56" s="2" t="str">
        <f t="shared" si="19"/>
        <v>upperLegL</v>
      </c>
      <c r="U56" s="2" t="e">
        <f t="shared" si="20"/>
        <v>#VALUE!</v>
      </c>
      <c r="V56" s="2" t="e">
        <f t="shared" si="21"/>
        <v>#VALUE!</v>
      </c>
      <c r="W56" s="1" t="str">
        <f t="shared" si="22"/>
        <v/>
      </c>
    </row>
    <row r="57" spans="6:23" ht="45" x14ac:dyDescent="0.25">
      <c r="F57" t="s">
        <v>15</v>
      </c>
      <c r="I57" s="2" t="str">
        <f t="shared" si="8"/>
        <v/>
      </c>
      <c r="J57" s="2" t="str">
        <f t="shared" si="9"/>
        <v/>
      </c>
      <c r="K57" s="3" t="e">
        <f t="shared" si="10"/>
        <v>#VALUE!</v>
      </c>
      <c r="L57" s="2" t="e">
        <f t="shared" si="11"/>
        <v>#VALUE!</v>
      </c>
      <c r="M57" s="4">
        <f t="shared" si="12"/>
        <v>0</v>
      </c>
      <c r="N57" s="3" t="e">
        <f t="shared" si="13"/>
        <v>#VALUE!</v>
      </c>
      <c r="O57" s="2" t="e">
        <f t="shared" si="14"/>
        <v>#VALUE!</v>
      </c>
      <c r="P57" s="4">
        <f t="shared" si="15"/>
        <v>0</v>
      </c>
      <c r="Q57" s="2" t="e">
        <f t="shared" si="16"/>
        <v>#VALUE!</v>
      </c>
      <c r="R57" s="4">
        <f t="shared" si="17"/>
        <v>0</v>
      </c>
      <c r="S57" s="3" t="str">
        <f t="shared" si="18"/>
        <v>upperLegL</v>
      </c>
      <c r="T57" s="2" t="str">
        <f t="shared" si="19"/>
        <v>upperLegL</v>
      </c>
      <c r="U57" s="2" t="str">
        <f t="shared" si="20"/>
        <v>position</v>
      </c>
      <c r="V57" s="2" t="e">
        <f t="shared" si="21"/>
        <v>#VALUE!</v>
      </c>
      <c r="W57" s="1" t="str">
        <f t="shared" si="22"/>
        <v/>
      </c>
    </row>
    <row r="58" spans="6:23" ht="45" x14ac:dyDescent="0.25">
      <c r="G58" t="s">
        <v>72</v>
      </c>
      <c r="I58" s="2">
        <f t="shared" si="8"/>
        <v>0</v>
      </c>
      <c r="J58" s="2">
        <f t="shared" si="9"/>
        <v>4</v>
      </c>
      <c r="K58" s="3" t="str">
        <f t="shared" si="10"/>
        <v>0, 1, 0</v>
      </c>
      <c r="L58" s="2" t="str">
        <f t="shared" si="11"/>
        <v>0</v>
      </c>
      <c r="M58" s="4">
        <f t="shared" si="12"/>
        <v>0</v>
      </c>
      <c r="N58" s="3" t="str">
        <f t="shared" si="13"/>
        <v>1, 0</v>
      </c>
      <c r="O58" s="2" t="str">
        <f t="shared" si="14"/>
        <v>1</v>
      </c>
      <c r="P58" s="4">
        <f t="shared" si="15"/>
        <v>0</v>
      </c>
      <c r="Q58" s="2" t="str">
        <f t="shared" si="16"/>
        <v>0</v>
      </c>
      <c r="R58" s="4">
        <f t="shared" si="17"/>
        <v>0</v>
      </c>
      <c r="S58" s="3" t="str">
        <f t="shared" si="18"/>
        <v>upperLegL</v>
      </c>
      <c r="T58" s="2" t="str">
        <f t="shared" si="19"/>
        <v>upperLegL</v>
      </c>
      <c r="U58" s="2" t="str">
        <f t="shared" si="20"/>
        <v>position</v>
      </c>
      <c r="V58" s="2" t="e">
        <f t="shared" si="21"/>
        <v>#VALUE!</v>
      </c>
      <c r="W58" s="1" t="str">
        <f t="shared" si="22"/>
        <v xml:space="preserve"> if (tickAnim &gt;= 0 &amp;&amp; tickAnim &lt; 4) {
    xx = 0D + (((tickAnim - 0D) / 4D) * (0D-(0D)));
    yy = 1D + (((tickAnim - 0D) / 4D) * (0D-(1D)));
    zz = 0D + (((tickAnim - 0D) / 4D) * (-1D-(0D)));
}</v>
      </c>
    </row>
    <row r="59" spans="6:23" ht="45" x14ac:dyDescent="0.25">
      <c r="G59" t="s">
        <v>73</v>
      </c>
      <c r="I59" s="2">
        <f t="shared" si="8"/>
        <v>4</v>
      </c>
      <c r="J59" s="2">
        <f t="shared" si="9"/>
        <v>7</v>
      </c>
      <c r="K59" s="3" t="str">
        <f t="shared" si="10"/>
        <v>0, 0, -1</v>
      </c>
      <c r="L59" s="2" t="str">
        <f t="shared" si="11"/>
        <v>0</v>
      </c>
      <c r="M59" s="4">
        <f t="shared" si="12"/>
        <v>0</v>
      </c>
      <c r="N59" s="3" t="str">
        <f t="shared" si="13"/>
        <v>0, -1</v>
      </c>
      <c r="O59" s="2" t="str">
        <f t="shared" si="14"/>
        <v>0</v>
      </c>
      <c r="P59" s="4">
        <f t="shared" si="15"/>
        <v>0</v>
      </c>
      <c r="Q59" s="2" t="str">
        <f t="shared" si="16"/>
        <v>-1</v>
      </c>
      <c r="R59" s="4">
        <f t="shared" si="17"/>
        <v>0</v>
      </c>
      <c r="S59" s="3" t="str">
        <f t="shared" si="18"/>
        <v>upperLegL</v>
      </c>
      <c r="T59" s="2" t="str">
        <f t="shared" si="19"/>
        <v>upperLegL</v>
      </c>
      <c r="U59" s="2" t="str">
        <f t="shared" si="20"/>
        <v>position</v>
      </c>
      <c r="V59" s="2" t="e">
        <f t="shared" si="21"/>
        <v>#VALUE!</v>
      </c>
      <c r="W59" s="1" t="str">
        <f t="shared" si="22"/>
        <v>else if (tickAnim &gt;= 4 &amp;&amp; tickAnim &lt; 7) {
    xx = 0D + (((tickAnim - 4D) / 3D) * (0D-(0D)));
    yy = 0D + (((tickAnim - 4D) / 3D) * (0.5+Math.sin((Math.PI/180)*1.25D*((double)tickAnim/25D)*360/0.2)*0.5D-(0D)));
    zz = -1D + (((tickAnim - 4D) / 3D) * (-0.5D-(-1D)));
}</v>
      </c>
    </row>
    <row r="60" spans="6:23" ht="45" x14ac:dyDescent="0.25">
      <c r="G60" t="s">
        <v>74</v>
      </c>
      <c r="I60" s="2">
        <f t="shared" si="8"/>
        <v>7</v>
      </c>
      <c r="J60" s="2">
        <f t="shared" si="9"/>
        <v>9</v>
      </c>
      <c r="K60" s="3" t="str">
        <f t="shared" si="10"/>
        <v>0, "0.5+math.sin(query.anim_time*360/0.2)*0.5", -0.5</v>
      </c>
      <c r="L60" s="2" t="str">
        <f t="shared" si="11"/>
        <v>0</v>
      </c>
      <c r="M60" s="4">
        <f t="shared" si="12"/>
        <v>0</v>
      </c>
      <c r="N60" s="3" t="str">
        <f t="shared" si="13"/>
        <v>"0.5+math.sin(query.anim_time*360/0.2)*0.5", -0.5</v>
      </c>
      <c r="O60" s="2" t="str">
        <f t="shared" si="14"/>
        <v>"0.5+math.sin(query.anim_time*360/0.2)*0.5"</v>
      </c>
      <c r="P60" s="4">
        <f t="shared" si="15"/>
        <v>6</v>
      </c>
      <c r="Q60" s="2" t="str">
        <f t="shared" si="16"/>
        <v>-0.5</v>
      </c>
      <c r="R60" s="4">
        <f t="shared" si="17"/>
        <v>0</v>
      </c>
      <c r="S60" s="3" t="str">
        <f t="shared" si="18"/>
        <v>upperLegL</v>
      </c>
      <c r="T60" s="2" t="str">
        <f t="shared" si="19"/>
        <v>upperLegL</v>
      </c>
      <c r="U60" s="2" t="str">
        <f t="shared" si="20"/>
        <v>position</v>
      </c>
      <c r="V60" s="2" t="e">
        <f t="shared" si="21"/>
        <v>#VALUE!</v>
      </c>
      <c r="W60" s="1" t="str">
        <f t="shared" si="22"/>
        <v>else if (tickAnim &gt;= 7 &amp;&amp; tickAnim &lt; 9) {
    xx = 0D + (((tickAnim - 7D) / 2D) * (0D-(0D)));
    yy = 0.5+(Math.sin((Math.PI/180)*1.25D*((double)tickAnim/25D)*360/0.2)*0.5) + (((tickAnim - 7D) / 2D) * (0D-(0.5+Math.sin((Math.PI/180)*1.25D*((double)tickAnim/25D)*360/0.2)*0.5D)));
    zz = -0.5D + (((tickAnim - 7D) / 2D) * (0D-(-0.5D)));
}</v>
      </c>
    </row>
    <row r="61" spans="6:23" ht="45" x14ac:dyDescent="0.25">
      <c r="G61" t="s">
        <v>20</v>
      </c>
      <c r="I61" s="2">
        <f t="shared" si="8"/>
        <v>9</v>
      </c>
      <c r="J61" s="2">
        <f t="shared" si="9"/>
        <v>13</v>
      </c>
      <c r="K61" s="3" t="str">
        <f t="shared" si="10"/>
        <v>0, 0, 0</v>
      </c>
      <c r="L61" s="2" t="str">
        <f t="shared" si="11"/>
        <v>0</v>
      </c>
      <c r="M61" s="4">
        <f t="shared" si="12"/>
        <v>0</v>
      </c>
      <c r="N61" s="3" t="str">
        <f t="shared" si="13"/>
        <v>0, 0</v>
      </c>
      <c r="O61" s="2" t="str">
        <f t="shared" si="14"/>
        <v>0</v>
      </c>
      <c r="P61" s="4">
        <f t="shared" si="15"/>
        <v>0</v>
      </c>
      <c r="Q61" s="2" t="str">
        <f t="shared" si="16"/>
        <v>0</v>
      </c>
      <c r="R61" s="4">
        <f t="shared" si="17"/>
        <v>0</v>
      </c>
      <c r="S61" s="3" t="str">
        <f t="shared" si="18"/>
        <v>upperLegL</v>
      </c>
      <c r="T61" s="2" t="str">
        <f t="shared" si="19"/>
        <v>upperLegL</v>
      </c>
      <c r="U61" s="2" t="str">
        <f t="shared" si="20"/>
        <v>position</v>
      </c>
      <c r="V61" s="2" t="e">
        <f t="shared" si="21"/>
        <v>#VALUE!</v>
      </c>
      <c r="W61" s="1" t="str">
        <f t="shared" si="22"/>
        <v>else if (tickAnim &gt;= 9 &amp;&amp; tickAnim &lt; 13) {
    xx = 0D + (((tickAnim - 9D) / 4D) * (0D-(0D)));
    yy = 0D + (((tickAnim - 9D) / 4D) * (-1D-(0D)));
    zz = 0D + (((tickAnim - 9D) / 4D) * (0D-(0D)));
}</v>
      </c>
    </row>
    <row r="62" spans="6:23" ht="45" x14ac:dyDescent="0.25">
      <c r="G62" t="s">
        <v>75</v>
      </c>
      <c r="I62" s="2">
        <f t="shared" si="8"/>
        <v>13</v>
      </c>
      <c r="J62" s="2">
        <f t="shared" si="9"/>
        <v>18</v>
      </c>
      <c r="K62" s="3" t="str">
        <f t="shared" si="10"/>
        <v>0, -1, 0</v>
      </c>
      <c r="L62" s="2" t="str">
        <f t="shared" si="11"/>
        <v>0</v>
      </c>
      <c r="M62" s="4">
        <f t="shared" si="12"/>
        <v>0</v>
      </c>
      <c r="N62" s="3" t="str">
        <f t="shared" si="13"/>
        <v>-1, 0</v>
      </c>
      <c r="O62" s="2" t="str">
        <f t="shared" si="14"/>
        <v>-1</v>
      </c>
      <c r="P62" s="4">
        <f t="shared" si="15"/>
        <v>0</v>
      </c>
      <c r="Q62" s="2" t="str">
        <f t="shared" si="16"/>
        <v>0</v>
      </c>
      <c r="R62" s="4">
        <f t="shared" si="17"/>
        <v>0</v>
      </c>
      <c r="S62" s="3" t="str">
        <f t="shared" si="18"/>
        <v>upperLegL</v>
      </c>
      <c r="T62" s="2" t="str">
        <f t="shared" si="19"/>
        <v>upperLegL</v>
      </c>
      <c r="U62" s="2" t="str">
        <f t="shared" si="20"/>
        <v>position</v>
      </c>
      <c r="V62" s="2" t="e">
        <f t="shared" si="21"/>
        <v>#VALUE!</v>
      </c>
      <c r="W62" s="1" t="str">
        <f t="shared" si="22"/>
        <v>else if (tickAnim &gt;= 13 &amp;&amp; tickAnim &lt; 18) {
    xx = 0D + (((tickAnim - 13D) / 5D) * (0D-(0D)));
    yy = -1D + (((tickAnim - 13D) / 5D) * (1D-(-1D)));
    zz = 0D + (((tickAnim - 13D) / 5D) * (0D-(0D)));
}</v>
      </c>
    </row>
    <row r="63" spans="6:23" ht="45" x14ac:dyDescent="0.25">
      <c r="G63" t="s">
        <v>76</v>
      </c>
      <c r="I63" s="2">
        <f t="shared" si="8"/>
        <v>18</v>
      </c>
      <c r="J63" s="2">
        <f t="shared" si="9"/>
        <v>25</v>
      </c>
      <c r="K63" s="3" t="str">
        <f t="shared" si="10"/>
        <v>0, 1, 0</v>
      </c>
      <c r="L63" s="2" t="str">
        <f t="shared" si="11"/>
        <v>0</v>
      </c>
      <c r="M63" s="4">
        <f t="shared" si="12"/>
        <v>0</v>
      </c>
      <c r="N63" s="3" t="str">
        <f t="shared" si="13"/>
        <v>1, 0</v>
      </c>
      <c r="O63" s="2" t="str">
        <f t="shared" si="14"/>
        <v>1</v>
      </c>
      <c r="P63" s="4">
        <f t="shared" si="15"/>
        <v>0</v>
      </c>
      <c r="Q63" s="2" t="str">
        <f t="shared" si="16"/>
        <v>0</v>
      </c>
      <c r="R63" s="4">
        <f t="shared" si="17"/>
        <v>0</v>
      </c>
      <c r="S63" s="3" t="str">
        <f t="shared" si="18"/>
        <v>upperLegL</v>
      </c>
      <c r="T63" s="2" t="str">
        <f t="shared" si="19"/>
        <v>upperLegL</v>
      </c>
      <c r="U63" s="2" t="str">
        <f t="shared" si="20"/>
        <v>position</v>
      </c>
      <c r="V63" s="2" t="e">
        <f t="shared" si="21"/>
        <v>#VALUE!</v>
      </c>
      <c r="W63" s="1" t="str">
        <f t="shared" si="22"/>
        <v>else if (tickAnim &gt;= 18 &amp;&amp; tickAnim &lt; 25) {
    xx = 0D + (((tickAnim - 18D) / 7D) * (0D-(0D)));
    yy = 1D + (((tickAnim - 18D) / 7D) * (1D-(1D)));
    zz = 0D + (((tickAnim - 18D) / 7D) * (0D-(0D)));
}</v>
      </c>
    </row>
    <row r="64" spans="6:23" ht="45" x14ac:dyDescent="0.25">
      <c r="G64" t="s">
        <v>77</v>
      </c>
      <c r="I64" s="2">
        <f t="shared" si="8"/>
        <v>25</v>
      </c>
      <c r="J64" s="2">
        <f t="shared" si="9"/>
        <v>0</v>
      </c>
      <c r="K64" s="3" t="str">
        <f t="shared" si="10"/>
        <v>0, 1, 0</v>
      </c>
      <c r="L64" s="2" t="str">
        <f t="shared" si="11"/>
        <v>0</v>
      </c>
      <c r="M64" s="4">
        <f t="shared" si="12"/>
        <v>0</v>
      </c>
      <c r="N64" s="3" t="str">
        <f t="shared" si="13"/>
        <v>1, 0</v>
      </c>
      <c r="O64" s="2" t="str">
        <f t="shared" si="14"/>
        <v>1</v>
      </c>
      <c r="P64" s="4">
        <f t="shared" si="15"/>
        <v>0</v>
      </c>
      <c r="Q64" s="2" t="str">
        <f t="shared" si="16"/>
        <v>0</v>
      </c>
      <c r="R64" s="4">
        <f t="shared" si="17"/>
        <v>0</v>
      </c>
      <c r="S64" s="3" t="str">
        <f t="shared" si="18"/>
        <v>upperLegL</v>
      </c>
      <c r="T64" s="2" t="str">
        <f t="shared" si="19"/>
        <v>upperLegL</v>
      </c>
      <c r="U64" s="2" t="str">
        <f t="shared" si="20"/>
        <v>position</v>
      </c>
      <c r="V64" s="2" t="e">
        <f t="shared" si="21"/>
        <v>#VALUE!</v>
      </c>
      <c r="W64" s="1" t="str">
        <f t="shared" si="22"/>
        <v>this.upperLegL.offsetX = (float) Math.toRadians(xx);
this.upperLegL.offsetY = (float) Math.toRadians(yy);
this.upperLegL.offsetZ = (float) Math.toRadians(zz);</v>
      </c>
    </row>
    <row r="65" spans="5:23" ht="45" x14ac:dyDescent="0.25">
      <c r="F65" t="s">
        <v>6</v>
      </c>
      <c r="I65" s="2" t="str">
        <f t="shared" si="8"/>
        <v/>
      </c>
      <c r="J65" s="2" t="str">
        <f t="shared" si="9"/>
        <v/>
      </c>
      <c r="K65" s="3" t="e">
        <f t="shared" si="10"/>
        <v>#VALUE!</v>
      </c>
      <c r="L65" s="2" t="e">
        <f t="shared" si="11"/>
        <v>#VALUE!</v>
      </c>
      <c r="M65" s="4">
        <f t="shared" si="12"/>
        <v>0</v>
      </c>
      <c r="N65" s="3" t="e">
        <f t="shared" si="13"/>
        <v>#VALUE!</v>
      </c>
      <c r="O65" s="2" t="e">
        <f t="shared" si="14"/>
        <v>#VALUE!</v>
      </c>
      <c r="P65" s="4">
        <f t="shared" si="15"/>
        <v>0</v>
      </c>
      <c r="Q65" s="2" t="e">
        <f t="shared" si="16"/>
        <v>#VALUE!</v>
      </c>
      <c r="R65" s="4">
        <f t="shared" si="17"/>
        <v>0</v>
      </c>
      <c r="S65" s="3" t="str">
        <f t="shared" si="18"/>
        <v>upperLegL</v>
      </c>
      <c r="T65" s="2" t="str">
        <f t="shared" si="19"/>
        <v>upperLegL</v>
      </c>
      <c r="U65" s="2" t="e">
        <f t="shared" si="20"/>
        <v>#VALUE!</v>
      </c>
      <c r="V65" s="2" t="e">
        <f t="shared" si="21"/>
        <v>#VALUE!</v>
      </c>
      <c r="W65" s="1" t="str">
        <f t="shared" si="22"/>
        <v/>
      </c>
    </row>
    <row r="66" spans="5:23" ht="45" x14ac:dyDescent="0.25">
      <c r="E66" t="s">
        <v>7</v>
      </c>
      <c r="I66" s="2" t="str">
        <f t="shared" si="8"/>
        <v/>
      </c>
      <c r="J66" s="2" t="str">
        <f t="shared" si="9"/>
        <v/>
      </c>
      <c r="K66" s="3" t="str">
        <f t="shared" si="10"/>
        <v/>
      </c>
      <c r="L66" s="2" t="str">
        <f t="shared" si="11"/>
        <v/>
      </c>
      <c r="M66" s="4">
        <f t="shared" si="12"/>
        <v>0</v>
      </c>
      <c r="N66" s="3" t="str">
        <f t="shared" si="13"/>
        <v/>
      </c>
      <c r="O66" s="2" t="str">
        <f t="shared" si="14"/>
        <v/>
      </c>
      <c r="P66" s="4">
        <f t="shared" si="15"/>
        <v>0</v>
      </c>
      <c r="Q66" s="2" t="str">
        <f t="shared" si="16"/>
        <v/>
      </c>
      <c r="R66" s="4">
        <f t="shared" si="17"/>
        <v>0</v>
      </c>
      <c r="S66" s="3" t="e">
        <f t="shared" si="18"/>
        <v>#VALUE!</v>
      </c>
      <c r="T66" s="2" t="e">
        <f t="shared" si="19"/>
        <v>#VALUE!</v>
      </c>
      <c r="U66" s="2" t="e">
        <f t="shared" si="20"/>
        <v>#VALUE!</v>
      </c>
      <c r="V66" s="2" t="e">
        <f t="shared" si="21"/>
        <v>#VALUE!</v>
      </c>
      <c r="W66" s="1" t="str">
        <f t="shared" si="22"/>
        <v/>
      </c>
    </row>
    <row r="67" spans="5:23" ht="45" x14ac:dyDescent="0.25">
      <c r="E67" t="s">
        <v>36</v>
      </c>
      <c r="I67" s="2" t="str">
        <f t="shared" si="8"/>
        <v/>
      </c>
      <c r="J67" s="2" t="str">
        <f t="shared" si="9"/>
        <v/>
      </c>
      <c r="K67" s="3" t="str">
        <f t="shared" si="10"/>
        <v/>
      </c>
      <c r="L67" s="2" t="str">
        <f t="shared" si="11"/>
        <v/>
      </c>
      <c r="M67" s="4">
        <f t="shared" si="12"/>
        <v>0</v>
      </c>
      <c r="N67" s="3" t="str">
        <f t="shared" si="13"/>
        <v/>
      </c>
      <c r="O67" s="2" t="str">
        <f t="shared" si="14"/>
        <v/>
      </c>
      <c r="P67" s="4">
        <f t="shared" si="15"/>
        <v>0</v>
      </c>
      <c r="Q67" s="2" t="str">
        <f t="shared" si="16"/>
        <v/>
      </c>
      <c r="R67" s="4">
        <f t="shared" si="17"/>
        <v>0</v>
      </c>
      <c r="S67" s="3" t="str">
        <f t="shared" si="18"/>
        <v>LegL</v>
      </c>
      <c r="T67" s="2" t="str">
        <f t="shared" si="19"/>
        <v>LegL</v>
      </c>
      <c r="U67" s="2" t="e">
        <f t="shared" si="20"/>
        <v>#VALUE!</v>
      </c>
      <c r="V67" s="2" t="e">
        <f t="shared" si="21"/>
        <v>#VALUE!</v>
      </c>
      <c r="W67" s="1" t="str">
        <f t="shared" si="22"/>
        <v/>
      </c>
    </row>
    <row r="68" spans="5:23" ht="45" x14ac:dyDescent="0.25">
      <c r="F68" t="s">
        <v>5</v>
      </c>
      <c r="I68" s="2" t="str">
        <f t="shared" si="8"/>
        <v/>
      </c>
      <c r="J68" s="2" t="str">
        <f t="shared" si="9"/>
        <v/>
      </c>
      <c r="K68" s="3" t="e">
        <f t="shared" si="10"/>
        <v>#VALUE!</v>
      </c>
      <c r="L68" s="2" t="e">
        <f t="shared" si="11"/>
        <v>#VALUE!</v>
      </c>
      <c r="M68" s="4">
        <f t="shared" si="12"/>
        <v>0</v>
      </c>
      <c r="N68" s="3" t="e">
        <f t="shared" si="13"/>
        <v>#VALUE!</v>
      </c>
      <c r="O68" s="2" t="e">
        <f t="shared" si="14"/>
        <v>#VALUE!</v>
      </c>
      <c r="P68" s="4">
        <f t="shared" si="15"/>
        <v>0</v>
      </c>
      <c r="Q68" s="2" t="e">
        <f t="shared" si="16"/>
        <v>#VALUE!</v>
      </c>
      <c r="R68" s="4">
        <f t="shared" si="17"/>
        <v>0</v>
      </c>
      <c r="S68" s="3" t="str">
        <f t="shared" si="18"/>
        <v>LegL</v>
      </c>
      <c r="T68" s="2" t="str">
        <f t="shared" si="19"/>
        <v>LegL</v>
      </c>
      <c r="U68" s="2" t="str">
        <f t="shared" si="20"/>
        <v>rotation</v>
      </c>
      <c r="V68" s="2" t="e">
        <f t="shared" si="21"/>
        <v>#VALUE!</v>
      </c>
      <c r="W68" s="1" t="str">
        <f t="shared" si="22"/>
        <v/>
      </c>
    </row>
    <row r="69" spans="5:23" ht="45" x14ac:dyDescent="0.25">
      <c r="G69" t="s">
        <v>78</v>
      </c>
      <c r="I69" s="2">
        <f t="shared" si="8"/>
        <v>0</v>
      </c>
      <c r="J69" s="2">
        <f t="shared" si="9"/>
        <v>4</v>
      </c>
      <c r="K69" s="3" t="str">
        <f t="shared" si="10"/>
        <v>52.5, 0, 0</v>
      </c>
      <c r="L69" s="2" t="str">
        <f t="shared" si="11"/>
        <v>52.5</v>
      </c>
      <c r="M69" s="4">
        <f t="shared" si="12"/>
        <v>0</v>
      </c>
      <c r="N69" s="3" t="str">
        <f t="shared" si="13"/>
        <v>0, 0</v>
      </c>
      <c r="O69" s="2" t="str">
        <f t="shared" si="14"/>
        <v>0</v>
      </c>
      <c r="P69" s="4">
        <f t="shared" si="15"/>
        <v>0</v>
      </c>
      <c r="Q69" s="2" t="str">
        <f t="shared" si="16"/>
        <v>0</v>
      </c>
      <c r="R69" s="4">
        <f t="shared" si="17"/>
        <v>0</v>
      </c>
      <c r="S69" s="3" t="str">
        <f t="shared" si="18"/>
        <v>LegL</v>
      </c>
      <c r="T69" s="2" t="str">
        <f t="shared" si="19"/>
        <v>LegL</v>
      </c>
      <c r="U69" s="2" t="str">
        <f t="shared" si="20"/>
        <v>rotation</v>
      </c>
      <c r="V69" s="2" t="e">
        <f t="shared" si="21"/>
        <v>#VALUE!</v>
      </c>
      <c r="W69" s="1" t="str">
        <f t="shared" si="22"/>
        <v xml:space="preserve"> if (tickAnim &gt;= 0 &amp;&amp; tickAnim &lt; 4) {
    xx = 52.5D + (((tickAnim - 0D) / 4D) * (-15D-(52.5D)));
    yy = 0D + (((tickAnim - 0D) / 4D) * (0D-(0D)));
    zz = 0D + (((tickAnim - 0D) / 4D) * (0D-(0D)));
}</v>
      </c>
    </row>
    <row r="70" spans="5:23" ht="45" x14ac:dyDescent="0.25">
      <c r="G70" t="s">
        <v>79</v>
      </c>
      <c r="I70" s="2">
        <f t="shared" si="8"/>
        <v>4</v>
      </c>
      <c r="J70" s="2">
        <f t="shared" si="9"/>
        <v>9</v>
      </c>
      <c r="K70" s="3" t="str">
        <f t="shared" si="10"/>
        <v>-15, 0, 0</v>
      </c>
      <c r="L70" s="2" t="str">
        <f t="shared" si="11"/>
        <v>-15</v>
      </c>
      <c r="M70" s="4">
        <f t="shared" si="12"/>
        <v>0</v>
      </c>
      <c r="N70" s="3" t="str">
        <f t="shared" si="13"/>
        <v>0, 0</v>
      </c>
      <c r="O70" s="2" t="str">
        <f t="shared" si="14"/>
        <v>0</v>
      </c>
      <c r="P70" s="4">
        <f t="shared" si="15"/>
        <v>0</v>
      </c>
      <c r="Q70" s="2" t="str">
        <f t="shared" si="16"/>
        <v>0</v>
      </c>
      <c r="R70" s="4">
        <f t="shared" si="17"/>
        <v>0</v>
      </c>
      <c r="S70" s="3" t="str">
        <f t="shared" si="18"/>
        <v>LegL</v>
      </c>
      <c r="T70" s="2" t="str">
        <f t="shared" si="19"/>
        <v>LegL</v>
      </c>
      <c r="U70" s="2" t="str">
        <f t="shared" si="20"/>
        <v>rotation</v>
      </c>
      <c r="V70" s="2" t="e">
        <f t="shared" si="21"/>
        <v>#VALUE!</v>
      </c>
      <c r="W70" s="1" t="str">
        <f t="shared" si="22"/>
        <v>else if (tickAnim &gt;= 4 &amp;&amp; tickAnim &lt; 9) {
    xx = -15D + (((tickAnim - 4D) / 5D) * (-5D-(-15D)));
    yy = 0D + (((tickAnim - 4D) / 5D) * (0D-(0D)));
    zz = 0D + (((tickAnim - 4D) / 5D) * (0D-(0D)));
}</v>
      </c>
    </row>
    <row r="71" spans="5:23" ht="45" x14ac:dyDescent="0.25">
      <c r="G71" t="s">
        <v>80</v>
      </c>
      <c r="I71" s="2">
        <f t="shared" si="8"/>
        <v>9</v>
      </c>
      <c r="J71" s="2">
        <f t="shared" si="9"/>
        <v>13</v>
      </c>
      <c r="K71" s="3" t="str">
        <f t="shared" si="10"/>
        <v>-5, 0, 0</v>
      </c>
      <c r="L71" s="2" t="str">
        <f t="shared" si="11"/>
        <v>-5</v>
      </c>
      <c r="M71" s="4">
        <f t="shared" si="12"/>
        <v>0</v>
      </c>
      <c r="N71" s="3" t="str">
        <f t="shared" si="13"/>
        <v>0, 0</v>
      </c>
      <c r="O71" s="2" t="str">
        <f t="shared" si="14"/>
        <v>0</v>
      </c>
      <c r="P71" s="4">
        <f t="shared" si="15"/>
        <v>0</v>
      </c>
      <c r="Q71" s="2" t="str">
        <f t="shared" si="16"/>
        <v>0</v>
      </c>
      <c r="R71" s="4">
        <f t="shared" si="17"/>
        <v>0</v>
      </c>
      <c r="S71" s="3" t="str">
        <f t="shared" si="18"/>
        <v>LegL</v>
      </c>
      <c r="T71" s="2" t="str">
        <f t="shared" si="19"/>
        <v>LegL</v>
      </c>
      <c r="U71" s="2" t="str">
        <f t="shared" si="20"/>
        <v>rotation</v>
      </c>
      <c r="V71" s="2" t="e">
        <f t="shared" si="21"/>
        <v>#VALUE!</v>
      </c>
      <c r="W71" s="1" t="str">
        <f t="shared" si="22"/>
        <v>else if (tickAnim &gt;= 9 &amp;&amp; tickAnim &lt; 13) {
    xx = -5D + (((tickAnim - 9D) / 4D) * (20D-(-5D)));
    yy = 0D + (((tickAnim - 9D) / 4D) * (0D-(0D)));
    zz = 0D + (((tickAnim - 9D) / 4D) * (0D-(0D)));
}</v>
      </c>
    </row>
    <row r="72" spans="5:23" ht="45" x14ac:dyDescent="0.25">
      <c r="G72" t="s">
        <v>81</v>
      </c>
      <c r="I72" s="2">
        <f t="shared" si="8"/>
        <v>13</v>
      </c>
      <c r="J72" s="2">
        <f t="shared" si="9"/>
        <v>18</v>
      </c>
      <c r="K72" s="3" t="str">
        <f t="shared" si="10"/>
        <v>20, 0, 0</v>
      </c>
      <c r="L72" s="2" t="str">
        <f t="shared" si="11"/>
        <v>20</v>
      </c>
      <c r="M72" s="4">
        <f t="shared" si="12"/>
        <v>0</v>
      </c>
      <c r="N72" s="3" t="str">
        <f t="shared" si="13"/>
        <v>0, 0</v>
      </c>
      <c r="O72" s="2" t="str">
        <f t="shared" si="14"/>
        <v>0</v>
      </c>
      <c r="P72" s="4">
        <f t="shared" si="15"/>
        <v>0</v>
      </c>
      <c r="Q72" s="2" t="str">
        <f t="shared" si="16"/>
        <v>0</v>
      </c>
      <c r="R72" s="4">
        <f t="shared" si="17"/>
        <v>0</v>
      </c>
      <c r="S72" s="3" t="str">
        <f t="shared" si="18"/>
        <v>LegL</v>
      </c>
      <c r="T72" s="2" t="str">
        <f t="shared" si="19"/>
        <v>LegL</v>
      </c>
      <c r="U72" s="2" t="str">
        <f t="shared" si="20"/>
        <v>rotation</v>
      </c>
      <c r="V72" s="2" t="e">
        <f t="shared" si="21"/>
        <v>#VALUE!</v>
      </c>
      <c r="W72" s="1" t="str">
        <f t="shared" si="22"/>
        <v>else if (tickAnim &gt;= 13 &amp;&amp; tickAnim &lt; 18) {
    xx = 20D + (((tickAnim - 13D) / 5D) * (42.5D-(20D)));
    yy = 0D + (((tickAnim - 13D) / 5D) * (0D-(0D)));
    zz = 0D + (((tickAnim - 13D) / 5D) * (0D-(0D)));
}</v>
      </c>
    </row>
    <row r="73" spans="5:23" ht="45" x14ac:dyDescent="0.25">
      <c r="G73" t="s">
        <v>82</v>
      </c>
      <c r="I73" s="2">
        <f t="shared" si="8"/>
        <v>18</v>
      </c>
      <c r="J73" s="2">
        <f t="shared" si="9"/>
        <v>25</v>
      </c>
      <c r="K73" s="3" t="str">
        <f t="shared" si="10"/>
        <v>42.5, 0, 0</v>
      </c>
      <c r="L73" s="2" t="str">
        <f t="shared" si="11"/>
        <v>42.5</v>
      </c>
      <c r="M73" s="4">
        <f t="shared" si="12"/>
        <v>0</v>
      </c>
      <c r="N73" s="3" t="str">
        <f t="shared" si="13"/>
        <v>0, 0</v>
      </c>
      <c r="O73" s="2" t="str">
        <f t="shared" si="14"/>
        <v>0</v>
      </c>
      <c r="P73" s="4">
        <f t="shared" si="15"/>
        <v>0</v>
      </c>
      <c r="Q73" s="2" t="str">
        <f t="shared" si="16"/>
        <v>0</v>
      </c>
      <c r="R73" s="4">
        <f t="shared" si="17"/>
        <v>0</v>
      </c>
      <c r="S73" s="3" t="str">
        <f t="shared" si="18"/>
        <v>LegL</v>
      </c>
      <c r="T73" s="2" t="str">
        <f t="shared" si="19"/>
        <v>LegL</v>
      </c>
      <c r="U73" s="2" t="str">
        <f t="shared" si="20"/>
        <v>rotation</v>
      </c>
      <c r="V73" s="2" t="e">
        <f t="shared" si="21"/>
        <v>#VALUE!</v>
      </c>
      <c r="W73" s="1" t="str">
        <f t="shared" si="22"/>
        <v>else if (tickAnim &gt;= 18 &amp;&amp; tickAnim &lt; 25) {
    xx = 42.5D + (((tickAnim - 18D) / 7D) * (52.5D-(42.5D)));
    yy = 0D + (((tickAnim - 18D) / 7D) * (0D-(0D)));
    zz = 0D + (((tickAnim - 18D) / 7D) * (0D-(0D)));
}</v>
      </c>
    </row>
    <row r="74" spans="5:23" ht="45" x14ac:dyDescent="0.25">
      <c r="G74" t="s">
        <v>83</v>
      </c>
      <c r="I74" s="2">
        <f t="shared" ref="I74:I137" si="23">IF(G74&lt;&gt;"",ROUND(LEFT(G74,FIND(":",G74)-1)*20,0),"")</f>
        <v>25</v>
      </c>
      <c r="J74" s="2">
        <f t="shared" ref="J74:J137" si="24">IF(I74&lt;&gt;"",IF(I75&lt;&gt;"",I75,0),"")</f>
        <v>0</v>
      </c>
      <c r="K74" s="3" t="str">
        <f t="shared" ref="K74:K137" si="25">IF(G74&lt;&gt;"",LEFT(MID(G74,FIND("[",G74)+1,1000),FIND("]",MID(G74,FIND("[",G74)+1,1000))-1),IF(F74&lt;&gt;"",LEFT(MID(F74,FIND("[",F74)+1,1000),FIND("]",MID(F74,FIND("[",F74)+1,1000))-1),""))</f>
        <v>52.5, 0, 0</v>
      </c>
      <c r="L74" s="2" t="str">
        <f t="shared" ref="L74:L137" si="26">IF(K74&lt;&gt;"",LEFT(K74,FIND(",",K74)-1),"")</f>
        <v>52.5</v>
      </c>
      <c r="M74" s="4">
        <f t="shared" ref="M74:M137" si="27">IFERROR(FIND("math",L74),0)</f>
        <v>0</v>
      </c>
      <c r="N74" s="3" t="str">
        <f t="shared" ref="N74:N137" si="28">IF(G74&lt;&gt;"",MID(K74,LEN(L74)+3,100),IF(F74&lt;&gt;"",MID(K74,LEN(L74)+3,100),""))</f>
        <v>0, 0</v>
      </c>
      <c r="O74" s="2" t="str">
        <f t="shared" ref="O74:O137" si="29">IF(G74&lt;&gt;"",LEFT(N74,FIND(",",N74)-1),IF(F74&lt;&gt;"",LEFT(N74,FIND(",",N74)-1),""))</f>
        <v>0</v>
      </c>
      <c r="P74" s="4">
        <f t="shared" ref="P74:P137" si="30">IFERROR(FIND("math",O74),0)</f>
        <v>0</v>
      </c>
      <c r="Q74" s="2" t="str">
        <f t="shared" ref="Q74:Q137" si="31">IF(G74&lt;&gt;"",MID(N74,LEN(O74)+3,100),IF(F74&lt;&gt;"",MID(N74,LEN(O74)+3,100),""))</f>
        <v>0</v>
      </c>
      <c r="R74" s="4">
        <f t="shared" ref="R74:R137" si="32">IFERROR(FIND("math",Q74),0)</f>
        <v>0</v>
      </c>
      <c r="S74" s="3" t="str">
        <f t="shared" ref="S74:S137" si="33">IF(E74&lt;&gt;"",LEFT(E74,FIND(":",E74)-1),S73)</f>
        <v>LegL</v>
      </c>
      <c r="T74" s="2" t="str">
        <f t="shared" ref="T74:T137" si="34">IF(E74="",T73,LEFT(E74,FIND(":",E74)-1))</f>
        <v>LegL</v>
      </c>
      <c r="U74" s="2" t="str">
        <f t="shared" ref="U74:U137" si="35">IF(F74="",U73,LEFT(F74,FIND(":",F74)-1))</f>
        <v>rotation</v>
      </c>
      <c r="V74" s="2" t="e">
        <f t="shared" ref="V74:V137" si="36">SUBSTITUTE(IF(LEFT(F74,FIND(": [",F74)-1)="rotation",SUBSTITUTE("this.setRotateAngle("&amp;T74&amp;", "&amp;T74&amp;".rotateAngleX + (float) Math.toRadians("&amp;SUBSTITUTE(L74,"""","")&amp;"), "&amp;T74&amp;".rotateAngleY + (float) Math.toRadians("&amp;SUBSTITUTE(O74,"""","")&amp;"), "&amp;T74&amp;".rotateAngleZ + (float) Math.toRadians("&amp;SUBSTITUTE(Q74,"""","")&amp;"));","query.anim_time","(((double)tickAnim/"&amp;$I$6&amp;"D)*"&amp;$I$6/20&amp;"D)"),IF(LEFT(F74,FIND(": [",F74)-1)="position",SUBSTITUTE("this."&amp;S74&amp;".offsetX = (float) Math.toRadians("&amp;SUBSTITUTE(L74,"""","")&amp;");
this."&amp;S74&amp;".offsetY = (float) Math.toRadians("&amp;SUBSTITUTE(O74,"""","")&amp;");
this."&amp;S74&amp;".offsetZ = (float) Math.toRadians("&amp;SUBSTITUTE(Q74,"""","")&amp;");","query.anim_time","(((double)tickAnim/"&amp;$I$6&amp;"D)*"&amp;$I$6/20&amp;"D)"),"")),"math.sin(","Math.sin((Math.PI/180)*")</f>
        <v>#VALUE!</v>
      </c>
      <c r="W74" s="1" t="str">
        <f t="shared" ref="W74:W137" si="37">SUBSTITUTE(IF(ISERROR(V74),IF(AND(ISERROR(U75),NOT(ISERROR(U74))),
IF(U74="rotation","this.setRotateAngle("&amp;S74&amp;", "&amp;S74&amp;".rotateAngleX + (float) Math.toRadians(xx), "&amp;S74&amp;".rotateAngleY + (float) Math.toRadians(yy), "&amp;S74&amp;".rotateAngleZ + (float) Math.toRadians(zz));", "this."&amp;S74&amp;".offsetX = (float) Math.toRadians(xx);
this."&amp;S74&amp;".offsetY = (float) Math.toRadians(yy);
this."&amp;S74&amp;".offsetZ = (float) Math.toRadians(zz);"),
IFERROR(IF(G74&lt;&gt;"",IF(W73&lt;&gt;"","else","")&amp;" if (tickAnim &gt;= "&amp;I74&amp;" &amp;&amp; tickAnim &lt; "&amp;J74&amp;") {
    xx = "&amp;SUBSTITUTE(SUBSTITUTE(L74,"""",""),"math.sin(","(Math.sin((Math.PI/180)*"&amp;$I$6/20&amp;"D*")&amp;IF(M74&gt;0,")","D")&amp;" + (((tickAnim - "&amp;I74&amp;"D) / "&amp;J74-I74&amp;"D) * ("&amp;SUBSTITUTE(SUBSTITUTE(L75,"""",""),"math.sin(","Math.sin((Math.PI/180)*"&amp;$I$6/20&amp;"D*")&amp;"D-("&amp;SUBSTITUTE(SUBSTITUTE(L74,"""",""),"math.sin(","Math.sin((Math.PI/180)*"&amp;$I$6/20&amp;"D*")&amp;"D)));
    yy = "&amp;SUBSTITUTE(SUBSTITUTE(O74,"""",""),"math.sin(","(Math.sin((Math.PI/180)*"&amp;$I$6/20&amp;"D*")&amp;IF(P74&gt;0,")","D")&amp;" + (((tickAnim - "&amp;I74&amp;"D) / "&amp;J74-I74&amp;"D) * ("&amp;SUBSTITUTE(SUBSTITUTE(O75,"""",""),"math.sin(","Math.sin((Math.PI/180)*"&amp;$I$6/20&amp;"D*")&amp;"D-("&amp;SUBSTITUTE(SUBSTITUTE(O74,"""",""),"math.sin(","Math.sin((Math.PI/180)*"&amp;$I$6/20&amp;"D*")&amp;"D)));
    zz = "&amp;SUBSTITUTE(SUBSTITUTE(Q74,"""",""),"math.sin(","(Math.sin((Math.PI/180)*"&amp;$I$6/20&amp;"D*")&amp;IF(R74&gt;0,")","D")&amp;" + (((tickAnim - "&amp;I74&amp;"D) / "&amp;J74-I74&amp;"D) * ("&amp;SUBSTITUTE(SUBSTITUTE(Q75,"""",""),"math.sin(","Math.sin((Math.PI/180)*"&amp;$I$6/20&amp;"D*")&amp;"D-("&amp;SUBSTITUTE(SUBSTITUTE(Q74,"""",""),"math.sin(","Math.sin((Math.PI/180)*"&amp;$I$6/20&amp;"D*")&amp;"D)));
}",""),"")),V74),"query.anim_time","((double)tickAnim/"&amp;$I$6&amp;"D)")</f>
        <v>this.setRotateAngle(LegL, LegL.rotateAngleX + (float) Math.toRadians(xx), LegL.rotateAngleY + (float) Math.toRadians(yy), LegL.rotateAngleZ + (float) Math.toRadians(zz));</v>
      </c>
    </row>
    <row r="75" spans="5:23" ht="45" x14ac:dyDescent="0.25">
      <c r="F75" t="s">
        <v>7</v>
      </c>
      <c r="I75" s="2" t="str">
        <f t="shared" si="23"/>
        <v/>
      </c>
      <c r="J75" s="2" t="str">
        <f t="shared" si="24"/>
        <v/>
      </c>
      <c r="K75" s="3" t="e">
        <f t="shared" si="25"/>
        <v>#VALUE!</v>
      </c>
      <c r="L75" s="2" t="e">
        <f t="shared" si="26"/>
        <v>#VALUE!</v>
      </c>
      <c r="M75" s="4">
        <f t="shared" si="27"/>
        <v>0</v>
      </c>
      <c r="N75" s="3" t="e">
        <f t="shared" si="28"/>
        <v>#VALUE!</v>
      </c>
      <c r="O75" s="2" t="e">
        <f t="shared" si="29"/>
        <v>#VALUE!</v>
      </c>
      <c r="P75" s="4">
        <f t="shared" si="30"/>
        <v>0</v>
      </c>
      <c r="Q75" s="2" t="e">
        <f t="shared" si="31"/>
        <v>#VALUE!</v>
      </c>
      <c r="R75" s="4">
        <f t="shared" si="32"/>
        <v>0</v>
      </c>
      <c r="S75" s="3" t="str">
        <f t="shared" si="33"/>
        <v>LegL</v>
      </c>
      <c r="T75" s="2" t="str">
        <f t="shared" si="34"/>
        <v>LegL</v>
      </c>
      <c r="U75" s="2" t="e">
        <f t="shared" si="35"/>
        <v>#VALUE!</v>
      </c>
      <c r="V75" s="2" t="e">
        <f t="shared" si="36"/>
        <v>#VALUE!</v>
      </c>
      <c r="W75" s="1" t="str">
        <f t="shared" si="37"/>
        <v/>
      </c>
    </row>
    <row r="76" spans="5:23" ht="45" x14ac:dyDescent="0.25">
      <c r="F76" t="s">
        <v>15</v>
      </c>
      <c r="I76" s="2" t="str">
        <f t="shared" si="23"/>
        <v/>
      </c>
      <c r="J76" s="2" t="str">
        <f t="shared" si="24"/>
        <v/>
      </c>
      <c r="K76" s="3" t="e">
        <f t="shared" si="25"/>
        <v>#VALUE!</v>
      </c>
      <c r="L76" s="2" t="e">
        <f t="shared" si="26"/>
        <v>#VALUE!</v>
      </c>
      <c r="M76" s="4">
        <f t="shared" si="27"/>
        <v>0</v>
      </c>
      <c r="N76" s="3" t="e">
        <f t="shared" si="28"/>
        <v>#VALUE!</v>
      </c>
      <c r="O76" s="2" t="e">
        <f t="shared" si="29"/>
        <v>#VALUE!</v>
      </c>
      <c r="P76" s="4">
        <f t="shared" si="30"/>
        <v>0</v>
      </c>
      <c r="Q76" s="2" t="e">
        <f t="shared" si="31"/>
        <v>#VALUE!</v>
      </c>
      <c r="R76" s="4">
        <f t="shared" si="32"/>
        <v>0</v>
      </c>
      <c r="S76" s="3" t="str">
        <f t="shared" si="33"/>
        <v>LegL</v>
      </c>
      <c r="T76" s="2" t="str">
        <f t="shared" si="34"/>
        <v>LegL</v>
      </c>
      <c r="U76" s="2" t="str">
        <f t="shared" si="35"/>
        <v>position</v>
      </c>
      <c r="V76" s="2" t="e">
        <f t="shared" si="36"/>
        <v>#VALUE!</v>
      </c>
      <c r="W76" s="1" t="str">
        <f t="shared" si="37"/>
        <v/>
      </c>
    </row>
    <row r="77" spans="5:23" ht="45" x14ac:dyDescent="0.25">
      <c r="G77" t="s">
        <v>67</v>
      </c>
      <c r="I77" s="2">
        <f t="shared" si="23"/>
        <v>4</v>
      </c>
      <c r="J77" s="2">
        <f t="shared" si="24"/>
        <v>7</v>
      </c>
      <c r="K77" s="3" t="str">
        <f t="shared" si="25"/>
        <v>0, 0, 0</v>
      </c>
      <c r="L77" s="2" t="str">
        <f t="shared" si="26"/>
        <v>0</v>
      </c>
      <c r="M77" s="4">
        <f t="shared" si="27"/>
        <v>0</v>
      </c>
      <c r="N77" s="3" t="str">
        <f t="shared" si="28"/>
        <v>0, 0</v>
      </c>
      <c r="O77" s="2" t="str">
        <f t="shared" si="29"/>
        <v>0</v>
      </c>
      <c r="P77" s="4">
        <f t="shared" si="30"/>
        <v>0</v>
      </c>
      <c r="Q77" s="2" t="str">
        <f t="shared" si="31"/>
        <v>0</v>
      </c>
      <c r="R77" s="4">
        <f t="shared" si="32"/>
        <v>0</v>
      </c>
      <c r="S77" s="3" t="str">
        <f t="shared" si="33"/>
        <v>LegL</v>
      </c>
      <c r="T77" s="2" t="str">
        <f t="shared" si="34"/>
        <v>LegL</v>
      </c>
      <c r="U77" s="2" t="str">
        <f t="shared" si="35"/>
        <v>position</v>
      </c>
      <c r="V77" s="2" t="e">
        <f t="shared" si="36"/>
        <v>#VALUE!</v>
      </c>
      <c r="W77" s="1" t="str">
        <f t="shared" si="37"/>
        <v xml:space="preserve"> if (tickAnim &gt;= 4 &amp;&amp; tickAnim &lt; 7) {
    xx = 0D + (((tickAnim - 4D) / 3D) * (0D-(0D)));
    yy = 0D + (((tickAnim - 4D) / 3D) * (Math.sin((Math.PI/180)*1.25D*((double)tickAnim/25D)*360/0.2)*-0.25D-(0D)));
    zz = 0D + (((tickAnim - 4D) / 3D) * (0D-(0D)));
}</v>
      </c>
    </row>
    <row r="78" spans="5:23" ht="45" x14ac:dyDescent="0.25">
      <c r="G78" t="s">
        <v>84</v>
      </c>
      <c r="I78" s="2">
        <f t="shared" si="23"/>
        <v>7</v>
      </c>
      <c r="J78" s="2">
        <f t="shared" si="24"/>
        <v>9</v>
      </c>
      <c r="K78" s="3" t="str">
        <f t="shared" si="25"/>
        <v>0, "math.sin(query.anim_time*360/0.2)*-0.25", 0</v>
      </c>
      <c r="L78" s="2" t="str">
        <f t="shared" si="26"/>
        <v>0</v>
      </c>
      <c r="M78" s="4">
        <f t="shared" si="27"/>
        <v>0</v>
      </c>
      <c r="N78" s="3" t="str">
        <f t="shared" si="28"/>
        <v>"math.sin(query.anim_time*360/0.2)*-0.25", 0</v>
      </c>
      <c r="O78" s="2" t="str">
        <f t="shared" si="29"/>
        <v>"math.sin(query.anim_time*360/0.2)*-0.25"</v>
      </c>
      <c r="P78" s="4">
        <f t="shared" si="30"/>
        <v>2</v>
      </c>
      <c r="Q78" s="2" t="str">
        <f t="shared" si="31"/>
        <v>0</v>
      </c>
      <c r="R78" s="4">
        <f t="shared" si="32"/>
        <v>0</v>
      </c>
      <c r="S78" s="3" t="str">
        <f t="shared" si="33"/>
        <v>LegL</v>
      </c>
      <c r="T78" s="2" t="str">
        <f t="shared" si="34"/>
        <v>LegL</v>
      </c>
      <c r="U78" s="2" t="str">
        <f t="shared" si="35"/>
        <v>position</v>
      </c>
      <c r="V78" s="2" t="e">
        <f t="shared" si="36"/>
        <v>#VALUE!</v>
      </c>
      <c r="W78" s="1" t="str">
        <f t="shared" si="37"/>
        <v>else if (tickAnim &gt;= 7 &amp;&amp; tickAnim &lt; 9) {
    xx = 0D + (((tickAnim - 7D) / 2D) * (0D-(0D)));
    yy = (Math.sin((Math.PI/180)*1.25D*((double)tickAnim/25D)*360/0.2)*-0.25) + (((tickAnim - 7D) / 2D) * (0D-(Math.sin((Math.PI/180)*1.25D*((double)tickAnim/25D)*360/0.2)*-0.25D)));
    zz = 0D + (((tickAnim - 7D) / 2D) * (0D-(0D)));
}</v>
      </c>
    </row>
    <row r="79" spans="5:23" ht="45" x14ac:dyDescent="0.25">
      <c r="G79" t="s">
        <v>85</v>
      </c>
      <c r="I79" s="2">
        <f t="shared" si="23"/>
        <v>9</v>
      </c>
      <c r="J79" s="2">
        <f t="shared" si="24"/>
        <v>0</v>
      </c>
      <c r="K79" s="3" t="str">
        <f t="shared" si="25"/>
        <v>0, 0, 0</v>
      </c>
      <c r="L79" s="2" t="str">
        <f t="shared" si="26"/>
        <v>0</v>
      </c>
      <c r="M79" s="4">
        <f t="shared" si="27"/>
        <v>0</v>
      </c>
      <c r="N79" s="3" t="str">
        <f t="shared" si="28"/>
        <v>0, 0</v>
      </c>
      <c r="O79" s="2" t="str">
        <f t="shared" si="29"/>
        <v>0</v>
      </c>
      <c r="P79" s="4">
        <f t="shared" si="30"/>
        <v>0</v>
      </c>
      <c r="Q79" s="2" t="str">
        <f t="shared" si="31"/>
        <v>0</v>
      </c>
      <c r="R79" s="4">
        <f t="shared" si="32"/>
        <v>0</v>
      </c>
      <c r="S79" s="3" t="str">
        <f t="shared" si="33"/>
        <v>LegL</v>
      </c>
      <c r="T79" s="2" t="str">
        <f t="shared" si="34"/>
        <v>LegL</v>
      </c>
      <c r="U79" s="2" t="str">
        <f t="shared" si="35"/>
        <v>position</v>
      </c>
      <c r="V79" s="2" t="e">
        <f t="shared" si="36"/>
        <v>#VALUE!</v>
      </c>
      <c r="W79" s="1" t="str">
        <f t="shared" si="37"/>
        <v>this.LegL.offsetX = (float) Math.toRadians(xx);
this.LegL.offsetY = (float) Math.toRadians(yy);
this.LegL.offsetZ = (float) Math.toRadians(zz);</v>
      </c>
    </row>
    <row r="80" spans="5:23" ht="45" x14ac:dyDescent="0.25">
      <c r="F80" t="s">
        <v>6</v>
      </c>
      <c r="I80" s="2" t="str">
        <f t="shared" si="23"/>
        <v/>
      </c>
      <c r="J80" s="2" t="str">
        <f t="shared" si="24"/>
        <v/>
      </c>
      <c r="K80" s="3" t="e">
        <f t="shared" si="25"/>
        <v>#VALUE!</v>
      </c>
      <c r="L80" s="2" t="e">
        <f t="shared" si="26"/>
        <v>#VALUE!</v>
      </c>
      <c r="M80" s="4">
        <f t="shared" si="27"/>
        <v>0</v>
      </c>
      <c r="N80" s="3" t="e">
        <f t="shared" si="28"/>
        <v>#VALUE!</v>
      </c>
      <c r="O80" s="2" t="e">
        <f t="shared" si="29"/>
        <v>#VALUE!</v>
      </c>
      <c r="P80" s="4">
        <f t="shared" si="30"/>
        <v>0</v>
      </c>
      <c r="Q80" s="2" t="e">
        <f t="shared" si="31"/>
        <v>#VALUE!</v>
      </c>
      <c r="R80" s="4">
        <f t="shared" si="32"/>
        <v>0</v>
      </c>
      <c r="S80" s="3" t="str">
        <f t="shared" si="33"/>
        <v>LegL</v>
      </c>
      <c r="T80" s="2" t="str">
        <f t="shared" si="34"/>
        <v>LegL</v>
      </c>
      <c r="U80" s="2" t="e">
        <f t="shared" si="35"/>
        <v>#VALUE!</v>
      </c>
      <c r="V80" s="2" t="e">
        <f t="shared" si="36"/>
        <v>#VALUE!</v>
      </c>
      <c r="W80" s="1" t="str">
        <f t="shared" si="37"/>
        <v/>
      </c>
    </row>
    <row r="81" spans="5:23" ht="45" x14ac:dyDescent="0.25">
      <c r="E81" t="s">
        <v>7</v>
      </c>
      <c r="I81" s="2" t="str">
        <f t="shared" si="23"/>
        <v/>
      </c>
      <c r="J81" s="2" t="str">
        <f t="shared" si="24"/>
        <v/>
      </c>
      <c r="K81" s="3" t="str">
        <f t="shared" si="25"/>
        <v/>
      </c>
      <c r="L81" s="2" t="str">
        <f t="shared" si="26"/>
        <v/>
      </c>
      <c r="M81" s="4">
        <f t="shared" si="27"/>
        <v>0</v>
      </c>
      <c r="N81" s="3" t="str">
        <f t="shared" si="28"/>
        <v/>
      </c>
      <c r="O81" s="2" t="str">
        <f t="shared" si="29"/>
        <v/>
      </c>
      <c r="P81" s="4">
        <f t="shared" si="30"/>
        <v>0</v>
      </c>
      <c r="Q81" s="2" t="str">
        <f t="shared" si="31"/>
        <v/>
      </c>
      <c r="R81" s="4">
        <f t="shared" si="32"/>
        <v>0</v>
      </c>
      <c r="S81" s="3" t="e">
        <f t="shared" si="33"/>
        <v>#VALUE!</v>
      </c>
      <c r="T81" s="2" t="e">
        <f t="shared" si="34"/>
        <v>#VALUE!</v>
      </c>
      <c r="U81" s="2" t="e">
        <f t="shared" si="35"/>
        <v>#VALUE!</v>
      </c>
      <c r="V81" s="2" t="e">
        <f t="shared" si="36"/>
        <v>#VALUE!</v>
      </c>
      <c r="W81" s="1" t="str">
        <f t="shared" si="37"/>
        <v/>
      </c>
    </row>
    <row r="82" spans="5:23" ht="45" x14ac:dyDescent="0.25">
      <c r="E82" t="s">
        <v>38</v>
      </c>
      <c r="I82" s="2" t="str">
        <f t="shared" si="23"/>
        <v/>
      </c>
      <c r="J82" s="2" t="str">
        <f t="shared" si="24"/>
        <v/>
      </c>
      <c r="K82" s="3" t="str">
        <f t="shared" si="25"/>
        <v/>
      </c>
      <c r="L82" s="2" t="str">
        <f t="shared" si="26"/>
        <v/>
      </c>
      <c r="M82" s="4">
        <f t="shared" si="27"/>
        <v>0</v>
      </c>
      <c r="N82" s="3" t="str">
        <f t="shared" si="28"/>
        <v/>
      </c>
      <c r="O82" s="2" t="str">
        <f t="shared" si="29"/>
        <v/>
      </c>
      <c r="P82" s="4">
        <f t="shared" si="30"/>
        <v>0</v>
      </c>
      <c r="Q82" s="2" t="str">
        <f t="shared" si="31"/>
        <v/>
      </c>
      <c r="R82" s="4">
        <f t="shared" si="32"/>
        <v>0</v>
      </c>
      <c r="S82" s="3" t="str">
        <f t="shared" si="33"/>
        <v>FeetL</v>
      </c>
      <c r="T82" s="2" t="str">
        <f t="shared" si="34"/>
        <v>FeetL</v>
      </c>
      <c r="U82" s="2" t="e">
        <f t="shared" si="35"/>
        <v>#VALUE!</v>
      </c>
      <c r="V82" s="2" t="e">
        <f t="shared" si="36"/>
        <v>#VALUE!</v>
      </c>
      <c r="W82" s="1" t="str">
        <f t="shared" si="37"/>
        <v/>
      </c>
    </row>
    <row r="83" spans="5:23" ht="45" x14ac:dyDescent="0.25">
      <c r="F83" t="s">
        <v>5</v>
      </c>
      <c r="I83" s="2" t="str">
        <f t="shared" si="23"/>
        <v/>
      </c>
      <c r="J83" s="2" t="str">
        <f t="shared" si="24"/>
        <v/>
      </c>
      <c r="K83" s="3" t="e">
        <f t="shared" si="25"/>
        <v>#VALUE!</v>
      </c>
      <c r="L83" s="2" t="e">
        <f t="shared" si="26"/>
        <v>#VALUE!</v>
      </c>
      <c r="M83" s="4">
        <f t="shared" si="27"/>
        <v>0</v>
      </c>
      <c r="N83" s="3" t="e">
        <f t="shared" si="28"/>
        <v>#VALUE!</v>
      </c>
      <c r="O83" s="2" t="e">
        <f t="shared" si="29"/>
        <v>#VALUE!</v>
      </c>
      <c r="P83" s="4">
        <f t="shared" si="30"/>
        <v>0</v>
      </c>
      <c r="Q83" s="2" t="e">
        <f t="shared" si="31"/>
        <v>#VALUE!</v>
      </c>
      <c r="R83" s="4">
        <f t="shared" si="32"/>
        <v>0</v>
      </c>
      <c r="S83" s="3" t="str">
        <f t="shared" si="33"/>
        <v>FeetL</v>
      </c>
      <c r="T83" s="2" t="str">
        <f t="shared" si="34"/>
        <v>FeetL</v>
      </c>
      <c r="U83" s="2" t="str">
        <f t="shared" si="35"/>
        <v>rotation</v>
      </c>
      <c r="V83" s="2" t="e">
        <f t="shared" si="36"/>
        <v>#VALUE!</v>
      </c>
      <c r="W83" s="1" t="str">
        <f t="shared" si="37"/>
        <v/>
      </c>
    </row>
    <row r="84" spans="5:23" ht="45" x14ac:dyDescent="0.25">
      <c r="G84" t="s">
        <v>37</v>
      </c>
      <c r="I84" s="2">
        <f t="shared" si="23"/>
        <v>0</v>
      </c>
      <c r="J84" s="2">
        <f t="shared" si="24"/>
        <v>4</v>
      </c>
      <c r="K84" s="3" t="str">
        <f t="shared" si="25"/>
        <v>-17.5, 0, 0</v>
      </c>
      <c r="L84" s="2" t="str">
        <f t="shared" si="26"/>
        <v>-17.5</v>
      </c>
      <c r="M84" s="4">
        <f t="shared" si="27"/>
        <v>0</v>
      </c>
      <c r="N84" s="3" t="str">
        <f t="shared" si="28"/>
        <v>0, 0</v>
      </c>
      <c r="O84" s="2" t="str">
        <f t="shared" si="29"/>
        <v>0</v>
      </c>
      <c r="P84" s="4">
        <f t="shared" si="30"/>
        <v>0</v>
      </c>
      <c r="Q84" s="2" t="str">
        <f t="shared" si="31"/>
        <v>0</v>
      </c>
      <c r="R84" s="4">
        <f t="shared" si="32"/>
        <v>0</v>
      </c>
      <c r="S84" s="3" t="str">
        <f t="shared" si="33"/>
        <v>FeetL</v>
      </c>
      <c r="T84" s="2" t="str">
        <f t="shared" si="34"/>
        <v>FeetL</v>
      </c>
      <c r="U84" s="2" t="str">
        <f t="shared" si="35"/>
        <v>rotation</v>
      </c>
      <c r="V84" s="2" t="e">
        <f t="shared" si="36"/>
        <v>#VALUE!</v>
      </c>
      <c r="W84" s="1" t="str">
        <f t="shared" si="37"/>
        <v xml:space="preserve"> if (tickAnim &gt;= 0 &amp;&amp; tickAnim &lt; 4) {
    xx = -17.5D + (((tickAnim - 0D) / 4D) * (35D-(-17.5D)));
    yy = 0D + (((tickAnim - 0D) / 4D) * (0D-(0D)));
    zz = 0D + (((tickAnim - 0D) / 4D) * (0D-(0D)));
}</v>
      </c>
    </row>
    <row r="85" spans="5:23" ht="45" x14ac:dyDescent="0.25">
      <c r="G85" t="s">
        <v>86</v>
      </c>
      <c r="I85" s="2">
        <f t="shared" si="23"/>
        <v>4</v>
      </c>
      <c r="J85" s="2">
        <f t="shared" si="24"/>
        <v>9</v>
      </c>
      <c r="K85" s="3" t="str">
        <f t="shared" si="25"/>
        <v>35, 0, 0</v>
      </c>
      <c r="L85" s="2" t="str">
        <f t="shared" si="26"/>
        <v>35</v>
      </c>
      <c r="M85" s="4">
        <f t="shared" si="27"/>
        <v>0</v>
      </c>
      <c r="N85" s="3" t="str">
        <f t="shared" si="28"/>
        <v>0, 0</v>
      </c>
      <c r="O85" s="2" t="str">
        <f t="shared" si="29"/>
        <v>0</v>
      </c>
      <c r="P85" s="4">
        <f t="shared" si="30"/>
        <v>0</v>
      </c>
      <c r="Q85" s="2" t="str">
        <f t="shared" si="31"/>
        <v>0</v>
      </c>
      <c r="R85" s="4">
        <f t="shared" si="32"/>
        <v>0</v>
      </c>
      <c r="S85" s="3" t="str">
        <f t="shared" si="33"/>
        <v>FeetL</v>
      </c>
      <c r="T85" s="2" t="str">
        <f t="shared" si="34"/>
        <v>FeetL</v>
      </c>
      <c r="U85" s="2" t="str">
        <f t="shared" si="35"/>
        <v>rotation</v>
      </c>
      <c r="V85" s="2" t="e">
        <f t="shared" si="36"/>
        <v>#VALUE!</v>
      </c>
      <c r="W85" s="1" t="str">
        <f t="shared" si="37"/>
        <v>else if (tickAnim &gt;= 4 &amp;&amp; tickAnim &lt; 9) {
    xx = 35D + (((tickAnim - 4D) / 5D) * (-7.5D-(35D)));
    yy = 0D + (((tickAnim - 4D) / 5D) * (0D-(0D)));
    zz = 0D + (((tickAnim - 4D) / 5D) * (0D-(0D)));
}</v>
      </c>
    </row>
    <row r="86" spans="5:23" ht="45" x14ac:dyDescent="0.25">
      <c r="G86" t="s">
        <v>87</v>
      </c>
      <c r="I86" s="2">
        <f t="shared" si="23"/>
        <v>9</v>
      </c>
      <c r="J86" s="2">
        <f t="shared" si="24"/>
        <v>13</v>
      </c>
      <c r="K86" s="3" t="str">
        <f t="shared" si="25"/>
        <v>-7.5, 0, 0</v>
      </c>
      <c r="L86" s="2" t="str">
        <f t="shared" si="26"/>
        <v>-7.5</v>
      </c>
      <c r="M86" s="4">
        <f t="shared" si="27"/>
        <v>0</v>
      </c>
      <c r="N86" s="3" t="str">
        <f t="shared" si="28"/>
        <v>0, 0</v>
      </c>
      <c r="O86" s="2" t="str">
        <f t="shared" si="29"/>
        <v>0</v>
      </c>
      <c r="P86" s="4">
        <f t="shared" si="30"/>
        <v>0</v>
      </c>
      <c r="Q86" s="2" t="str">
        <f t="shared" si="31"/>
        <v>0</v>
      </c>
      <c r="R86" s="4">
        <f t="shared" si="32"/>
        <v>0</v>
      </c>
      <c r="S86" s="3" t="str">
        <f t="shared" si="33"/>
        <v>FeetL</v>
      </c>
      <c r="T86" s="2" t="str">
        <f t="shared" si="34"/>
        <v>FeetL</v>
      </c>
      <c r="U86" s="2" t="str">
        <f t="shared" si="35"/>
        <v>rotation</v>
      </c>
      <c r="V86" s="2" t="e">
        <f t="shared" si="36"/>
        <v>#VALUE!</v>
      </c>
      <c r="W86" s="1" t="str">
        <f t="shared" si="37"/>
        <v>else if (tickAnim &gt;= 9 &amp;&amp; tickAnim &lt; 13) {
    xx = -7.5D + (((tickAnim - 9D) / 4D) * (42.5D-(-7.5D)));
    yy = 0D + (((tickAnim - 9D) / 4D) * (0D-(0D)));
    zz = 0D + (((tickAnim - 9D) / 4D) * (0D-(0D)));
}</v>
      </c>
    </row>
    <row r="87" spans="5:23" ht="45" x14ac:dyDescent="0.25">
      <c r="G87" t="s">
        <v>88</v>
      </c>
      <c r="I87" s="2">
        <f t="shared" si="23"/>
        <v>13</v>
      </c>
      <c r="J87" s="2">
        <f t="shared" si="24"/>
        <v>18</v>
      </c>
      <c r="K87" s="3" t="str">
        <f t="shared" si="25"/>
        <v>42.5, 0, 0</v>
      </c>
      <c r="L87" s="2" t="str">
        <f t="shared" si="26"/>
        <v>42.5</v>
      </c>
      <c r="M87" s="4">
        <f t="shared" si="27"/>
        <v>0</v>
      </c>
      <c r="N87" s="3" t="str">
        <f t="shared" si="28"/>
        <v>0, 0</v>
      </c>
      <c r="O87" s="2" t="str">
        <f t="shared" si="29"/>
        <v>0</v>
      </c>
      <c r="P87" s="4">
        <f t="shared" si="30"/>
        <v>0</v>
      </c>
      <c r="Q87" s="2" t="str">
        <f t="shared" si="31"/>
        <v>0</v>
      </c>
      <c r="R87" s="4">
        <f t="shared" si="32"/>
        <v>0</v>
      </c>
      <c r="S87" s="3" t="str">
        <f t="shared" si="33"/>
        <v>FeetL</v>
      </c>
      <c r="T87" s="2" t="str">
        <f t="shared" si="34"/>
        <v>FeetL</v>
      </c>
      <c r="U87" s="2" t="str">
        <f t="shared" si="35"/>
        <v>rotation</v>
      </c>
      <c r="V87" s="2" t="e">
        <f t="shared" si="36"/>
        <v>#VALUE!</v>
      </c>
      <c r="W87" s="1" t="str">
        <f t="shared" si="37"/>
        <v>else if (tickAnim &gt;= 13 &amp;&amp; tickAnim &lt; 18) {
    xx = 42.5D + (((tickAnim - 13D) / 5D) * (55D-(42.5D)));
    yy = 0D + (((tickAnim - 13D) / 5D) * (0D-(0D)));
    zz = 0D + (((tickAnim - 13D) / 5D) * (0D-(0D)));
}</v>
      </c>
    </row>
    <row r="88" spans="5:23" ht="45" x14ac:dyDescent="0.25">
      <c r="G88" t="s">
        <v>89</v>
      </c>
      <c r="I88" s="2">
        <f t="shared" si="23"/>
        <v>18</v>
      </c>
      <c r="J88" s="2">
        <f t="shared" si="24"/>
        <v>25</v>
      </c>
      <c r="K88" s="3" t="str">
        <f t="shared" si="25"/>
        <v>55, 0, 0</v>
      </c>
      <c r="L88" s="2" t="str">
        <f t="shared" si="26"/>
        <v>55</v>
      </c>
      <c r="M88" s="4">
        <f t="shared" si="27"/>
        <v>0</v>
      </c>
      <c r="N88" s="3" t="str">
        <f t="shared" si="28"/>
        <v>0, 0</v>
      </c>
      <c r="O88" s="2" t="str">
        <f t="shared" si="29"/>
        <v>0</v>
      </c>
      <c r="P88" s="4">
        <f t="shared" si="30"/>
        <v>0</v>
      </c>
      <c r="Q88" s="2" t="str">
        <f t="shared" si="31"/>
        <v>0</v>
      </c>
      <c r="R88" s="4">
        <f t="shared" si="32"/>
        <v>0</v>
      </c>
      <c r="S88" s="3" t="str">
        <f t="shared" si="33"/>
        <v>FeetL</v>
      </c>
      <c r="T88" s="2" t="str">
        <f t="shared" si="34"/>
        <v>FeetL</v>
      </c>
      <c r="U88" s="2" t="str">
        <f t="shared" si="35"/>
        <v>rotation</v>
      </c>
      <c r="V88" s="2" t="e">
        <f t="shared" si="36"/>
        <v>#VALUE!</v>
      </c>
      <c r="W88" s="1" t="str">
        <f t="shared" si="37"/>
        <v>else if (tickAnim &gt;= 18 &amp;&amp; tickAnim &lt; 25) {
    xx = 55D + (((tickAnim - 18D) / 7D) * (-17.5D-(55D)));
    yy = 0D + (((tickAnim - 18D) / 7D) * (0D-(0D)));
    zz = 0D + (((tickAnim - 18D) / 7D) * (0D-(0D)));
}</v>
      </c>
    </row>
    <row r="89" spans="5:23" ht="45" x14ac:dyDescent="0.25">
      <c r="G89" t="s">
        <v>90</v>
      </c>
      <c r="I89" s="2">
        <f t="shared" si="23"/>
        <v>25</v>
      </c>
      <c r="J89" s="2">
        <f t="shared" si="24"/>
        <v>0</v>
      </c>
      <c r="K89" s="3" t="str">
        <f t="shared" si="25"/>
        <v>-17.5, 0, 0</v>
      </c>
      <c r="L89" s="2" t="str">
        <f t="shared" si="26"/>
        <v>-17.5</v>
      </c>
      <c r="M89" s="4">
        <f t="shared" si="27"/>
        <v>0</v>
      </c>
      <c r="N89" s="3" t="str">
        <f t="shared" si="28"/>
        <v>0, 0</v>
      </c>
      <c r="O89" s="2" t="str">
        <f t="shared" si="29"/>
        <v>0</v>
      </c>
      <c r="P89" s="4">
        <f t="shared" si="30"/>
        <v>0</v>
      </c>
      <c r="Q89" s="2" t="str">
        <f t="shared" si="31"/>
        <v>0</v>
      </c>
      <c r="R89" s="4">
        <f t="shared" si="32"/>
        <v>0</v>
      </c>
      <c r="S89" s="3" t="str">
        <f t="shared" si="33"/>
        <v>FeetL</v>
      </c>
      <c r="T89" s="2" t="str">
        <f t="shared" si="34"/>
        <v>FeetL</v>
      </c>
      <c r="U89" s="2" t="str">
        <f t="shared" si="35"/>
        <v>rotation</v>
      </c>
      <c r="V89" s="2" t="e">
        <f t="shared" si="36"/>
        <v>#VALUE!</v>
      </c>
      <c r="W89" s="1" t="str">
        <f t="shared" si="37"/>
        <v>this.setRotateAngle(FeetL, FeetL.rotateAngleX + (float) Math.toRadians(xx), FeetL.rotateAngleY + (float) Math.toRadians(yy), FeetL.rotateAngleZ + (float) Math.toRadians(zz));</v>
      </c>
    </row>
    <row r="90" spans="5:23" ht="45" x14ac:dyDescent="0.25">
      <c r="F90" t="s">
        <v>7</v>
      </c>
      <c r="I90" s="2" t="str">
        <f t="shared" si="23"/>
        <v/>
      </c>
      <c r="J90" s="2" t="str">
        <f t="shared" si="24"/>
        <v/>
      </c>
      <c r="K90" s="3" t="e">
        <f t="shared" si="25"/>
        <v>#VALUE!</v>
      </c>
      <c r="L90" s="2" t="e">
        <f t="shared" si="26"/>
        <v>#VALUE!</v>
      </c>
      <c r="M90" s="4">
        <f t="shared" si="27"/>
        <v>0</v>
      </c>
      <c r="N90" s="3" t="e">
        <f t="shared" si="28"/>
        <v>#VALUE!</v>
      </c>
      <c r="O90" s="2" t="e">
        <f t="shared" si="29"/>
        <v>#VALUE!</v>
      </c>
      <c r="P90" s="4">
        <f t="shared" si="30"/>
        <v>0</v>
      </c>
      <c r="Q90" s="2" t="e">
        <f t="shared" si="31"/>
        <v>#VALUE!</v>
      </c>
      <c r="R90" s="4">
        <f t="shared" si="32"/>
        <v>0</v>
      </c>
      <c r="S90" s="3" t="str">
        <f t="shared" si="33"/>
        <v>FeetL</v>
      </c>
      <c r="T90" s="2" t="str">
        <f t="shared" si="34"/>
        <v>FeetL</v>
      </c>
      <c r="U90" s="2" t="e">
        <f t="shared" si="35"/>
        <v>#VALUE!</v>
      </c>
      <c r="V90" s="2" t="e">
        <f t="shared" si="36"/>
        <v>#VALUE!</v>
      </c>
      <c r="W90" s="1" t="str">
        <f t="shared" si="37"/>
        <v/>
      </c>
    </row>
    <row r="91" spans="5:23" ht="45" x14ac:dyDescent="0.25">
      <c r="F91" t="s">
        <v>15</v>
      </c>
      <c r="I91" s="2" t="str">
        <f t="shared" si="23"/>
        <v/>
      </c>
      <c r="J91" s="2" t="str">
        <f t="shared" si="24"/>
        <v/>
      </c>
      <c r="K91" s="3" t="e">
        <f t="shared" si="25"/>
        <v>#VALUE!</v>
      </c>
      <c r="L91" s="2" t="e">
        <f t="shared" si="26"/>
        <v>#VALUE!</v>
      </c>
      <c r="M91" s="4">
        <f t="shared" si="27"/>
        <v>0</v>
      </c>
      <c r="N91" s="3" t="e">
        <f t="shared" si="28"/>
        <v>#VALUE!</v>
      </c>
      <c r="O91" s="2" t="e">
        <f t="shared" si="29"/>
        <v>#VALUE!</v>
      </c>
      <c r="P91" s="4">
        <f t="shared" si="30"/>
        <v>0</v>
      </c>
      <c r="Q91" s="2" t="e">
        <f t="shared" si="31"/>
        <v>#VALUE!</v>
      </c>
      <c r="R91" s="4">
        <f t="shared" si="32"/>
        <v>0</v>
      </c>
      <c r="S91" s="3" t="str">
        <f t="shared" si="33"/>
        <v>FeetL</v>
      </c>
      <c r="T91" s="2" t="str">
        <f t="shared" si="34"/>
        <v>FeetL</v>
      </c>
      <c r="U91" s="2" t="str">
        <f t="shared" si="35"/>
        <v>position</v>
      </c>
      <c r="V91" s="2" t="e">
        <f t="shared" si="36"/>
        <v>#VALUE!</v>
      </c>
      <c r="W91" s="1" t="str">
        <f t="shared" si="37"/>
        <v/>
      </c>
    </row>
    <row r="92" spans="5:23" ht="45" x14ac:dyDescent="0.25">
      <c r="G92" t="s">
        <v>67</v>
      </c>
      <c r="I92" s="2">
        <f t="shared" si="23"/>
        <v>4</v>
      </c>
      <c r="J92" s="2">
        <f t="shared" si="24"/>
        <v>7</v>
      </c>
      <c r="K92" s="3" t="str">
        <f t="shared" si="25"/>
        <v>0, 0, 0</v>
      </c>
      <c r="L92" s="2" t="str">
        <f t="shared" si="26"/>
        <v>0</v>
      </c>
      <c r="M92" s="4">
        <f t="shared" si="27"/>
        <v>0</v>
      </c>
      <c r="N92" s="3" t="str">
        <f t="shared" si="28"/>
        <v>0, 0</v>
      </c>
      <c r="O92" s="2" t="str">
        <f t="shared" si="29"/>
        <v>0</v>
      </c>
      <c r="P92" s="4">
        <f t="shared" si="30"/>
        <v>0</v>
      </c>
      <c r="Q92" s="2" t="str">
        <f t="shared" si="31"/>
        <v>0</v>
      </c>
      <c r="R92" s="4">
        <f t="shared" si="32"/>
        <v>0</v>
      </c>
      <c r="S92" s="3" t="str">
        <f t="shared" si="33"/>
        <v>FeetL</v>
      </c>
      <c r="T92" s="2" t="str">
        <f t="shared" si="34"/>
        <v>FeetL</v>
      </c>
      <c r="U92" s="2" t="str">
        <f t="shared" si="35"/>
        <v>position</v>
      </c>
      <c r="V92" s="2" t="e">
        <f t="shared" si="36"/>
        <v>#VALUE!</v>
      </c>
      <c r="W92" s="1" t="str">
        <f t="shared" si="37"/>
        <v xml:space="preserve"> if (tickAnim &gt;= 4 &amp;&amp; tickAnim &lt; 7) {
    xx = 0D + (((tickAnim - 4D) / 3D) * (0D-(0D)));
    yy = 0D + (((tickAnim - 4D) / 3D) * (Math.sin((Math.PI/180)*1.25D*((double)tickAnim/25D)*360/0.2)*-0.25D-(0D)));
    zz = 0D + (((tickAnim - 4D) / 3D) * (0D-(0D)));
}</v>
      </c>
    </row>
    <row r="93" spans="5:23" ht="45" x14ac:dyDescent="0.25">
      <c r="G93" t="s">
        <v>84</v>
      </c>
      <c r="I93" s="2">
        <f t="shared" si="23"/>
        <v>7</v>
      </c>
      <c r="J93" s="2">
        <f t="shared" si="24"/>
        <v>9</v>
      </c>
      <c r="K93" s="3" t="str">
        <f t="shared" si="25"/>
        <v>0, "math.sin(query.anim_time*360/0.2)*-0.25", 0</v>
      </c>
      <c r="L93" s="2" t="str">
        <f t="shared" si="26"/>
        <v>0</v>
      </c>
      <c r="M93" s="4">
        <f t="shared" si="27"/>
        <v>0</v>
      </c>
      <c r="N93" s="3" t="str">
        <f t="shared" si="28"/>
        <v>"math.sin(query.anim_time*360/0.2)*-0.25", 0</v>
      </c>
      <c r="O93" s="2" t="str">
        <f t="shared" si="29"/>
        <v>"math.sin(query.anim_time*360/0.2)*-0.25"</v>
      </c>
      <c r="P93" s="4">
        <f t="shared" si="30"/>
        <v>2</v>
      </c>
      <c r="Q93" s="2" t="str">
        <f t="shared" si="31"/>
        <v>0</v>
      </c>
      <c r="R93" s="4">
        <f t="shared" si="32"/>
        <v>0</v>
      </c>
      <c r="S93" s="3" t="str">
        <f t="shared" si="33"/>
        <v>FeetL</v>
      </c>
      <c r="T93" s="2" t="str">
        <f t="shared" si="34"/>
        <v>FeetL</v>
      </c>
      <c r="U93" s="2" t="str">
        <f t="shared" si="35"/>
        <v>position</v>
      </c>
      <c r="V93" s="2" t="e">
        <f t="shared" si="36"/>
        <v>#VALUE!</v>
      </c>
      <c r="W93" s="1" t="str">
        <f t="shared" si="37"/>
        <v>else if (tickAnim &gt;= 7 &amp;&amp; tickAnim &lt; 9) {
    xx = 0D + (((tickAnim - 7D) / 2D) * (0D-(0D)));
    yy = (Math.sin((Math.PI/180)*1.25D*((double)tickAnim/25D)*360/0.2)*-0.25) + (((tickAnim - 7D) / 2D) * (0D-(Math.sin((Math.PI/180)*1.25D*((double)tickAnim/25D)*360/0.2)*-0.25D)));
    zz = 0D + (((tickAnim - 7D) / 2D) * (0D-(0D)));
}</v>
      </c>
    </row>
    <row r="94" spans="5:23" ht="45" x14ac:dyDescent="0.25">
      <c r="G94" t="s">
        <v>85</v>
      </c>
      <c r="I94" s="2">
        <f t="shared" si="23"/>
        <v>9</v>
      </c>
      <c r="J94" s="2">
        <f t="shared" si="24"/>
        <v>0</v>
      </c>
      <c r="K94" s="3" t="str">
        <f t="shared" si="25"/>
        <v>0, 0, 0</v>
      </c>
      <c r="L94" s="2" t="str">
        <f t="shared" si="26"/>
        <v>0</v>
      </c>
      <c r="M94" s="4">
        <f t="shared" si="27"/>
        <v>0</v>
      </c>
      <c r="N94" s="3" t="str">
        <f t="shared" si="28"/>
        <v>0, 0</v>
      </c>
      <c r="O94" s="2" t="str">
        <f t="shared" si="29"/>
        <v>0</v>
      </c>
      <c r="P94" s="4">
        <f t="shared" si="30"/>
        <v>0</v>
      </c>
      <c r="Q94" s="2" t="str">
        <f t="shared" si="31"/>
        <v>0</v>
      </c>
      <c r="R94" s="4">
        <f t="shared" si="32"/>
        <v>0</v>
      </c>
      <c r="S94" s="3" t="str">
        <f t="shared" si="33"/>
        <v>FeetL</v>
      </c>
      <c r="T94" s="2" t="str">
        <f t="shared" si="34"/>
        <v>FeetL</v>
      </c>
      <c r="U94" s="2" t="str">
        <f t="shared" si="35"/>
        <v>position</v>
      </c>
      <c r="V94" s="2" t="e">
        <f t="shared" si="36"/>
        <v>#VALUE!</v>
      </c>
      <c r="W94" s="1" t="str">
        <f t="shared" si="37"/>
        <v>this.FeetL.offsetX = (float) Math.toRadians(xx);
this.FeetL.offsetY = (float) Math.toRadians(yy);
this.FeetL.offsetZ = (float) Math.toRadians(zz);</v>
      </c>
    </row>
    <row r="95" spans="5:23" ht="45" x14ac:dyDescent="0.25">
      <c r="F95" t="s">
        <v>6</v>
      </c>
      <c r="I95" s="2" t="str">
        <f t="shared" si="23"/>
        <v/>
      </c>
      <c r="J95" s="2" t="str">
        <f t="shared" si="24"/>
        <v/>
      </c>
      <c r="K95" s="3" t="e">
        <f t="shared" si="25"/>
        <v>#VALUE!</v>
      </c>
      <c r="L95" s="2" t="e">
        <f t="shared" si="26"/>
        <v>#VALUE!</v>
      </c>
      <c r="M95" s="4">
        <f t="shared" si="27"/>
        <v>0</v>
      </c>
      <c r="N95" s="3" t="e">
        <f t="shared" si="28"/>
        <v>#VALUE!</v>
      </c>
      <c r="O95" s="2" t="e">
        <f t="shared" si="29"/>
        <v>#VALUE!</v>
      </c>
      <c r="P95" s="4">
        <f t="shared" si="30"/>
        <v>0</v>
      </c>
      <c r="Q95" s="2" t="e">
        <f t="shared" si="31"/>
        <v>#VALUE!</v>
      </c>
      <c r="R95" s="4">
        <f t="shared" si="32"/>
        <v>0</v>
      </c>
      <c r="S95" s="3" t="str">
        <f t="shared" si="33"/>
        <v>FeetL</v>
      </c>
      <c r="T95" s="2" t="str">
        <f t="shared" si="34"/>
        <v>FeetL</v>
      </c>
      <c r="U95" s="2" t="e">
        <f t="shared" si="35"/>
        <v>#VALUE!</v>
      </c>
      <c r="V95" s="2" t="e">
        <f t="shared" si="36"/>
        <v>#VALUE!</v>
      </c>
      <c r="W95" s="1" t="str">
        <f t="shared" si="37"/>
        <v/>
      </c>
    </row>
    <row r="96" spans="5:23" ht="45" x14ac:dyDescent="0.25">
      <c r="E96" t="s">
        <v>7</v>
      </c>
      <c r="I96" s="2" t="str">
        <f t="shared" si="23"/>
        <v/>
      </c>
      <c r="J96" s="2" t="str">
        <f t="shared" si="24"/>
        <v/>
      </c>
      <c r="K96" s="3" t="str">
        <f t="shared" si="25"/>
        <v/>
      </c>
      <c r="L96" s="2" t="str">
        <f t="shared" si="26"/>
        <v/>
      </c>
      <c r="M96" s="4">
        <f t="shared" si="27"/>
        <v>0</v>
      </c>
      <c r="N96" s="3" t="str">
        <f t="shared" si="28"/>
        <v/>
      </c>
      <c r="O96" s="2" t="str">
        <f t="shared" si="29"/>
        <v/>
      </c>
      <c r="P96" s="4">
        <f t="shared" si="30"/>
        <v>0</v>
      </c>
      <c r="Q96" s="2" t="str">
        <f t="shared" si="31"/>
        <v/>
      </c>
      <c r="R96" s="4">
        <f t="shared" si="32"/>
        <v>0</v>
      </c>
      <c r="S96" s="3" t="e">
        <f t="shared" si="33"/>
        <v>#VALUE!</v>
      </c>
      <c r="T96" s="2" t="e">
        <f t="shared" si="34"/>
        <v>#VALUE!</v>
      </c>
      <c r="U96" s="2" t="e">
        <f t="shared" si="35"/>
        <v>#VALUE!</v>
      </c>
      <c r="V96" s="2" t="e">
        <f t="shared" si="36"/>
        <v>#VALUE!</v>
      </c>
      <c r="W96" s="1" t="str">
        <f t="shared" si="37"/>
        <v/>
      </c>
    </row>
    <row r="97" spans="5:23" ht="45" x14ac:dyDescent="0.25">
      <c r="E97" t="s">
        <v>40</v>
      </c>
      <c r="I97" s="2" t="str">
        <f t="shared" si="23"/>
        <v/>
      </c>
      <c r="J97" s="2" t="str">
        <f t="shared" si="24"/>
        <v/>
      </c>
      <c r="K97" s="3" t="str">
        <f t="shared" si="25"/>
        <v/>
      </c>
      <c r="L97" s="2" t="str">
        <f t="shared" si="26"/>
        <v/>
      </c>
      <c r="M97" s="4">
        <f t="shared" si="27"/>
        <v>0</v>
      </c>
      <c r="N97" s="3" t="str">
        <f t="shared" si="28"/>
        <v/>
      </c>
      <c r="O97" s="2" t="str">
        <f t="shared" si="29"/>
        <v/>
      </c>
      <c r="P97" s="4">
        <f t="shared" si="30"/>
        <v>0</v>
      </c>
      <c r="Q97" s="2" t="str">
        <f t="shared" si="31"/>
        <v/>
      </c>
      <c r="R97" s="4">
        <f t="shared" si="32"/>
        <v>0</v>
      </c>
      <c r="S97" s="3" t="str">
        <f t="shared" si="33"/>
        <v>ToesL</v>
      </c>
      <c r="T97" s="2" t="str">
        <f t="shared" si="34"/>
        <v>ToesL</v>
      </c>
      <c r="U97" s="2" t="e">
        <f t="shared" si="35"/>
        <v>#VALUE!</v>
      </c>
      <c r="V97" s="2" t="e">
        <f t="shared" si="36"/>
        <v>#VALUE!</v>
      </c>
      <c r="W97" s="1" t="str">
        <f t="shared" si="37"/>
        <v/>
      </c>
    </row>
    <row r="98" spans="5:23" ht="45" x14ac:dyDescent="0.25">
      <c r="F98" t="s">
        <v>5</v>
      </c>
      <c r="I98" s="2" t="str">
        <f t="shared" si="23"/>
        <v/>
      </c>
      <c r="J98" s="2" t="str">
        <f t="shared" si="24"/>
        <v/>
      </c>
      <c r="K98" s="3" t="e">
        <f t="shared" si="25"/>
        <v>#VALUE!</v>
      </c>
      <c r="L98" s="2" t="e">
        <f t="shared" si="26"/>
        <v>#VALUE!</v>
      </c>
      <c r="M98" s="4">
        <f t="shared" si="27"/>
        <v>0</v>
      </c>
      <c r="N98" s="3" t="e">
        <f t="shared" si="28"/>
        <v>#VALUE!</v>
      </c>
      <c r="O98" s="2" t="e">
        <f t="shared" si="29"/>
        <v>#VALUE!</v>
      </c>
      <c r="P98" s="4">
        <f t="shared" si="30"/>
        <v>0</v>
      </c>
      <c r="Q98" s="2" t="e">
        <f t="shared" si="31"/>
        <v>#VALUE!</v>
      </c>
      <c r="R98" s="4">
        <f t="shared" si="32"/>
        <v>0</v>
      </c>
      <c r="S98" s="3" t="str">
        <f t="shared" si="33"/>
        <v>ToesL</v>
      </c>
      <c r="T98" s="2" t="str">
        <f t="shared" si="34"/>
        <v>ToesL</v>
      </c>
      <c r="U98" s="2" t="str">
        <f t="shared" si="35"/>
        <v>rotation</v>
      </c>
      <c r="V98" s="2" t="e">
        <f t="shared" si="36"/>
        <v>#VALUE!</v>
      </c>
      <c r="W98" s="1" t="str">
        <f t="shared" si="37"/>
        <v/>
      </c>
    </row>
    <row r="99" spans="5:23" ht="45" x14ac:dyDescent="0.25">
      <c r="G99" t="s">
        <v>44</v>
      </c>
      <c r="I99" s="2">
        <f t="shared" si="23"/>
        <v>0</v>
      </c>
      <c r="J99" s="2">
        <f t="shared" si="24"/>
        <v>4</v>
      </c>
      <c r="K99" s="3" t="str">
        <f t="shared" si="25"/>
        <v>47.5, 0, 0</v>
      </c>
      <c r="L99" s="2" t="str">
        <f t="shared" si="26"/>
        <v>47.5</v>
      </c>
      <c r="M99" s="4">
        <f t="shared" si="27"/>
        <v>0</v>
      </c>
      <c r="N99" s="3" t="str">
        <f t="shared" si="28"/>
        <v>0, 0</v>
      </c>
      <c r="O99" s="2" t="str">
        <f t="shared" si="29"/>
        <v>0</v>
      </c>
      <c r="P99" s="4">
        <f t="shared" si="30"/>
        <v>0</v>
      </c>
      <c r="Q99" s="2" t="str">
        <f t="shared" si="31"/>
        <v>0</v>
      </c>
      <c r="R99" s="4">
        <f t="shared" si="32"/>
        <v>0</v>
      </c>
      <c r="S99" s="3" t="str">
        <f t="shared" si="33"/>
        <v>ToesL</v>
      </c>
      <c r="T99" s="2" t="str">
        <f t="shared" si="34"/>
        <v>ToesL</v>
      </c>
      <c r="U99" s="2" t="str">
        <f t="shared" si="35"/>
        <v>rotation</v>
      </c>
      <c r="V99" s="2" t="e">
        <f t="shared" si="36"/>
        <v>#VALUE!</v>
      </c>
      <c r="W99" s="1" t="str">
        <f t="shared" si="37"/>
        <v xml:space="preserve"> if (tickAnim &gt;= 0 &amp;&amp; tickAnim &lt; 4) {
    xx = 47.5D + (((tickAnim - 0D) / 4D) * (-17.5D-(47.5D)));
    yy = 0D + (((tickAnim - 0D) / 4D) * (0D-(0D)));
    zz = 0D + (((tickAnim - 0D) / 4D) * (0D-(0D)));
}</v>
      </c>
    </row>
    <row r="100" spans="5:23" ht="45" x14ac:dyDescent="0.25">
      <c r="G100" t="s">
        <v>91</v>
      </c>
      <c r="I100" s="2">
        <f t="shared" si="23"/>
        <v>4</v>
      </c>
      <c r="J100" s="2">
        <f t="shared" si="24"/>
        <v>9</v>
      </c>
      <c r="K100" s="3" t="str">
        <f t="shared" si="25"/>
        <v>-17.5, 0, 0</v>
      </c>
      <c r="L100" s="2" t="str">
        <f t="shared" si="26"/>
        <v>-17.5</v>
      </c>
      <c r="M100" s="4">
        <f t="shared" si="27"/>
        <v>0</v>
      </c>
      <c r="N100" s="3" t="str">
        <f t="shared" si="28"/>
        <v>0, 0</v>
      </c>
      <c r="O100" s="2" t="str">
        <f t="shared" si="29"/>
        <v>0</v>
      </c>
      <c r="P100" s="4">
        <f t="shared" si="30"/>
        <v>0</v>
      </c>
      <c r="Q100" s="2" t="str">
        <f t="shared" si="31"/>
        <v>0</v>
      </c>
      <c r="R100" s="4">
        <f t="shared" si="32"/>
        <v>0</v>
      </c>
      <c r="S100" s="3" t="str">
        <f t="shared" si="33"/>
        <v>ToesL</v>
      </c>
      <c r="T100" s="2" t="str">
        <f t="shared" si="34"/>
        <v>ToesL</v>
      </c>
      <c r="U100" s="2" t="str">
        <f t="shared" si="35"/>
        <v>rotation</v>
      </c>
      <c r="V100" s="2" t="e">
        <f t="shared" si="36"/>
        <v>#VALUE!</v>
      </c>
      <c r="W100" s="1" t="str">
        <f t="shared" si="37"/>
        <v>else if (tickAnim &gt;= 4 &amp;&amp; tickAnim &lt; 9) {
    xx = -17.5D + (((tickAnim - 4D) / 5D) * (0D-(-17.5D)));
    yy = 0D + (((tickAnim - 4D) / 5D) * (0D-(0D)));
    zz = 0D + (((tickAnim - 4D) / 5D) * (0D-(0D)));
}</v>
      </c>
    </row>
    <row r="101" spans="5:23" ht="45" x14ac:dyDescent="0.25">
      <c r="G101" t="s">
        <v>20</v>
      </c>
      <c r="I101" s="2">
        <f t="shared" si="23"/>
        <v>9</v>
      </c>
      <c r="J101" s="2">
        <f t="shared" si="24"/>
        <v>13</v>
      </c>
      <c r="K101" s="3" t="str">
        <f t="shared" si="25"/>
        <v>0, 0, 0</v>
      </c>
      <c r="L101" s="2" t="str">
        <f t="shared" si="26"/>
        <v>0</v>
      </c>
      <c r="M101" s="4">
        <f t="shared" si="27"/>
        <v>0</v>
      </c>
      <c r="N101" s="3" t="str">
        <f t="shared" si="28"/>
        <v>0, 0</v>
      </c>
      <c r="O101" s="2" t="str">
        <f t="shared" si="29"/>
        <v>0</v>
      </c>
      <c r="P101" s="4">
        <f t="shared" si="30"/>
        <v>0</v>
      </c>
      <c r="Q101" s="2" t="str">
        <f t="shared" si="31"/>
        <v>0</v>
      </c>
      <c r="R101" s="4">
        <f t="shared" si="32"/>
        <v>0</v>
      </c>
      <c r="S101" s="3" t="str">
        <f t="shared" si="33"/>
        <v>ToesL</v>
      </c>
      <c r="T101" s="2" t="str">
        <f t="shared" si="34"/>
        <v>ToesL</v>
      </c>
      <c r="U101" s="2" t="str">
        <f t="shared" si="35"/>
        <v>rotation</v>
      </c>
      <c r="V101" s="2" t="e">
        <f t="shared" si="36"/>
        <v>#VALUE!</v>
      </c>
      <c r="W101" s="1" t="str">
        <f t="shared" si="37"/>
        <v>else if (tickAnim &gt;= 9 &amp;&amp; tickAnim &lt; 13) {
    xx = 0D + (((tickAnim - 9D) / 4D) * (-85D-(0D)));
    yy = 0D + (((tickAnim - 9D) / 4D) * (0D-(0D)));
    zz = 0D + (((tickAnim - 9D) / 4D) * (0D-(0D)));
}</v>
      </c>
    </row>
    <row r="102" spans="5:23" ht="45" x14ac:dyDescent="0.25">
      <c r="G102" t="s">
        <v>92</v>
      </c>
      <c r="I102" s="2">
        <f t="shared" si="23"/>
        <v>13</v>
      </c>
      <c r="J102" s="2">
        <f t="shared" si="24"/>
        <v>18</v>
      </c>
      <c r="K102" s="3" t="str">
        <f t="shared" si="25"/>
        <v>-85, 0, 0</v>
      </c>
      <c r="L102" s="2" t="str">
        <f t="shared" si="26"/>
        <v>-85</v>
      </c>
      <c r="M102" s="4">
        <f t="shared" si="27"/>
        <v>0</v>
      </c>
      <c r="N102" s="3" t="str">
        <f t="shared" si="28"/>
        <v>0, 0</v>
      </c>
      <c r="O102" s="2" t="str">
        <f t="shared" si="29"/>
        <v>0</v>
      </c>
      <c r="P102" s="4">
        <f t="shared" si="30"/>
        <v>0</v>
      </c>
      <c r="Q102" s="2" t="str">
        <f t="shared" si="31"/>
        <v>0</v>
      </c>
      <c r="R102" s="4">
        <f t="shared" si="32"/>
        <v>0</v>
      </c>
      <c r="S102" s="3" t="str">
        <f t="shared" si="33"/>
        <v>ToesL</v>
      </c>
      <c r="T102" s="2" t="str">
        <f t="shared" si="34"/>
        <v>ToesL</v>
      </c>
      <c r="U102" s="2" t="str">
        <f t="shared" si="35"/>
        <v>rotation</v>
      </c>
      <c r="V102" s="2" t="e">
        <f t="shared" si="36"/>
        <v>#VALUE!</v>
      </c>
      <c r="W102" s="1" t="str">
        <f t="shared" si="37"/>
        <v>else if (tickAnim &gt;= 13 &amp;&amp; tickAnim &lt; 18) {
    xx = -85D + (((tickAnim - 13D) / 5D) * (2.5D-(-85D)));
    yy = 0D + (((tickAnim - 13D) / 5D) * (0D-(0D)));
    zz = 0D + (((tickAnim - 13D) / 5D) * (0D-(0D)));
}</v>
      </c>
    </row>
    <row r="103" spans="5:23" ht="45" x14ac:dyDescent="0.25">
      <c r="G103" t="s">
        <v>93</v>
      </c>
      <c r="I103" s="2">
        <f t="shared" si="23"/>
        <v>18</v>
      </c>
      <c r="J103" s="2">
        <f t="shared" si="24"/>
        <v>25</v>
      </c>
      <c r="K103" s="3" t="str">
        <f t="shared" si="25"/>
        <v>2.5, 0, 0</v>
      </c>
      <c r="L103" s="2" t="str">
        <f t="shared" si="26"/>
        <v>2.5</v>
      </c>
      <c r="M103" s="4">
        <f t="shared" si="27"/>
        <v>0</v>
      </c>
      <c r="N103" s="3" t="str">
        <f t="shared" si="28"/>
        <v>0, 0</v>
      </c>
      <c r="O103" s="2" t="str">
        <f t="shared" si="29"/>
        <v>0</v>
      </c>
      <c r="P103" s="4">
        <f t="shared" si="30"/>
        <v>0</v>
      </c>
      <c r="Q103" s="2" t="str">
        <f t="shared" si="31"/>
        <v>0</v>
      </c>
      <c r="R103" s="4">
        <f t="shared" si="32"/>
        <v>0</v>
      </c>
      <c r="S103" s="3" t="str">
        <f t="shared" si="33"/>
        <v>ToesL</v>
      </c>
      <c r="T103" s="2" t="str">
        <f t="shared" si="34"/>
        <v>ToesL</v>
      </c>
      <c r="U103" s="2" t="str">
        <f t="shared" si="35"/>
        <v>rotation</v>
      </c>
      <c r="V103" s="2" t="e">
        <f t="shared" si="36"/>
        <v>#VALUE!</v>
      </c>
      <c r="W103" s="1" t="str">
        <f t="shared" si="37"/>
        <v>else if (tickAnim &gt;= 18 &amp;&amp; tickAnim &lt; 25) {
    xx = 2.5D + (((tickAnim - 18D) / 7D) * (47.5D-(2.5D)));
    yy = 0D + (((tickAnim - 18D) / 7D) * (0D-(0D)));
    zz = 0D + (((tickAnim - 18D) / 7D) * (0D-(0D)));
}</v>
      </c>
    </row>
    <row r="104" spans="5:23" ht="45" x14ac:dyDescent="0.25">
      <c r="G104" t="s">
        <v>94</v>
      </c>
      <c r="I104" s="2">
        <f t="shared" si="23"/>
        <v>25</v>
      </c>
      <c r="J104" s="2">
        <f t="shared" si="24"/>
        <v>0</v>
      </c>
      <c r="K104" s="3" t="str">
        <f t="shared" si="25"/>
        <v>47.5, 0, 0</v>
      </c>
      <c r="L104" s="2" t="str">
        <f t="shared" si="26"/>
        <v>47.5</v>
      </c>
      <c r="M104" s="4">
        <f t="shared" si="27"/>
        <v>0</v>
      </c>
      <c r="N104" s="3" t="str">
        <f t="shared" si="28"/>
        <v>0, 0</v>
      </c>
      <c r="O104" s="2" t="str">
        <f t="shared" si="29"/>
        <v>0</v>
      </c>
      <c r="P104" s="4">
        <f t="shared" si="30"/>
        <v>0</v>
      </c>
      <c r="Q104" s="2" t="str">
        <f t="shared" si="31"/>
        <v>0</v>
      </c>
      <c r="R104" s="4">
        <f t="shared" si="32"/>
        <v>0</v>
      </c>
      <c r="S104" s="3" t="str">
        <f t="shared" si="33"/>
        <v>ToesL</v>
      </c>
      <c r="T104" s="2" t="str">
        <f t="shared" si="34"/>
        <v>ToesL</v>
      </c>
      <c r="U104" s="2" t="str">
        <f t="shared" si="35"/>
        <v>rotation</v>
      </c>
      <c r="V104" s="2" t="e">
        <f t="shared" si="36"/>
        <v>#VALUE!</v>
      </c>
      <c r="W104" s="1" t="str">
        <f t="shared" si="37"/>
        <v>this.setRotateAngle(ToesL, ToesL.rotateAngleX + (float) Math.toRadians(xx), ToesL.rotateAngleY + (float) Math.toRadians(yy), ToesL.rotateAngleZ + (float) Math.toRadians(zz));</v>
      </c>
    </row>
    <row r="105" spans="5:23" ht="45" x14ac:dyDescent="0.25">
      <c r="F105" t="s">
        <v>6</v>
      </c>
      <c r="I105" s="2" t="str">
        <f t="shared" si="23"/>
        <v/>
      </c>
      <c r="J105" s="2" t="str">
        <f t="shared" si="24"/>
        <v/>
      </c>
      <c r="K105" s="3" t="e">
        <f t="shared" si="25"/>
        <v>#VALUE!</v>
      </c>
      <c r="L105" s="2" t="e">
        <f t="shared" si="26"/>
        <v>#VALUE!</v>
      </c>
      <c r="M105" s="4">
        <f t="shared" si="27"/>
        <v>0</v>
      </c>
      <c r="N105" s="3" t="e">
        <f t="shared" si="28"/>
        <v>#VALUE!</v>
      </c>
      <c r="O105" s="2" t="e">
        <f t="shared" si="29"/>
        <v>#VALUE!</v>
      </c>
      <c r="P105" s="4">
        <f t="shared" si="30"/>
        <v>0</v>
      </c>
      <c r="Q105" s="2" t="e">
        <f t="shared" si="31"/>
        <v>#VALUE!</v>
      </c>
      <c r="R105" s="4">
        <f t="shared" si="32"/>
        <v>0</v>
      </c>
      <c r="S105" s="3" t="str">
        <f t="shared" si="33"/>
        <v>ToesL</v>
      </c>
      <c r="T105" s="2" t="str">
        <f t="shared" si="34"/>
        <v>ToesL</v>
      </c>
      <c r="U105" s="2" t="e">
        <f t="shared" si="35"/>
        <v>#VALUE!</v>
      </c>
      <c r="V105" s="2" t="e">
        <f t="shared" si="36"/>
        <v>#VALUE!</v>
      </c>
      <c r="W105" s="1" t="str">
        <f t="shared" si="37"/>
        <v/>
      </c>
    </row>
    <row r="106" spans="5:23" ht="45" x14ac:dyDescent="0.25">
      <c r="E106" t="s">
        <v>7</v>
      </c>
      <c r="I106" s="2" t="str">
        <f t="shared" si="23"/>
        <v/>
      </c>
      <c r="J106" s="2" t="str">
        <f t="shared" si="24"/>
        <v/>
      </c>
      <c r="K106" s="3" t="str">
        <f t="shared" si="25"/>
        <v/>
      </c>
      <c r="L106" s="2" t="str">
        <f t="shared" si="26"/>
        <v/>
      </c>
      <c r="M106" s="4">
        <f t="shared" si="27"/>
        <v>0</v>
      </c>
      <c r="N106" s="3" t="str">
        <f t="shared" si="28"/>
        <v/>
      </c>
      <c r="O106" s="2" t="str">
        <f t="shared" si="29"/>
        <v/>
      </c>
      <c r="P106" s="4">
        <f t="shared" si="30"/>
        <v>0</v>
      </c>
      <c r="Q106" s="2" t="str">
        <f t="shared" si="31"/>
        <v/>
      </c>
      <c r="R106" s="4">
        <f t="shared" si="32"/>
        <v>0</v>
      </c>
      <c r="S106" s="3" t="e">
        <f t="shared" si="33"/>
        <v>#VALUE!</v>
      </c>
      <c r="T106" s="2" t="e">
        <f t="shared" si="34"/>
        <v>#VALUE!</v>
      </c>
      <c r="U106" s="2" t="e">
        <f t="shared" si="35"/>
        <v>#VALUE!</v>
      </c>
      <c r="V106" s="2" t="e">
        <f t="shared" si="36"/>
        <v>#VALUE!</v>
      </c>
      <c r="W106" s="1" t="str">
        <f t="shared" si="37"/>
        <v/>
      </c>
    </row>
    <row r="107" spans="5:23" ht="45" x14ac:dyDescent="0.25">
      <c r="E107" t="s">
        <v>41</v>
      </c>
      <c r="I107" s="2" t="str">
        <f t="shared" si="23"/>
        <v/>
      </c>
      <c r="J107" s="2" t="str">
        <f t="shared" si="24"/>
        <v/>
      </c>
      <c r="K107" s="3" t="str">
        <f t="shared" si="25"/>
        <v/>
      </c>
      <c r="L107" s="2" t="str">
        <f t="shared" si="26"/>
        <v/>
      </c>
      <c r="M107" s="4">
        <f t="shared" si="27"/>
        <v>0</v>
      </c>
      <c r="N107" s="3" t="str">
        <f t="shared" si="28"/>
        <v/>
      </c>
      <c r="O107" s="2" t="str">
        <f t="shared" si="29"/>
        <v/>
      </c>
      <c r="P107" s="4">
        <f t="shared" si="30"/>
        <v>0</v>
      </c>
      <c r="Q107" s="2" t="str">
        <f t="shared" si="31"/>
        <v/>
      </c>
      <c r="R107" s="4">
        <f t="shared" si="32"/>
        <v>0</v>
      </c>
      <c r="S107" s="3" t="str">
        <f t="shared" si="33"/>
        <v>upperLegR</v>
      </c>
      <c r="T107" s="2" t="str">
        <f t="shared" si="34"/>
        <v>upperLegR</v>
      </c>
      <c r="U107" s="2" t="e">
        <f t="shared" si="35"/>
        <v>#VALUE!</v>
      </c>
      <c r="V107" s="2" t="e">
        <f t="shared" si="36"/>
        <v>#VALUE!</v>
      </c>
      <c r="W107" s="1" t="str">
        <f t="shared" si="37"/>
        <v/>
      </c>
    </row>
    <row r="108" spans="5:23" ht="45" x14ac:dyDescent="0.25">
      <c r="F108" t="s">
        <v>5</v>
      </c>
      <c r="I108" s="2" t="str">
        <f t="shared" si="23"/>
        <v/>
      </c>
      <c r="J108" s="2" t="str">
        <f t="shared" si="24"/>
        <v/>
      </c>
      <c r="K108" s="3" t="e">
        <f t="shared" si="25"/>
        <v>#VALUE!</v>
      </c>
      <c r="L108" s="2" t="e">
        <f t="shared" si="26"/>
        <v>#VALUE!</v>
      </c>
      <c r="M108" s="4">
        <f t="shared" si="27"/>
        <v>0</v>
      </c>
      <c r="N108" s="3" t="e">
        <f t="shared" si="28"/>
        <v>#VALUE!</v>
      </c>
      <c r="O108" s="2" t="e">
        <f t="shared" si="29"/>
        <v>#VALUE!</v>
      </c>
      <c r="P108" s="4">
        <f t="shared" si="30"/>
        <v>0</v>
      </c>
      <c r="Q108" s="2" t="e">
        <f t="shared" si="31"/>
        <v>#VALUE!</v>
      </c>
      <c r="R108" s="4">
        <f t="shared" si="32"/>
        <v>0</v>
      </c>
      <c r="S108" s="3" t="str">
        <f t="shared" si="33"/>
        <v>upperLegR</v>
      </c>
      <c r="T108" s="2" t="str">
        <f t="shared" si="34"/>
        <v>upperLegR</v>
      </c>
      <c r="U108" s="2" t="str">
        <f t="shared" si="35"/>
        <v>rotation</v>
      </c>
      <c r="V108" s="2" t="e">
        <f t="shared" si="36"/>
        <v>#VALUE!</v>
      </c>
      <c r="W108" s="1" t="str">
        <f t="shared" si="37"/>
        <v/>
      </c>
    </row>
    <row r="109" spans="5:23" ht="45" x14ac:dyDescent="0.25">
      <c r="G109" t="s">
        <v>39</v>
      </c>
      <c r="I109" s="2">
        <f t="shared" si="23"/>
        <v>0</v>
      </c>
      <c r="J109" s="2">
        <f t="shared" si="24"/>
        <v>5</v>
      </c>
      <c r="K109" s="3" t="str">
        <f t="shared" si="25"/>
        <v>25, 0, 0</v>
      </c>
      <c r="L109" s="2" t="str">
        <f t="shared" si="26"/>
        <v>25</v>
      </c>
      <c r="M109" s="4">
        <f t="shared" si="27"/>
        <v>0</v>
      </c>
      <c r="N109" s="3" t="str">
        <f t="shared" si="28"/>
        <v>0, 0</v>
      </c>
      <c r="O109" s="2" t="str">
        <f t="shared" si="29"/>
        <v>0</v>
      </c>
      <c r="P109" s="4">
        <f t="shared" si="30"/>
        <v>0</v>
      </c>
      <c r="Q109" s="2" t="str">
        <f t="shared" si="31"/>
        <v>0</v>
      </c>
      <c r="R109" s="4">
        <f t="shared" si="32"/>
        <v>0</v>
      </c>
      <c r="S109" s="3" t="str">
        <f t="shared" si="33"/>
        <v>upperLegR</v>
      </c>
      <c r="T109" s="2" t="str">
        <f t="shared" si="34"/>
        <v>upperLegR</v>
      </c>
      <c r="U109" s="2" t="str">
        <f t="shared" si="35"/>
        <v>rotation</v>
      </c>
      <c r="V109" s="2" t="e">
        <f t="shared" si="36"/>
        <v>#VALUE!</v>
      </c>
      <c r="W109" s="1" t="str">
        <f t="shared" si="37"/>
        <v xml:space="preserve"> if (tickAnim &gt;= 0 &amp;&amp; tickAnim &lt; 5) {
    xx = 25D + (((tickAnim - 0D) / 5D) * (15D-(25D)));
    yy = 0D + (((tickAnim - 0D) / 5D) * (5D-(0D)));
    zz = 0D + (((tickAnim - 0D) / 5D) * (5D-(0D)));
}</v>
      </c>
    </row>
    <row r="110" spans="5:23" ht="45" x14ac:dyDescent="0.25">
      <c r="G110" t="s">
        <v>95</v>
      </c>
      <c r="I110" s="2">
        <f t="shared" si="23"/>
        <v>5</v>
      </c>
      <c r="J110" s="2">
        <f t="shared" si="24"/>
        <v>12</v>
      </c>
      <c r="K110" s="3" t="str">
        <f t="shared" si="25"/>
        <v>15, 5, 5</v>
      </c>
      <c r="L110" s="2" t="str">
        <f t="shared" si="26"/>
        <v>15</v>
      </c>
      <c r="M110" s="4">
        <f t="shared" si="27"/>
        <v>0</v>
      </c>
      <c r="N110" s="3" t="str">
        <f t="shared" si="28"/>
        <v>5, 5</v>
      </c>
      <c r="O110" s="2" t="str">
        <f t="shared" si="29"/>
        <v>5</v>
      </c>
      <c r="P110" s="4">
        <f t="shared" si="30"/>
        <v>0</v>
      </c>
      <c r="Q110" s="2" t="str">
        <f t="shared" si="31"/>
        <v>5</v>
      </c>
      <c r="R110" s="4">
        <f t="shared" si="32"/>
        <v>0</v>
      </c>
      <c r="S110" s="3" t="str">
        <f t="shared" si="33"/>
        <v>upperLegR</v>
      </c>
      <c r="T110" s="2" t="str">
        <f t="shared" si="34"/>
        <v>upperLegR</v>
      </c>
      <c r="U110" s="2" t="str">
        <f t="shared" si="35"/>
        <v>rotation</v>
      </c>
      <c r="V110" s="2" t="e">
        <f t="shared" si="36"/>
        <v>#VALUE!</v>
      </c>
      <c r="W110" s="1" t="str">
        <f t="shared" si="37"/>
        <v>else if (tickAnim &gt;= 5 &amp;&amp; tickAnim &lt; 12) {
    xx = 15D + (((tickAnim - 5D) / 7D) * (-42.5D-(15D)));
    yy = 5D + (((tickAnim - 5D) / 7D) * (5D-(5D)));
    zz = 5D + (((tickAnim - 5D) / 7D) * (5D-(5D)));
}</v>
      </c>
    </row>
    <row r="111" spans="5:23" ht="45" x14ac:dyDescent="0.25">
      <c r="G111" t="s">
        <v>96</v>
      </c>
      <c r="I111" s="2">
        <f t="shared" si="23"/>
        <v>12</v>
      </c>
      <c r="J111" s="2">
        <f t="shared" si="24"/>
        <v>16</v>
      </c>
      <c r="K111" s="3" t="str">
        <f t="shared" si="25"/>
        <v>-42.5, 5, 5</v>
      </c>
      <c r="L111" s="2" t="str">
        <f t="shared" si="26"/>
        <v>-42.5</v>
      </c>
      <c r="M111" s="4">
        <f t="shared" si="27"/>
        <v>0</v>
      </c>
      <c r="N111" s="3" t="str">
        <f t="shared" si="28"/>
        <v>5, 5</v>
      </c>
      <c r="O111" s="2" t="str">
        <f t="shared" si="29"/>
        <v>5</v>
      </c>
      <c r="P111" s="4">
        <f t="shared" si="30"/>
        <v>0</v>
      </c>
      <c r="Q111" s="2" t="str">
        <f t="shared" si="31"/>
        <v>5</v>
      </c>
      <c r="R111" s="4">
        <f t="shared" si="32"/>
        <v>0</v>
      </c>
      <c r="S111" s="3" t="str">
        <f t="shared" si="33"/>
        <v>upperLegR</v>
      </c>
      <c r="T111" s="2" t="str">
        <f t="shared" si="34"/>
        <v>upperLegR</v>
      </c>
      <c r="U111" s="2" t="str">
        <f t="shared" si="35"/>
        <v>rotation</v>
      </c>
      <c r="V111" s="2" t="e">
        <f t="shared" si="36"/>
        <v>#VALUE!</v>
      </c>
      <c r="W111" s="1" t="str">
        <f t="shared" si="37"/>
        <v>else if (tickAnim &gt;= 12 &amp;&amp; tickAnim &lt; 16) {
    xx = -42.5D + (((tickAnim - 12D) / 4D) * (0D-(-42.5D)));
    yy = 5D + (((tickAnim - 12D) / 4D) * (0D-(5D)));
    zz = 5D + (((tickAnim - 12D) / 4D) * (0D-(5D)));
}</v>
      </c>
    </row>
    <row r="112" spans="5:23" ht="45" x14ac:dyDescent="0.25">
      <c r="G112" t="s">
        <v>97</v>
      </c>
      <c r="I112" s="2">
        <f t="shared" si="23"/>
        <v>16</v>
      </c>
      <c r="J112" s="2">
        <f t="shared" si="24"/>
        <v>21</v>
      </c>
      <c r="K112" s="3" t="str">
        <f t="shared" si="25"/>
        <v>0, 0, 0</v>
      </c>
      <c r="L112" s="2" t="str">
        <f t="shared" si="26"/>
        <v>0</v>
      </c>
      <c r="M112" s="4">
        <f t="shared" si="27"/>
        <v>0</v>
      </c>
      <c r="N112" s="3" t="str">
        <f t="shared" si="28"/>
        <v>0, 0</v>
      </c>
      <c r="O112" s="2" t="str">
        <f t="shared" si="29"/>
        <v>0</v>
      </c>
      <c r="P112" s="4">
        <f t="shared" si="30"/>
        <v>0</v>
      </c>
      <c r="Q112" s="2" t="str">
        <f t="shared" si="31"/>
        <v>0</v>
      </c>
      <c r="R112" s="4">
        <f t="shared" si="32"/>
        <v>0</v>
      </c>
      <c r="S112" s="3" t="str">
        <f t="shared" si="33"/>
        <v>upperLegR</v>
      </c>
      <c r="T112" s="2" t="str">
        <f t="shared" si="34"/>
        <v>upperLegR</v>
      </c>
      <c r="U112" s="2" t="str">
        <f t="shared" si="35"/>
        <v>rotation</v>
      </c>
      <c r="V112" s="2" t="e">
        <f t="shared" si="36"/>
        <v>#VALUE!</v>
      </c>
      <c r="W112" s="1" t="str">
        <f t="shared" si="37"/>
        <v>else if (tickAnim &gt;= 16 &amp;&amp; tickAnim &lt; 21) {
    xx = 0D + (((tickAnim - 16D) / 5D) * (12.5D-(0D)));
    yy = 0D + (((tickAnim - 16D) / 5D) * (0D-(0D)));
    zz = 0D + (((tickAnim - 16D) / 5D) * (0D-(0D)));
}</v>
      </c>
    </row>
    <row r="113" spans="5:23" ht="45" x14ac:dyDescent="0.25">
      <c r="G113" t="s">
        <v>98</v>
      </c>
      <c r="I113" s="2">
        <f t="shared" si="23"/>
        <v>21</v>
      </c>
      <c r="J113" s="2">
        <f t="shared" si="24"/>
        <v>25</v>
      </c>
      <c r="K113" s="3" t="str">
        <f t="shared" si="25"/>
        <v>12.5, 0, 0</v>
      </c>
      <c r="L113" s="2" t="str">
        <f t="shared" si="26"/>
        <v>12.5</v>
      </c>
      <c r="M113" s="4">
        <f t="shared" si="27"/>
        <v>0</v>
      </c>
      <c r="N113" s="3" t="str">
        <f t="shared" si="28"/>
        <v>0, 0</v>
      </c>
      <c r="O113" s="2" t="str">
        <f t="shared" si="29"/>
        <v>0</v>
      </c>
      <c r="P113" s="4">
        <f t="shared" si="30"/>
        <v>0</v>
      </c>
      <c r="Q113" s="2" t="str">
        <f t="shared" si="31"/>
        <v>0</v>
      </c>
      <c r="R113" s="4">
        <f t="shared" si="32"/>
        <v>0</v>
      </c>
      <c r="S113" s="3" t="str">
        <f t="shared" si="33"/>
        <v>upperLegR</v>
      </c>
      <c r="T113" s="2" t="str">
        <f t="shared" si="34"/>
        <v>upperLegR</v>
      </c>
      <c r="U113" s="2" t="str">
        <f t="shared" si="35"/>
        <v>rotation</v>
      </c>
      <c r="V113" s="2" t="e">
        <f t="shared" si="36"/>
        <v>#VALUE!</v>
      </c>
      <c r="W113" s="1" t="str">
        <f t="shared" si="37"/>
        <v>else if (tickAnim &gt;= 21 &amp;&amp; tickAnim &lt; 25) {
    xx = 12.5D + (((tickAnim - 21D) / 4D) * (25D-(12.5D)));
    yy = 0D + (((tickAnim - 21D) / 4D) * (0D-(0D)));
    zz = 0D + (((tickAnim - 21D) / 4D) * (0D-(0D)));
}</v>
      </c>
    </row>
    <row r="114" spans="5:23" ht="45" x14ac:dyDescent="0.25">
      <c r="G114" t="s">
        <v>99</v>
      </c>
      <c r="I114" s="2">
        <f t="shared" si="23"/>
        <v>25</v>
      </c>
      <c r="J114" s="2">
        <f t="shared" si="24"/>
        <v>0</v>
      </c>
      <c r="K114" s="3" t="str">
        <f t="shared" si="25"/>
        <v>25, 0, 0</v>
      </c>
      <c r="L114" s="2" t="str">
        <f t="shared" si="26"/>
        <v>25</v>
      </c>
      <c r="M114" s="4">
        <f t="shared" si="27"/>
        <v>0</v>
      </c>
      <c r="N114" s="3" t="str">
        <f t="shared" si="28"/>
        <v>0, 0</v>
      </c>
      <c r="O114" s="2" t="str">
        <f t="shared" si="29"/>
        <v>0</v>
      </c>
      <c r="P114" s="4">
        <f t="shared" si="30"/>
        <v>0</v>
      </c>
      <c r="Q114" s="2" t="str">
        <f t="shared" si="31"/>
        <v>0</v>
      </c>
      <c r="R114" s="4">
        <f t="shared" si="32"/>
        <v>0</v>
      </c>
      <c r="S114" s="3" t="str">
        <f t="shared" si="33"/>
        <v>upperLegR</v>
      </c>
      <c r="T114" s="2" t="str">
        <f t="shared" si="34"/>
        <v>upperLegR</v>
      </c>
      <c r="U114" s="2" t="str">
        <f t="shared" si="35"/>
        <v>rotation</v>
      </c>
      <c r="V114" s="2" t="e">
        <f t="shared" si="36"/>
        <v>#VALUE!</v>
      </c>
      <c r="W114" s="1" t="str">
        <f t="shared" si="37"/>
        <v>this.setRotateAngle(upperLegR, upperLegR.rotateAngleX + (float) Math.toRadians(xx), upperLegR.rotateAngleY + (float) Math.toRadians(yy), upperLegR.rotateAngleZ + (float) Math.toRadians(zz));</v>
      </c>
    </row>
    <row r="115" spans="5:23" ht="45" x14ac:dyDescent="0.25">
      <c r="F115" t="s">
        <v>7</v>
      </c>
      <c r="I115" s="2" t="str">
        <f t="shared" si="23"/>
        <v/>
      </c>
      <c r="J115" s="2" t="str">
        <f t="shared" si="24"/>
        <v/>
      </c>
      <c r="K115" s="3" t="e">
        <f t="shared" si="25"/>
        <v>#VALUE!</v>
      </c>
      <c r="L115" s="2" t="e">
        <f t="shared" si="26"/>
        <v>#VALUE!</v>
      </c>
      <c r="M115" s="4">
        <f t="shared" si="27"/>
        <v>0</v>
      </c>
      <c r="N115" s="3" t="e">
        <f t="shared" si="28"/>
        <v>#VALUE!</v>
      </c>
      <c r="O115" s="2" t="e">
        <f t="shared" si="29"/>
        <v>#VALUE!</v>
      </c>
      <c r="P115" s="4">
        <f t="shared" si="30"/>
        <v>0</v>
      </c>
      <c r="Q115" s="2" t="e">
        <f t="shared" si="31"/>
        <v>#VALUE!</v>
      </c>
      <c r="R115" s="4">
        <f t="shared" si="32"/>
        <v>0</v>
      </c>
      <c r="S115" s="3" t="str">
        <f t="shared" si="33"/>
        <v>upperLegR</v>
      </c>
      <c r="T115" s="2" t="str">
        <f t="shared" si="34"/>
        <v>upperLegR</v>
      </c>
      <c r="U115" s="2" t="e">
        <f t="shared" si="35"/>
        <v>#VALUE!</v>
      </c>
      <c r="V115" s="2" t="e">
        <f t="shared" si="36"/>
        <v>#VALUE!</v>
      </c>
      <c r="W115" s="1" t="str">
        <f t="shared" si="37"/>
        <v/>
      </c>
    </row>
    <row r="116" spans="5:23" ht="45" x14ac:dyDescent="0.25">
      <c r="F116" t="s">
        <v>15</v>
      </c>
      <c r="I116" s="2" t="str">
        <f t="shared" si="23"/>
        <v/>
      </c>
      <c r="J116" s="2" t="str">
        <f t="shared" si="24"/>
        <v/>
      </c>
      <c r="K116" s="3" t="e">
        <f t="shared" si="25"/>
        <v>#VALUE!</v>
      </c>
      <c r="L116" s="2" t="e">
        <f t="shared" si="26"/>
        <v>#VALUE!</v>
      </c>
      <c r="M116" s="4">
        <f t="shared" si="27"/>
        <v>0</v>
      </c>
      <c r="N116" s="3" t="e">
        <f t="shared" si="28"/>
        <v>#VALUE!</v>
      </c>
      <c r="O116" s="2" t="e">
        <f t="shared" si="29"/>
        <v>#VALUE!</v>
      </c>
      <c r="P116" s="4">
        <f t="shared" si="30"/>
        <v>0</v>
      </c>
      <c r="Q116" s="2" t="e">
        <f t="shared" si="31"/>
        <v>#VALUE!</v>
      </c>
      <c r="R116" s="4">
        <f t="shared" si="32"/>
        <v>0</v>
      </c>
      <c r="S116" s="3" t="str">
        <f t="shared" si="33"/>
        <v>upperLegR</v>
      </c>
      <c r="T116" s="2" t="str">
        <f t="shared" si="34"/>
        <v>upperLegR</v>
      </c>
      <c r="U116" s="2" t="str">
        <f t="shared" si="35"/>
        <v>position</v>
      </c>
      <c r="V116" s="2" t="e">
        <f t="shared" si="36"/>
        <v>#VALUE!</v>
      </c>
      <c r="W116" s="1" t="str">
        <f t="shared" si="37"/>
        <v/>
      </c>
    </row>
    <row r="117" spans="5:23" ht="45" x14ac:dyDescent="0.25">
      <c r="G117" t="s">
        <v>100</v>
      </c>
      <c r="I117" s="2">
        <f t="shared" si="23"/>
        <v>0</v>
      </c>
      <c r="J117" s="2">
        <f t="shared" si="24"/>
        <v>5</v>
      </c>
      <c r="K117" s="3" t="str">
        <f t="shared" si="25"/>
        <v>0, -1, 0</v>
      </c>
      <c r="L117" s="2" t="str">
        <f t="shared" si="26"/>
        <v>0</v>
      </c>
      <c r="M117" s="4">
        <f t="shared" si="27"/>
        <v>0</v>
      </c>
      <c r="N117" s="3" t="str">
        <f t="shared" si="28"/>
        <v>-1, 0</v>
      </c>
      <c r="O117" s="2" t="str">
        <f t="shared" si="29"/>
        <v>-1</v>
      </c>
      <c r="P117" s="4">
        <f t="shared" si="30"/>
        <v>0</v>
      </c>
      <c r="Q117" s="2" t="str">
        <f t="shared" si="31"/>
        <v>0</v>
      </c>
      <c r="R117" s="4">
        <f t="shared" si="32"/>
        <v>0</v>
      </c>
      <c r="S117" s="3" t="str">
        <f t="shared" si="33"/>
        <v>upperLegR</v>
      </c>
      <c r="T117" s="2" t="str">
        <f t="shared" si="34"/>
        <v>upperLegR</v>
      </c>
      <c r="U117" s="2" t="str">
        <f t="shared" si="35"/>
        <v>position</v>
      </c>
      <c r="V117" s="2" t="e">
        <f t="shared" si="36"/>
        <v>#VALUE!</v>
      </c>
      <c r="W117" s="1" t="str">
        <f t="shared" si="37"/>
        <v xml:space="preserve"> if (tickAnim &gt;= 0 &amp;&amp; tickAnim &lt; 5) {
    xx = 0D + (((tickAnim - 0D) / 5D) * (0D-(0D)));
    yy = -1D + (((tickAnim - 0D) / 5D) * (1D-(-1D)));
    zz = 0D + (((tickAnim - 0D) / 5D) * (0D-(0D)));
}</v>
      </c>
    </row>
    <row r="118" spans="5:23" ht="45" x14ac:dyDescent="0.25">
      <c r="G118" t="s">
        <v>101</v>
      </c>
      <c r="I118" s="2">
        <f t="shared" si="23"/>
        <v>5</v>
      </c>
      <c r="J118" s="2">
        <f t="shared" si="24"/>
        <v>12</v>
      </c>
      <c r="K118" s="3" t="str">
        <f t="shared" si="25"/>
        <v>0, 1, 0</v>
      </c>
      <c r="L118" s="2" t="str">
        <f t="shared" si="26"/>
        <v>0</v>
      </c>
      <c r="M118" s="4">
        <f t="shared" si="27"/>
        <v>0</v>
      </c>
      <c r="N118" s="3" t="str">
        <f t="shared" si="28"/>
        <v>1, 0</v>
      </c>
      <c r="O118" s="2" t="str">
        <f t="shared" si="29"/>
        <v>1</v>
      </c>
      <c r="P118" s="4">
        <f t="shared" si="30"/>
        <v>0</v>
      </c>
      <c r="Q118" s="2" t="str">
        <f t="shared" si="31"/>
        <v>0</v>
      </c>
      <c r="R118" s="4">
        <f t="shared" si="32"/>
        <v>0</v>
      </c>
      <c r="S118" s="3" t="str">
        <f t="shared" si="33"/>
        <v>upperLegR</v>
      </c>
      <c r="T118" s="2" t="str">
        <f t="shared" si="34"/>
        <v>upperLegR</v>
      </c>
      <c r="U118" s="2" t="str">
        <f t="shared" si="35"/>
        <v>position</v>
      </c>
      <c r="V118" s="2" t="e">
        <f t="shared" si="36"/>
        <v>#VALUE!</v>
      </c>
      <c r="W118" s="1" t="str">
        <f t="shared" si="37"/>
        <v>else if (tickAnim &gt;= 5 &amp;&amp; tickAnim &lt; 12) {
    xx = 0D + (((tickAnim - 5D) / 7D) * (0D-(0D)));
    yy = 1D + (((tickAnim - 5D) / 7D) * (1D-(1D)));
    zz = 0D + (((tickAnim - 5D) / 7D) * (0D-(0D)));
}</v>
      </c>
    </row>
    <row r="119" spans="5:23" ht="45" x14ac:dyDescent="0.25">
      <c r="G119" t="s">
        <v>102</v>
      </c>
      <c r="I119" s="2">
        <f t="shared" si="23"/>
        <v>12</v>
      </c>
      <c r="J119" s="2">
        <f t="shared" si="24"/>
        <v>16</v>
      </c>
      <c r="K119" s="3" t="str">
        <f t="shared" si="25"/>
        <v>0, 1, 0</v>
      </c>
      <c r="L119" s="2" t="str">
        <f t="shared" si="26"/>
        <v>0</v>
      </c>
      <c r="M119" s="4">
        <f t="shared" si="27"/>
        <v>0</v>
      </c>
      <c r="N119" s="3" t="str">
        <f t="shared" si="28"/>
        <v>1, 0</v>
      </c>
      <c r="O119" s="2" t="str">
        <f t="shared" si="29"/>
        <v>1</v>
      </c>
      <c r="P119" s="4">
        <f t="shared" si="30"/>
        <v>0</v>
      </c>
      <c r="Q119" s="2" t="str">
        <f t="shared" si="31"/>
        <v>0</v>
      </c>
      <c r="R119" s="4">
        <f t="shared" si="32"/>
        <v>0</v>
      </c>
      <c r="S119" s="3" t="str">
        <f t="shared" si="33"/>
        <v>upperLegR</v>
      </c>
      <c r="T119" s="2" t="str">
        <f t="shared" si="34"/>
        <v>upperLegR</v>
      </c>
      <c r="U119" s="2" t="str">
        <f t="shared" si="35"/>
        <v>position</v>
      </c>
      <c r="V119" s="2" t="e">
        <f t="shared" si="36"/>
        <v>#VALUE!</v>
      </c>
      <c r="W119" s="1" t="str">
        <f t="shared" si="37"/>
        <v>else if (tickAnim &gt;= 12 &amp;&amp; tickAnim &lt; 16) {
    xx = 0D + (((tickAnim - 12D) / 4D) * (0D-(0D)));
    yy = 1D + (((tickAnim - 12D) / 4D) * (0D-(1D)));
    zz = 0D + (((tickAnim - 12D) / 4D) * (-1D-(0D)));
}</v>
      </c>
    </row>
    <row r="120" spans="5:23" ht="45" x14ac:dyDescent="0.25">
      <c r="G120" t="s">
        <v>103</v>
      </c>
      <c r="I120" s="2">
        <f t="shared" si="23"/>
        <v>16</v>
      </c>
      <c r="J120" s="2">
        <f t="shared" si="24"/>
        <v>18</v>
      </c>
      <c r="K120" s="3" t="str">
        <f t="shared" si="25"/>
        <v>0, 0, -1</v>
      </c>
      <c r="L120" s="2" t="str">
        <f t="shared" si="26"/>
        <v>0</v>
      </c>
      <c r="M120" s="4">
        <f t="shared" si="27"/>
        <v>0</v>
      </c>
      <c r="N120" s="3" t="str">
        <f t="shared" si="28"/>
        <v>0, -1</v>
      </c>
      <c r="O120" s="2" t="str">
        <f t="shared" si="29"/>
        <v>0</v>
      </c>
      <c r="P120" s="4">
        <f t="shared" si="30"/>
        <v>0</v>
      </c>
      <c r="Q120" s="2" t="str">
        <f t="shared" si="31"/>
        <v>-1</v>
      </c>
      <c r="R120" s="4">
        <f t="shared" si="32"/>
        <v>0</v>
      </c>
      <c r="S120" s="3" t="str">
        <f t="shared" si="33"/>
        <v>upperLegR</v>
      </c>
      <c r="T120" s="2" t="str">
        <f t="shared" si="34"/>
        <v>upperLegR</v>
      </c>
      <c r="U120" s="2" t="str">
        <f t="shared" si="35"/>
        <v>position</v>
      </c>
      <c r="V120" s="2" t="e">
        <f t="shared" si="36"/>
        <v>#VALUE!</v>
      </c>
      <c r="W120" s="1" t="str">
        <f t="shared" si="37"/>
        <v>else if (tickAnim &gt;= 16 &amp;&amp; tickAnim &lt; 18) {
    xx = 0D + (((tickAnim - 16D) / 2D) * (0D-(0D)));
    yy = 0D + (((tickAnim - 16D) / 2D) * (0.5+Math.sin((Math.PI/180)*1.25D*((double)tickAnim/25D)*360/0.2)*0.5D-(0D)));
    zz = -1D + (((tickAnim - 16D) / 2D) * (-0.5D-(-1D)));
}</v>
      </c>
    </row>
    <row r="121" spans="5:23" ht="45" x14ac:dyDescent="0.25">
      <c r="G121" t="s">
        <v>104</v>
      </c>
      <c r="I121" s="2">
        <f t="shared" si="23"/>
        <v>18</v>
      </c>
      <c r="J121" s="2">
        <f t="shared" si="24"/>
        <v>21</v>
      </c>
      <c r="K121" s="3" t="str">
        <f t="shared" si="25"/>
        <v>0, "0.5+math.sin(query.anim_time*360/0.2)*0.5", -0.5</v>
      </c>
      <c r="L121" s="2" t="str">
        <f t="shared" si="26"/>
        <v>0</v>
      </c>
      <c r="M121" s="4">
        <f t="shared" si="27"/>
        <v>0</v>
      </c>
      <c r="N121" s="3" t="str">
        <f t="shared" si="28"/>
        <v>"0.5+math.sin(query.anim_time*360/0.2)*0.5", -0.5</v>
      </c>
      <c r="O121" s="2" t="str">
        <f t="shared" si="29"/>
        <v>"0.5+math.sin(query.anim_time*360/0.2)*0.5"</v>
      </c>
      <c r="P121" s="4">
        <f t="shared" si="30"/>
        <v>6</v>
      </c>
      <c r="Q121" s="2" t="str">
        <f t="shared" si="31"/>
        <v>-0.5</v>
      </c>
      <c r="R121" s="4">
        <f t="shared" si="32"/>
        <v>0</v>
      </c>
      <c r="S121" s="3" t="str">
        <f t="shared" si="33"/>
        <v>upperLegR</v>
      </c>
      <c r="T121" s="2" t="str">
        <f t="shared" si="34"/>
        <v>upperLegR</v>
      </c>
      <c r="U121" s="2" t="str">
        <f t="shared" si="35"/>
        <v>position</v>
      </c>
      <c r="V121" s="2" t="e">
        <f t="shared" si="36"/>
        <v>#VALUE!</v>
      </c>
      <c r="W121" s="1" t="str">
        <f t="shared" si="37"/>
        <v>else if (tickAnim &gt;= 18 &amp;&amp; tickAnim &lt; 21) {
    xx = 0D + (((tickAnim - 18D) / 3D) * (0D-(0D)));
    yy = 0.5+(Math.sin((Math.PI/180)*1.25D*((double)tickAnim/25D)*360/0.2)*0.5) + (((tickAnim - 18D) / 3D) * (0D-(0.5+Math.sin((Math.PI/180)*1.25D*((double)tickAnim/25D)*360/0.2)*0.5D)));
    zz = -0.5D + (((tickAnim - 18D) / 3D) * (0D-(-0.5D)));
}</v>
      </c>
    </row>
    <row r="122" spans="5:23" ht="45" x14ac:dyDescent="0.25">
      <c r="G122" t="s">
        <v>105</v>
      </c>
      <c r="I122" s="2">
        <f t="shared" si="23"/>
        <v>21</v>
      </c>
      <c r="J122" s="2">
        <f t="shared" si="24"/>
        <v>25</v>
      </c>
      <c r="K122" s="3" t="str">
        <f t="shared" si="25"/>
        <v>0, 0, 0</v>
      </c>
      <c r="L122" s="2" t="str">
        <f t="shared" si="26"/>
        <v>0</v>
      </c>
      <c r="M122" s="4">
        <f t="shared" si="27"/>
        <v>0</v>
      </c>
      <c r="N122" s="3" t="str">
        <f t="shared" si="28"/>
        <v>0, 0</v>
      </c>
      <c r="O122" s="2" t="str">
        <f t="shared" si="29"/>
        <v>0</v>
      </c>
      <c r="P122" s="4">
        <f t="shared" si="30"/>
        <v>0</v>
      </c>
      <c r="Q122" s="2" t="str">
        <f t="shared" si="31"/>
        <v>0</v>
      </c>
      <c r="R122" s="4">
        <f t="shared" si="32"/>
        <v>0</v>
      </c>
      <c r="S122" s="3" t="str">
        <f t="shared" si="33"/>
        <v>upperLegR</v>
      </c>
      <c r="T122" s="2" t="str">
        <f t="shared" si="34"/>
        <v>upperLegR</v>
      </c>
      <c r="U122" s="2" t="str">
        <f t="shared" si="35"/>
        <v>position</v>
      </c>
      <c r="V122" s="2" t="e">
        <f t="shared" si="36"/>
        <v>#VALUE!</v>
      </c>
      <c r="W122" s="1" t="str">
        <f t="shared" si="37"/>
        <v>else if (tickAnim &gt;= 21 &amp;&amp; tickAnim &lt; 25) {
    xx = 0D + (((tickAnim - 21D) / 4D) * (0D-(0D)));
    yy = 0D + (((tickAnim - 21D) / 4D) * (-1D-(0D)));
    zz = 0D + (((tickAnim - 21D) / 4D) * (0D-(0D)));
}</v>
      </c>
    </row>
    <row r="123" spans="5:23" ht="45" x14ac:dyDescent="0.25">
      <c r="G123" t="s">
        <v>106</v>
      </c>
      <c r="I123" s="2">
        <f t="shared" si="23"/>
        <v>25</v>
      </c>
      <c r="J123" s="2">
        <f t="shared" si="24"/>
        <v>0</v>
      </c>
      <c r="K123" s="3" t="str">
        <f t="shared" si="25"/>
        <v>0, -1, 0</v>
      </c>
      <c r="L123" s="2" t="str">
        <f t="shared" si="26"/>
        <v>0</v>
      </c>
      <c r="M123" s="4">
        <f t="shared" si="27"/>
        <v>0</v>
      </c>
      <c r="N123" s="3" t="str">
        <f t="shared" si="28"/>
        <v>-1, 0</v>
      </c>
      <c r="O123" s="2" t="str">
        <f t="shared" si="29"/>
        <v>-1</v>
      </c>
      <c r="P123" s="4">
        <f t="shared" si="30"/>
        <v>0</v>
      </c>
      <c r="Q123" s="2" t="str">
        <f t="shared" si="31"/>
        <v>0</v>
      </c>
      <c r="R123" s="4">
        <f t="shared" si="32"/>
        <v>0</v>
      </c>
      <c r="S123" s="3" t="str">
        <f t="shared" si="33"/>
        <v>upperLegR</v>
      </c>
      <c r="T123" s="2" t="str">
        <f t="shared" si="34"/>
        <v>upperLegR</v>
      </c>
      <c r="U123" s="2" t="str">
        <f t="shared" si="35"/>
        <v>position</v>
      </c>
      <c r="V123" s="2" t="e">
        <f t="shared" si="36"/>
        <v>#VALUE!</v>
      </c>
      <c r="W123" s="1" t="str">
        <f t="shared" si="37"/>
        <v>this.upperLegR.offsetX = (float) Math.toRadians(xx);
this.upperLegR.offsetY = (float) Math.toRadians(yy);
this.upperLegR.offsetZ = (float) Math.toRadians(zz);</v>
      </c>
    </row>
    <row r="124" spans="5:23" ht="45" x14ac:dyDescent="0.25">
      <c r="F124" t="s">
        <v>6</v>
      </c>
      <c r="I124" s="2" t="str">
        <f t="shared" si="23"/>
        <v/>
      </c>
      <c r="J124" s="2" t="str">
        <f t="shared" si="24"/>
        <v/>
      </c>
      <c r="K124" s="3" t="e">
        <f t="shared" si="25"/>
        <v>#VALUE!</v>
      </c>
      <c r="L124" s="2" t="e">
        <f t="shared" si="26"/>
        <v>#VALUE!</v>
      </c>
      <c r="M124" s="4">
        <f t="shared" si="27"/>
        <v>0</v>
      </c>
      <c r="N124" s="3" t="e">
        <f t="shared" si="28"/>
        <v>#VALUE!</v>
      </c>
      <c r="O124" s="2" t="e">
        <f t="shared" si="29"/>
        <v>#VALUE!</v>
      </c>
      <c r="P124" s="4">
        <f t="shared" si="30"/>
        <v>0</v>
      </c>
      <c r="Q124" s="2" t="e">
        <f t="shared" si="31"/>
        <v>#VALUE!</v>
      </c>
      <c r="R124" s="4">
        <f t="shared" si="32"/>
        <v>0</v>
      </c>
      <c r="S124" s="3" t="str">
        <f t="shared" si="33"/>
        <v>upperLegR</v>
      </c>
      <c r="T124" s="2" t="str">
        <f t="shared" si="34"/>
        <v>upperLegR</v>
      </c>
      <c r="U124" s="2" t="e">
        <f t="shared" si="35"/>
        <v>#VALUE!</v>
      </c>
      <c r="V124" s="2" t="e">
        <f t="shared" si="36"/>
        <v>#VALUE!</v>
      </c>
      <c r="W124" s="1" t="str">
        <f t="shared" si="37"/>
        <v/>
      </c>
    </row>
    <row r="125" spans="5:23" ht="45" x14ac:dyDescent="0.25">
      <c r="E125" t="s">
        <v>7</v>
      </c>
      <c r="I125" s="2" t="str">
        <f t="shared" si="23"/>
        <v/>
      </c>
      <c r="J125" s="2" t="str">
        <f t="shared" si="24"/>
        <v/>
      </c>
      <c r="K125" s="3" t="str">
        <f t="shared" si="25"/>
        <v/>
      </c>
      <c r="L125" s="2" t="str">
        <f t="shared" si="26"/>
        <v/>
      </c>
      <c r="M125" s="4">
        <f t="shared" si="27"/>
        <v>0</v>
      </c>
      <c r="N125" s="3" t="str">
        <f t="shared" si="28"/>
        <v/>
      </c>
      <c r="O125" s="2" t="str">
        <f t="shared" si="29"/>
        <v/>
      </c>
      <c r="P125" s="4">
        <f t="shared" si="30"/>
        <v>0</v>
      </c>
      <c r="Q125" s="2" t="str">
        <f t="shared" si="31"/>
        <v/>
      </c>
      <c r="R125" s="4">
        <f t="shared" si="32"/>
        <v>0</v>
      </c>
      <c r="S125" s="3" t="e">
        <f t="shared" si="33"/>
        <v>#VALUE!</v>
      </c>
      <c r="T125" s="2" t="e">
        <f t="shared" si="34"/>
        <v>#VALUE!</v>
      </c>
      <c r="U125" s="2" t="e">
        <f t="shared" si="35"/>
        <v>#VALUE!</v>
      </c>
      <c r="V125" s="2" t="e">
        <f t="shared" si="36"/>
        <v>#VALUE!</v>
      </c>
      <c r="W125" s="1" t="str">
        <f t="shared" si="37"/>
        <v/>
      </c>
    </row>
    <row r="126" spans="5:23" ht="45" x14ac:dyDescent="0.25">
      <c r="E126" t="s">
        <v>42</v>
      </c>
      <c r="I126" s="2" t="str">
        <f t="shared" si="23"/>
        <v/>
      </c>
      <c r="J126" s="2" t="str">
        <f t="shared" si="24"/>
        <v/>
      </c>
      <c r="K126" s="3" t="str">
        <f t="shared" si="25"/>
        <v/>
      </c>
      <c r="L126" s="2" t="str">
        <f t="shared" si="26"/>
        <v/>
      </c>
      <c r="M126" s="4">
        <f t="shared" si="27"/>
        <v>0</v>
      </c>
      <c r="N126" s="3" t="str">
        <f t="shared" si="28"/>
        <v/>
      </c>
      <c r="O126" s="2" t="str">
        <f t="shared" si="29"/>
        <v/>
      </c>
      <c r="P126" s="4">
        <f t="shared" si="30"/>
        <v>0</v>
      </c>
      <c r="Q126" s="2" t="str">
        <f t="shared" si="31"/>
        <v/>
      </c>
      <c r="R126" s="4">
        <f t="shared" si="32"/>
        <v>0</v>
      </c>
      <c r="S126" s="3" t="str">
        <f t="shared" si="33"/>
        <v>LegR</v>
      </c>
      <c r="T126" s="2" t="str">
        <f t="shared" si="34"/>
        <v>LegR</v>
      </c>
      <c r="U126" s="2" t="e">
        <f t="shared" si="35"/>
        <v>#VALUE!</v>
      </c>
      <c r="V126" s="2" t="e">
        <f t="shared" si="36"/>
        <v>#VALUE!</v>
      </c>
      <c r="W126" s="1" t="str">
        <f t="shared" si="37"/>
        <v/>
      </c>
    </row>
    <row r="127" spans="5:23" ht="45" x14ac:dyDescent="0.25">
      <c r="F127" t="s">
        <v>5</v>
      </c>
      <c r="I127" s="2" t="str">
        <f t="shared" si="23"/>
        <v/>
      </c>
      <c r="J127" s="2" t="str">
        <f t="shared" si="24"/>
        <v/>
      </c>
      <c r="K127" s="3" t="e">
        <f t="shared" si="25"/>
        <v>#VALUE!</v>
      </c>
      <c r="L127" s="2" t="e">
        <f t="shared" si="26"/>
        <v>#VALUE!</v>
      </c>
      <c r="M127" s="4">
        <f t="shared" si="27"/>
        <v>0</v>
      </c>
      <c r="N127" s="3" t="e">
        <f t="shared" si="28"/>
        <v>#VALUE!</v>
      </c>
      <c r="O127" s="2" t="e">
        <f t="shared" si="29"/>
        <v>#VALUE!</v>
      </c>
      <c r="P127" s="4">
        <f t="shared" si="30"/>
        <v>0</v>
      </c>
      <c r="Q127" s="2" t="e">
        <f t="shared" si="31"/>
        <v>#VALUE!</v>
      </c>
      <c r="R127" s="4">
        <f t="shared" si="32"/>
        <v>0</v>
      </c>
      <c r="S127" s="3" t="str">
        <f t="shared" si="33"/>
        <v>LegR</v>
      </c>
      <c r="T127" s="2" t="str">
        <f t="shared" si="34"/>
        <v>LegR</v>
      </c>
      <c r="U127" s="2" t="str">
        <f t="shared" si="35"/>
        <v>rotation</v>
      </c>
      <c r="V127" s="2" t="e">
        <f t="shared" si="36"/>
        <v>#VALUE!</v>
      </c>
      <c r="W127" s="1" t="str">
        <f t="shared" si="37"/>
        <v/>
      </c>
    </row>
    <row r="128" spans="5:23" ht="45" x14ac:dyDescent="0.25">
      <c r="G128" t="s">
        <v>107</v>
      </c>
      <c r="I128" s="2">
        <f t="shared" si="23"/>
        <v>0</v>
      </c>
      <c r="J128" s="2">
        <f t="shared" si="24"/>
        <v>5</v>
      </c>
      <c r="K128" s="3" t="str">
        <f t="shared" si="25"/>
        <v>20, 0, 0</v>
      </c>
      <c r="L128" s="2" t="str">
        <f t="shared" si="26"/>
        <v>20</v>
      </c>
      <c r="M128" s="4">
        <f t="shared" si="27"/>
        <v>0</v>
      </c>
      <c r="N128" s="3" t="str">
        <f t="shared" si="28"/>
        <v>0, 0</v>
      </c>
      <c r="O128" s="2" t="str">
        <f t="shared" si="29"/>
        <v>0</v>
      </c>
      <c r="P128" s="4">
        <f t="shared" si="30"/>
        <v>0</v>
      </c>
      <c r="Q128" s="2" t="str">
        <f t="shared" si="31"/>
        <v>0</v>
      </c>
      <c r="R128" s="4">
        <f t="shared" si="32"/>
        <v>0</v>
      </c>
      <c r="S128" s="3" t="str">
        <f t="shared" si="33"/>
        <v>LegR</v>
      </c>
      <c r="T128" s="2" t="str">
        <f t="shared" si="34"/>
        <v>LegR</v>
      </c>
      <c r="U128" s="2" t="str">
        <f t="shared" si="35"/>
        <v>rotation</v>
      </c>
      <c r="V128" s="2" t="e">
        <f t="shared" si="36"/>
        <v>#VALUE!</v>
      </c>
      <c r="W128" s="1" t="str">
        <f t="shared" si="37"/>
        <v xml:space="preserve"> if (tickAnim &gt;= 0 &amp;&amp; tickAnim &lt; 5) {
    xx = 20D + (((tickAnim - 0D) / 5D) * (42.5D-(20D)));
    yy = 0D + (((tickAnim - 0D) / 5D) * (0D-(0D)));
    zz = 0D + (((tickAnim - 0D) / 5D) * (0D-(0D)));
}</v>
      </c>
    </row>
    <row r="129" spans="5:23" ht="45" x14ac:dyDescent="0.25">
      <c r="G129" t="s">
        <v>108</v>
      </c>
      <c r="I129" s="2">
        <f t="shared" si="23"/>
        <v>5</v>
      </c>
      <c r="J129" s="2">
        <f t="shared" si="24"/>
        <v>12</v>
      </c>
      <c r="K129" s="3" t="str">
        <f t="shared" si="25"/>
        <v>42.5, 0, 0</v>
      </c>
      <c r="L129" s="2" t="str">
        <f t="shared" si="26"/>
        <v>42.5</v>
      </c>
      <c r="M129" s="4">
        <f t="shared" si="27"/>
        <v>0</v>
      </c>
      <c r="N129" s="3" t="str">
        <f t="shared" si="28"/>
        <v>0, 0</v>
      </c>
      <c r="O129" s="2" t="str">
        <f t="shared" si="29"/>
        <v>0</v>
      </c>
      <c r="P129" s="4">
        <f t="shared" si="30"/>
        <v>0</v>
      </c>
      <c r="Q129" s="2" t="str">
        <f t="shared" si="31"/>
        <v>0</v>
      </c>
      <c r="R129" s="4">
        <f t="shared" si="32"/>
        <v>0</v>
      </c>
      <c r="S129" s="3" t="str">
        <f t="shared" si="33"/>
        <v>LegR</v>
      </c>
      <c r="T129" s="2" t="str">
        <f t="shared" si="34"/>
        <v>LegR</v>
      </c>
      <c r="U129" s="2" t="str">
        <f t="shared" si="35"/>
        <v>rotation</v>
      </c>
      <c r="V129" s="2" t="e">
        <f t="shared" si="36"/>
        <v>#VALUE!</v>
      </c>
      <c r="W129" s="1" t="str">
        <f t="shared" si="37"/>
        <v>else if (tickAnim &gt;= 5 &amp;&amp; tickAnim &lt; 12) {
    xx = 42.5D + (((tickAnim - 5D) / 7D) * (52.5D-(42.5D)));
    yy = 0D + (((tickAnim - 5D) / 7D) * (0D-(0D)));
    zz = 0D + (((tickAnim - 5D) / 7D) * (0D-(0D)));
}</v>
      </c>
    </row>
    <row r="130" spans="5:23" ht="45" x14ac:dyDescent="0.25">
      <c r="G130" t="s">
        <v>109</v>
      </c>
      <c r="I130" s="2">
        <f t="shared" si="23"/>
        <v>12</v>
      </c>
      <c r="J130" s="2">
        <f t="shared" si="24"/>
        <v>16</v>
      </c>
      <c r="K130" s="3" t="str">
        <f t="shared" si="25"/>
        <v>52.5, 0, 0</v>
      </c>
      <c r="L130" s="2" t="str">
        <f t="shared" si="26"/>
        <v>52.5</v>
      </c>
      <c r="M130" s="4">
        <f t="shared" si="27"/>
        <v>0</v>
      </c>
      <c r="N130" s="3" t="str">
        <f t="shared" si="28"/>
        <v>0, 0</v>
      </c>
      <c r="O130" s="2" t="str">
        <f t="shared" si="29"/>
        <v>0</v>
      </c>
      <c r="P130" s="4">
        <f t="shared" si="30"/>
        <v>0</v>
      </c>
      <c r="Q130" s="2" t="str">
        <f t="shared" si="31"/>
        <v>0</v>
      </c>
      <c r="R130" s="4">
        <f t="shared" si="32"/>
        <v>0</v>
      </c>
      <c r="S130" s="3" t="str">
        <f t="shared" si="33"/>
        <v>LegR</v>
      </c>
      <c r="T130" s="2" t="str">
        <f t="shared" si="34"/>
        <v>LegR</v>
      </c>
      <c r="U130" s="2" t="str">
        <f t="shared" si="35"/>
        <v>rotation</v>
      </c>
      <c r="V130" s="2" t="e">
        <f t="shared" si="36"/>
        <v>#VALUE!</v>
      </c>
      <c r="W130" s="1" t="str">
        <f t="shared" si="37"/>
        <v>else if (tickAnim &gt;= 12 &amp;&amp; tickAnim &lt; 16) {
    xx = 52.5D + (((tickAnim - 12D) / 4D) * (-15D-(52.5D)));
    yy = 0D + (((tickAnim - 12D) / 4D) * (0D-(0D)));
    zz = 0D + (((tickAnim - 12D) / 4D) * (0D-(0D)));
}</v>
      </c>
    </row>
    <row r="131" spans="5:23" ht="45" x14ac:dyDescent="0.25">
      <c r="G131" t="s">
        <v>110</v>
      </c>
      <c r="I131" s="2">
        <f t="shared" si="23"/>
        <v>16</v>
      </c>
      <c r="J131" s="2">
        <f t="shared" si="24"/>
        <v>21</v>
      </c>
      <c r="K131" s="3" t="str">
        <f t="shared" si="25"/>
        <v>-15, 0, 0</v>
      </c>
      <c r="L131" s="2" t="str">
        <f t="shared" si="26"/>
        <v>-15</v>
      </c>
      <c r="M131" s="4">
        <f t="shared" si="27"/>
        <v>0</v>
      </c>
      <c r="N131" s="3" t="str">
        <f t="shared" si="28"/>
        <v>0, 0</v>
      </c>
      <c r="O131" s="2" t="str">
        <f t="shared" si="29"/>
        <v>0</v>
      </c>
      <c r="P131" s="4">
        <f t="shared" si="30"/>
        <v>0</v>
      </c>
      <c r="Q131" s="2" t="str">
        <f t="shared" si="31"/>
        <v>0</v>
      </c>
      <c r="R131" s="4">
        <f t="shared" si="32"/>
        <v>0</v>
      </c>
      <c r="S131" s="3" t="str">
        <f t="shared" si="33"/>
        <v>LegR</v>
      </c>
      <c r="T131" s="2" t="str">
        <f t="shared" si="34"/>
        <v>LegR</v>
      </c>
      <c r="U131" s="2" t="str">
        <f t="shared" si="35"/>
        <v>rotation</v>
      </c>
      <c r="V131" s="2" t="e">
        <f t="shared" si="36"/>
        <v>#VALUE!</v>
      </c>
      <c r="W131" s="1" t="str">
        <f t="shared" si="37"/>
        <v>else if (tickAnim &gt;= 16 &amp;&amp; tickAnim &lt; 21) {
    xx = -15D + (((tickAnim - 16D) / 5D) * (-5D-(-15D)));
    yy = 0D + (((tickAnim - 16D) / 5D) * (0D-(0D)));
    zz = 0D + (((tickAnim - 16D) / 5D) * (0D-(0D)));
}</v>
      </c>
    </row>
    <row r="132" spans="5:23" ht="45" x14ac:dyDescent="0.25">
      <c r="G132" t="s">
        <v>111</v>
      </c>
      <c r="I132" s="2">
        <f t="shared" si="23"/>
        <v>21</v>
      </c>
      <c r="J132" s="2">
        <f t="shared" si="24"/>
        <v>25</v>
      </c>
      <c r="K132" s="3" t="str">
        <f t="shared" si="25"/>
        <v>-5, 0, 0</v>
      </c>
      <c r="L132" s="2" t="str">
        <f t="shared" si="26"/>
        <v>-5</v>
      </c>
      <c r="M132" s="4">
        <f t="shared" si="27"/>
        <v>0</v>
      </c>
      <c r="N132" s="3" t="str">
        <f t="shared" si="28"/>
        <v>0, 0</v>
      </c>
      <c r="O132" s="2" t="str">
        <f t="shared" si="29"/>
        <v>0</v>
      </c>
      <c r="P132" s="4">
        <f t="shared" si="30"/>
        <v>0</v>
      </c>
      <c r="Q132" s="2" t="str">
        <f t="shared" si="31"/>
        <v>0</v>
      </c>
      <c r="R132" s="4">
        <f t="shared" si="32"/>
        <v>0</v>
      </c>
      <c r="S132" s="3" t="str">
        <f t="shared" si="33"/>
        <v>LegR</v>
      </c>
      <c r="T132" s="2" t="str">
        <f t="shared" si="34"/>
        <v>LegR</v>
      </c>
      <c r="U132" s="2" t="str">
        <f t="shared" si="35"/>
        <v>rotation</v>
      </c>
      <c r="V132" s="2" t="e">
        <f t="shared" si="36"/>
        <v>#VALUE!</v>
      </c>
      <c r="W132" s="1" t="str">
        <f t="shared" si="37"/>
        <v>else if (tickAnim &gt;= 21 &amp;&amp; tickAnim &lt; 25) {
    xx = -5D + (((tickAnim - 21D) / 4D) * (20D-(-5D)));
    yy = 0D + (((tickAnim - 21D) / 4D) * (0D-(0D)));
    zz = 0D + (((tickAnim - 21D) / 4D) * (0D-(0D)));
}</v>
      </c>
    </row>
    <row r="133" spans="5:23" ht="45" x14ac:dyDescent="0.25">
      <c r="G133" t="s">
        <v>112</v>
      </c>
      <c r="I133" s="2">
        <f t="shared" si="23"/>
        <v>25</v>
      </c>
      <c r="J133" s="2">
        <f t="shared" si="24"/>
        <v>0</v>
      </c>
      <c r="K133" s="3" t="str">
        <f t="shared" si="25"/>
        <v>20, 0, 0</v>
      </c>
      <c r="L133" s="2" t="str">
        <f t="shared" si="26"/>
        <v>20</v>
      </c>
      <c r="M133" s="4">
        <f t="shared" si="27"/>
        <v>0</v>
      </c>
      <c r="N133" s="3" t="str">
        <f t="shared" si="28"/>
        <v>0, 0</v>
      </c>
      <c r="O133" s="2" t="str">
        <f t="shared" si="29"/>
        <v>0</v>
      </c>
      <c r="P133" s="4">
        <f t="shared" si="30"/>
        <v>0</v>
      </c>
      <c r="Q133" s="2" t="str">
        <f t="shared" si="31"/>
        <v>0</v>
      </c>
      <c r="R133" s="4">
        <f t="shared" si="32"/>
        <v>0</v>
      </c>
      <c r="S133" s="3" t="str">
        <f t="shared" si="33"/>
        <v>LegR</v>
      </c>
      <c r="T133" s="2" t="str">
        <f t="shared" si="34"/>
        <v>LegR</v>
      </c>
      <c r="U133" s="2" t="str">
        <f t="shared" si="35"/>
        <v>rotation</v>
      </c>
      <c r="V133" s="2" t="e">
        <f t="shared" si="36"/>
        <v>#VALUE!</v>
      </c>
      <c r="W133" s="1" t="str">
        <f t="shared" si="37"/>
        <v>this.setRotateAngle(LegR, LegR.rotateAngleX + (float) Math.toRadians(xx), LegR.rotateAngleY + (float) Math.toRadians(yy), LegR.rotateAngleZ + (float) Math.toRadians(zz));</v>
      </c>
    </row>
    <row r="134" spans="5:23" ht="45" x14ac:dyDescent="0.25">
      <c r="F134" t="s">
        <v>7</v>
      </c>
      <c r="I134" s="2" t="str">
        <f t="shared" si="23"/>
        <v/>
      </c>
      <c r="J134" s="2" t="str">
        <f t="shared" si="24"/>
        <v/>
      </c>
      <c r="K134" s="3" t="e">
        <f t="shared" si="25"/>
        <v>#VALUE!</v>
      </c>
      <c r="L134" s="2" t="e">
        <f t="shared" si="26"/>
        <v>#VALUE!</v>
      </c>
      <c r="M134" s="4">
        <f t="shared" si="27"/>
        <v>0</v>
      </c>
      <c r="N134" s="3" t="e">
        <f t="shared" si="28"/>
        <v>#VALUE!</v>
      </c>
      <c r="O134" s="2" t="e">
        <f t="shared" si="29"/>
        <v>#VALUE!</v>
      </c>
      <c r="P134" s="4">
        <f t="shared" si="30"/>
        <v>0</v>
      </c>
      <c r="Q134" s="2" t="e">
        <f t="shared" si="31"/>
        <v>#VALUE!</v>
      </c>
      <c r="R134" s="4">
        <f t="shared" si="32"/>
        <v>0</v>
      </c>
      <c r="S134" s="3" t="str">
        <f t="shared" si="33"/>
        <v>LegR</v>
      </c>
      <c r="T134" s="2" t="str">
        <f t="shared" si="34"/>
        <v>LegR</v>
      </c>
      <c r="U134" s="2" t="e">
        <f t="shared" si="35"/>
        <v>#VALUE!</v>
      </c>
      <c r="V134" s="2" t="e">
        <f t="shared" si="36"/>
        <v>#VALUE!</v>
      </c>
      <c r="W134" s="1" t="str">
        <f t="shared" si="37"/>
        <v/>
      </c>
    </row>
    <row r="135" spans="5:23" ht="45" x14ac:dyDescent="0.25">
      <c r="F135" t="s">
        <v>15</v>
      </c>
      <c r="I135" s="2" t="str">
        <f t="shared" si="23"/>
        <v/>
      </c>
      <c r="J135" s="2" t="str">
        <f t="shared" si="24"/>
        <v/>
      </c>
      <c r="K135" s="3" t="e">
        <f t="shared" si="25"/>
        <v>#VALUE!</v>
      </c>
      <c r="L135" s="2" t="e">
        <f t="shared" si="26"/>
        <v>#VALUE!</v>
      </c>
      <c r="M135" s="4">
        <f t="shared" si="27"/>
        <v>0</v>
      </c>
      <c r="N135" s="3" t="e">
        <f t="shared" si="28"/>
        <v>#VALUE!</v>
      </c>
      <c r="O135" s="2" t="e">
        <f t="shared" si="29"/>
        <v>#VALUE!</v>
      </c>
      <c r="P135" s="4">
        <f t="shared" si="30"/>
        <v>0</v>
      </c>
      <c r="Q135" s="2" t="e">
        <f t="shared" si="31"/>
        <v>#VALUE!</v>
      </c>
      <c r="R135" s="4">
        <f t="shared" si="32"/>
        <v>0</v>
      </c>
      <c r="S135" s="3" t="str">
        <f t="shared" si="33"/>
        <v>LegR</v>
      </c>
      <c r="T135" s="2" t="str">
        <f t="shared" si="34"/>
        <v>LegR</v>
      </c>
      <c r="U135" s="2" t="str">
        <f t="shared" si="35"/>
        <v>position</v>
      </c>
      <c r="V135" s="2" t="e">
        <f t="shared" si="36"/>
        <v>#VALUE!</v>
      </c>
      <c r="W135" s="1" t="str">
        <f t="shared" si="37"/>
        <v/>
      </c>
    </row>
    <row r="136" spans="5:23" ht="45" x14ac:dyDescent="0.25">
      <c r="G136" t="s">
        <v>97</v>
      </c>
      <c r="I136" s="2">
        <f t="shared" si="23"/>
        <v>16</v>
      </c>
      <c r="J136" s="2">
        <f t="shared" si="24"/>
        <v>18</v>
      </c>
      <c r="K136" s="3" t="str">
        <f t="shared" si="25"/>
        <v>0, 0, 0</v>
      </c>
      <c r="L136" s="2" t="str">
        <f t="shared" si="26"/>
        <v>0</v>
      </c>
      <c r="M136" s="4">
        <f t="shared" si="27"/>
        <v>0</v>
      </c>
      <c r="N136" s="3" t="str">
        <f t="shared" si="28"/>
        <v>0, 0</v>
      </c>
      <c r="O136" s="2" t="str">
        <f t="shared" si="29"/>
        <v>0</v>
      </c>
      <c r="P136" s="4">
        <f t="shared" si="30"/>
        <v>0</v>
      </c>
      <c r="Q136" s="2" t="str">
        <f t="shared" si="31"/>
        <v>0</v>
      </c>
      <c r="R136" s="4">
        <f t="shared" si="32"/>
        <v>0</v>
      </c>
      <c r="S136" s="3" t="str">
        <f t="shared" si="33"/>
        <v>LegR</v>
      </c>
      <c r="T136" s="2" t="str">
        <f t="shared" si="34"/>
        <v>LegR</v>
      </c>
      <c r="U136" s="2" t="str">
        <f t="shared" si="35"/>
        <v>position</v>
      </c>
      <c r="V136" s="2" t="e">
        <f t="shared" si="36"/>
        <v>#VALUE!</v>
      </c>
      <c r="W136" s="1" t="str">
        <f t="shared" si="37"/>
        <v xml:space="preserve"> if (tickAnim &gt;= 16 &amp;&amp; tickAnim &lt; 18) {
    xx = 0D + (((tickAnim - 16D) / 2D) * (0D-(0D)));
    yy = 0D + (((tickAnim - 16D) / 2D) * (Math.sin((Math.PI/180)*1.25D*((double)tickAnim/25D)*360/0.2)*-0.25D-(0D)));
    zz = 0D + (((tickAnim - 16D) / 2D) * (0D-(0D)));
}</v>
      </c>
    </row>
    <row r="137" spans="5:23" ht="45" x14ac:dyDescent="0.25">
      <c r="G137" t="s">
        <v>113</v>
      </c>
      <c r="I137" s="2">
        <f t="shared" si="23"/>
        <v>18</v>
      </c>
      <c r="J137" s="2">
        <f t="shared" si="24"/>
        <v>21</v>
      </c>
      <c r="K137" s="3" t="str">
        <f t="shared" si="25"/>
        <v>0, "math.sin(query.anim_time*360/0.2)*-0.25", 0</v>
      </c>
      <c r="L137" s="2" t="str">
        <f t="shared" si="26"/>
        <v>0</v>
      </c>
      <c r="M137" s="4">
        <f t="shared" si="27"/>
        <v>0</v>
      </c>
      <c r="N137" s="3" t="str">
        <f t="shared" si="28"/>
        <v>"math.sin(query.anim_time*360/0.2)*-0.25", 0</v>
      </c>
      <c r="O137" s="2" t="str">
        <f t="shared" si="29"/>
        <v>"math.sin(query.anim_time*360/0.2)*-0.25"</v>
      </c>
      <c r="P137" s="4">
        <f t="shared" si="30"/>
        <v>2</v>
      </c>
      <c r="Q137" s="2" t="str">
        <f t="shared" si="31"/>
        <v>0</v>
      </c>
      <c r="R137" s="4">
        <f t="shared" si="32"/>
        <v>0</v>
      </c>
      <c r="S137" s="3" t="str">
        <f t="shared" si="33"/>
        <v>LegR</v>
      </c>
      <c r="T137" s="2" t="str">
        <f t="shared" si="34"/>
        <v>LegR</v>
      </c>
      <c r="U137" s="2" t="str">
        <f t="shared" si="35"/>
        <v>position</v>
      </c>
      <c r="V137" s="2" t="e">
        <f t="shared" si="36"/>
        <v>#VALUE!</v>
      </c>
      <c r="W137" s="1" t="str">
        <f t="shared" si="37"/>
        <v>else if (tickAnim &gt;= 18 &amp;&amp; tickAnim &lt; 21) {
    xx = 0D + (((tickAnim - 18D) / 3D) * (0D-(0D)));
    yy = (Math.sin((Math.PI/180)*1.25D*((double)tickAnim/25D)*360/0.2)*-0.25) + (((tickAnim - 18D) / 3D) * (0D-(Math.sin((Math.PI/180)*1.25D*((double)tickAnim/25D)*360/0.2)*-0.25D)));
    zz = 0D + (((tickAnim - 18D) / 3D) * (0D-(0D)));
}</v>
      </c>
    </row>
    <row r="138" spans="5:23" ht="45" x14ac:dyDescent="0.25">
      <c r="G138" t="s">
        <v>114</v>
      </c>
      <c r="I138" s="2">
        <f t="shared" ref="I138:I181" si="38">IF(G138&lt;&gt;"",ROUND(LEFT(G138,FIND(":",G138)-1)*20,0),"")</f>
        <v>21</v>
      </c>
      <c r="J138" s="2">
        <f t="shared" ref="J138:J181" si="39">IF(I138&lt;&gt;"",IF(I139&lt;&gt;"",I139,0),"")</f>
        <v>0</v>
      </c>
      <c r="K138" s="3" t="str">
        <f t="shared" ref="K138:K181" si="40">IF(G138&lt;&gt;"",LEFT(MID(G138,FIND("[",G138)+1,1000),FIND("]",MID(G138,FIND("[",G138)+1,1000))-1),IF(F138&lt;&gt;"",LEFT(MID(F138,FIND("[",F138)+1,1000),FIND("]",MID(F138,FIND("[",F138)+1,1000))-1),""))</f>
        <v>0, 0, 0</v>
      </c>
      <c r="L138" s="2" t="str">
        <f t="shared" ref="L138:L181" si="41">IF(K138&lt;&gt;"",LEFT(K138,FIND(",",K138)-1),"")</f>
        <v>0</v>
      </c>
      <c r="M138" s="4">
        <f t="shared" ref="M138:M181" si="42">IFERROR(FIND("math",L138),0)</f>
        <v>0</v>
      </c>
      <c r="N138" s="3" t="str">
        <f t="shared" ref="N138:N181" si="43">IF(G138&lt;&gt;"",MID(K138,LEN(L138)+3,100),IF(F138&lt;&gt;"",MID(K138,LEN(L138)+3,100),""))</f>
        <v>0, 0</v>
      </c>
      <c r="O138" s="2" t="str">
        <f t="shared" ref="O138:O181" si="44">IF(G138&lt;&gt;"",LEFT(N138,FIND(",",N138)-1),IF(F138&lt;&gt;"",LEFT(N138,FIND(",",N138)-1),""))</f>
        <v>0</v>
      </c>
      <c r="P138" s="4">
        <f t="shared" ref="P138:P181" si="45">IFERROR(FIND("math",O138),0)</f>
        <v>0</v>
      </c>
      <c r="Q138" s="2" t="str">
        <f t="shared" ref="Q138:Q181" si="46">IF(G138&lt;&gt;"",MID(N138,LEN(O138)+3,100),IF(F138&lt;&gt;"",MID(N138,LEN(O138)+3,100),""))</f>
        <v>0</v>
      </c>
      <c r="R138" s="4">
        <f t="shared" ref="R138:R181" si="47">IFERROR(FIND("math",Q138),0)</f>
        <v>0</v>
      </c>
      <c r="S138" s="3" t="str">
        <f t="shared" ref="S138:S181" si="48">IF(E138&lt;&gt;"",LEFT(E138,FIND(":",E138)-1),S137)</f>
        <v>LegR</v>
      </c>
      <c r="T138" s="2" t="str">
        <f t="shared" ref="T138:T181" si="49">IF(E138="",T137,LEFT(E138,FIND(":",E138)-1))</f>
        <v>LegR</v>
      </c>
      <c r="U138" s="2" t="str">
        <f t="shared" ref="U138:U181" si="50">IF(F138="",U137,LEFT(F138,FIND(":",F138)-1))</f>
        <v>position</v>
      </c>
      <c r="V138" s="2" t="e">
        <f t="shared" ref="V138:V181" si="51">SUBSTITUTE(IF(LEFT(F138,FIND(": [",F138)-1)="rotation",SUBSTITUTE("this.setRotateAngle("&amp;T138&amp;", "&amp;T138&amp;".rotateAngleX + (float) Math.toRadians("&amp;SUBSTITUTE(L138,"""","")&amp;"), "&amp;T138&amp;".rotateAngleY + (float) Math.toRadians("&amp;SUBSTITUTE(O138,"""","")&amp;"), "&amp;T138&amp;".rotateAngleZ + (float) Math.toRadians("&amp;SUBSTITUTE(Q138,"""","")&amp;"));","query.anim_time","(((double)tickAnim/"&amp;$I$6&amp;"D)*"&amp;$I$6/20&amp;"D)"),IF(LEFT(F138,FIND(": [",F138)-1)="position",SUBSTITUTE("this."&amp;S138&amp;".offsetX = (float) Math.toRadians("&amp;SUBSTITUTE(L138,"""","")&amp;");
this."&amp;S138&amp;".offsetY = (float) Math.toRadians("&amp;SUBSTITUTE(O138,"""","")&amp;");
this."&amp;S138&amp;".offsetZ = (float) Math.toRadians("&amp;SUBSTITUTE(Q138,"""","")&amp;");","query.anim_time","(((double)tickAnim/"&amp;$I$6&amp;"D)*"&amp;$I$6/20&amp;"D)"),"")),"math.sin(","Math.sin((Math.PI/180)*")</f>
        <v>#VALUE!</v>
      </c>
      <c r="W138" s="1" t="str">
        <f t="shared" ref="W138:W181" si="52">SUBSTITUTE(IF(ISERROR(V138),IF(AND(ISERROR(U139),NOT(ISERROR(U138))),
IF(U138="rotation","this.setRotateAngle("&amp;S138&amp;", "&amp;S138&amp;".rotateAngleX + (float) Math.toRadians(xx), "&amp;S138&amp;".rotateAngleY + (float) Math.toRadians(yy), "&amp;S138&amp;".rotateAngleZ + (float) Math.toRadians(zz));", "this."&amp;S138&amp;".offsetX = (float) Math.toRadians(xx);
this."&amp;S138&amp;".offsetY = (float) Math.toRadians(yy);
this."&amp;S138&amp;".offsetZ = (float) Math.toRadians(zz);"),
IFERROR(IF(G138&lt;&gt;"",IF(W137&lt;&gt;"","else","")&amp;" if (tickAnim &gt;= "&amp;I138&amp;" &amp;&amp; tickAnim &lt; "&amp;J138&amp;") {
    xx = "&amp;SUBSTITUTE(SUBSTITUTE(L138,"""",""),"math.sin(","(Math.sin((Math.PI/180)*"&amp;$I$6/20&amp;"D*")&amp;IF(M138&gt;0,")","D")&amp;" + (((tickAnim - "&amp;I138&amp;"D) / "&amp;J138-I138&amp;"D) * ("&amp;SUBSTITUTE(SUBSTITUTE(L139,"""",""),"math.sin(","Math.sin((Math.PI/180)*"&amp;$I$6/20&amp;"D*")&amp;"D-("&amp;SUBSTITUTE(SUBSTITUTE(L138,"""",""),"math.sin(","Math.sin((Math.PI/180)*"&amp;$I$6/20&amp;"D*")&amp;"D)));
    yy = "&amp;SUBSTITUTE(SUBSTITUTE(O138,"""",""),"math.sin(","(Math.sin((Math.PI/180)*"&amp;$I$6/20&amp;"D*")&amp;IF(P138&gt;0,")","D")&amp;" + (((tickAnim - "&amp;I138&amp;"D) / "&amp;J138-I138&amp;"D) * ("&amp;SUBSTITUTE(SUBSTITUTE(O139,"""",""),"math.sin(","Math.sin((Math.PI/180)*"&amp;$I$6/20&amp;"D*")&amp;"D-("&amp;SUBSTITUTE(SUBSTITUTE(O138,"""",""),"math.sin(","Math.sin((Math.PI/180)*"&amp;$I$6/20&amp;"D*")&amp;"D)));
    zz = "&amp;SUBSTITUTE(SUBSTITUTE(Q138,"""",""),"math.sin(","(Math.sin((Math.PI/180)*"&amp;$I$6/20&amp;"D*")&amp;IF(R138&gt;0,")","D")&amp;" + (((tickAnim - "&amp;I138&amp;"D) / "&amp;J138-I138&amp;"D) * ("&amp;SUBSTITUTE(SUBSTITUTE(Q139,"""",""),"math.sin(","Math.sin((Math.PI/180)*"&amp;$I$6/20&amp;"D*")&amp;"D-("&amp;SUBSTITUTE(SUBSTITUTE(Q138,"""",""),"math.sin(","Math.sin((Math.PI/180)*"&amp;$I$6/20&amp;"D*")&amp;"D)));
}",""),"")),V138),"query.anim_time","((double)tickAnim/"&amp;$I$6&amp;"D)")</f>
        <v>this.LegR.offsetX = (float) Math.toRadians(xx);
this.LegR.offsetY = (float) Math.toRadians(yy);
this.LegR.offsetZ = (float) Math.toRadians(zz);</v>
      </c>
    </row>
    <row r="139" spans="5:23" ht="45" x14ac:dyDescent="0.25">
      <c r="F139" t="s">
        <v>6</v>
      </c>
      <c r="I139" s="2" t="str">
        <f t="shared" si="38"/>
        <v/>
      </c>
      <c r="J139" s="2" t="str">
        <f t="shared" si="39"/>
        <v/>
      </c>
      <c r="K139" s="3" t="e">
        <f t="shared" si="40"/>
        <v>#VALUE!</v>
      </c>
      <c r="L139" s="2" t="e">
        <f t="shared" si="41"/>
        <v>#VALUE!</v>
      </c>
      <c r="M139" s="4">
        <f t="shared" si="42"/>
        <v>0</v>
      </c>
      <c r="N139" s="3" t="e">
        <f t="shared" si="43"/>
        <v>#VALUE!</v>
      </c>
      <c r="O139" s="2" t="e">
        <f t="shared" si="44"/>
        <v>#VALUE!</v>
      </c>
      <c r="P139" s="4">
        <f t="shared" si="45"/>
        <v>0</v>
      </c>
      <c r="Q139" s="2" t="e">
        <f t="shared" si="46"/>
        <v>#VALUE!</v>
      </c>
      <c r="R139" s="4">
        <f t="shared" si="47"/>
        <v>0</v>
      </c>
      <c r="S139" s="3" t="str">
        <f t="shared" si="48"/>
        <v>LegR</v>
      </c>
      <c r="T139" s="2" t="str">
        <f t="shared" si="49"/>
        <v>LegR</v>
      </c>
      <c r="U139" s="2" t="e">
        <f t="shared" si="50"/>
        <v>#VALUE!</v>
      </c>
      <c r="V139" s="2" t="e">
        <f t="shared" si="51"/>
        <v>#VALUE!</v>
      </c>
      <c r="W139" s="1" t="str">
        <f t="shared" si="52"/>
        <v/>
      </c>
    </row>
    <row r="140" spans="5:23" ht="45" x14ac:dyDescent="0.25">
      <c r="E140" t="s">
        <v>7</v>
      </c>
      <c r="I140" s="2" t="str">
        <f t="shared" si="38"/>
        <v/>
      </c>
      <c r="J140" s="2" t="str">
        <f t="shared" si="39"/>
        <v/>
      </c>
      <c r="K140" s="3" t="str">
        <f t="shared" si="40"/>
        <v/>
      </c>
      <c r="L140" s="2" t="str">
        <f t="shared" si="41"/>
        <v/>
      </c>
      <c r="M140" s="4">
        <f t="shared" si="42"/>
        <v>0</v>
      </c>
      <c r="N140" s="3" t="str">
        <f t="shared" si="43"/>
        <v/>
      </c>
      <c r="O140" s="2" t="str">
        <f t="shared" si="44"/>
        <v/>
      </c>
      <c r="P140" s="4">
        <f t="shared" si="45"/>
        <v>0</v>
      </c>
      <c r="Q140" s="2" t="str">
        <f t="shared" si="46"/>
        <v/>
      </c>
      <c r="R140" s="4">
        <f t="shared" si="47"/>
        <v>0</v>
      </c>
      <c r="S140" s="3" t="e">
        <f t="shared" si="48"/>
        <v>#VALUE!</v>
      </c>
      <c r="T140" s="2" t="e">
        <f t="shared" si="49"/>
        <v>#VALUE!</v>
      </c>
      <c r="U140" s="2" t="e">
        <f t="shared" si="50"/>
        <v>#VALUE!</v>
      </c>
      <c r="V140" s="2" t="e">
        <f t="shared" si="51"/>
        <v>#VALUE!</v>
      </c>
      <c r="W140" s="1" t="str">
        <f t="shared" si="52"/>
        <v/>
      </c>
    </row>
    <row r="141" spans="5:23" ht="45" x14ac:dyDescent="0.25">
      <c r="E141" t="s">
        <v>43</v>
      </c>
      <c r="I141" s="2" t="str">
        <f t="shared" si="38"/>
        <v/>
      </c>
      <c r="J141" s="2" t="str">
        <f t="shared" si="39"/>
        <v/>
      </c>
      <c r="K141" s="3" t="str">
        <f t="shared" si="40"/>
        <v/>
      </c>
      <c r="L141" s="2" t="str">
        <f t="shared" si="41"/>
        <v/>
      </c>
      <c r="M141" s="4">
        <f t="shared" si="42"/>
        <v>0</v>
      </c>
      <c r="N141" s="3" t="str">
        <f t="shared" si="43"/>
        <v/>
      </c>
      <c r="O141" s="2" t="str">
        <f t="shared" si="44"/>
        <v/>
      </c>
      <c r="P141" s="4">
        <f t="shared" si="45"/>
        <v>0</v>
      </c>
      <c r="Q141" s="2" t="str">
        <f t="shared" si="46"/>
        <v/>
      </c>
      <c r="R141" s="4">
        <f t="shared" si="47"/>
        <v>0</v>
      </c>
      <c r="S141" s="3" t="str">
        <f t="shared" si="48"/>
        <v>FeetR</v>
      </c>
      <c r="T141" s="2" t="str">
        <f t="shared" si="49"/>
        <v>FeetR</v>
      </c>
      <c r="U141" s="2" t="e">
        <f t="shared" si="50"/>
        <v>#VALUE!</v>
      </c>
      <c r="V141" s="2" t="e">
        <f t="shared" si="51"/>
        <v>#VALUE!</v>
      </c>
      <c r="W141" s="1" t="str">
        <f t="shared" si="52"/>
        <v/>
      </c>
    </row>
    <row r="142" spans="5:23" ht="45" x14ac:dyDescent="0.25">
      <c r="F142" t="s">
        <v>5</v>
      </c>
      <c r="I142" s="2" t="str">
        <f t="shared" si="38"/>
        <v/>
      </c>
      <c r="J142" s="2" t="str">
        <f t="shared" si="39"/>
        <v/>
      </c>
      <c r="K142" s="3" t="e">
        <f t="shared" si="40"/>
        <v>#VALUE!</v>
      </c>
      <c r="L142" s="2" t="e">
        <f t="shared" si="41"/>
        <v>#VALUE!</v>
      </c>
      <c r="M142" s="4">
        <f t="shared" si="42"/>
        <v>0</v>
      </c>
      <c r="N142" s="3" t="e">
        <f t="shared" si="43"/>
        <v>#VALUE!</v>
      </c>
      <c r="O142" s="2" t="e">
        <f t="shared" si="44"/>
        <v>#VALUE!</v>
      </c>
      <c r="P142" s="4">
        <f t="shared" si="45"/>
        <v>0</v>
      </c>
      <c r="Q142" s="2" t="e">
        <f t="shared" si="46"/>
        <v>#VALUE!</v>
      </c>
      <c r="R142" s="4">
        <f t="shared" si="47"/>
        <v>0</v>
      </c>
      <c r="S142" s="3" t="str">
        <f t="shared" si="48"/>
        <v>FeetR</v>
      </c>
      <c r="T142" s="2" t="str">
        <f t="shared" si="49"/>
        <v>FeetR</v>
      </c>
      <c r="U142" s="2" t="str">
        <f t="shared" si="50"/>
        <v>rotation</v>
      </c>
      <c r="V142" s="2" t="e">
        <f t="shared" si="51"/>
        <v>#VALUE!</v>
      </c>
      <c r="W142" s="1" t="str">
        <f t="shared" si="52"/>
        <v/>
      </c>
    </row>
    <row r="143" spans="5:23" ht="45" x14ac:dyDescent="0.25">
      <c r="G143" t="s">
        <v>115</v>
      </c>
      <c r="I143" s="2">
        <f t="shared" si="38"/>
        <v>0</v>
      </c>
      <c r="J143" s="2">
        <f t="shared" si="39"/>
        <v>5</v>
      </c>
      <c r="K143" s="3" t="str">
        <f t="shared" si="40"/>
        <v>42.5, 0, 0</v>
      </c>
      <c r="L143" s="2" t="str">
        <f t="shared" si="41"/>
        <v>42.5</v>
      </c>
      <c r="M143" s="4">
        <f t="shared" si="42"/>
        <v>0</v>
      </c>
      <c r="N143" s="3" t="str">
        <f t="shared" si="43"/>
        <v>0, 0</v>
      </c>
      <c r="O143" s="2" t="str">
        <f t="shared" si="44"/>
        <v>0</v>
      </c>
      <c r="P143" s="4">
        <f t="shared" si="45"/>
        <v>0</v>
      </c>
      <c r="Q143" s="2" t="str">
        <f t="shared" si="46"/>
        <v>0</v>
      </c>
      <c r="R143" s="4">
        <f t="shared" si="47"/>
        <v>0</v>
      </c>
      <c r="S143" s="3" t="str">
        <f t="shared" si="48"/>
        <v>FeetR</v>
      </c>
      <c r="T143" s="2" t="str">
        <f t="shared" si="49"/>
        <v>FeetR</v>
      </c>
      <c r="U143" s="2" t="str">
        <f t="shared" si="50"/>
        <v>rotation</v>
      </c>
      <c r="V143" s="2" t="e">
        <f t="shared" si="51"/>
        <v>#VALUE!</v>
      </c>
      <c r="W143" s="1" t="str">
        <f t="shared" si="52"/>
        <v xml:space="preserve"> if (tickAnim &gt;= 0 &amp;&amp; tickAnim &lt; 5) {
    xx = 42.5D + (((tickAnim - 0D) / 5D) * (55D-(42.5D)));
    yy = 0D + (((tickAnim - 0D) / 5D) * (0D-(0D)));
    zz = 0D + (((tickAnim - 0D) / 5D) * (0D-(0D)));
}</v>
      </c>
    </row>
    <row r="144" spans="5:23" ht="45" x14ac:dyDescent="0.25">
      <c r="G144" t="s">
        <v>116</v>
      </c>
      <c r="I144" s="2">
        <f t="shared" si="38"/>
        <v>5</v>
      </c>
      <c r="J144" s="2">
        <f t="shared" si="39"/>
        <v>12</v>
      </c>
      <c r="K144" s="3" t="str">
        <f t="shared" si="40"/>
        <v>55, 0, 0</v>
      </c>
      <c r="L144" s="2" t="str">
        <f t="shared" si="41"/>
        <v>55</v>
      </c>
      <c r="M144" s="4">
        <f t="shared" si="42"/>
        <v>0</v>
      </c>
      <c r="N144" s="3" t="str">
        <f t="shared" si="43"/>
        <v>0, 0</v>
      </c>
      <c r="O144" s="2" t="str">
        <f t="shared" si="44"/>
        <v>0</v>
      </c>
      <c r="P144" s="4">
        <f t="shared" si="45"/>
        <v>0</v>
      </c>
      <c r="Q144" s="2" t="str">
        <f t="shared" si="46"/>
        <v>0</v>
      </c>
      <c r="R144" s="4">
        <f t="shared" si="47"/>
        <v>0</v>
      </c>
      <c r="S144" s="3" t="str">
        <f t="shared" si="48"/>
        <v>FeetR</v>
      </c>
      <c r="T144" s="2" t="str">
        <f t="shared" si="49"/>
        <v>FeetR</v>
      </c>
      <c r="U144" s="2" t="str">
        <f t="shared" si="50"/>
        <v>rotation</v>
      </c>
      <c r="V144" s="2" t="e">
        <f t="shared" si="51"/>
        <v>#VALUE!</v>
      </c>
      <c r="W144" s="1" t="str">
        <f t="shared" si="52"/>
        <v>else if (tickAnim &gt;= 5 &amp;&amp; tickAnim &lt; 12) {
    xx = 55D + (((tickAnim - 5D) / 7D) * (-17.5D-(55D)));
    yy = 0D + (((tickAnim - 5D) / 7D) * (0D-(0D)));
    zz = 0D + (((tickAnim - 5D) / 7D) * (0D-(0D)));
}</v>
      </c>
    </row>
    <row r="145" spans="5:23" ht="45" x14ac:dyDescent="0.25">
      <c r="G145" t="s">
        <v>117</v>
      </c>
      <c r="I145" s="2">
        <f t="shared" si="38"/>
        <v>12</v>
      </c>
      <c r="J145" s="2">
        <f t="shared" si="39"/>
        <v>16</v>
      </c>
      <c r="K145" s="3" t="str">
        <f t="shared" si="40"/>
        <v>-17.5, 0, 0</v>
      </c>
      <c r="L145" s="2" t="str">
        <f t="shared" si="41"/>
        <v>-17.5</v>
      </c>
      <c r="M145" s="4">
        <f t="shared" si="42"/>
        <v>0</v>
      </c>
      <c r="N145" s="3" t="str">
        <f t="shared" si="43"/>
        <v>0, 0</v>
      </c>
      <c r="O145" s="2" t="str">
        <f t="shared" si="44"/>
        <v>0</v>
      </c>
      <c r="P145" s="4">
        <f t="shared" si="45"/>
        <v>0</v>
      </c>
      <c r="Q145" s="2" t="str">
        <f t="shared" si="46"/>
        <v>0</v>
      </c>
      <c r="R145" s="4">
        <f t="shared" si="47"/>
        <v>0</v>
      </c>
      <c r="S145" s="3" t="str">
        <f t="shared" si="48"/>
        <v>FeetR</v>
      </c>
      <c r="T145" s="2" t="str">
        <f t="shared" si="49"/>
        <v>FeetR</v>
      </c>
      <c r="U145" s="2" t="str">
        <f t="shared" si="50"/>
        <v>rotation</v>
      </c>
      <c r="V145" s="2" t="e">
        <f t="shared" si="51"/>
        <v>#VALUE!</v>
      </c>
      <c r="W145" s="1" t="str">
        <f t="shared" si="52"/>
        <v>else if (tickAnim &gt;= 12 &amp;&amp; tickAnim &lt; 16) {
    xx = -17.5D + (((tickAnim - 12D) / 4D) * (35D-(-17.5D)));
    yy = 0D + (((tickAnim - 12D) / 4D) * (0D-(0D)));
    zz = 0D + (((tickAnim - 12D) / 4D) * (0D-(0D)));
}</v>
      </c>
    </row>
    <row r="146" spans="5:23" ht="45" x14ac:dyDescent="0.25">
      <c r="G146" t="s">
        <v>118</v>
      </c>
      <c r="I146" s="2">
        <f t="shared" si="38"/>
        <v>16</v>
      </c>
      <c r="J146" s="2">
        <f t="shared" si="39"/>
        <v>21</v>
      </c>
      <c r="K146" s="3" t="str">
        <f t="shared" si="40"/>
        <v>35, 0, 0</v>
      </c>
      <c r="L146" s="2" t="str">
        <f t="shared" si="41"/>
        <v>35</v>
      </c>
      <c r="M146" s="4">
        <f t="shared" si="42"/>
        <v>0</v>
      </c>
      <c r="N146" s="3" t="str">
        <f t="shared" si="43"/>
        <v>0, 0</v>
      </c>
      <c r="O146" s="2" t="str">
        <f t="shared" si="44"/>
        <v>0</v>
      </c>
      <c r="P146" s="4">
        <f t="shared" si="45"/>
        <v>0</v>
      </c>
      <c r="Q146" s="2" t="str">
        <f t="shared" si="46"/>
        <v>0</v>
      </c>
      <c r="R146" s="4">
        <f t="shared" si="47"/>
        <v>0</v>
      </c>
      <c r="S146" s="3" t="str">
        <f t="shared" si="48"/>
        <v>FeetR</v>
      </c>
      <c r="T146" s="2" t="str">
        <f t="shared" si="49"/>
        <v>FeetR</v>
      </c>
      <c r="U146" s="2" t="str">
        <f t="shared" si="50"/>
        <v>rotation</v>
      </c>
      <c r="V146" s="2" t="e">
        <f t="shared" si="51"/>
        <v>#VALUE!</v>
      </c>
      <c r="W146" s="1" t="str">
        <f t="shared" si="52"/>
        <v>else if (tickAnim &gt;= 16 &amp;&amp; tickAnim &lt; 21) {
    xx = 35D + (((tickAnim - 16D) / 5D) * (-7.5D-(35D)));
    yy = 0D + (((tickAnim - 16D) / 5D) * (0D-(0D)));
    zz = 0D + (((tickAnim - 16D) / 5D) * (0D-(0D)));
}</v>
      </c>
    </row>
    <row r="147" spans="5:23" ht="45" x14ac:dyDescent="0.25">
      <c r="G147" t="s">
        <v>119</v>
      </c>
      <c r="I147" s="2">
        <f t="shared" si="38"/>
        <v>21</v>
      </c>
      <c r="J147" s="2">
        <f t="shared" si="39"/>
        <v>25</v>
      </c>
      <c r="K147" s="3" t="str">
        <f t="shared" si="40"/>
        <v>-7.5, 0, 0</v>
      </c>
      <c r="L147" s="2" t="str">
        <f t="shared" si="41"/>
        <v>-7.5</v>
      </c>
      <c r="M147" s="4">
        <f t="shared" si="42"/>
        <v>0</v>
      </c>
      <c r="N147" s="3" t="str">
        <f t="shared" si="43"/>
        <v>0, 0</v>
      </c>
      <c r="O147" s="2" t="str">
        <f t="shared" si="44"/>
        <v>0</v>
      </c>
      <c r="P147" s="4">
        <f t="shared" si="45"/>
        <v>0</v>
      </c>
      <c r="Q147" s="2" t="str">
        <f t="shared" si="46"/>
        <v>0</v>
      </c>
      <c r="R147" s="4">
        <f t="shared" si="47"/>
        <v>0</v>
      </c>
      <c r="S147" s="3" t="str">
        <f t="shared" si="48"/>
        <v>FeetR</v>
      </c>
      <c r="T147" s="2" t="str">
        <f t="shared" si="49"/>
        <v>FeetR</v>
      </c>
      <c r="U147" s="2" t="str">
        <f t="shared" si="50"/>
        <v>rotation</v>
      </c>
      <c r="V147" s="2" t="e">
        <f t="shared" si="51"/>
        <v>#VALUE!</v>
      </c>
      <c r="W147" s="1" t="str">
        <f t="shared" si="52"/>
        <v>else if (tickAnim &gt;= 21 &amp;&amp; tickAnim &lt; 25) {
    xx = -7.5D + (((tickAnim - 21D) / 4D) * (42.5D-(-7.5D)));
    yy = 0D + (((tickAnim - 21D) / 4D) * (0D-(0D)));
    zz = 0D + (((tickAnim - 21D) / 4D) * (0D-(0D)));
}</v>
      </c>
    </row>
    <row r="148" spans="5:23" ht="45" x14ac:dyDescent="0.25">
      <c r="G148" t="s">
        <v>120</v>
      </c>
      <c r="I148" s="2">
        <f t="shared" si="38"/>
        <v>25</v>
      </c>
      <c r="J148" s="2">
        <f t="shared" si="39"/>
        <v>0</v>
      </c>
      <c r="K148" s="3" t="str">
        <f t="shared" si="40"/>
        <v>42.5, 0, 0</v>
      </c>
      <c r="L148" s="2" t="str">
        <f t="shared" si="41"/>
        <v>42.5</v>
      </c>
      <c r="M148" s="4">
        <f t="shared" si="42"/>
        <v>0</v>
      </c>
      <c r="N148" s="3" t="str">
        <f t="shared" si="43"/>
        <v>0, 0</v>
      </c>
      <c r="O148" s="2" t="str">
        <f t="shared" si="44"/>
        <v>0</v>
      </c>
      <c r="P148" s="4">
        <f t="shared" si="45"/>
        <v>0</v>
      </c>
      <c r="Q148" s="2" t="str">
        <f t="shared" si="46"/>
        <v>0</v>
      </c>
      <c r="R148" s="4">
        <f t="shared" si="47"/>
        <v>0</v>
      </c>
      <c r="S148" s="3" t="str">
        <f t="shared" si="48"/>
        <v>FeetR</v>
      </c>
      <c r="T148" s="2" t="str">
        <f t="shared" si="49"/>
        <v>FeetR</v>
      </c>
      <c r="U148" s="2" t="str">
        <f t="shared" si="50"/>
        <v>rotation</v>
      </c>
      <c r="V148" s="2" t="e">
        <f t="shared" si="51"/>
        <v>#VALUE!</v>
      </c>
      <c r="W148" s="1" t="str">
        <f t="shared" si="52"/>
        <v>this.setRotateAngle(FeetR, FeetR.rotateAngleX + (float) Math.toRadians(xx), FeetR.rotateAngleY + (float) Math.toRadians(yy), FeetR.rotateAngleZ + (float) Math.toRadians(zz));</v>
      </c>
    </row>
    <row r="149" spans="5:23" ht="45" x14ac:dyDescent="0.25">
      <c r="F149" t="s">
        <v>7</v>
      </c>
      <c r="I149" s="2" t="str">
        <f t="shared" si="38"/>
        <v/>
      </c>
      <c r="J149" s="2" t="str">
        <f t="shared" si="39"/>
        <v/>
      </c>
      <c r="K149" s="3" t="e">
        <f t="shared" si="40"/>
        <v>#VALUE!</v>
      </c>
      <c r="L149" s="2" t="e">
        <f t="shared" si="41"/>
        <v>#VALUE!</v>
      </c>
      <c r="M149" s="4">
        <f t="shared" si="42"/>
        <v>0</v>
      </c>
      <c r="N149" s="3" t="e">
        <f t="shared" si="43"/>
        <v>#VALUE!</v>
      </c>
      <c r="O149" s="2" t="e">
        <f t="shared" si="44"/>
        <v>#VALUE!</v>
      </c>
      <c r="P149" s="4">
        <f t="shared" si="45"/>
        <v>0</v>
      </c>
      <c r="Q149" s="2" t="e">
        <f t="shared" si="46"/>
        <v>#VALUE!</v>
      </c>
      <c r="R149" s="4">
        <f t="shared" si="47"/>
        <v>0</v>
      </c>
      <c r="S149" s="3" t="str">
        <f t="shared" si="48"/>
        <v>FeetR</v>
      </c>
      <c r="T149" s="2" t="str">
        <f t="shared" si="49"/>
        <v>FeetR</v>
      </c>
      <c r="U149" s="2" t="e">
        <f t="shared" si="50"/>
        <v>#VALUE!</v>
      </c>
      <c r="V149" s="2" t="e">
        <f t="shared" si="51"/>
        <v>#VALUE!</v>
      </c>
      <c r="W149" s="1" t="str">
        <f t="shared" si="52"/>
        <v/>
      </c>
    </row>
    <row r="150" spans="5:23" ht="45" x14ac:dyDescent="0.25">
      <c r="F150" t="s">
        <v>15</v>
      </c>
      <c r="I150" s="2" t="str">
        <f t="shared" si="38"/>
        <v/>
      </c>
      <c r="J150" s="2" t="str">
        <f t="shared" si="39"/>
        <v/>
      </c>
      <c r="K150" s="3" t="e">
        <f t="shared" si="40"/>
        <v>#VALUE!</v>
      </c>
      <c r="L150" s="2" t="e">
        <f t="shared" si="41"/>
        <v>#VALUE!</v>
      </c>
      <c r="M150" s="4">
        <f t="shared" si="42"/>
        <v>0</v>
      </c>
      <c r="N150" s="3" t="e">
        <f t="shared" si="43"/>
        <v>#VALUE!</v>
      </c>
      <c r="O150" s="2" t="e">
        <f t="shared" si="44"/>
        <v>#VALUE!</v>
      </c>
      <c r="P150" s="4">
        <f t="shared" si="45"/>
        <v>0</v>
      </c>
      <c r="Q150" s="2" t="e">
        <f t="shared" si="46"/>
        <v>#VALUE!</v>
      </c>
      <c r="R150" s="4">
        <f t="shared" si="47"/>
        <v>0</v>
      </c>
      <c r="S150" s="3" t="str">
        <f t="shared" si="48"/>
        <v>FeetR</v>
      </c>
      <c r="T150" s="2" t="str">
        <f t="shared" si="49"/>
        <v>FeetR</v>
      </c>
      <c r="U150" s="2" t="str">
        <f t="shared" si="50"/>
        <v>position</v>
      </c>
      <c r="V150" s="2" t="e">
        <f t="shared" si="51"/>
        <v>#VALUE!</v>
      </c>
      <c r="W150" s="1" t="str">
        <f t="shared" si="52"/>
        <v/>
      </c>
    </row>
    <row r="151" spans="5:23" ht="45" x14ac:dyDescent="0.25">
      <c r="G151" t="s">
        <v>97</v>
      </c>
      <c r="I151" s="2">
        <f t="shared" si="38"/>
        <v>16</v>
      </c>
      <c r="J151" s="2">
        <f t="shared" si="39"/>
        <v>18</v>
      </c>
      <c r="K151" s="3" t="str">
        <f t="shared" si="40"/>
        <v>0, 0, 0</v>
      </c>
      <c r="L151" s="2" t="str">
        <f t="shared" si="41"/>
        <v>0</v>
      </c>
      <c r="M151" s="4">
        <f t="shared" si="42"/>
        <v>0</v>
      </c>
      <c r="N151" s="3" t="str">
        <f t="shared" si="43"/>
        <v>0, 0</v>
      </c>
      <c r="O151" s="2" t="str">
        <f t="shared" si="44"/>
        <v>0</v>
      </c>
      <c r="P151" s="4">
        <f t="shared" si="45"/>
        <v>0</v>
      </c>
      <c r="Q151" s="2" t="str">
        <f t="shared" si="46"/>
        <v>0</v>
      </c>
      <c r="R151" s="4">
        <f t="shared" si="47"/>
        <v>0</v>
      </c>
      <c r="S151" s="3" t="str">
        <f t="shared" si="48"/>
        <v>FeetR</v>
      </c>
      <c r="T151" s="2" t="str">
        <f t="shared" si="49"/>
        <v>FeetR</v>
      </c>
      <c r="U151" s="2" t="str">
        <f t="shared" si="50"/>
        <v>position</v>
      </c>
      <c r="V151" s="2" t="e">
        <f t="shared" si="51"/>
        <v>#VALUE!</v>
      </c>
      <c r="W151" s="1" t="str">
        <f t="shared" si="52"/>
        <v xml:space="preserve"> if (tickAnim &gt;= 16 &amp;&amp; tickAnim &lt; 18) {
    xx = 0D + (((tickAnim - 16D) / 2D) * (0D-(0D)));
    yy = 0D + (((tickAnim - 16D) / 2D) * (Math.sin((Math.PI/180)*1.25D*((double)tickAnim/25D)*360/0.2)*-0.25D-(0D)));
    zz = 0D + (((tickAnim - 16D) / 2D) * (0D-(0D)));
}</v>
      </c>
    </row>
    <row r="152" spans="5:23" ht="45" x14ac:dyDescent="0.25">
      <c r="G152" t="s">
        <v>113</v>
      </c>
      <c r="I152" s="2">
        <f t="shared" si="38"/>
        <v>18</v>
      </c>
      <c r="J152" s="2">
        <f t="shared" si="39"/>
        <v>21</v>
      </c>
      <c r="K152" s="3" t="str">
        <f t="shared" si="40"/>
        <v>0, "math.sin(query.anim_time*360/0.2)*-0.25", 0</v>
      </c>
      <c r="L152" s="2" t="str">
        <f t="shared" si="41"/>
        <v>0</v>
      </c>
      <c r="M152" s="4">
        <f t="shared" si="42"/>
        <v>0</v>
      </c>
      <c r="N152" s="3" t="str">
        <f t="shared" si="43"/>
        <v>"math.sin(query.anim_time*360/0.2)*-0.25", 0</v>
      </c>
      <c r="O152" s="2" t="str">
        <f t="shared" si="44"/>
        <v>"math.sin(query.anim_time*360/0.2)*-0.25"</v>
      </c>
      <c r="P152" s="4">
        <f t="shared" si="45"/>
        <v>2</v>
      </c>
      <c r="Q152" s="2" t="str">
        <f t="shared" si="46"/>
        <v>0</v>
      </c>
      <c r="R152" s="4">
        <f t="shared" si="47"/>
        <v>0</v>
      </c>
      <c r="S152" s="3" t="str">
        <f t="shared" si="48"/>
        <v>FeetR</v>
      </c>
      <c r="T152" s="2" t="str">
        <f t="shared" si="49"/>
        <v>FeetR</v>
      </c>
      <c r="U152" s="2" t="str">
        <f t="shared" si="50"/>
        <v>position</v>
      </c>
      <c r="V152" s="2" t="e">
        <f t="shared" si="51"/>
        <v>#VALUE!</v>
      </c>
      <c r="W152" s="1" t="str">
        <f t="shared" si="52"/>
        <v>else if (tickAnim &gt;= 18 &amp;&amp; tickAnim &lt; 21) {
    xx = 0D + (((tickAnim - 18D) / 3D) * (0D-(0D)));
    yy = (Math.sin((Math.PI/180)*1.25D*((double)tickAnim/25D)*360/0.2)*-0.25) + (((tickAnim - 18D) / 3D) * (0D-(Math.sin((Math.PI/180)*1.25D*((double)tickAnim/25D)*360/0.2)*-0.25D)));
    zz = 0D + (((tickAnim - 18D) / 3D) * (0D-(0D)));
}</v>
      </c>
    </row>
    <row r="153" spans="5:23" ht="45" x14ac:dyDescent="0.25">
      <c r="G153" t="s">
        <v>114</v>
      </c>
      <c r="I153" s="2">
        <f t="shared" si="38"/>
        <v>21</v>
      </c>
      <c r="J153" s="2">
        <f t="shared" si="39"/>
        <v>0</v>
      </c>
      <c r="K153" s="3" t="str">
        <f t="shared" si="40"/>
        <v>0, 0, 0</v>
      </c>
      <c r="L153" s="2" t="str">
        <f t="shared" si="41"/>
        <v>0</v>
      </c>
      <c r="M153" s="4">
        <f t="shared" si="42"/>
        <v>0</v>
      </c>
      <c r="N153" s="3" t="str">
        <f t="shared" si="43"/>
        <v>0, 0</v>
      </c>
      <c r="O153" s="2" t="str">
        <f t="shared" si="44"/>
        <v>0</v>
      </c>
      <c r="P153" s="4">
        <f t="shared" si="45"/>
        <v>0</v>
      </c>
      <c r="Q153" s="2" t="str">
        <f t="shared" si="46"/>
        <v>0</v>
      </c>
      <c r="R153" s="4">
        <f t="shared" si="47"/>
        <v>0</v>
      </c>
      <c r="S153" s="3" t="str">
        <f t="shared" si="48"/>
        <v>FeetR</v>
      </c>
      <c r="T153" s="2" t="str">
        <f t="shared" si="49"/>
        <v>FeetR</v>
      </c>
      <c r="U153" s="2" t="str">
        <f t="shared" si="50"/>
        <v>position</v>
      </c>
      <c r="V153" s="2" t="e">
        <f t="shared" si="51"/>
        <v>#VALUE!</v>
      </c>
      <c r="W153" s="1" t="str">
        <f t="shared" si="52"/>
        <v>this.FeetR.offsetX = (float) Math.toRadians(xx);
this.FeetR.offsetY = (float) Math.toRadians(yy);
this.FeetR.offsetZ = (float) Math.toRadians(zz);</v>
      </c>
    </row>
    <row r="154" spans="5:23" ht="45" x14ac:dyDescent="0.25">
      <c r="F154" t="s">
        <v>6</v>
      </c>
      <c r="I154" s="2" t="str">
        <f t="shared" si="38"/>
        <v/>
      </c>
      <c r="J154" s="2" t="str">
        <f t="shared" si="39"/>
        <v/>
      </c>
      <c r="K154" s="3" t="e">
        <f t="shared" si="40"/>
        <v>#VALUE!</v>
      </c>
      <c r="L154" s="2" t="e">
        <f t="shared" si="41"/>
        <v>#VALUE!</v>
      </c>
      <c r="M154" s="4">
        <f t="shared" si="42"/>
        <v>0</v>
      </c>
      <c r="N154" s="3" t="e">
        <f t="shared" si="43"/>
        <v>#VALUE!</v>
      </c>
      <c r="O154" s="2" t="e">
        <f t="shared" si="44"/>
        <v>#VALUE!</v>
      </c>
      <c r="P154" s="4">
        <f t="shared" si="45"/>
        <v>0</v>
      </c>
      <c r="Q154" s="2" t="e">
        <f t="shared" si="46"/>
        <v>#VALUE!</v>
      </c>
      <c r="R154" s="4">
        <f t="shared" si="47"/>
        <v>0</v>
      </c>
      <c r="S154" s="3" t="str">
        <f t="shared" si="48"/>
        <v>FeetR</v>
      </c>
      <c r="T154" s="2" t="str">
        <f t="shared" si="49"/>
        <v>FeetR</v>
      </c>
      <c r="U154" s="2" t="e">
        <f t="shared" si="50"/>
        <v>#VALUE!</v>
      </c>
      <c r="V154" s="2" t="e">
        <f t="shared" si="51"/>
        <v>#VALUE!</v>
      </c>
      <c r="W154" s="1" t="str">
        <f t="shared" si="52"/>
        <v/>
      </c>
    </row>
    <row r="155" spans="5:23" ht="45" x14ac:dyDescent="0.25">
      <c r="E155" t="s">
        <v>7</v>
      </c>
      <c r="I155" s="2" t="str">
        <f t="shared" si="38"/>
        <v/>
      </c>
      <c r="J155" s="2" t="str">
        <f t="shared" si="39"/>
        <v/>
      </c>
      <c r="K155" s="3" t="str">
        <f t="shared" si="40"/>
        <v/>
      </c>
      <c r="L155" s="2" t="str">
        <f t="shared" si="41"/>
        <v/>
      </c>
      <c r="M155" s="4">
        <f t="shared" si="42"/>
        <v>0</v>
      </c>
      <c r="N155" s="3" t="str">
        <f t="shared" si="43"/>
        <v/>
      </c>
      <c r="O155" s="2" t="str">
        <f t="shared" si="44"/>
        <v/>
      </c>
      <c r="P155" s="4">
        <f t="shared" si="45"/>
        <v>0</v>
      </c>
      <c r="Q155" s="2" t="str">
        <f t="shared" si="46"/>
        <v/>
      </c>
      <c r="R155" s="4">
        <f t="shared" si="47"/>
        <v>0</v>
      </c>
      <c r="S155" s="3" t="e">
        <f t="shared" si="48"/>
        <v>#VALUE!</v>
      </c>
      <c r="T155" s="2" t="e">
        <f t="shared" si="49"/>
        <v>#VALUE!</v>
      </c>
      <c r="U155" s="2" t="e">
        <f t="shared" si="50"/>
        <v>#VALUE!</v>
      </c>
      <c r="V155" s="2" t="e">
        <f t="shared" si="51"/>
        <v>#VALUE!</v>
      </c>
      <c r="W155" s="1" t="str">
        <f t="shared" si="52"/>
        <v/>
      </c>
    </row>
    <row r="156" spans="5:23" ht="45" x14ac:dyDescent="0.25">
      <c r="E156" t="s">
        <v>45</v>
      </c>
      <c r="I156" s="2" t="str">
        <f t="shared" si="38"/>
        <v/>
      </c>
      <c r="J156" s="2" t="str">
        <f t="shared" si="39"/>
        <v/>
      </c>
      <c r="K156" s="3" t="str">
        <f t="shared" si="40"/>
        <v/>
      </c>
      <c r="L156" s="2" t="str">
        <f t="shared" si="41"/>
        <v/>
      </c>
      <c r="M156" s="4">
        <f t="shared" si="42"/>
        <v>0</v>
      </c>
      <c r="N156" s="3" t="str">
        <f t="shared" si="43"/>
        <v/>
      </c>
      <c r="O156" s="2" t="str">
        <f t="shared" si="44"/>
        <v/>
      </c>
      <c r="P156" s="4">
        <f t="shared" si="45"/>
        <v>0</v>
      </c>
      <c r="Q156" s="2" t="str">
        <f t="shared" si="46"/>
        <v/>
      </c>
      <c r="R156" s="4">
        <f t="shared" si="47"/>
        <v>0</v>
      </c>
      <c r="S156" s="3" t="str">
        <f t="shared" si="48"/>
        <v>ToesR</v>
      </c>
      <c r="T156" s="2" t="str">
        <f t="shared" si="49"/>
        <v>ToesR</v>
      </c>
      <c r="U156" s="2" t="e">
        <f t="shared" si="50"/>
        <v>#VALUE!</v>
      </c>
      <c r="V156" s="2" t="e">
        <f t="shared" si="51"/>
        <v>#VALUE!</v>
      </c>
      <c r="W156" s="1" t="str">
        <f t="shared" si="52"/>
        <v/>
      </c>
    </row>
    <row r="157" spans="5:23" ht="45" x14ac:dyDescent="0.25">
      <c r="F157" t="s">
        <v>5</v>
      </c>
      <c r="I157" s="2" t="str">
        <f t="shared" si="38"/>
        <v/>
      </c>
      <c r="J157" s="2" t="str">
        <f t="shared" si="39"/>
        <v/>
      </c>
      <c r="K157" s="3" t="e">
        <f t="shared" si="40"/>
        <v>#VALUE!</v>
      </c>
      <c r="L157" s="2" t="e">
        <f t="shared" si="41"/>
        <v>#VALUE!</v>
      </c>
      <c r="M157" s="4">
        <f t="shared" si="42"/>
        <v>0</v>
      </c>
      <c r="N157" s="3" t="e">
        <f t="shared" si="43"/>
        <v>#VALUE!</v>
      </c>
      <c r="O157" s="2" t="e">
        <f t="shared" si="44"/>
        <v>#VALUE!</v>
      </c>
      <c r="P157" s="4">
        <f t="shared" si="45"/>
        <v>0</v>
      </c>
      <c r="Q157" s="2" t="e">
        <f t="shared" si="46"/>
        <v>#VALUE!</v>
      </c>
      <c r="R157" s="4">
        <f t="shared" si="47"/>
        <v>0</v>
      </c>
      <c r="S157" s="3" t="str">
        <f t="shared" si="48"/>
        <v>ToesR</v>
      </c>
      <c r="T157" s="2" t="str">
        <f t="shared" si="49"/>
        <v>ToesR</v>
      </c>
      <c r="U157" s="2" t="str">
        <f t="shared" si="50"/>
        <v>rotation</v>
      </c>
      <c r="V157" s="2" t="e">
        <f t="shared" si="51"/>
        <v>#VALUE!</v>
      </c>
      <c r="W157" s="1" t="str">
        <f t="shared" si="52"/>
        <v/>
      </c>
    </row>
    <row r="158" spans="5:23" ht="45" x14ac:dyDescent="0.25">
      <c r="G158" t="s">
        <v>121</v>
      </c>
      <c r="I158" s="2">
        <f t="shared" si="38"/>
        <v>0</v>
      </c>
      <c r="J158" s="2">
        <f t="shared" si="39"/>
        <v>5</v>
      </c>
      <c r="K158" s="3" t="str">
        <f t="shared" si="40"/>
        <v>-85, 0, 0</v>
      </c>
      <c r="L158" s="2" t="str">
        <f t="shared" si="41"/>
        <v>-85</v>
      </c>
      <c r="M158" s="4">
        <f t="shared" si="42"/>
        <v>0</v>
      </c>
      <c r="N158" s="3" t="str">
        <f t="shared" si="43"/>
        <v>0, 0</v>
      </c>
      <c r="O158" s="2" t="str">
        <f t="shared" si="44"/>
        <v>0</v>
      </c>
      <c r="P158" s="4">
        <f t="shared" si="45"/>
        <v>0</v>
      </c>
      <c r="Q158" s="2" t="str">
        <f t="shared" si="46"/>
        <v>0</v>
      </c>
      <c r="R158" s="4">
        <f t="shared" si="47"/>
        <v>0</v>
      </c>
      <c r="S158" s="3" t="str">
        <f t="shared" si="48"/>
        <v>ToesR</v>
      </c>
      <c r="T158" s="2" t="str">
        <f t="shared" si="49"/>
        <v>ToesR</v>
      </c>
      <c r="U158" s="2" t="str">
        <f t="shared" si="50"/>
        <v>rotation</v>
      </c>
      <c r="V158" s="2" t="e">
        <f t="shared" si="51"/>
        <v>#VALUE!</v>
      </c>
      <c r="W158" s="1" t="str">
        <f t="shared" si="52"/>
        <v xml:space="preserve"> if (tickAnim &gt;= 0 &amp;&amp; tickAnim &lt; 5) {
    xx = -85D + (((tickAnim - 0D) / 5D) * (2.5D-(-85D)));
    yy = 0D + (((tickAnim - 0D) / 5D) * (0D-(0D)));
    zz = 0D + (((tickAnim - 0D) / 5D) * (0D-(0D)));
}</v>
      </c>
    </row>
    <row r="159" spans="5:23" ht="45" x14ac:dyDescent="0.25">
      <c r="G159" t="s">
        <v>122</v>
      </c>
      <c r="I159" s="2">
        <f t="shared" si="38"/>
        <v>5</v>
      </c>
      <c r="J159" s="2">
        <f t="shared" si="39"/>
        <v>12</v>
      </c>
      <c r="K159" s="3" t="str">
        <f t="shared" si="40"/>
        <v>2.5, 0, 0</v>
      </c>
      <c r="L159" s="2" t="str">
        <f t="shared" si="41"/>
        <v>2.5</v>
      </c>
      <c r="M159" s="4">
        <f t="shared" si="42"/>
        <v>0</v>
      </c>
      <c r="N159" s="3" t="str">
        <f t="shared" si="43"/>
        <v>0, 0</v>
      </c>
      <c r="O159" s="2" t="str">
        <f t="shared" si="44"/>
        <v>0</v>
      </c>
      <c r="P159" s="4">
        <f t="shared" si="45"/>
        <v>0</v>
      </c>
      <c r="Q159" s="2" t="str">
        <f t="shared" si="46"/>
        <v>0</v>
      </c>
      <c r="R159" s="4">
        <f t="shared" si="47"/>
        <v>0</v>
      </c>
      <c r="S159" s="3" t="str">
        <f t="shared" si="48"/>
        <v>ToesR</v>
      </c>
      <c r="T159" s="2" t="str">
        <f t="shared" si="49"/>
        <v>ToesR</v>
      </c>
      <c r="U159" s="2" t="str">
        <f t="shared" si="50"/>
        <v>rotation</v>
      </c>
      <c r="V159" s="2" t="e">
        <f t="shared" si="51"/>
        <v>#VALUE!</v>
      </c>
      <c r="W159" s="1" t="str">
        <f t="shared" si="52"/>
        <v>else if (tickAnim &gt;= 5 &amp;&amp; tickAnim &lt; 12) {
    xx = 2.5D + (((tickAnim - 5D) / 7D) * (47.5D-(2.5D)));
    yy = 0D + (((tickAnim - 5D) / 7D) * (0D-(0D)));
    zz = 0D + (((tickAnim - 5D) / 7D) * (0D-(0D)));
}</v>
      </c>
    </row>
    <row r="160" spans="5:23" ht="45" x14ac:dyDescent="0.25">
      <c r="G160" t="s">
        <v>123</v>
      </c>
      <c r="I160" s="2">
        <f t="shared" si="38"/>
        <v>12</v>
      </c>
      <c r="J160" s="2">
        <f t="shared" si="39"/>
        <v>16</v>
      </c>
      <c r="K160" s="3" t="str">
        <f t="shared" si="40"/>
        <v>47.5, 0, 0</v>
      </c>
      <c r="L160" s="2" t="str">
        <f t="shared" si="41"/>
        <v>47.5</v>
      </c>
      <c r="M160" s="4">
        <f t="shared" si="42"/>
        <v>0</v>
      </c>
      <c r="N160" s="3" t="str">
        <f t="shared" si="43"/>
        <v>0, 0</v>
      </c>
      <c r="O160" s="2" t="str">
        <f t="shared" si="44"/>
        <v>0</v>
      </c>
      <c r="P160" s="4">
        <f t="shared" si="45"/>
        <v>0</v>
      </c>
      <c r="Q160" s="2" t="str">
        <f t="shared" si="46"/>
        <v>0</v>
      </c>
      <c r="R160" s="4">
        <f t="shared" si="47"/>
        <v>0</v>
      </c>
      <c r="S160" s="3" t="str">
        <f t="shared" si="48"/>
        <v>ToesR</v>
      </c>
      <c r="T160" s="2" t="str">
        <f t="shared" si="49"/>
        <v>ToesR</v>
      </c>
      <c r="U160" s="2" t="str">
        <f t="shared" si="50"/>
        <v>rotation</v>
      </c>
      <c r="V160" s="2" t="e">
        <f t="shared" si="51"/>
        <v>#VALUE!</v>
      </c>
      <c r="W160" s="1" t="str">
        <f t="shared" si="52"/>
        <v>else if (tickAnim &gt;= 12 &amp;&amp; tickAnim &lt; 16) {
    xx = 47.5D + (((tickAnim - 12D) / 4D) * (-17.5D-(47.5D)));
    yy = 0D + (((tickAnim - 12D) / 4D) * (0D-(0D)));
    zz = 0D + (((tickAnim - 12D) / 4D) * (0D-(0D)));
}</v>
      </c>
    </row>
    <row r="161" spans="5:23" ht="45" x14ac:dyDescent="0.25">
      <c r="G161" t="s">
        <v>124</v>
      </c>
      <c r="I161" s="2">
        <f t="shared" si="38"/>
        <v>16</v>
      </c>
      <c r="J161" s="2">
        <f t="shared" si="39"/>
        <v>21</v>
      </c>
      <c r="K161" s="3" t="str">
        <f t="shared" si="40"/>
        <v>-17.5, 0, 0</v>
      </c>
      <c r="L161" s="2" t="str">
        <f t="shared" si="41"/>
        <v>-17.5</v>
      </c>
      <c r="M161" s="4">
        <f t="shared" si="42"/>
        <v>0</v>
      </c>
      <c r="N161" s="3" t="str">
        <f t="shared" si="43"/>
        <v>0, 0</v>
      </c>
      <c r="O161" s="2" t="str">
        <f t="shared" si="44"/>
        <v>0</v>
      </c>
      <c r="P161" s="4">
        <f t="shared" si="45"/>
        <v>0</v>
      </c>
      <c r="Q161" s="2" t="str">
        <f t="shared" si="46"/>
        <v>0</v>
      </c>
      <c r="R161" s="4">
        <f t="shared" si="47"/>
        <v>0</v>
      </c>
      <c r="S161" s="3" t="str">
        <f t="shared" si="48"/>
        <v>ToesR</v>
      </c>
      <c r="T161" s="2" t="str">
        <f t="shared" si="49"/>
        <v>ToesR</v>
      </c>
      <c r="U161" s="2" t="str">
        <f t="shared" si="50"/>
        <v>rotation</v>
      </c>
      <c r="V161" s="2" t="e">
        <f t="shared" si="51"/>
        <v>#VALUE!</v>
      </c>
      <c r="W161" s="1" t="str">
        <f t="shared" si="52"/>
        <v>else if (tickAnim &gt;= 16 &amp;&amp; tickAnim &lt; 21) {
    xx = -17.5D + (((tickAnim - 16D) / 5D) * (0D-(-17.5D)));
    yy = 0D + (((tickAnim - 16D) / 5D) * (0D-(0D)));
    zz = 0D + (((tickAnim - 16D) / 5D) * (0D-(0D)));
}</v>
      </c>
    </row>
    <row r="162" spans="5:23" ht="45" x14ac:dyDescent="0.25">
      <c r="G162" t="s">
        <v>105</v>
      </c>
      <c r="I162" s="2">
        <f t="shared" si="38"/>
        <v>21</v>
      </c>
      <c r="J162" s="2">
        <f t="shared" si="39"/>
        <v>25</v>
      </c>
      <c r="K162" s="3" t="str">
        <f t="shared" si="40"/>
        <v>0, 0, 0</v>
      </c>
      <c r="L162" s="2" t="str">
        <f t="shared" si="41"/>
        <v>0</v>
      </c>
      <c r="M162" s="4">
        <f t="shared" si="42"/>
        <v>0</v>
      </c>
      <c r="N162" s="3" t="str">
        <f t="shared" si="43"/>
        <v>0, 0</v>
      </c>
      <c r="O162" s="2" t="str">
        <f t="shared" si="44"/>
        <v>0</v>
      </c>
      <c r="P162" s="4">
        <f t="shared" si="45"/>
        <v>0</v>
      </c>
      <c r="Q162" s="2" t="str">
        <f t="shared" si="46"/>
        <v>0</v>
      </c>
      <c r="R162" s="4">
        <f t="shared" si="47"/>
        <v>0</v>
      </c>
      <c r="S162" s="3" t="str">
        <f t="shared" si="48"/>
        <v>ToesR</v>
      </c>
      <c r="T162" s="2" t="str">
        <f t="shared" si="49"/>
        <v>ToesR</v>
      </c>
      <c r="U162" s="2" t="str">
        <f t="shared" si="50"/>
        <v>rotation</v>
      </c>
      <c r="V162" s="2" t="e">
        <f t="shared" si="51"/>
        <v>#VALUE!</v>
      </c>
      <c r="W162" s="1" t="str">
        <f t="shared" si="52"/>
        <v>else if (tickAnim &gt;= 21 &amp;&amp; tickAnim &lt; 25) {
    xx = 0D + (((tickAnim - 21D) / 4D) * (-85D-(0D)));
    yy = 0D + (((tickAnim - 21D) / 4D) * (0D-(0D)));
    zz = 0D + (((tickAnim - 21D) / 4D) * (0D-(0D)));
}</v>
      </c>
    </row>
    <row r="163" spans="5:23" ht="45" x14ac:dyDescent="0.25">
      <c r="G163" t="s">
        <v>125</v>
      </c>
      <c r="I163" s="2">
        <f t="shared" si="38"/>
        <v>25</v>
      </c>
      <c r="J163" s="2">
        <f t="shared" si="39"/>
        <v>0</v>
      </c>
      <c r="K163" s="3" t="str">
        <f t="shared" si="40"/>
        <v>-85, 0, 0</v>
      </c>
      <c r="L163" s="2" t="str">
        <f t="shared" si="41"/>
        <v>-85</v>
      </c>
      <c r="M163" s="4">
        <f t="shared" si="42"/>
        <v>0</v>
      </c>
      <c r="N163" s="3" t="str">
        <f t="shared" si="43"/>
        <v>0, 0</v>
      </c>
      <c r="O163" s="2" t="str">
        <f t="shared" si="44"/>
        <v>0</v>
      </c>
      <c r="P163" s="4">
        <f t="shared" si="45"/>
        <v>0</v>
      </c>
      <c r="Q163" s="2" t="str">
        <f t="shared" si="46"/>
        <v>0</v>
      </c>
      <c r="R163" s="4">
        <f t="shared" si="47"/>
        <v>0</v>
      </c>
      <c r="S163" s="3" t="str">
        <f t="shared" si="48"/>
        <v>ToesR</v>
      </c>
      <c r="T163" s="2" t="str">
        <f t="shared" si="49"/>
        <v>ToesR</v>
      </c>
      <c r="U163" s="2" t="str">
        <f t="shared" si="50"/>
        <v>rotation</v>
      </c>
      <c r="V163" s="2" t="e">
        <f t="shared" si="51"/>
        <v>#VALUE!</v>
      </c>
      <c r="W163" s="1" t="str">
        <f t="shared" si="52"/>
        <v>this.setRotateAngle(ToesR, ToesR.rotateAngleX + (float) Math.toRadians(xx), ToesR.rotateAngleY + (float) Math.toRadians(yy), ToesR.rotateAngleZ + (float) Math.toRadians(zz));</v>
      </c>
    </row>
    <row r="164" spans="5:23" ht="45" x14ac:dyDescent="0.25">
      <c r="F164" t="s">
        <v>6</v>
      </c>
      <c r="I164" s="2" t="str">
        <f t="shared" si="38"/>
        <v/>
      </c>
      <c r="J164" s="2" t="str">
        <f t="shared" si="39"/>
        <v/>
      </c>
      <c r="K164" s="3" t="e">
        <f t="shared" si="40"/>
        <v>#VALUE!</v>
      </c>
      <c r="L164" s="2" t="e">
        <f t="shared" si="41"/>
        <v>#VALUE!</v>
      </c>
      <c r="M164" s="4">
        <f t="shared" si="42"/>
        <v>0</v>
      </c>
      <c r="N164" s="3" t="e">
        <f t="shared" si="43"/>
        <v>#VALUE!</v>
      </c>
      <c r="O164" s="2" t="e">
        <f t="shared" si="44"/>
        <v>#VALUE!</v>
      </c>
      <c r="P164" s="4">
        <f t="shared" si="45"/>
        <v>0</v>
      </c>
      <c r="Q164" s="2" t="e">
        <f t="shared" si="46"/>
        <v>#VALUE!</v>
      </c>
      <c r="R164" s="4">
        <f t="shared" si="47"/>
        <v>0</v>
      </c>
      <c r="S164" s="3" t="str">
        <f t="shared" si="48"/>
        <v>ToesR</v>
      </c>
      <c r="T164" s="2" t="str">
        <f t="shared" si="49"/>
        <v>ToesR</v>
      </c>
      <c r="U164" s="2" t="e">
        <f t="shared" si="50"/>
        <v>#VALUE!</v>
      </c>
      <c r="V164" s="2" t="e">
        <f t="shared" si="51"/>
        <v>#VALUE!</v>
      </c>
      <c r="W164" s="1" t="str">
        <f t="shared" si="52"/>
        <v/>
      </c>
    </row>
    <row r="165" spans="5:23" ht="45" x14ac:dyDescent="0.25">
      <c r="E165" t="s">
        <v>7</v>
      </c>
      <c r="I165" s="2" t="str">
        <f t="shared" si="38"/>
        <v/>
      </c>
      <c r="J165" s="2" t="str">
        <f t="shared" si="39"/>
        <v/>
      </c>
      <c r="K165" s="3" t="str">
        <f t="shared" si="40"/>
        <v/>
      </c>
      <c r="L165" s="2" t="str">
        <f t="shared" si="41"/>
        <v/>
      </c>
      <c r="M165" s="4">
        <f t="shared" si="42"/>
        <v>0</v>
      </c>
      <c r="N165" s="3" t="str">
        <f t="shared" si="43"/>
        <v/>
      </c>
      <c r="O165" s="2" t="str">
        <f t="shared" si="44"/>
        <v/>
      </c>
      <c r="P165" s="4">
        <f t="shared" si="45"/>
        <v>0</v>
      </c>
      <c r="Q165" s="2" t="str">
        <f t="shared" si="46"/>
        <v/>
      </c>
      <c r="R165" s="4">
        <f t="shared" si="47"/>
        <v>0</v>
      </c>
      <c r="S165" s="3" t="e">
        <f t="shared" si="48"/>
        <v>#VALUE!</v>
      </c>
      <c r="T165" s="2" t="e">
        <f t="shared" si="49"/>
        <v>#VALUE!</v>
      </c>
      <c r="U165" s="2" t="e">
        <f t="shared" si="50"/>
        <v>#VALUE!</v>
      </c>
      <c r="V165" s="2" t="e">
        <f t="shared" si="51"/>
        <v>#VALUE!</v>
      </c>
      <c r="W165" s="1" t="str">
        <f t="shared" si="52"/>
        <v/>
      </c>
    </row>
    <row r="166" spans="5:23" ht="45" x14ac:dyDescent="0.25">
      <c r="E166" t="s">
        <v>46</v>
      </c>
      <c r="I166" s="2" t="str">
        <f t="shared" si="38"/>
        <v/>
      </c>
      <c r="J166" s="2" t="str">
        <f t="shared" si="39"/>
        <v/>
      </c>
      <c r="K166" s="3" t="str">
        <f t="shared" si="40"/>
        <v/>
      </c>
      <c r="L166" s="2" t="str">
        <f t="shared" si="41"/>
        <v/>
      </c>
      <c r="M166" s="4">
        <f t="shared" si="42"/>
        <v>0</v>
      </c>
      <c r="N166" s="3" t="str">
        <f t="shared" si="43"/>
        <v/>
      </c>
      <c r="O166" s="2" t="str">
        <f t="shared" si="44"/>
        <v/>
      </c>
      <c r="P166" s="4">
        <f t="shared" si="45"/>
        <v>0</v>
      </c>
      <c r="Q166" s="2" t="str">
        <f t="shared" si="46"/>
        <v/>
      </c>
      <c r="R166" s="4">
        <f t="shared" si="47"/>
        <v>0</v>
      </c>
      <c r="S166" s="3" t="str">
        <f t="shared" si="48"/>
        <v>tail1</v>
      </c>
      <c r="T166" s="2" t="str">
        <f t="shared" si="49"/>
        <v>tail1</v>
      </c>
      <c r="U166" s="2" t="e">
        <f t="shared" si="50"/>
        <v>#VALUE!</v>
      </c>
      <c r="V166" s="2" t="e">
        <f t="shared" si="51"/>
        <v>#VALUE!</v>
      </c>
      <c r="W166" s="1" t="str">
        <f t="shared" si="52"/>
        <v/>
      </c>
    </row>
    <row r="167" spans="5:23" ht="45" x14ac:dyDescent="0.25">
      <c r="F167" t="s">
        <v>126</v>
      </c>
      <c r="I167" s="2" t="str">
        <f t="shared" si="38"/>
        <v/>
      </c>
      <c r="J167" s="2" t="str">
        <f t="shared" si="39"/>
        <v/>
      </c>
      <c r="K167" s="3" t="str">
        <f t="shared" si="40"/>
        <v>"math.sin((query.anim_time+0.1)*720/1.25-90)*-3", "math.sin(query.anim_time*360/1.25+90)*-5", "math.sin(query.anim_time*360/1.25+90)*-3"</v>
      </c>
      <c r="L167" s="2" t="str">
        <f t="shared" si="41"/>
        <v>"math.sin((query.anim_time+0.1)*720/1.25-90)*-3"</v>
      </c>
      <c r="M167" s="4">
        <f t="shared" si="42"/>
        <v>2</v>
      </c>
      <c r="N167" s="3" t="str">
        <f t="shared" si="43"/>
        <v>"math.sin(query.anim_time*360/1.25+90)*-5", "math.sin(query.anim_time*360/1.25+90)*-3"</v>
      </c>
      <c r="O167" s="2" t="str">
        <f t="shared" si="44"/>
        <v>"math.sin(query.anim_time*360/1.25+90)*-5"</v>
      </c>
      <c r="P167" s="4">
        <f t="shared" si="45"/>
        <v>2</v>
      </c>
      <c r="Q167" s="2" t="str">
        <f t="shared" si="46"/>
        <v>"math.sin(query.anim_time*360/1.25+90)*-3"</v>
      </c>
      <c r="R167" s="4">
        <f t="shared" si="47"/>
        <v>2</v>
      </c>
      <c r="S167" s="3" t="str">
        <f t="shared" si="48"/>
        <v>tail1</v>
      </c>
      <c r="T167" s="2" t="str">
        <f t="shared" si="49"/>
        <v>tail1</v>
      </c>
      <c r="U167" s="2" t="str">
        <f t="shared" si="50"/>
        <v>rotation</v>
      </c>
      <c r="V167" s="2" t="str">
        <f t="shared" si="51"/>
        <v>this.setRotateAngle(tail1, tail1.rotateAngleX + (float) Math.toRadians(Math.sin((Math.PI/180)*((((double)tickAnim/25D)*1.25D)+0.1)*720/1.25-90)*-3), tail1.rotateAngleY + (float) Math.toRadians(Math.sin((Math.PI/180)*(((double)tickAnim/25D)*1.25D)*360/1.25+90)*-5), tail1.rotateAngleZ + (float) Math.toRadians(Math.sin((Math.PI/180)*(((double)tickAnim/25D)*1.25D)*360/1.25+90)*-3));</v>
      </c>
      <c r="W167" s="1" t="str">
        <f t="shared" si="52"/>
        <v>this.setRotateAngle(tail1, tail1.rotateAngleX + (float) Math.toRadians(Math.sin((Math.PI/180)*((((double)tickAnim/25D)*1.25D)+0.1)*720/1.25-90)*-3), tail1.rotateAngleY + (float) Math.toRadians(Math.sin((Math.PI/180)*(((double)tickAnim/25D)*1.25D)*360/1.25+90)*-5), tail1.rotateAngleZ + (float) Math.toRadians(Math.sin((Math.PI/180)*(((double)tickAnim/25D)*1.25D)*360/1.25+90)*-3));</v>
      </c>
    </row>
    <row r="168" spans="5:23" ht="45" x14ac:dyDescent="0.25">
      <c r="E168" t="s">
        <v>7</v>
      </c>
      <c r="I168" s="2" t="str">
        <f t="shared" si="38"/>
        <v/>
      </c>
      <c r="J168" s="2" t="str">
        <f t="shared" si="39"/>
        <v/>
      </c>
      <c r="K168" s="3" t="str">
        <f t="shared" si="40"/>
        <v/>
      </c>
      <c r="L168" s="2" t="str">
        <f t="shared" si="41"/>
        <v/>
      </c>
      <c r="M168" s="4">
        <f t="shared" si="42"/>
        <v>0</v>
      </c>
      <c r="N168" s="3" t="str">
        <f t="shared" si="43"/>
        <v/>
      </c>
      <c r="O168" s="2" t="str">
        <f t="shared" si="44"/>
        <v/>
      </c>
      <c r="P168" s="4">
        <f t="shared" si="45"/>
        <v>0</v>
      </c>
      <c r="Q168" s="2" t="str">
        <f t="shared" si="46"/>
        <v/>
      </c>
      <c r="R168" s="4">
        <f t="shared" si="47"/>
        <v>0</v>
      </c>
      <c r="S168" s="3" t="e">
        <f t="shared" si="48"/>
        <v>#VALUE!</v>
      </c>
      <c r="T168" s="2" t="e">
        <f t="shared" si="49"/>
        <v>#VALUE!</v>
      </c>
      <c r="U168" s="2" t="str">
        <f t="shared" si="50"/>
        <v>rotation</v>
      </c>
      <c r="V168" s="2" t="e">
        <f t="shared" si="51"/>
        <v>#VALUE!</v>
      </c>
      <c r="W168" s="1" t="str">
        <f t="shared" si="52"/>
        <v/>
      </c>
    </row>
    <row r="169" spans="5:23" ht="45" x14ac:dyDescent="0.25">
      <c r="E169" t="s">
        <v>47</v>
      </c>
      <c r="I169" s="2" t="str">
        <f t="shared" si="38"/>
        <v/>
      </c>
      <c r="J169" s="2" t="str">
        <f t="shared" si="39"/>
        <v/>
      </c>
      <c r="K169" s="3" t="str">
        <f t="shared" si="40"/>
        <v/>
      </c>
      <c r="L169" s="2" t="str">
        <f t="shared" si="41"/>
        <v/>
      </c>
      <c r="M169" s="4">
        <f t="shared" si="42"/>
        <v>0</v>
      </c>
      <c r="N169" s="3" t="str">
        <f t="shared" si="43"/>
        <v/>
      </c>
      <c r="O169" s="2" t="str">
        <f t="shared" si="44"/>
        <v/>
      </c>
      <c r="P169" s="4">
        <f t="shared" si="45"/>
        <v>0</v>
      </c>
      <c r="Q169" s="2" t="str">
        <f t="shared" si="46"/>
        <v/>
      </c>
      <c r="R169" s="4">
        <f t="shared" si="47"/>
        <v>0</v>
      </c>
      <c r="S169" s="3" t="str">
        <f t="shared" si="48"/>
        <v>tail2</v>
      </c>
      <c r="T169" s="2" t="str">
        <f t="shared" si="49"/>
        <v>tail2</v>
      </c>
      <c r="U169" s="2" t="str">
        <f t="shared" si="50"/>
        <v>rotation</v>
      </c>
      <c r="V169" s="2" t="e">
        <f t="shared" si="51"/>
        <v>#VALUE!</v>
      </c>
      <c r="W169" s="1" t="str">
        <f t="shared" si="52"/>
        <v/>
      </c>
    </row>
    <row r="170" spans="5:23" ht="45" x14ac:dyDescent="0.25">
      <c r="F170" t="s">
        <v>127</v>
      </c>
      <c r="I170" s="2" t="str">
        <f t="shared" si="38"/>
        <v/>
      </c>
      <c r="J170" s="2" t="str">
        <f t="shared" si="39"/>
        <v/>
      </c>
      <c r="K170" s="3" t="str">
        <f t="shared" si="40"/>
        <v>"math.sin((query.anim_time+0.1)*720/1.25+30)*3", "math.sin(query.anim_time*360/1.25+50)*-5", "math.sin(query.anim_time*360/1.25+50)*-3"</v>
      </c>
      <c r="L170" s="2" t="str">
        <f t="shared" si="41"/>
        <v>"math.sin((query.anim_time+0.1)*720/1.25+30)*3"</v>
      </c>
      <c r="M170" s="4">
        <f t="shared" si="42"/>
        <v>2</v>
      </c>
      <c r="N170" s="3" t="str">
        <f t="shared" si="43"/>
        <v>"math.sin(query.anim_time*360/1.25+50)*-5", "math.sin(query.anim_time*360/1.25+50)*-3"</v>
      </c>
      <c r="O170" s="2" t="str">
        <f t="shared" si="44"/>
        <v>"math.sin(query.anim_time*360/1.25+50)*-5"</v>
      </c>
      <c r="P170" s="4">
        <f t="shared" si="45"/>
        <v>2</v>
      </c>
      <c r="Q170" s="2" t="str">
        <f t="shared" si="46"/>
        <v>"math.sin(query.anim_time*360/1.25+50)*-3"</v>
      </c>
      <c r="R170" s="4">
        <f t="shared" si="47"/>
        <v>2</v>
      </c>
      <c r="S170" s="3" t="str">
        <f t="shared" si="48"/>
        <v>tail2</v>
      </c>
      <c r="T170" s="2" t="str">
        <f t="shared" si="49"/>
        <v>tail2</v>
      </c>
      <c r="U170" s="2" t="str">
        <f t="shared" si="50"/>
        <v>rotation</v>
      </c>
      <c r="V170" s="2" t="str">
        <f t="shared" si="51"/>
        <v>this.setRotateAngle(tail2, tail2.rotateAngleX + (float) Math.toRadians(Math.sin((Math.PI/180)*((((double)tickAnim/25D)*1.25D)+0.1)*720/1.25+30)*3), tail2.rotateAngleY + (float) Math.toRadians(Math.sin((Math.PI/180)*(((double)tickAnim/25D)*1.25D)*360/1.25+50)*-5), tail2.rotateAngleZ + (float) Math.toRadians(Math.sin((Math.PI/180)*(((double)tickAnim/25D)*1.25D)*360/1.25+50)*-3));</v>
      </c>
      <c r="W170" s="1" t="str">
        <f t="shared" si="52"/>
        <v>this.setRotateAngle(tail2, tail2.rotateAngleX + (float) Math.toRadians(Math.sin((Math.PI/180)*((((double)tickAnim/25D)*1.25D)+0.1)*720/1.25+30)*3), tail2.rotateAngleY + (float) Math.toRadians(Math.sin((Math.PI/180)*(((double)tickAnim/25D)*1.25D)*360/1.25+50)*-5), tail2.rotateAngleZ + (float) Math.toRadians(Math.sin((Math.PI/180)*(((double)tickAnim/25D)*1.25D)*360/1.25+50)*-3));</v>
      </c>
    </row>
    <row r="171" spans="5:23" ht="45" x14ac:dyDescent="0.25">
      <c r="E171" t="s">
        <v>7</v>
      </c>
      <c r="I171" s="2" t="str">
        <f t="shared" si="38"/>
        <v/>
      </c>
      <c r="J171" s="2" t="str">
        <f t="shared" si="39"/>
        <v/>
      </c>
      <c r="K171" s="3" t="str">
        <f t="shared" si="40"/>
        <v/>
      </c>
      <c r="L171" s="2" t="str">
        <f t="shared" si="41"/>
        <v/>
      </c>
      <c r="M171" s="4">
        <f t="shared" si="42"/>
        <v>0</v>
      </c>
      <c r="N171" s="3" t="str">
        <f t="shared" si="43"/>
        <v/>
      </c>
      <c r="O171" s="2" t="str">
        <f t="shared" si="44"/>
        <v/>
      </c>
      <c r="P171" s="4">
        <f t="shared" si="45"/>
        <v>0</v>
      </c>
      <c r="Q171" s="2" t="str">
        <f t="shared" si="46"/>
        <v/>
      </c>
      <c r="R171" s="4">
        <f t="shared" si="47"/>
        <v>0</v>
      </c>
      <c r="S171" s="3" t="e">
        <f t="shared" si="48"/>
        <v>#VALUE!</v>
      </c>
      <c r="T171" s="2" t="e">
        <f t="shared" si="49"/>
        <v>#VALUE!</v>
      </c>
      <c r="U171" s="2" t="str">
        <f t="shared" si="50"/>
        <v>rotation</v>
      </c>
      <c r="V171" s="2" t="e">
        <f t="shared" si="51"/>
        <v>#VALUE!</v>
      </c>
      <c r="W171" s="1" t="str">
        <f t="shared" si="52"/>
        <v/>
      </c>
    </row>
    <row r="172" spans="5:23" ht="45" x14ac:dyDescent="0.25">
      <c r="E172" t="s">
        <v>48</v>
      </c>
      <c r="I172" s="2" t="str">
        <f t="shared" si="38"/>
        <v/>
      </c>
      <c r="J172" s="2" t="str">
        <f t="shared" si="39"/>
        <v/>
      </c>
      <c r="K172" s="3" t="str">
        <f t="shared" si="40"/>
        <v/>
      </c>
      <c r="L172" s="2" t="str">
        <f t="shared" si="41"/>
        <v/>
      </c>
      <c r="M172" s="4">
        <f t="shared" si="42"/>
        <v>0</v>
      </c>
      <c r="N172" s="3" t="str">
        <f t="shared" si="43"/>
        <v/>
      </c>
      <c r="O172" s="2" t="str">
        <f t="shared" si="44"/>
        <v/>
      </c>
      <c r="P172" s="4">
        <f t="shared" si="45"/>
        <v>0</v>
      </c>
      <c r="Q172" s="2" t="str">
        <f t="shared" si="46"/>
        <v/>
      </c>
      <c r="R172" s="4">
        <f t="shared" si="47"/>
        <v>0</v>
      </c>
      <c r="S172" s="3" t="str">
        <f t="shared" si="48"/>
        <v>tail3</v>
      </c>
      <c r="T172" s="2" t="str">
        <f t="shared" si="49"/>
        <v>tail3</v>
      </c>
      <c r="U172" s="2" t="str">
        <f t="shared" si="50"/>
        <v>rotation</v>
      </c>
      <c r="V172" s="2" t="e">
        <f t="shared" si="51"/>
        <v>#VALUE!</v>
      </c>
      <c r="W172" s="1" t="str">
        <f t="shared" si="52"/>
        <v/>
      </c>
    </row>
    <row r="173" spans="5:23" ht="45" x14ac:dyDescent="0.25">
      <c r="F173" t="s">
        <v>128</v>
      </c>
      <c r="I173" s="2" t="str">
        <f t="shared" si="38"/>
        <v/>
      </c>
      <c r="J173" s="2" t="str">
        <f t="shared" si="39"/>
        <v/>
      </c>
      <c r="K173" s="3" t="str">
        <f t="shared" si="40"/>
        <v>"5+math.sin((query.anim_time+0.1)*720/1.25-30)*5", "math.sin(query.anim_time*360/1.25+30)*-5", "math.sin(query.anim_time*360/1.25+30)*-3"</v>
      </c>
      <c r="L173" s="2" t="str">
        <f t="shared" si="41"/>
        <v>"5+math.sin((query.anim_time+0.1)*720/1.25-30)*5"</v>
      </c>
      <c r="M173" s="4">
        <f t="shared" si="42"/>
        <v>4</v>
      </c>
      <c r="N173" s="3" t="str">
        <f t="shared" si="43"/>
        <v>"math.sin(query.anim_time*360/1.25+30)*-5", "math.sin(query.anim_time*360/1.25+30)*-3"</v>
      </c>
      <c r="O173" s="2" t="str">
        <f t="shared" si="44"/>
        <v>"math.sin(query.anim_time*360/1.25+30)*-5"</v>
      </c>
      <c r="P173" s="4">
        <f t="shared" si="45"/>
        <v>2</v>
      </c>
      <c r="Q173" s="2" t="str">
        <f t="shared" si="46"/>
        <v>"math.sin(query.anim_time*360/1.25+30)*-3"</v>
      </c>
      <c r="R173" s="4">
        <f t="shared" si="47"/>
        <v>2</v>
      </c>
      <c r="S173" s="3" t="str">
        <f t="shared" si="48"/>
        <v>tail3</v>
      </c>
      <c r="T173" s="2" t="str">
        <f t="shared" si="49"/>
        <v>tail3</v>
      </c>
      <c r="U173" s="2" t="str">
        <f t="shared" si="50"/>
        <v>rotation</v>
      </c>
      <c r="V173" s="2" t="str">
        <f t="shared" si="51"/>
        <v>this.setRotateAngle(tail3, tail3.rotateAngleX + (float) Math.toRadians(5+Math.sin((Math.PI/180)*((((double)tickAnim/25D)*1.25D)+0.1)*720/1.25-30)*5), tail3.rotateAngleY + (float) Math.toRadians(Math.sin((Math.PI/180)*(((double)tickAnim/25D)*1.25D)*360/1.25+30)*-5), tail3.rotateAngleZ + (float) Math.toRadians(Math.sin((Math.PI/180)*(((double)tickAnim/25D)*1.25D)*360/1.25+30)*-3));</v>
      </c>
      <c r="W173" s="1" t="str">
        <f t="shared" si="52"/>
        <v>this.setRotateAngle(tail3, tail3.rotateAngleX + (float) Math.toRadians(5+Math.sin((Math.PI/180)*((((double)tickAnim/25D)*1.25D)+0.1)*720/1.25-30)*5), tail3.rotateAngleY + (float) Math.toRadians(Math.sin((Math.PI/180)*(((double)tickAnim/25D)*1.25D)*360/1.25+30)*-5), tail3.rotateAngleZ + (float) Math.toRadians(Math.sin((Math.PI/180)*(((double)tickAnim/25D)*1.25D)*360/1.25+30)*-3));</v>
      </c>
    </row>
    <row r="174" spans="5:23" ht="45" x14ac:dyDescent="0.25">
      <c r="E174" t="s">
        <v>7</v>
      </c>
      <c r="I174" s="2" t="str">
        <f t="shared" si="38"/>
        <v/>
      </c>
      <c r="J174" s="2" t="str">
        <f t="shared" si="39"/>
        <v/>
      </c>
      <c r="K174" s="3" t="str">
        <f t="shared" si="40"/>
        <v/>
      </c>
      <c r="L174" s="2" t="str">
        <f t="shared" si="41"/>
        <v/>
      </c>
      <c r="M174" s="4">
        <f t="shared" si="42"/>
        <v>0</v>
      </c>
      <c r="N174" s="3" t="str">
        <f t="shared" si="43"/>
        <v/>
      </c>
      <c r="O174" s="2" t="str">
        <f t="shared" si="44"/>
        <v/>
      </c>
      <c r="P174" s="4">
        <f t="shared" si="45"/>
        <v>0</v>
      </c>
      <c r="Q174" s="2" t="str">
        <f t="shared" si="46"/>
        <v/>
      </c>
      <c r="R174" s="4">
        <f t="shared" si="47"/>
        <v>0</v>
      </c>
      <c r="S174" s="3" t="e">
        <f t="shared" si="48"/>
        <v>#VALUE!</v>
      </c>
      <c r="T174" s="2" t="e">
        <f t="shared" si="49"/>
        <v>#VALUE!</v>
      </c>
      <c r="U174" s="2" t="str">
        <f t="shared" si="50"/>
        <v>rotation</v>
      </c>
      <c r="V174" s="2" t="e">
        <f t="shared" si="51"/>
        <v>#VALUE!</v>
      </c>
      <c r="W174" s="1" t="str">
        <f t="shared" si="52"/>
        <v/>
      </c>
    </row>
    <row r="175" spans="5:23" ht="45" x14ac:dyDescent="0.25">
      <c r="E175" t="s">
        <v>49</v>
      </c>
      <c r="I175" s="2" t="str">
        <f t="shared" si="38"/>
        <v/>
      </c>
      <c r="J175" s="2" t="str">
        <f t="shared" si="39"/>
        <v/>
      </c>
      <c r="K175" s="3" t="str">
        <f t="shared" si="40"/>
        <v/>
      </c>
      <c r="L175" s="2" t="str">
        <f t="shared" si="41"/>
        <v/>
      </c>
      <c r="M175" s="4">
        <f t="shared" si="42"/>
        <v>0</v>
      </c>
      <c r="N175" s="3" t="str">
        <f t="shared" si="43"/>
        <v/>
      </c>
      <c r="O175" s="2" t="str">
        <f t="shared" si="44"/>
        <v/>
      </c>
      <c r="P175" s="4">
        <f t="shared" si="45"/>
        <v>0</v>
      </c>
      <c r="Q175" s="2" t="str">
        <f t="shared" si="46"/>
        <v/>
      </c>
      <c r="R175" s="4">
        <f t="shared" si="47"/>
        <v>0</v>
      </c>
      <c r="S175" s="3" t="str">
        <f t="shared" si="48"/>
        <v>tail4</v>
      </c>
      <c r="T175" s="2" t="str">
        <f t="shared" si="49"/>
        <v>tail4</v>
      </c>
      <c r="U175" s="2" t="str">
        <f t="shared" si="50"/>
        <v>rotation</v>
      </c>
      <c r="V175" s="2" t="e">
        <f t="shared" si="51"/>
        <v>#VALUE!</v>
      </c>
      <c r="W175" s="1" t="str">
        <f t="shared" si="52"/>
        <v/>
      </c>
    </row>
    <row r="176" spans="5:23" ht="45" x14ac:dyDescent="0.25">
      <c r="F176" t="s">
        <v>129</v>
      </c>
      <c r="I176" s="2" t="str">
        <f t="shared" si="38"/>
        <v/>
      </c>
      <c r="J176" s="2" t="str">
        <f t="shared" si="39"/>
        <v/>
      </c>
      <c r="K176" s="3" t="str">
        <f t="shared" si="40"/>
        <v>"10+math.sin((query.anim_time+0.1)*720/1.25-50)*5", "math.sin(query.anim_time*360/1.25-30)*-5", "math.sin(query.anim_time*360/1.25-30)*-3"</v>
      </c>
      <c r="L176" s="2" t="str">
        <f t="shared" si="41"/>
        <v>"10+math.sin((query.anim_time+0.1)*720/1.25-50)*5"</v>
      </c>
      <c r="M176" s="4">
        <f t="shared" si="42"/>
        <v>5</v>
      </c>
      <c r="N176" s="3" t="str">
        <f t="shared" si="43"/>
        <v>"math.sin(query.anim_time*360/1.25-30)*-5", "math.sin(query.anim_time*360/1.25-30)*-3"</v>
      </c>
      <c r="O176" s="2" t="str">
        <f t="shared" si="44"/>
        <v>"math.sin(query.anim_time*360/1.25-30)*-5"</v>
      </c>
      <c r="P176" s="4">
        <f t="shared" si="45"/>
        <v>2</v>
      </c>
      <c r="Q176" s="2" t="str">
        <f t="shared" si="46"/>
        <v>"math.sin(query.anim_time*360/1.25-30)*-3"</v>
      </c>
      <c r="R176" s="4">
        <f t="shared" si="47"/>
        <v>2</v>
      </c>
      <c r="S176" s="3" t="str">
        <f t="shared" si="48"/>
        <v>tail4</v>
      </c>
      <c r="T176" s="2" t="str">
        <f t="shared" si="49"/>
        <v>tail4</v>
      </c>
      <c r="U176" s="2" t="str">
        <f t="shared" si="50"/>
        <v>rotation</v>
      </c>
      <c r="V176" s="2" t="str">
        <f t="shared" si="51"/>
        <v>this.setRotateAngle(tail4, tail4.rotateAngleX + (float) Math.toRadians(10+Math.sin((Math.PI/180)*((((double)tickAnim/25D)*1.25D)+0.1)*720/1.25-50)*5), tail4.rotateAngleY + (float) Math.toRadians(Math.sin((Math.PI/180)*(((double)tickAnim/25D)*1.25D)*360/1.25-30)*-5), tail4.rotateAngleZ + (float) Math.toRadians(Math.sin((Math.PI/180)*(((double)tickAnim/25D)*1.25D)*360/1.25-30)*-3));</v>
      </c>
      <c r="W176" s="1" t="str">
        <f t="shared" si="52"/>
        <v>this.setRotateAngle(tail4, tail4.rotateAngleX + (float) Math.toRadians(10+Math.sin((Math.PI/180)*((((double)tickAnim/25D)*1.25D)+0.1)*720/1.25-50)*5), tail4.rotateAngleY + (float) Math.toRadians(Math.sin((Math.PI/180)*(((double)tickAnim/25D)*1.25D)*360/1.25-30)*-5), tail4.rotateAngleZ + (float) Math.toRadians(Math.sin((Math.PI/180)*(((double)tickAnim/25D)*1.25D)*360/1.25-30)*-3));</v>
      </c>
    </row>
    <row r="177" spans="1:23" ht="45" x14ac:dyDescent="0.25">
      <c r="E177" t="s">
        <v>6</v>
      </c>
      <c r="I177" s="2" t="str">
        <f t="shared" si="38"/>
        <v/>
      </c>
      <c r="J177" s="2" t="str">
        <f t="shared" si="39"/>
        <v/>
      </c>
      <c r="K177" s="3" t="str">
        <f t="shared" si="40"/>
        <v/>
      </c>
      <c r="L177" s="2" t="str">
        <f t="shared" si="41"/>
        <v/>
      </c>
      <c r="M177" s="4">
        <f t="shared" si="42"/>
        <v>0</v>
      </c>
      <c r="N177" s="3" t="str">
        <f t="shared" si="43"/>
        <v/>
      </c>
      <c r="O177" s="2" t="str">
        <f t="shared" si="44"/>
        <v/>
      </c>
      <c r="P177" s="4">
        <f t="shared" si="45"/>
        <v>0</v>
      </c>
      <c r="Q177" s="2" t="str">
        <f t="shared" si="46"/>
        <v/>
      </c>
      <c r="R177" s="4">
        <f t="shared" si="47"/>
        <v>0</v>
      </c>
      <c r="S177" s="3" t="e">
        <f t="shared" si="48"/>
        <v>#VALUE!</v>
      </c>
      <c r="T177" s="2" t="e">
        <f t="shared" si="49"/>
        <v>#VALUE!</v>
      </c>
      <c r="U177" s="2" t="str">
        <f t="shared" si="50"/>
        <v>rotation</v>
      </c>
      <c r="V177" s="2" t="e">
        <f t="shared" si="51"/>
        <v>#VALUE!</v>
      </c>
      <c r="W177" s="1" t="str">
        <f t="shared" si="52"/>
        <v/>
      </c>
    </row>
    <row r="178" spans="1:23" ht="45" x14ac:dyDescent="0.25">
      <c r="D178" t="s">
        <v>6</v>
      </c>
      <c r="I178" s="2" t="str">
        <f t="shared" si="38"/>
        <v/>
      </c>
      <c r="J178" s="2" t="str">
        <f t="shared" si="39"/>
        <v/>
      </c>
      <c r="K178" s="3" t="str">
        <f t="shared" si="40"/>
        <v/>
      </c>
      <c r="L178" s="2" t="str">
        <f t="shared" si="41"/>
        <v/>
      </c>
      <c r="M178" s="4">
        <f t="shared" si="42"/>
        <v>0</v>
      </c>
      <c r="N178" s="3" t="str">
        <f t="shared" si="43"/>
        <v/>
      </c>
      <c r="O178" s="2" t="str">
        <f t="shared" si="44"/>
        <v/>
      </c>
      <c r="P178" s="4">
        <f t="shared" si="45"/>
        <v>0</v>
      </c>
      <c r="Q178" s="2" t="str">
        <f t="shared" si="46"/>
        <v/>
      </c>
      <c r="R178" s="4">
        <f t="shared" si="47"/>
        <v>0</v>
      </c>
      <c r="S178" s="3" t="e">
        <f t="shared" si="48"/>
        <v>#VALUE!</v>
      </c>
      <c r="T178" s="2" t="e">
        <f t="shared" si="49"/>
        <v>#VALUE!</v>
      </c>
      <c r="U178" s="2" t="str">
        <f t="shared" si="50"/>
        <v>rotation</v>
      </c>
      <c r="V178" s="2" t="e">
        <f t="shared" si="51"/>
        <v>#VALUE!</v>
      </c>
      <c r="W178" s="1" t="str">
        <f t="shared" si="52"/>
        <v/>
      </c>
    </row>
    <row r="179" spans="1:23" ht="45" x14ac:dyDescent="0.25">
      <c r="C179" t="s">
        <v>6</v>
      </c>
      <c r="I179" s="2" t="str">
        <f t="shared" si="38"/>
        <v/>
      </c>
      <c r="J179" s="2" t="str">
        <f t="shared" si="39"/>
        <v/>
      </c>
      <c r="K179" s="3" t="str">
        <f t="shared" si="40"/>
        <v/>
      </c>
      <c r="L179" s="2" t="str">
        <f t="shared" si="41"/>
        <v/>
      </c>
      <c r="M179" s="4">
        <f t="shared" si="42"/>
        <v>0</v>
      </c>
      <c r="N179" s="3" t="str">
        <f t="shared" si="43"/>
        <v/>
      </c>
      <c r="O179" s="2" t="str">
        <f t="shared" si="44"/>
        <v/>
      </c>
      <c r="P179" s="4">
        <f t="shared" si="45"/>
        <v>0</v>
      </c>
      <c r="Q179" s="2" t="str">
        <f t="shared" si="46"/>
        <v/>
      </c>
      <c r="R179" s="4">
        <f t="shared" si="47"/>
        <v>0</v>
      </c>
      <c r="S179" s="3" t="e">
        <f t="shared" si="48"/>
        <v>#VALUE!</v>
      </c>
      <c r="T179" s="2" t="e">
        <f t="shared" si="49"/>
        <v>#VALUE!</v>
      </c>
      <c r="U179" s="2" t="str">
        <f t="shared" si="50"/>
        <v>rotation</v>
      </c>
      <c r="V179" s="2" t="e">
        <f t="shared" si="51"/>
        <v>#VALUE!</v>
      </c>
      <c r="W179" s="1" t="str">
        <f t="shared" si="52"/>
        <v/>
      </c>
    </row>
    <row r="180" spans="1:23" x14ac:dyDescent="0.25">
      <c r="B180" t="s">
        <v>6</v>
      </c>
      <c r="I180" s="2" t="str">
        <f t="shared" si="38"/>
        <v/>
      </c>
      <c r="J180" s="2" t="str">
        <f t="shared" si="39"/>
        <v/>
      </c>
      <c r="K180" s="3" t="str">
        <f t="shared" si="40"/>
        <v/>
      </c>
      <c r="L180" s="2" t="str">
        <f t="shared" si="41"/>
        <v/>
      </c>
      <c r="M180" s="4">
        <f t="shared" si="42"/>
        <v>0</v>
      </c>
      <c r="N180" s="3" t="str">
        <f t="shared" si="43"/>
        <v/>
      </c>
      <c r="O180" s="2" t="str">
        <f t="shared" si="44"/>
        <v/>
      </c>
      <c r="P180" s="4">
        <f t="shared" si="45"/>
        <v>0</v>
      </c>
      <c r="Q180" s="2" t="str">
        <f t="shared" si="46"/>
        <v/>
      </c>
      <c r="R180" s="4">
        <f t="shared" si="47"/>
        <v>0</v>
      </c>
      <c r="S180" s="3" t="e">
        <f t="shared" si="48"/>
        <v>#VALUE!</v>
      </c>
      <c r="T180" s="2" t="e">
        <f t="shared" si="49"/>
        <v>#VALUE!</v>
      </c>
      <c r="U180" s="2" t="str">
        <f t="shared" si="50"/>
        <v>rotation</v>
      </c>
      <c r="V180" s="2" t="e">
        <f t="shared" si="51"/>
        <v>#VALUE!</v>
      </c>
      <c r="W180" s="1" t="str">
        <f t="shared" si="52"/>
        <v/>
      </c>
    </row>
    <row r="181" spans="1:23" x14ac:dyDescent="0.25">
      <c r="A181" t="s">
        <v>6</v>
      </c>
      <c r="I181" s="2" t="str">
        <f t="shared" si="38"/>
        <v/>
      </c>
      <c r="J181" s="2" t="str">
        <f t="shared" si="39"/>
        <v/>
      </c>
      <c r="K181" s="3" t="str">
        <f t="shared" si="40"/>
        <v/>
      </c>
      <c r="L181" s="2" t="str">
        <f t="shared" si="41"/>
        <v/>
      </c>
      <c r="M181" s="4">
        <f t="shared" si="42"/>
        <v>0</v>
      </c>
      <c r="N181" s="3" t="str">
        <f t="shared" si="43"/>
        <v/>
      </c>
      <c r="O181" s="2" t="str">
        <f t="shared" si="44"/>
        <v/>
      </c>
      <c r="P181" s="4">
        <f t="shared" si="45"/>
        <v>0</v>
      </c>
      <c r="Q181" s="2" t="str">
        <f t="shared" si="46"/>
        <v/>
      </c>
      <c r="R181" s="4">
        <f t="shared" si="47"/>
        <v>0</v>
      </c>
      <c r="S181" s="3" t="e">
        <f t="shared" si="48"/>
        <v>#VALUE!</v>
      </c>
      <c r="T181" s="2" t="e">
        <f t="shared" si="49"/>
        <v>#VALUE!</v>
      </c>
      <c r="U181" s="2" t="str">
        <f t="shared" si="50"/>
        <v>rotation</v>
      </c>
      <c r="V181" s="2" t="e">
        <f t="shared" si="51"/>
        <v>#VALUE!</v>
      </c>
      <c r="W181" s="1" t="str">
        <f t="shared" si="52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BDE7-C77E-4BC8-A713-C55A0DB572D8}">
  <dimension ref="A1:W76"/>
  <sheetViews>
    <sheetView tabSelected="1" topLeftCell="L1" zoomScale="70" zoomScaleNormal="70" workbookViewId="0">
      <selection activeCell="W73" sqref="W6:W73"/>
    </sheetView>
  </sheetViews>
  <sheetFormatPr defaultColWidth="8.85546875" defaultRowHeight="15" x14ac:dyDescent="0.25"/>
  <cols>
    <col min="1" max="1" width="1.28515625" bestFit="1" customWidth="1"/>
    <col min="2" max="2" width="19.85546875" bestFit="1" customWidth="1"/>
    <col min="3" max="3" width="6" bestFit="1" customWidth="1"/>
    <col min="4" max="4" width="17.28515625" bestFit="1" customWidth="1"/>
    <col min="5" max="5" width="9.85546875" bestFit="1" customWidth="1"/>
    <col min="6" max="6" width="14.140625" bestFit="1" customWidth="1"/>
    <col min="7" max="7" width="32.28515625" bestFit="1" customWidth="1"/>
    <col min="8" max="8" width="12.85546875" style="2" bestFit="1" customWidth="1"/>
    <col min="9" max="9" width="14.85546875" style="2" customWidth="1"/>
    <col min="10" max="10" width="7.85546875" style="2" customWidth="1"/>
    <col min="11" max="11" width="7.85546875" style="3" customWidth="1"/>
    <col min="12" max="12" width="7.85546875" style="2" customWidth="1"/>
    <col min="13" max="13" width="10.7109375" style="4" customWidth="1"/>
    <col min="14" max="15" width="7.85546875" style="2" customWidth="1"/>
    <col min="16" max="16" width="10.7109375" style="4" customWidth="1"/>
    <col min="17" max="17" width="8" style="2" customWidth="1"/>
    <col min="18" max="18" width="10.5703125" style="4" customWidth="1"/>
    <col min="19" max="19" width="12" style="3" customWidth="1"/>
    <col min="20" max="20" width="8" style="3" customWidth="1"/>
    <col min="21" max="21" width="11.7109375" style="2" bestFit="1" customWidth="1"/>
    <col min="22" max="22" width="16" style="2" customWidth="1"/>
    <col min="23" max="23" width="154.5703125" style="1" customWidth="1"/>
  </cols>
  <sheetData>
    <row r="1" spans="1:23" x14ac:dyDescent="0.25">
      <c r="A1" t="s">
        <v>0</v>
      </c>
    </row>
    <row r="2" spans="1:23" x14ac:dyDescent="0.25">
      <c r="B2" t="s">
        <v>1</v>
      </c>
    </row>
    <row r="3" spans="1:23" x14ac:dyDescent="0.25">
      <c r="B3" t="s">
        <v>2</v>
      </c>
    </row>
    <row r="4" spans="1:23" x14ac:dyDescent="0.25">
      <c r="C4" t="s">
        <v>135</v>
      </c>
    </row>
    <row r="5" spans="1:23" x14ac:dyDescent="0.25">
      <c r="D5" t="s">
        <v>136</v>
      </c>
    </row>
    <row r="6" spans="1:23" x14ac:dyDescent="0.25">
      <c r="D6" t="s">
        <v>4</v>
      </c>
      <c r="H6" s="2" t="s">
        <v>10</v>
      </c>
      <c r="I6" s="2">
        <f>FLOOR(ROUND(LEFT(MID(D5,FIND(":",D5)+2,1000),FIND(",",MID(D5,FIND(":",D5)+2,1000))-1),2)*20,1)</f>
        <v>40</v>
      </c>
      <c r="W6" s="1" t="str">
        <f>"int animCycle = "&amp;I6&amp;";"</f>
        <v>int animCycle = 40;</v>
      </c>
    </row>
    <row r="7" spans="1:23" ht="30" x14ac:dyDescent="0.25">
      <c r="E7" t="s">
        <v>137</v>
      </c>
      <c r="I7" s="2" t="s">
        <v>8</v>
      </c>
      <c r="J7" s="2" t="s">
        <v>9</v>
      </c>
      <c r="L7" s="2" t="s">
        <v>12</v>
      </c>
      <c r="M7" s="4" t="s">
        <v>17</v>
      </c>
      <c r="O7" s="2" t="s">
        <v>13</v>
      </c>
      <c r="P7" s="4" t="s">
        <v>18</v>
      </c>
      <c r="Q7" s="2" t="s">
        <v>14</v>
      </c>
      <c r="R7" s="4" t="s">
        <v>19</v>
      </c>
      <c r="V7" s="2" t="s">
        <v>16</v>
      </c>
      <c r="W7" s="1" t="str">
        <f>"double tickAnim = animTick + partialTickTime;"</f>
        <v>double tickAnim = animTick + partialTickTime;</v>
      </c>
    </row>
    <row r="8" spans="1:23" ht="45" x14ac:dyDescent="0.25">
      <c r="F8" t="s">
        <v>5</v>
      </c>
      <c r="S8" s="3">
        <f t="shared" ref="S8:S9" si="0">IF(E8&lt;&gt;"",LEFT(E8,FIND(":",E8)-1),S7)</f>
        <v>0</v>
      </c>
      <c r="T8" s="2">
        <f t="shared" ref="T8:T9" si="1">IF(E8="",T7,LEFT(E8,FIND(":",E8)-1))</f>
        <v>0</v>
      </c>
      <c r="U8" s="2" t="str">
        <f t="shared" ref="U8:U9" si="2">IF(F8="",U7,LEFT(F8,FIND(":",F8)-1))</f>
        <v>rotation</v>
      </c>
      <c r="W8" s="1" t="s">
        <v>11</v>
      </c>
    </row>
    <row r="9" spans="1:23" x14ac:dyDescent="0.25">
      <c r="G9" t="s">
        <v>130</v>
      </c>
      <c r="I9" s="2">
        <f t="shared" ref="I9" si="3">IF(G9&lt;&gt;"",ROUND(LEFT(G9,FIND(":",G9)-1)*20,0),"")</f>
        <v>0</v>
      </c>
      <c r="J9" s="2">
        <f t="shared" ref="J9" si="4">IF(I9&lt;&gt;"",IF(I10&lt;&gt;"",I10,0),"")</f>
        <v>6</v>
      </c>
      <c r="K9" s="3" t="str">
        <f t="shared" ref="K9" si="5">IF(G9&lt;&gt;"",LEFT(MID(G9,FIND("[",G9)+1,1000),FIND("]",MID(G9,FIND("[",G9)+1,1000))-1),IF(F9&lt;&gt;"",LEFT(MID(F9,FIND("[",F9)+1,1000),FIND("]",MID(F9,FIND("[",F9)+1,1000))-1),""))</f>
        <v>0, 0, 0</v>
      </c>
      <c r="L9" s="2" t="str">
        <f>IF(K9&lt;&gt;"",LEFT(K9,FIND(",",K9)-1),"")</f>
        <v>0</v>
      </c>
      <c r="M9" s="4">
        <f>IFERROR(FIND("math",L9),0)</f>
        <v>0</v>
      </c>
      <c r="N9" s="3" t="str">
        <f t="shared" ref="N9" si="6">IF(G9&lt;&gt;"",MID(K9,LEN(L9)+3,100),IF(F9&lt;&gt;"",MID(K9,LEN(L9)+3,100),""))</f>
        <v>0, 0</v>
      </c>
      <c r="O9" s="2" t="str">
        <f t="shared" ref="O9" si="7">IF(G9&lt;&gt;"",LEFT(N9,FIND(",",N9)-1),IF(F9&lt;&gt;"",LEFT(N9,FIND(",",N9)-1),""))</f>
        <v>0</v>
      </c>
      <c r="P9" s="4">
        <f>IFERROR(FIND("math",O9),0)</f>
        <v>0</v>
      </c>
      <c r="Q9" s="2" t="str">
        <f t="shared" ref="Q9" si="8">IF(G9&lt;&gt;"",MID(N9,LEN(O9)+3,100),IF(F9&lt;&gt;"",MID(N9,LEN(O9)+3,100),""))</f>
        <v>0</v>
      </c>
      <c r="R9" s="4">
        <f>IFERROR(FIND("math",Q9),0)</f>
        <v>0</v>
      </c>
      <c r="S9" s="3">
        <f t="shared" si="0"/>
        <v>0</v>
      </c>
      <c r="T9" s="2">
        <f t="shared" si="1"/>
        <v>0</v>
      </c>
      <c r="U9" s="2" t="str">
        <f t="shared" si="2"/>
        <v>rotation</v>
      </c>
      <c r="V9" s="2" t="e">
        <f t="shared" ref="V9" si="9">SUBSTITUTE(IF(LEFT(F9,FIND(": [",F9)-1)="rotation",SUBSTITUTE("this.setRotateAngle("&amp;T9&amp;", "&amp;T9&amp;".rotateAngleX + (float) Math.toRadians("&amp;SUBSTITUTE(L9,"""","")&amp;"), "&amp;T9&amp;".rotateAngleY + (float) Math.toRadians("&amp;SUBSTITUTE(O9,"""","")&amp;"), "&amp;T9&amp;".rotateAngleZ + (float) Math.toRadians("&amp;SUBSTITUTE(Q9,"""","")&amp;"));","query.anim_time","(((double)tickAnim/"&amp;$I$6&amp;"D)*"&amp;$I$6/20&amp;"D)"),IF(LEFT(F9,FIND(": [",F9)-1)="position",SUBSTITUTE("this."&amp;S9&amp;".offsetX = (float) Math.toRadians("&amp;SUBSTITUTE(L9,"""","")&amp;");
this."&amp;S9&amp;".offsetY = (float) Math.toRadians("&amp;SUBSTITUTE(O9,"""","")&amp;");
this."&amp;S9&amp;".offsetZ = (float) Math.toRadians("&amp;SUBSTITUTE(Q9,"""","")&amp;");","query.anim_time","(((double)tickAnim/"&amp;$I$6&amp;"D)*"&amp;$I$6/20&amp;"D)"),"")),"math.sin(","Math.sin((Math.PI/180)*")</f>
        <v>#VALUE!</v>
      </c>
      <c r="W9" s="1" t="str">
        <f>SUBSTITUTE(IF(ISERROR(V9),IF(AND(ISERROR(U10),NOT(ISERROR(U9))),
IF(U9="rotation","this.setRotateAngle("&amp;S9&amp;", "&amp;S9&amp;".rotateAngleX + (float) Math.toRadians(xx), "&amp;S9&amp;".rotateAngleY + (float) Math.toRadians(yy), "&amp;S9&amp;".rotateAngleZ + (float) Math.toRadians(zz));", "this."&amp;S9&amp;".offsetX = (float) Math.toRadians(xx);
this."&amp;S9&amp;".offsetY = (float) Math.toRadians(yy);
this."&amp;S9&amp;".offsetZ = (float) Math.toRadians(zz);"),
IFERROR(IF(G9&lt;&gt;"",IF(W8&lt;&gt;"","else","")&amp;" if (tickAnim &gt;= "&amp;I9&amp;" &amp;&amp; tickAnim &lt; "&amp;J9&amp;") {
    xx = "&amp;SUBSTITUTE(SUBSTITUTE(L9,"""",""),"math.sin(","(Math.sin((Math.PI/180)*"&amp;$I$6/20&amp;"D*")&amp;IF(M9&gt;0,")","D")&amp;" + (((tickAnim - "&amp;I9&amp;"D) / "&amp;J9-I9&amp;"D) * ("&amp;SUBSTITUTE(SUBSTITUTE(L10,"""",""),"math.sin(","Math.sin((Math.PI/180)*"&amp;$I$6/20&amp;"D*")&amp;"D-("&amp;SUBSTITUTE(SUBSTITUTE(L9,"""",""),"math.sin(","Math.sin((Math.PI/180)*"&amp;$I$6/20&amp;"D*")&amp;"D)));
    yy = "&amp;SUBSTITUTE(SUBSTITUTE(O9,"""",""),"math.sin(","(Math.sin((Math.PI/180)*"&amp;$I$6/20&amp;"D*")&amp;IF(P9&gt;0,")","D")&amp;" + (((tickAnim - "&amp;I9&amp;"D) / "&amp;J9-I9&amp;"D) * ("&amp;SUBSTITUTE(SUBSTITUTE(O10,"""",""),"math.sin(","Math.sin((Math.PI/180)*"&amp;$I$6/20&amp;"D*")&amp;"D-("&amp;SUBSTITUTE(SUBSTITUTE(O9,"""",""),"math.sin(","Math.sin((Math.PI/180)*"&amp;$I$6/20&amp;"D*")&amp;"D)));
    zz = "&amp;SUBSTITUTE(SUBSTITUTE(Q9,"""",""),"math.sin(","(Math.sin((Math.PI/180)*"&amp;$I$6/20&amp;"D*")&amp;IF(R9&gt;0,")","D")&amp;" + (((tickAnim - "&amp;I9&amp;"D) / "&amp;J9-I9&amp;"D) * ("&amp;SUBSTITUTE(SUBSTITUTE(Q10,"""",""),"math.sin(","Math.sin((Math.PI/180)*"&amp;$I$6/20&amp;"D*")&amp;"D-("&amp;SUBSTITUTE(SUBSTITUTE(Q9,"""",""),"math.sin(","Math.sin((Math.PI/180)*"&amp;$I$6/20&amp;"D*")&amp;"D)));
}",""),"")),V9),"query.anim_time","((double)tickAnim/"&amp;$I$6&amp;"D)")</f>
        <v>else if (tickAnim &gt;= 0 &amp;&amp; tickAnim &lt; 6) {
    xx = 0D + (((tickAnim - 0D) / 6D) * (-0.5D-(0D)));
    yy = 0D + (((tickAnim - 0D) / 6D) * (0D-(0D)));
    zz = 0D + (((tickAnim - 0D) / 6D) * (0D-(0D)));
}</v>
      </c>
    </row>
    <row r="10" spans="1:23" x14ac:dyDescent="0.25">
      <c r="G10" t="s">
        <v>138</v>
      </c>
      <c r="I10" s="2">
        <f t="shared" ref="I10:I72" si="10">IF(G10&lt;&gt;"",ROUND(LEFT(G10,FIND(":",G10)-1)*20,0),"")</f>
        <v>6</v>
      </c>
      <c r="J10" s="2">
        <f t="shared" ref="J10:J72" si="11">IF(I10&lt;&gt;"",IF(I11&lt;&gt;"",I11,0),"")</f>
        <v>13</v>
      </c>
      <c r="K10" s="3" t="str">
        <f t="shared" ref="K10:K72" si="12">IF(G10&lt;&gt;"",LEFT(MID(G10,FIND("[",G10)+1,1000),FIND("]",MID(G10,FIND("[",G10)+1,1000))-1),IF(F10&lt;&gt;"",LEFT(MID(F10,FIND("[",F10)+1,1000),FIND("]",MID(F10,FIND("[",F10)+1,1000))-1),""))</f>
        <v>-0.5, 0, 0</v>
      </c>
      <c r="L10" s="2" t="str">
        <f t="shared" ref="L10:L72" si="13">IF(K10&lt;&gt;"",LEFT(K10,FIND(",",K10)-1),"")</f>
        <v>-0.5</v>
      </c>
      <c r="M10" s="4">
        <f t="shared" ref="M10:M72" si="14">IFERROR(FIND("math",L10),0)</f>
        <v>0</v>
      </c>
      <c r="N10" s="3" t="str">
        <f t="shared" ref="N10:N72" si="15">IF(G10&lt;&gt;"",MID(K10,LEN(L10)+3,100),IF(F10&lt;&gt;"",MID(K10,LEN(L10)+3,100),""))</f>
        <v>0, 0</v>
      </c>
      <c r="O10" s="2" t="str">
        <f t="shared" ref="O10:O72" si="16">IF(G10&lt;&gt;"",LEFT(N10,FIND(",",N10)-1),IF(F10&lt;&gt;"",LEFT(N10,FIND(",",N10)-1),""))</f>
        <v>0</v>
      </c>
      <c r="P10" s="4">
        <f t="shared" ref="P10:P72" si="17">IFERROR(FIND("math",O10),0)</f>
        <v>0</v>
      </c>
      <c r="Q10" s="2" t="str">
        <f t="shared" ref="Q10:Q72" si="18">IF(G10&lt;&gt;"",MID(N10,LEN(O10)+3,100),IF(F10&lt;&gt;"",MID(N10,LEN(O10)+3,100),""))</f>
        <v>0</v>
      </c>
      <c r="R10" s="4">
        <f t="shared" ref="R10:R72" si="19">IFERROR(FIND("math",Q10),0)</f>
        <v>0</v>
      </c>
      <c r="S10" s="3">
        <f t="shared" ref="S10:S72" si="20">IF(E10&lt;&gt;"",LEFT(E10,FIND(":",E10)-1),S9)</f>
        <v>0</v>
      </c>
      <c r="T10" s="2">
        <f t="shared" ref="T10:T72" si="21">IF(E10="",T9,LEFT(E10,FIND(":",E10)-1))</f>
        <v>0</v>
      </c>
      <c r="U10" s="2" t="str">
        <f t="shared" ref="U10:U72" si="22">IF(F10="",U9,LEFT(F10,FIND(":",F10)-1))</f>
        <v>rotation</v>
      </c>
      <c r="V10" s="2" t="e">
        <f t="shared" ref="V10:V72" si="23">SUBSTITUTE(IF(LEFT(F10,FIND(": [",F10)-1)="rotation",SUBSTITUTE("this.setRotateAngle("&amp;T10&amp;", "&amp;T10&amp;".rotateAngleX + (float) Math.toRadians("&amp;SUBSTITUTE(L10,"""","")&amp;"), "&amp;T10&amp;".rotateAngleY + (float) Math.toRadians("&amp;SUBSTITUTE(O10,"""","")&amp;"), "&amp;T10&amp;".rotateAngleZ + (float) Math.toRadians("&amp;SUBSTITUTE(Q10,"""","")&amp;"));","query.anim_time","(((double)tickAnim/"&amp;$I$6&amp;"D)*"&amp;$I$6/20&amp;"D)"),IF(LEFT(F10,FIND(": [",F10)-1)="position",SUBSTITUTE("this."&amp;S10&amp;".offsetX = (float) Math.toRadians("&amp;SUBSTITUTE(L10,"""","")&amp;");
this."&amp;S10&amp;".offsetY = (float) Math.toRadians("&amp;SUBSTITUTE(O10,"""","")&amp;");
this."&amp;S10&amp;".offsetZ = (float) Math.toRadians("&amp;SUBSTITUTE(Q10,"""","")&amp;");","query.anim_time","(((double)tickAnim/"&amp;$I$6&amp;"D)*"&amp;$I$6/20&amp;"D)"),"")),"math.sin(","Math.sin((Math.PI/180)*")</f>
        <v>#VALUE!</v>
      </c>
      <c r="W10" s="1" t="str">
        <f t="shared" ref="W10:W72" si="24">SUBSTITUTE(IF(ISERROR(V10),IF(AND(ISERROR(U11),NOT(ISERROR(U10))),
IF(U10="rotation","this.setRotateAngle("&amp;S10&amp;", "&amp;S10&amp;".rotateAngleX + (float) Math.toRadians(xx), "&amp;S10&amp;".rotateAngleY + (float) Math.toRadians(yy), "&amp;S10&amp;".rotateAngleZ + (float) Math.toRadians(zz));", "this."&amp;S10&amp;".offsetX = (float) Math.toRadians(xx);
this."&amp;S10&amp;".offsetY = (float) Math.toRadians(yy);
this."&amp;S10&amp;".offsetZ = (float) Math.toRadians(zz);"),
IFERROR(IF(G10&lt;&gt;"",IF(W9&lt;&gt;"","else","")&amp;" if (tickAnim &gt;= "&amp;I10&amp;" &amp;&amp; tickAnim &lt; "&amp;J10&amp;") {
    xx = "&amp;SUBSTITUTE(SUBSTITUTE(L10,"""",""),"math.sin(","(Math.sin((Math.PI/180)*"&amp;$I$6/20&amp;"D*")&amp;IF(M10&gt;0,")","D")&amp;" + (((tickAnim - "&amp;I10&amp;"D) / "&amp;J10-I10&amp;"D) * ("&amp;SUBSTITUTE(SUBSTITUTE(L11,"""",""),"math.sin(","Math.sin((Math.PI/180)*"&amp;$I$6/20&amp;"D*")&amp;"D-("&amp;SUBSTITUTE(SUBSTITUTE(L10,"""",""),"math.sin(","Math.sin((Math.PI/180)*"&amp;$I$6/20&amp;"D*")&amp;"D)));
    yy = "&amp;SUBSTITUTE(SUBSTITUTE(O10,"""",""),"math.sin(","(Math.sin((Math.PI/180)*"&amp;$I$6/20&amp;"D*")&amp;IF(P10&gt;0,")","D")&amp;" + (((tickAnim - "&amp;I10&amp;"D) / "&amp;J10-I10&amp;"D) * ("&amp;SUBSTITUTE(SUBSTITUTE(O11,"""",""),"math.sin(","Math.sin((Math.PI/180)*"&amp;$I$6/20&amp;"D*")&amp;"D-("&amp;SUBSTITUTE(SUBSTITUTE(O10,"""",""),"math.sin(","Math.sin((Math.PI/180)*"&amp;$I$6/20&amp;"D*")&amp;"D)));
    zz = "&amp;SUBSTITUTE(SUBSTITUTE(Q10,"""",""),"math.sin(","(Math.sin((Math.PI/180)*"&amp;$I$6/20&amp;"D*")&amp;IF(R10&gt;0,")","D")&amp;" + (((tickAnim - "&amp;I10&amp;"D) / "&amp;J10-I10&amp;"D) * ("&amp;SUBSTITUTE(SUBSTITUTE(Q11,"""",""),"math.sin(","Math.sin((Math.PI/180)*"&amp;$I$6/20&amp;"D*")&amp;"D-("&amp;SUBSTITUTE(SUBSTITUTE(Q10,"""",""),"math.sin(","Math.sin((Math.PI/180)*"&amp;$I$6/20&amp;"D*")&amp;"D)));
}",""),"")),V10),"query.anim_time","((double)tickAnim/"&amp;$I$6&amp;"D)")</f>
        <v>else if (tickAnim &gt;= 6 &amp;&amp; tickAnim &lt; 13) {
    xx = -0.5D + (((tickAnim - 6D) / 7D) * (2D-(-0.5D)));
    yy = 0D + (((tickAnim - 6D) / 7D) * (0D-(0D)));
    zz = 0D + (((tickAnim - 6D) / 7D) * (0D-(0D)));
}</v>
      </c>
    </row>
    <row r="11" spans="1:23" x14ac:dyDescent="0.25">
      <c r="G11" t="s">
        <v>139</v>
      </c>
      <c r="I11" s="2">
        <f t="shared" si="10"/>
        <v>13</v>
      </c>
      <c r="J11" s="2">
        <f t="shared" si="11"/>
        <v>30</v>
      </c>
      <c r="K11" s="3" t="str">
        <f t="shared" si="12"/>
        <v>2, 0, 0</v>
      </c>
      <c r="L11" s="2" t="str">
        <f t="shared" si="13"/>
        <v>2</v>
      </c>
      <c r="M11" s="4">
        <f t="shared" si="14"/>
        <v>0</v>
      </c>
      <c r="N11" s="3" t="str">
        <f t="shared" si="15"/>
        <v>0, 0</v>
      </c>
      <c r="O11" s="2" t="str">
        <f t="shared" si="16"/>
        <v>0</v>
      </c>
      <c r="P11" s="4">
        <f t="shared" si="17"/>
        <v>0</v>
      </c>
      <c r="Q11" s="2" t="str">
        <f t="shared" si="18"/>
        <v>0</v>
      </c>
      <c r="R11" s="4">
        <f t="shared" si="19"/>
        <v>0</v>
      </c>
      <c r="S11" s="3">
        <f t="shared" si="20"/>
        <v>0</v>
      </c>
      <c r="T11" s="2">
        <f t="shared" si="21"/>
        <v>0</v>
      </c>
      <c r="U11" s="2" t="str">
        <f t="shared" si="22"/>
        <v>rotation</v>
      </c>
      <c r="V11" s="2" t="e">
        <f t="shared" si="23"/>
        <v>#VALUE!</v>
      </c>
      <c r="W11" s="1" t="str">
        <f t="shared" si="24"/>
        <v>else if (tickAnim &gt;= 13 &amp;&amp; tickAnim &lt; 30) {
    xx = 2D + (((tickAnim - 13D) / 17D) * (0D-(2D)));
    yy = 0D + (((tickAnim - 13D) / 17D) * (0D-(0D)));
    zz = 0D + (((tickAnim - 13D) / 17D) * (0D-(0D)));
}</v>
      </c>
    </row>
    <row r="12" spans="1:23" x14ac:dyDescent="0.25">
      <c r="G12" t="s">
        <v>140</v>
      </c>
      <c r="I12" s="2">
        <f t="shared" si="10"/>
        <v>30</v>
      </c>
      <c r="J12" s="2">
        <f t="shared" si="11"/>
        <v>33</v>
      </c>
      <c r="K12" s="3" t="str">
        <f t="shared" si="12"/>
        <v>0, 0, 0</v>
      </c>
      <c r="L12" s="2" t="str">
        <f t="shared" si="13"/>
        <v>0</v>
      </c>
      <c r="M12" s="4">
        <f t="shared" si="14"/>
        <v>0</v>
      </c>
      <c r="N12" s="3" t="str">
        <f t="shared" si="15"/>
        <v>0, 0</v>
      </c>
      <c r="O12" s="2" t="str">
        <f t="shared" si="16"/>
        <v>0</v>
      </c>
      <c r="P12" s="4">
        <f t="shared" si="17"/>
        <v>0</v>
      </c>
      <c r="Q12" s="2" t="str">
        <f t="shared" si="18"/>
        <v>0</v>
      </c>
      <c r="R12" s="4">
        <f t="shared" si="19"/>
        <v>0</v>
      </c>
      <c r="S12" s="3">
        <f t="shared" si="20"/>
        <v>0</v>
      </c>
      <c r="T12" s="2">
        <f t="shared" si="21"/>
        <v>0</v>
      </c>
      <c r="U12" s="2" t="str">
        <f t="shared" si="22"/>
        <v>rotation</v>
      </c>
      <c r="V12" s="2" t="e">
        <f t="shared" si="23"/>
        <v>#VALUE!</v>
      </c>
      <c r="W12" s="1" t="str">
        <f t="shared" si="24"/>
        <v>else if (tickAnim &gt;= 30 &amp;&amp; tickAnim &lt; 33) {
    xx = 0D + (((tickAnim - 30D) / 3D) * (-0.5D-(0D)));
    yy = 0D + (((tickAnim - 30D) / 3D) * (0D-(0D)));
    zz = 0D + (((tickAnim - 30D) / 3D) * (0D-(0D)));
}</v>
      </c>
    </row>
    <row r="13" spans="1:23" x14ac:dyDescent="0.25">
      <c r="G13" t="s">
        <v>141</v>
      </c>
      <c r="I13" s="2">
        <f t="shared" si="10"/>
        <v>33</v>
      </c>
      <c r="J13" s="2">
        <f t="shared" si="11"/>
        <v>40</v>
      </c>
      <c r="K13" s="3" t="str">
        <f t="shared" si="12"/>
        <v>-0.5, 0, 0</v>
      </c>
      <c r="L13" s="2" t="str">
        <f t="shared" si="13"/>
        <v>-0.5</v>
      </c>
      <c r="M13" s="4">
        <f t="shared" si="14"/>
        <v>0</v>
      </c>
      <c r="N13" s="3" t="str">
        <f t="shared" si="15"/>
        <v>0, 0</v>
      </c>
      <c r="O13" s="2" t="str">
        <f t="shared" si="16"/>
        <v>0</v>
      </c>
      <c r="P13" s="4">
        <f t="shared" si="17"/>
        <v>0</v>
      </c>
      <c r="Q13" s="2" t="str">
        <f t="shared" si="18"/>
        <v>0</v>
      </c>
      <c r="R13" s="4">
        <f t="shared" si="19"/>
        <v>0</v>
      </c>
      <c r="S13" s="3">
        <f t="shared" si="20"/>
        <v>0</v>
      </c>
      <c r="T13" s="2">
        <f t="shared" si="21"/>
        <v>0</v>
      </c>
      <c r="U13" s="2" t="str">
        <f t="shared" si="22"/>
        <v>rotation</v>
      </c>
      <c r="V13" s="2" t="e">
        <f t="shared" si="23"/>
        <v>#VALUE!</v>
      </c>
      <c r="W13" s="1" t="str">
        <f t="shared" si="24"/>
        <v>else if (tickAnim &gt;= 33 &amp;&amp; tickAnim &lt; 40) {
    xx = -0.5D + (((tickAnim - 33D) / 7D) * (0D-(-0.5D)));
    yy = 0D + (((tickAnim - 33D) / 7D) * (0D-(0D)));
    zz = 0D + (((tickAnim - 33D) / 7D) * (0D-(0D)));
}</v>
      </c>
    </row>
    <row r="14" spans="1:23" x14ac:dyDescent="0.25">
      <c r="G14" t="s">
        <v>21</v>
      </c>
      <c r="I14" s="2">
        <f t="shared" si="10"/>
        <v>40</v>
      </c>
      <c r="J14" s="2">
        <f t="shared" si="11"/>
        <v>0</v>
      </c>
      <c r="K14" s="3" t="str">
        <f t="shared" si="12"/>
        <v>0, 0, 0</v>
      </c>
      <c r="L14" s="2" t="str">
        <f t="shared" si="13"/>
        <v>0</v>
      </c>
      <c r="M14" s="4">
        <f t="shared" si="14"/>
        <v>0</v>
      </c>
      <c r="N14" s="3" t="str">
        <f t="shared" si="15"/>
        <v>0, 0</v>
      </c>
      <c r="O14" s="2" t="str">
        <f t="shared" si="16"/>
        <v>0</v>
      </c>
      <c r="P14" s="4">
        <f t="shared" si="17"/>
        <v>0</v>
      </c>
      <c r="Q14" s="2" t="str">
        <f t="shared" si="18"/>
        <v>0</v>
      </c>
      <c r="R14" s="4">
        <f t="shared" si="19"/>
        <v>0</v>
      </c>
      <c r="S14" s="3">
        <f t="shared" si="20"/>
        <v>0</v>
      </c>
      <c r="T14" s="2">
        <f t="shared" si="21"/>
        <v>0</v>
      </c>
      <c r="U14" s="2" t="str">
        <f t="shared" si="22"/>
        <v>rotation</v>
      </c>
      <c r="V14" s="2" t="e">
        <f t="shared" si="23"/>
        <v>#VALUE!</v>
      </c>
      <c r="W14" s="1" t="str">
        <f t="shared" si="24"/>
        <v>this.setRotateAngle(0, 0.rotateAngleX + (float) Math.toRadians(xx), 0.rotateAngleY + (float) Math.toRadians(yy), 0.rotateAngleZ + (float) Math.toRadians(zz));</v>
      </c>
    </row>
    <row r="15" spans="1:23" x14ac:dyDescent="0.25">
      <c r="F15" t="s">
        <v>6</v>
      </c>
      <c r="I15" s="2" t="str">
        <f t="shared" si="10"/>
        <v/>
      </c>
      <c r="J15" s="2" t="str">
        <f t="shared" si="11"/>
        <v/>
      </c>
      <c r="K15" s="3" t="e">
        <f t="shared" si="12"/>
        <v>#VALUE!</v>
      </c>
      <c r="L15" s="2" t="e">
        <f t="shared" si="13"/>
        <v>#VALUE!</v>
      </c>
      <c r="M15" s="4">
        <f t="shared" si="14"/>
        <v>0</v>
      </c>
      <c r="N15" s="3" t="e">
        <f t="shared" si="15"/>
        <v>#VALUE!</v>
      </c>
      <c r="O15" s="2" t="e">
        <f t="shared" si="16"/>
        <v>#VALUE!</v>
      </c>
      <c r="P15" s="4">
        <f t="shared" si="17"/>
        <v>0</v>
      </c>
      <c r="Q15" s="2" t="e">
        <f t="shared" si="18"/>
        <v>#VALUE!</v>
      </c>
      <c r="R15" s="4">
        <f t="shared" si="19"/>
        <v>0</v>
      </c>
      <c r="S15" s="3">
        <f t="shared" si="20"/>
        <v>0</v>
      </c>
      <c r="T15" s="2">
        <f t="shared" si="21"/>
        <v>0</v>
      </c>
      <c r="U15" s="2" t="e">
        <f t="shared" si="22"/>
        <v>#VALUE!</v>
      </c>
      <c r="V15" s="2" t="e">
        <f t="shared" si="23"/>
        <v>#VALUE!</v>
      </c>
      <c r="W15" s="1" t="str">
        <f t="shared" si="24"/>
        <v/>
      </c>
    </row>
    <row r="16" spans="1:23" x14ac:dyDescent="0.25">
      <c r="E16" t="s">
        <v>7</v>
      </c>
      <c r="I16" s="2" t="str">
        <f t="shared" si="10"/>
        <v/>
      </c>
      <c r="J16" s="2" t="str">
        <f t="shared" si="11"/>
        <v/>
      </c>
      <c r="K16" s="3" t="str">
        <f t="shared" si="12"/>
        <v/>
      </c>
      <c r="L16" s="2" t="str">
        <f t="shared" si="13"/>
        <v/>
      </c>
      <c r="M16" s="4">
        <f t="shared" si="14"/>
        <v>0</v>
      </c>
      <c r="N16" s="3" t="str">
        <f t="shared" si="15"/>
        <v/>
      </c>
      <c r="O16" s="2" t="str">
        <f t="shared" si="16"/>
        <v/>
      </c>
      <c r="P16" s="4">
        <f t="shared" si="17"/>
        <v>0</v>
      </c>
      <c r="Q16" s="2" t="str">
        <f t="shared" si="18"/>
        <v/>
      </c>
      <c r="R16" s="4">
        <f t="shared" si="19"/>
        <v>0</v>
      </c>
      <c r="S16" s="3" t="e">
        <f t="shared" si="20"/>
        <v>#VALUE!</v>
      </c>
      <c r="T16" s="2" t="e">
        <f t="shared" si="21"/>
        <v>#VALUE!</v>
      </c>
      <c r="U16" s="2" t="e">
        <f t="shared" si="22"/>
        <v>#VALUE!</v>
      </c>
      <c r="V16" s="2" t="e">
        <f t="shared" si="23"/>
        <v>#VALUE!</v>
      </c>
      <c r="W16" s="1" t="str">
        <f t="shared" si="24"/>
        <v/>
      </c>
    </row>
    <row r="17" spans="5:23" x14ac:dyDescent="0.25">
      <c r="E17" t="s">
        <v>142</v>
      </c>
      <c r="I17" s="2" t="str">
        <f t="shared" si="10"/>
        <v/>
      </c>
      <c r="J17" s="2" t="str">
        <f t="shared" si="11"/>
        <v/>
      </c>
      <c r="K17" s="3" t="str">
        <f t="shared" si="12"/>
        <v/>
      </c>
      <c r="L17" s="2" t="str">
        <f t="shared" si="13"/>
        <v/>
      </c>
      <c r="M17" s="4">
        <f t="shared" si="14"/>
        <v>0</v>
      </c>
      <c r="N17" s="3" t="str">
        <f t="shared" si="15"/>
        <v/>
      </c>
      <c r="O17" s="2" t="str">
        <f t="shared" si="16"/>
        <v/>
      </c>
      <c r="P17" s="4">
        <f t="shared" si="17"/>
        <v>0</v>
      </c>
      <c r="Q17" s="2" t="str">
        <f t="shared" si="18"/>
        <v/>
      </c>
      <c r="R17" s="4">
        <f t="shared" si="19"/>
        <v>0</v>
      </c>
      <c r="S17" s="3" t="str">
        <f t="shared" si="20"/>
        <v>Neck2</v>
      </c>
      <c r="T17" s="2" t="str">
        <f t="shared" si="21"/>
        <v>Neck2</v>
      </c>
      <c r="U17" s="2" t="e">
        <f t="shared" si="22"/>
        <v>#VALUE!</v>
      </c>
      <c r="V17" s="2" t="e">
        <f t="shared" si="23"/>
        <v>#VALUE!</v>
      </c>
      <c r="W17" s="1" t="str">
        <f t="shared" si="24"/>
        <v/>
      </c>
    </row>
    <row r="18" spans="5:23" x14ac:dyDescent="0.25">
      <c r="F18" t="s">
        <v>5</v>
      </c>
      <c r="I18" s="2" t="str">
        <f t="shared" si="10"/>
        <v/>
      </c>
      <c r="J18" s="2" t="str">
        <f t="shared" si="11"/>
        <v/>
      </c>
      <c r="K18" s="3" t="e">
        <f t="shared" si="12"/>
        <v>#VALUE!</v>
      </c>
      <c r="L18" s="2" t="e">
        <f t="shared" si="13"/>
        <v>#VALUE!</v>
      </c>
      <c r="M18" s="4">
        <f t="shared" si="14"/>
        <v>0</v>
      </c>
      <c r="N18" s="3" t="e">
        <f t="shared" si="15"/>
        <v>#VALUE!</v>
      </c>
      <c r="O18" s="2" t="e">
        <f t="shared" si="16"/>
        <v>#VALUE!</v>
      </c>
      <c r="P18" s="4">
        <f t="shared" si="17"/>
        <v>0</v>
      </c>
      <c r="Q18" s="2" t="e">
        <f t="shared" si="18"/>
        <v>#VALUE!</v>
      </c>
      <c r="R18" s="4">
        <f t="shared" si="19"/>
        <v>0</v>
      </c>
      <c r="S18" s="3" t="str">
        <f t="shared" si="20"/>
        <v>Neck2</v>
      </c>
      <c r="T18" s="2" t="str">
        <f t="shared" si="21"/>
        <v>Neck2</v>
      </c>
      <c r="U18" s="2" t="str">
        <f t="shared" si="22"/>
        <v>rotation</v>
      </c>
      <c r="V18" s="2" t="e">
        <f t="shared" si="23"/>
        <v>#VALUE!</v>
      </c>
      <c r="W18" s="1" t="str">
        <f t="shared" si="24"/>
        <v/>
      </c>
    </row>
    <row r="19" spans="5:23" x14ac:dyDescent="0.25">
      <c r="G19" t="s">
        <v>130</v>
      </c>
      <c r="I19" s="2">
        <f t="shared" si="10"/>
        <v>0</v>
      </c>
      <c r="J19" s="2">
        <f t="shared" si="11"/>
        <v>6</v>
      </c>
      <c r="K19" s="3" t="str">
        <f t="shared" si="12"/>
        <v>0, 0, 0</v>
      </c>
      <c r="L19" s="2" t="str">
        <f t="shared" si="13"/>
        <v>0</v>
      </c>
      <c r="M19" s="4">
        <f t="shared" si="14"/>
        <v>0</v>
      </c>
      <c r="N19" s="3" t="str">
        <f t="shared" si="15"/>
        <v>0, 0</v>
      </c>
      <c r="O19" s="2" t="str">
        <f t="shared" si="16"/>
        <v>0</v>
      </c>
      <c r="P19" s="4">
        <f t="shared" si="17"/>
        <v>0</v>
      </c>
      <c r="Q19" s="2" t="str">
        <f t="shared" si="18"/>
        <v>0</v>
      </c>
      <c r="R19" s="4">
        <f t="shared" si="19"/>
        <v>0</v>
      </c>
      <c r="S19" s="3" t="str">
        <f t="shared" si="20"/>
        <v>Neck2</v>
      </c>
      <c r="T19" s="2" t="str">
        <f t="shared" si="21"/>
        <v>Neck2</v>
      </c>
      <c r="U19" s="2" t="str">
        <f t="shared" si="22"/>
        <v>rotation</v>
      </c>
      <c r="V19" s="2" t="e">
        <f t="shared" si="23"/>
        <v>#VALUE!</v>
      </c>
      <c r="W19" s="1" t="str">
        <f t="shared" si="24"/>
        <v xml:space="preserve"> if (tickAnim &gt;= 0 &amp;&amp; tickAnim &lt; 6) {
    xx = 0D + (((tickAnim - 0D) / 6D) * (-0.5D-(0D)));
    yy = 0D + (((tickAnim - 0D) / 6D) * (0D-(0D)));
    zz = 0D + (((tickAnim - 0D) / 6D) * (0D-(0D)));
}</v>
      </c>
    </row>
    <row r="20" spans="5:23" x14ac:dyDescent="0.25">
      <c r="G20" t="s">
        <v>138</v>
      </c>
      <c r="I20" s="2">
        <f t="shared" si="10"/>
        <v>6</v>
      </c>
      <c r="J20" s="2">
        <f t="shared" si="11"/>
        <v>13</v>
      </c>
      <c r="K20" s="3" t="str">
        <f t="shared" si="12"/>
        <v>-0.5, 0, 0</v>
      </c>
      <c r="L20" s="2" t="str">
        <f t="shared" si="13"/>
        <v>-0.5</v>
      </c>
      <c r="M20" s="4">
        <f t="shared" si="14"/>
        <v>0</v>
      </c>
      <c r="N20" s="3" t="str">
        <f t="shared" si="15"/>
        <v>0, 0</v>
      </c>
      <c r="O20" s="2" t="str">
        <f t="shared" si="16"/>
        <v>0</v>
      </c>
      <c r="P20" s="4">
        <f t="shared" si="17"/>
        <v>0</v>
      </c>
      <c r="Q20" s="2" t="str">
        <f t="shared" si="18"/>
        <v>0</v>
      </c>
      <c r="R20" s="4">
        <f t="shared" si="19"/>
        <v>0</v>
      </c>
      <c r="S20" s="3" t="str">
        <f t="shared" si="20"/>
        <v>Neck2</v>
      </c>
      <c r="T20" s="2" t="str">
        <f t="shared" si="21"/>
        <v>Neck2</v>
      </c>
      <c r="U20" s="2" t="str">
        <f t="shared" si="22"/>
        <v>rotation</v>
      </c>
      <c r="V20" s="2" t="e">
        <f t="shared" si="23"/>
        <v>#VALUE!</v>
      </c>
      <c r="W20" s="1" t="str">
        <f t="shared" si="24"/>
        <v>else if (tickAnim &gt;= 6 &amp;&amp; tickAnim &lt; 13) {
    xx = -0.5D + (((tickAnim - 6D) / 7D) * (0D-(-0.5D)));
    yy = 0D + (((tickAnim - 6D) / 7D) * (0D-(0D)));
    zz = 0D + (((tickAnim - 6D) / 7D) * (0D-(0D)));
}</v>
      </c>
    </row>
    <row r="21" spans="5:23" x14ac:dyDescent="0.25">
      <c r="G21" t="s">
        <v>131</v>
      </c>
      <c r="I21" s="2">
        <f t="shared" si="10"/>
        <v>13</v>
      </c>
      <c r="J21" s="2">
        <f t="shared" si="11"/>
        <v>30</v>
      </c>
      <c r="K21" s="3" t="str">
        <f t="shared" si="12"/>
        <v>0, 0, 0</v>
      </c>
      <c r="L21" s="2" t="str">
        <f t="shared" si="13"/>
        <v>0</v>
      </c>
      <c r="M21" s="4">
        <f t="shared" si="14"/>
        <v>0</v>
      </c>
      <c r="N21" s="3" t="str">
        <f t="shared" si="15"/>
        <v>0, 0</v>
      </c>
      <c r="O21" s="2" t="str">
        <f t="shared" si="16"/>
        <v>0</v>
      </c>
      <c r="P21" s="4">
        <f t="shared" si="17"/>
        <v>0</v>
      </c>
      <c r="Q21" s="2" t="str">
        <f t="shared" si="18"/>
        <v>0</v>
      </c>
      <c r="R21" s="4">
        <f t="shared" si="19"/>
        <v>0</v>
      </c>
      <c r="S21" s="3" t="str">
        <f t="shared" si="20"/>
        <v>Neck2</v>
      </c>
      <c r="T21" s="2" t="str">
        <f t="shared" si="21"/>
        <v>Neck2</v>
      </c>
      <c r="U21" s="2" t="str">
        <f t="shared" si="22"/>
        <v>rotation</v>
      </c>
      <c r="V21" s="2" t="e">
        <f t="shared" si="23"/>
        <v>#VALUE!</v>
      </c>
      <c r="W21" s="1" t="str">
        <f t="shared" si="24"/>
        <v>else if (tickAnim &gt;= 13 &amp;&amp; tickAnim &lt; 30) {
    xx = 0D + (((tickAnim - 13D) / 17D) * (0D-(0D)));
    yy = 0D + (((tickAnim - 13D) / 17D) * (0D-(0D)));
    zz = 0D + (((tickAnim - 13D) / 17D) * (0D-(0D)));
}</v>
      </c>
    </row>
    <row r="22" spans="5:23" x14ac:dyDescent="0.25">
      <c r="G22" t="s">
        <v>140</v>
      </c>
      <c r="I22" s="2">
        <f t="shared" si="10"/>
        <v>30</v>
      </c>
      <c r="J22" s="2">
        <f t="shared" si="11"/>
        <v>34</v>
      </c>
      <c r="K22" s="3" t="str">
        <f t="shared" si="12"/>
        <v>0, 0, 0</v>
      </c>
      <c r="L22" s="2" t="str">
        <f t="shared" si="13"/>
        <v>0</v>
      </c>
      <c r="M22" s="4">
        <f t="shared" si="14"/>
        <v>0</v>
      </c>
      <c r="N22" s="3" t="str">
        <f t="shared" si="15"/>
        <v>0, 0</v>
      </c>
      <c r="O22" s="2" t="str">
        <f t="shared" si="16"/>
        <v>0</v>
      </c>
      <c r="P22" s="4">
        <f t="shared" si="17"/>
        <v>0</v>
      </c>
      <c r="Q22" s="2" t="str">
        <f t="shared" si="18"/>
        <v>0</v>
      </c>
      <c r="R22" s="4">
        <f t="shared" si="19"/>
        <v>0</v>
      </c>
      <c r="S22" s="3" t="str">
        <f t="shared" si="20"/>
        <v>Neck2</v>
      </c>
      <c r="T22" s="2" t="str">
        <f t="shared" si="21"/>
        <v>Neck2</v>
      </c>
      <c r="U22" s="2" t="str">
        <f t="shared" si="22"/>
        <v>rotation</v>
      </c>
      <c r="V22" s="2" t="e">
        <f t="shared" si="23"/>
        <v>#VALUE!</v>
      </c>
      <c r="W22" s="1" t="str">
        <f t="shared" si="24"/>
        <v>else if (tickAnim &gt;= 30 &amp;&amp; tickAnim &lt; 34) {
    xx = 0D + (((tickAnim - 30D) / 4D) * (0.5D-(0D)));
    yy = 0D + (((tickAnim - 30D) / 4D) * (0D-(0D)));
    zz = 0D + (((tickAnim - 30D) / 4D) * (0D-(0D)));
}</v>
      </c>
    </row>
    <row r="23" spans="5:23" x14ac:dyDescent="0.25">
      <c r="G23" t="s">
        <v>143</v>
      </c>
      <c r="I23" s="2">
        <f t="shared" si="10"/>
        <v>34</v>
      </c>
      <c r="J23" s="2">
        <f t="shared" si="11"/>
        <v>40</v>
      </c>
      <c r="K23" s="3" t="str">
        <f t="shared" si="12"/>
        <v>0.5, 0, 0</v>
      </c>
      <c r="L23" s="2" t="str">
        <f t="shared" si="13"/>
        <v>0.5</v>
      </c>
      <c r="M23" s="4">
        <f t="shared" si="14"/>
        <v>0</v>
      </c>
      <c r="N23" s="3" t="str">
        <f t="shared" si="15"/>
        <v>0, 0</v>
      </c>
      <c r="O23" s="2" t="str">
        <f t="shared" si="16"/>
        <v>0</v>
      </c>
      <c r="P23" s="4">
        <f t="shared" si="17"/>
        <v>0</v>
      </c>
      <c r="Q23" s="2" t="str">
        <f t="shared" si="18"/>
        <v>0</v>
      </c>
      <c r="R23" s="4">
        <f t="shared" si="19"/>
        <v>0</v>
      </c>
      <c r="S23" s="3" t="str">
        <f t="shared" si="20"/>
        <v>Neck2</v>
      </c>
      <c r="T23" s="2" t="str">
        <f t="shared" si="21"/>
        <v>Neck2</v>
      </c>
      <c r="U23" s="2" t="str">
        <f t="shared" si="22"/>
        <v>rotation</v>
      </c>
      <c r="V23" s="2" t="e">
        <f t="shared" si="23"/>
        <v>#VALUE!</v>
      </c>
      <c r="W23" s="1" t="str">
        <f t="shared" si="24"/>
        <v>else if (tickAnim &gt;= 34 &amp;&amp; tickAnim &lt; 40) {
    xx = 0.5D + (((tickAnim - 34D) / 6D) * (0D-(0.5D)));
    yy = 0D + (((tickAnim - 34D) / 6D) * (0D-(0D)));
    zz = 0D + (((tickAnim - 34D) / 6D) * (0D-(0D)));
}</v>
      </c>
    </row>
    <row r="24" spans="5:23" x14ac:dyDescent="0.25">
      <c r="G24" t="s">
        <v>21</v>
      </c>
      <c r="I24" s="2">
        <f t="shared" si="10"/>
        <v>40</v>
      </c>
      <c r="J24" s="2">
        <f t="shared" si="11"/>
        <v>0</v>
      </c>
      <c r="K24" s="3" t="str">
        <f t="shared" si="12"/>
        <v>0, 0, 0</v>
      </c>
      <c r="L24" s="2" t="str">
        <f t="shared" si="13"/>
        <v>0</v>
      </c>
      <c r="M24" s="4">
        <f t="shared" si="14"/>
        <v>0</v>
      </c>
      <c r="N24" s="3" t="str">
        <f t="shared" si="15"/>
        <v>0, 0</v>
      </c>
      <c r="O24" s="2" t="str">
        <f t="shared" si="16"/>
        <v>0</v>
      </c>
      <c r="P24" s="4">
        <f t="shared" si="17"/>
        <v>0</v>
      </c>
      <c r="Q24" s="2" t="str">
        <f t="shared" si="18"/>
        <v>0</v>
      </c>
      <c r="R24" s="4">
        <f t="shared" si="19"/>
        <v>0</v>
      </c>
      <c r="S24" s="3" t="str">
        <f t="shared" si="20"/>
        <v>Neck2</v>
      </c>
      <c r="T24" s="2" t="str">
        <f t="shared" si="21"/>
        <v>Neck2</v>
      </c>
      <c r="U24" s="2" t="str">
        <f t="shared" si="22"/>
        <v>rotation</v>
      </c>
      <c r="V24" s="2" t="e">
        <f t="shared" si="23"/>
        <v>#VALUE!</v>
      </c>
      <c r="W24" s="1" t="str">
        <f t="shared" si="24"/>
        <v>this.setRotateAngle(Neck2, Neck2.rotateAngleX + (float) Math.toRadians(xx), Neck2.rotateAngleY + (float) Math.toRadians(yy), Neck2.rotateAngleZ + (float) Math.toRadians(zz));</v>
      </c>
    </row>
    <row r="25" spans="5:23" x14ac:dyDescent="0.25">
      <c r="F25" t="s">
        <v>6</v>
      </c>
      <c r="I25" s="2" t="str">
        <f t="shared" si="10"/>
        <v/>
      </c>
      <c r="J25" s="2" t="str">
        <f t="shared" si="11"/>
        <v/>
      </c>
      <c r="K25" s="3" t="e">
        <f t="shared" si="12"/>
        <v>#VALUE!</v>
      </c>
      <c r="L25" s="2" t="e">
        <f t="shared" si="13"/>
        <v>#VALUE!</v>
      </c>
      <c r="M25" s="4">
        <f t="shared" si="14"/>
        <v>0</v>
      </c>
      <c r="N25" s="3" t="e">
        <f t="shared" si="15"/>
        <v>#VALUE!</v>
      </c>
      <c r="O25" s="2" t="e">
        <f t="shared" si="16"/>
        <v>#VALUE!</v>
      </c>
      <c r="P25" s="4">
        <f t="shared" si="17"/>
        <v>0</v>
      </c>
      <c r="Q25" s="2" t="e">
        <f t="shared" si="18"/>
        <v>#VALUE!</v>
      </c>
      <c r="R25" s="4">
        <f t="shared" si="19"/>
        <v>0</v>
      </c>
      <c r="S25" s="3" t="str">
        <f t="shared" si="20"/>
        <v>Neck2</v>
      </c>
      <c r="T25" s="2" t="str">
        <f t="shared" si="21"/>
        <v>Neck2</v>
      </c>
      <c r="U25" s="2" t="e">
        <f t="shared" si="22"/>
        <v>#VALUE!</v>
      </c>
      <c r="V25" s="2" t="e">
        <f t="shared" si="23"/>
        <v>#VALUE!</v>
      </c>
      <c r="W25" s="1" t="str">
        <f t="shared" si="24"/>
        <v/>
      </c>
    </row>
    <row r="26" spans="5:23" x14ac:dyDescent="0.25">
      <c r="E26" t="s">
        <v>7</v>
      </c>
      <c r="I26" s="2" t="str">
        <f t="shared" si="10"/>
        <v/>
      </c>
      <c r="J26" s="2" t="str">
        <f t="shared" si="11"/>
        <v/>
      </c>
      <c r="K26" s="3" t="str">
        <f t="shared" si="12"/>
        <v/>
      </c>
      <c r="L26" s="2" t="str">
        <f t="shared" si="13"/>
        <v/>
      </c>
      <c r="M26" s="4">
        <f t="shared" si="14"/>
        <v>0</v>
      </c>
      <c r="N26" s="3" t="str">
        <f t="shared" si="15"/>
        <v/>
      </c>
      <c r="O26" s="2" t="str">
        <f t="shared" si="16"/>
        <v/>
      </c>
      <c r="P26" s="4">
        <f t="shared" si="17"/>
        <v>0</v>
      </c>
      <c r="Q26" s="2" t="str">
        <f t="shared" si="18"/>
        <v/>
      </c>
      <c r="R26" s="4">
        <f t="shared" si="19"/>
        <v>0</v>
      </c>
      <c r="S26" s="3" t="e">
        <f t="shared" si="20"/>
        <v>#VALUE!</v>
      </c>
      <c r="T26" s="2" t="e">
        <f t="shared" si="21"/>
        <v>#VALUE!</v>
      </c>
      <c r="U26" s="2" t="e">
        <f t="shared" si="22"/>
        <v>#VALUE!</v>
      </c>
      <c r="V26" s="2" t="e">
        <f t="shared" si="23"/>
        <v>#VALUE!</v>
      </c>
      <c r="W26" s="1" t="str">
        <f t="shared" si="24"/>
        <v/>
      </c>
    </row>
    <row r="27" spans="5:23" x14ac:dyDescent="0.25">
      <c r="E27" t="s">
        <v>132</v>
      </c>
      <c r="I27" s="2" t="str">
        <f t="shared" si="10"/>
        <v/>
      </c>
      <c r="J27" s="2" t="str">
        <f t="shared" si="11"/>
        <v/>
      </c>
      <c r="K27" s="3" t="str">
        <f t="shared" si="12"/>
        <v/>
      </c>
      <c r="L27" s="2" t="str">
        <f t="shared" si="13"/>
        <v/>
      </c>
      <c r="M27" s="4">
        <f t="shared" si="14"/>
        <v>0</v>
      </c>
      <c r="N27" s="3" t="str">
        <f t="shared" si="15"/>
        <v/>
      </c>
      <c r="O27" s="2" t="str">
        <f t="shared" si="16"/>
        <v/>
      </c>
      <c r="P27" s="4">
        <f t="shared" si="17"/>
        <v>0</v>
      </c>
      <c r="Q27" s="2" t="str">
        <f t="shared" si="18"/>
        <v/>
      </c>
      <c r="R27" s="4">
        <f t="shared" si="19"/>
        <v>0</v>
      </c>
      <c r="S27" s="3" t="str">
        <f t="shared" si="20"/>
        <v>Neck3</v>
      </c>
      <c r="T27" s="2" t="str">
        <f t="shared" si="21"/>
        <v>Neck3</v>
      </c>
      <c r="U27" s="2" t="e">
        <f t="shared" si="22"/>
        <v>#VALUE!</v>
      </c>
      <c r="V27" s="2" t="e">
        <f t="shared" si="23"/>
        <v>#VALUE!</v>
      </c>
      <c r="W27" s="1" t="str">
        <f t="shared" si="24"/>
        <v/>
      </c>
    </row>
    <row r="28" spans="5:23" x14ac:dyDescent="0.25">
      <c r="F28" t="s">
        <v>5</v>
      </c>
      <c r="I28" s="2" t="str">
        <f t="shared" si="10"/>
        <v/>
      </c>
      <c r="J28" s="2" t="str">
        <f t="shared" si="11"/>
        <v/>
      </c>
      <c r="K28" s="3" t="e">
        <f t="shared" si="12"/>
        <v>#VALUE!</v>
      </c>
      <c r="L28" s="2" t="e">
        <f t="shared" si="13"/>
        <v>#VALUE!</v>
      </c>
      <c r="M28" s="4">
        <f t="shared" si="14"/>
        <v>0</v>
      </c>
      <c r="N28" s="3" t="e">
        <f t="shared" si="15"/>
        <v>#VALUE!</v>
      </c>
      <c r="O28" s="2" t="e">
        <f t="shared" si="16"/>
        <v>#VALUE!</v>
      </c>
      <c r="P28" s="4">
        <f t="shared" si="17"/>
        <v>0</v>
      </c>
      <c r="Q28" s="2" t="e">
        <f t="shared" si="18"/>
        <v>#VALUE!</v>
      </c>
      <c r="R28" s="4">
        <f t="shared" si="19"/>
        <v>0</v>
      </c>
      <c r="S28" s="3" t="str">
        <f t="shared" si="20"/>
        <v>Neck3</v>
      </c>
      <c r="T28" s="2" t="str">
        <f t="shared" si="21"/>
        <v>Neck3</v>
      </c>
      <c r="U28" s="2" t="str">
        <f t="shared" si="22"/>
        <v>rotation</v>
      </c>
      <c r="V28" s="2" t="e">
        <f t="shared" si="23"/>
        <v>#VALUE!</v>
      </c>
      <c r="W28" s="1" t="str">
        <f t="shared" si="24"/>
        <v/>
      </c>
    </row>
    <row r="29" spans="5:23" x14ac:dyDescent="0.25">
      <c r="G29" t="s">
        <v>130</v>
      </c>
      <c r="I29" s="2">
        <f t="shared" si="10"/>
        <v>0</v>
      </c>
      <c r="J29" s="2">
        <f t="shared" si="11"/>
        <v>6</v>
      </c>
      <c r="K29" s="3" t="str">
        <f t="shared" si="12"/>
        <v>0, 0, 0</v>
      </c>
      <c r="L29" s="2" t="str">
        <f t="shared" si="13"/>
        <v>0</v>
      </c>
      <c r="M29" s="4">
        <f t="shared" si="14"/>
        <v>0</v>
      </c>
      <c r="N29" s="3" t="str">
        <f t="shared" si="15"/>
        <v>0, 0</v>
      </c>
      <c r="O29" s="2" t="str">
        <f t="shared" si="16"/>
        <v>0</v>
      </c>
      <c r="P29" s="4">
        <f t="shared" si="17"/>
        <v>0</v>
      </c>
      <c r="Q29" s="2" t="str">
        <f t="shared" si="18"/>
        <v>0</v>
      </c>
      <c r="R29" s="4">
        <f t="shared" si="19"/>
        <v>0</v>
      </c>
      <c r="S29" s="3" t="str">
        <f t="shared" si="20"/>
        <v>Neck3</v>
      </c>
      <c r="T29" s="2" t="str">
        <f t="shared" si="21"/>
        <v>Neck3</v>
      </c>
      <c r="U29" s="2" t="str">
        <f t="shared" si="22"/>
        <v>rotation</v>
      </c>
      <c r="V29" s="2" t="e">
        <f t="shared" si="23"/>
        <v>#VALUE!</v>
      </c>
      <c r="W29" s="1" t="str">
        <f t="shared" si="24"/>
        <v xml:space="preserve"> if (tickAnim &gt;= 0 &amp;&amp; tickAnim &lt; 6) {
    xx = 0D + (((tickAnim - 0D) / 6D) * (1.5D-(0D)));
    yy = 0D + (((tickAnim - 0D) / 6D) * (0D-(0D)));
    zz = 0D + (((tickAnim - 0D) / 6D) * (0D-(0D)));
}</v>
      </c>
    </row>
    <row r="30" spans="5:23" x14ac:dyDescent="0.25">
      <c r="G30" t="s">
        <v>144</v>
      </c>
      <c r="I30" s="2">
        <f t="shared" si="10"/>
        <v>6</v>
      </c>
      <c r="J30" s="2">
        <f t="shared" si="11"/>
        <v>13</v>
      </c>
      <c r="K30" s="3" t="str">
        <f t="shared" si="12"/>
        <v>1.5, 0, 0</v>
      </c>
      <c r="L30" s="2" t="str">
        <f t="shared" si="13"/>
        <v>1.5</v>
      </c>
      <c r="M30" s="4">
        <f t="shared" si="14"/>
        <v>0</v>
      </c>
      <c r="N30" s="3" t="str">
        <f t="shared" si="15"/>
        <v>0, 0</v>
      </c>
      <c r="O30" s="2" t="str">
        <f t="shared" si="16"/>
        <v>0</v>
      </c>
      <c r="P30" s="4">
        <f t="shared" si="17"/>
        <v>0</v>
      </c>
      <c r="Q30" s="2" t="str">
        <f t="shared" si="18"/>
        <v>0</v>
      </c>
      <c r="R30" s="4">
        <f t="shared" si="19"/>
        <v>0</v>
      </c>
      <c r="S30" s="3" t="str">
        <f t="shared" si="20"/>
        <v>Neck3</v>
      </c>
      <c r="T30" s="2" t="str">
        <f t="shared" si="21"/>
        <v>Neck3</v>
      </c>
      <c r="U30" s="2" t="str">
        <f t="shared" si="22"/>
        <v>rotation</v>
      </c>
      <c r="V30" s="2" t="e">
        <f t="shared" si="23"/>
        <v>#VALUE!</v>
      </c>
      <c r="W30" s="1" t="str">
        <f t="shared" si="24"/>
        <v>else if (tickAnim &gt;= 6 &amp;&amp; tickAnim &lt; 13) {
    xx = 1.5D + (((tickAnim - 6D) / 7D) * (-1D-(1.5D)));
    yy = 0D + (((tickAnim - 6D) / 7D) * (0D-(0D)));
    zz = 0D + (((tickAnim - 6D) / 7D) * (0D-(0D)));
}</v>
      </c>
    </row>
    <row r="31" spans="5:23" x14ac:dyDescent="0.25">
      <c r="G31" t="s">
        <v>145</v>
      </c>
      <c r="I31" s="2">
        <f t="shared" si="10"/>
        <v>13</v>
      </c>
      <c r="J31" s="2">
        <f t="shared" si="11"/>
        <v>30</v>
      </c>
      <c r="K31" s="3" t="str">
        <f t="shared" si="12"/>
        <v>-1, 0, 0</v>
      </c>
      <c r="L31" s="2" t="str">
        <f t="shared" si="13"/>
        <v>-1</v>
      </c>
      <c r="M31" s="4">
        <f t="shared" si="14"/>
        <v>0</v>
      </c>
      <c r="N31" s="3" t="str">
        <f t="shared" si="15"/>
        <v>0, 0</v>
      </c>
      <c r="O31" s="2" t="str">
        <f t="shared" si="16"/>
        <v>0</v>
      </c>
      <c r="P31" s="4">
        <f t="shared" si="17"/>
        <v>0</v>
      </c>
      <c r="Q31" s="2" t="str">
        <f t="shared" si="18"/>
        <v>0</v>
      </c>
      <c r="R31" s="4">
        <f t="shared" si="19"/>
        <v>0</v>
      </c>
      <c r="S31" s="3" t="str">
        <f t="shared" si="20"/>
        <v>Neck3</v>
      </c>
      <c r="T31" s="2" t="str">
        <f t="shared" si="21"/>
        <v>Neck3</v>
      </c>
      <c r="U31" s="2" t="str">
        <f t="shared" si="22"/>
        <v>rotation</v>
      </c>
      <c r="V31" s="2" t="e">
        <f t="shared" si="23"/>
        <v>#VALUE!</v>
      </c>
      <c r="W31" s="1" t="str">
        <f t="shared" si="24"/>
        <v>else if (tickAnim &gt;= 13 &amp;&amp; tickAnim &lt; 30) {
    xx = -1D + (((tickAnim - 13D) / 17D) * (0D-(-1D)));
    yy = 0D + (((tickAnim - 13D) / 17D) * (0D-(0D)));
    zz = 0D + (((tickAnim - 13D) / 17D) * (0D-(0D)));
}</v>
      </c>
    </row>
    <row r="32" spans="5:23" x14ac:dyDescent="0.25">
      <c r="G32" t="s">
        <v>140</v>
      </c>
      <c r="I32" s="2">
        <f t="shared" si="10"/>
        <v>30</v>
      </c>
      <c r="J32" s="2">
        <f t="shared" si="11"/>
        <v>34</v>
      </c>
      <c r="K32" s="3" t="str">
        <f t="shared" si="12"/>
        <v>0, 0, 0</v>
      </c>
      <c r="L32" s="2" t="str">
        <f t="shared" si="13"/>
        <v>0</v>
      </c>
      <c r="M32" s="4">
        <f t="shared" si="14"/>
        <v>0</v>
      </c>
      <c r="N32" s="3" t="str">
        <f t="shared" si="15"/>
        <v>0, 0</v>
      </c>
      <c r="O32" s="2" t="str">
        <f t="shared" si="16"/>
        <v>0</v>
      </c>
      <c r="P32" s="4">
        <f t="shared" si="17"/>
        <v>0</v>
      </c>
      <c r="Q32" s="2" t="str">
        <f t="shared" si="18"/>
        <v>0</v>
      </c>
      <c r="R32" s="4">
        <f t="shared" si="19"/>
        <v>0</v>
      </c>
      <c r="S32" s="3" t="str">
        <f t="shared" si="20"/>
        <v>Neck3</v>
      </c>
      <c r="T32" s="2" t="str">
        <f t="shared" si="21"/>
        <v>Neck3</v>
      </c>
      <c r="U32" s="2" t="str">
        <f t="shared" si="22"/>
        <v>rotation</v>
      </c>
      <c r="V32" s="2" t="e">
        <f t="shared" si="23"/>
        <v>#VALUE!</v>
      </c>
      <c r="W32" s="1" t="str">
        <f t="shared" si="24"/>
        <v>else if (tickAnim &gt;= 30 &amp;&amp; tickAnim &lt; 34) {
    xx = 0D + (((tickAnim - 30D) / 4D) * (0D-(0D)));
    yy = 0D + (((tickAnim - 30D) / 4D) * (0D-(0D)));
    zz = 0D + (((tickAnim - 30D) / 4D) * (0D-(0D)));
}</v>
      </c>
    </row>
    <row r="33" spans="5:23" x14ac:dyDescent="0.25">
      <c r="G33" t="s">
        <v>146</v>
      </c>
      <c r="I33" s="2">
        <f t="shared" si="10"/>
        <v>34</v>
      </c>
      <c r="J33" s="2">
        <f t="shared" si="11"/>
        <v>40</v>
      </c>
      <c r="K33" s="3" t="str">
        <f t="shared" si="12"/>
        <v>0, 0, 0</v>
      </c>
      <c r="L33" s="2" t="str">
        <f t="shared" si="13"/>
        <v>0</v>
      </c>
      <c r="M33" s="4">
        <f t="shared" si="14"/>
        <v>0</v>
      </c>
      <c r="N33" s="3" t="str">
        <f t="shared" si="15"/>
        <v>0, 0</v>
      </c>
      <c r="O33" s="2" t="str">
        <f t="shared" si="16"/>
        <v>0</v>
      </c>
      <c r="P33" s="4">
        <f t="shared" si="17"/>
        <v>0</v>
      </c>
      <c r="Q33" s="2" t="str">
        <f t="shared" si="18"/>
        <v>0</v>
      </c>
      <c r="R33" s="4">
        <f t="shared" si="19"/>
        <v>0</v>
      </c>
      <c r="S33" s="3" t="str">
        <f t="shared" si="20"/>
        <v>Neck3</v>
      </c>
      <c r="T33" s="2" t="str">
        <f t="shared" si="21"/>
        <v>Neck3</v>
      </c>
      <c r="U33" s="2" t="str">
        <f t="shared" si="22"/>
        <v>rotation</v>
      </c>
      <c r="V33" s="2" t="e">
        <f t="shared" si="23"/>
        <v>#VALUE!</v>
      </c>
      <c r="W33" s="1" t="str">
        <f t="shared" si="24"/>
        <v>else if (tickAnim &gt;= 34 &amp;&amp; tickAnim &lt; 40) {
    xx = 0D + (((tickAnim - 34D) / 6D) * (0D-(0D)));
    yy = 0D + (((tickAnim - 34D) / 6D) * (0D-(0D)));
    zz = 0D + (((tickAnim - 34D) / 6D) * (0D-(0D)));
}</v>
      </c>
    </row>
    <row r="34" spans="5:23" x14ac:dyDescent="0.25">
      <c r="G34" t="s">
        <v>21</v>
      </c>
      <c r="I34" s="2">
        <f t="shared" si="10"/>
        <v>40</v>
      </c>
      <c r="J34" s="2">
        <f t="shared" si="11"/>
        <v>0</v>
      </c>
      <c r="K34" s="3" t="str">
        <f t="shared" si="12"/>
        <v>0, 0, 0</v>
      </c>
      <c r="L34" s="2" t="str">
        <f t="shared" si="13"/>
        <v>0</v>
      </c>
      <c r="M34" s="4">
        <f t="shared" si="14"/>
        <v>0</v>
      </c>
      <c r="N34" s="3" t="str">
        <f t="shared" si="15"/>
        <v>0, 0</v>
      </c>
      <c r="O34" s="2" t="str">
        <f t="shared" si="16"/>
        <v>0</v>
      </c>
      <c r="P34" s="4">
        <f t="shared" si="17"/>
        <v>0</v>
      </c>
      <c r="Q34" s="2" t="str">
        <f t="shared" si="18"/>
        <v>0</v>
      </c>
      <c r="R34" s="4">
        <f t="shared" si="19"/>
        <v>0</v>
      </c>
      <c r="S34" s="3" t="str">
        <f t="shared" si="20"/>
        <v>Neck3</v>
      </c>
      <c r="T34" s="2" t="str">
        <f t="shared" si="21"/>
        <v>Neck3</v>
      </c>
      <c r="U34" s="2" t="str">
        <f t="shared" si="22"/>
        <v>rotation</v>
      </c>
      <c r="V34" s="2" t="e">
        <f t="shared" si="23"/>
        <v>#VALUE!</v>
      </c>
      <c r="W34" s="1" t="str">
        <f t="shared" si="24"/>
        <v>this.setRotateAngle(Neck3, Neck3.rotateAngleX + (float) Math.toRadians(xx), Neck3.rotateAngleY + (float) Math.toRadians(yy), Neck3.rotateAngleZ + (float) Math.toRadians(zz));</v>
      </c>
    </row>
    <row r="35" spans="5:23" x14ac:dyDescent="0.25">
      <c r="F35" t="s">
        <v>6</v>
      </c>
      <c r="I35" s="2" t="str">
        <f t="shared" si="10"/>
        <v/>
      </c>
      <c r="J35" s="2" t="str">
        <f t="shared" si="11"/>
        <v/>
      </c>
      <c r="K35" s="3" t="e">
        <f t="shared" si="12"/>
        <v>#VALUE!</v>
      </c>
      <c r="L35" s="2" t="e">
        <f t="shared" si="13"/>
        <v>#VALUE!</v>
      </c>
      <c r="M35" s="4">
        <f t="shared" si="14"/>
        <v>0</v>
      </c>
      <c r="N35" s="3" t="e">
        <f t="shared" si="15"/>
        <v>#VALUE!</v>
      </c>
      <c r="O35" s="2" t="e">
        <f t="shared" si="16"/>
        <v>#VALUE!</v>
      </c>
      <c r="P35" s="4">
        <f t="shared" si="17"/>
        <v>0</v>
      </c>
      <c r="Q35" s="2" t="e">
        <f t="shared" si="18"/>
        <v>#VALUE!</v>
      </c>
      <c r="R35" s="4">
        <f t="shared" si="19"/>
        <v>0</v>
      </c>
      <c r="S35" s="3" t="str">
        <f t="shared" si="20"/>
        <v>Neck3</v>
      </c>
      <c r="T35" s="2" t="str">
        <f t="shared" si="21"/>
        <v>Neck3</v>
      </c>
      <c r="U35" s="2" t="e">
        <f t="shared" si="22"/>
        <v>#VALUE!</v>
      </c>
      <c r="V35" s="2" t="e">
        <f t="shared" si="23"/>
        <v>#VALUE!</v>
      </c>
      <c r="W35" s="1" t="str">
        <f t="shared" si="24"/>
        <v/>
      </c>
    </row>
    <row r="36" spans="5:23" x14ac:dyDescent="0.25">
      <c r="E36" t="s">
        <v>7</v>
      </c>
      <c r="I36" s="2" t="str">
        <f t="shared" si="10"/>
        <v/>
      </c>
      <c r="J36" s="2" t="str">
        <f t="shared" si="11"/>
        <v/>
      </c>
      <c r="K36" s="3" t="str">
        <f t="shared" si="12"/>
        <v/>
      </c>
      <c r="L36" s="2" t="str">
        <f t="shared" si="13"/>
        <v/>
      </c>
      <c r="M36" s="4">
        <f t="shared" si="14"/>
        <v>0</v>
      </c>
      <c r="N36" s="3" t="str">
        <f t="shared" si="15"/>
        <v/>
      </c>
      <c r="O36" s="2" t="str">
        <f t="shared" si="16"/>
        <v/>
      </c>
      <c r="P36" s="4">
        <f t="shared" si="17"/>
        <v>0</v>
      </c>
      <c r="Q36" s="2" t="str">
        <f t="shared" si="18"/>
        <v/>
      </c>
      <c r="R36" s="4">
        <f t="shared" si="19"/>
        <v>0</v>
      </c>
      <c r="S36" s="3" t="e">
        <f t="shared" si="20"/>
        <v>#VALUE!</v>
      </c>
      <c r="T36" s="2" t="e">
        <f t="shared" si="21"/>
        <v>#VALUE!</v>
      </c>
      <c r="U36" s="2" t="e">
        <f t="shared" si="22"/>
        <v>#VALUE!</v>
      </c>
      <c r="V36" s="2" t="e">
        <f t="shared" si="23"/>
        <v>#VALUE!</v>
      </c>
      <c r="W36" s="1" t="str">
        <f t="shared" si="24"/>
        <v/>
      </c>
    </row>
    <row r="37" spans="5:23" x14ac:dyDescent="0.25">
      <c r="E37" t="s">
        <v>147</v>
      </c>
      <c r="I37" s="2" t="str">
        <f t="shared" si="10"/>
        <v/>
      </c>
      <c r="J37" s="2" t="str">
        <f t="shared" si="11"/>
        <v/>
      </c>
      <c r="K37" s="3" t="str">
        <f t="shared" si="12"/>
        <v/>
      </c>
      <c r="L37" s="2" t="str">
        <f t="shared" si="13"/>
        <v/>
      </c>
      <c r="M37" s="4">
        <f t="shared" si="14"/>
        <v>0</v>
      </c>
      <c r="N37" s="3" t="str">
        <f t="shared" si="15"/>
        <v/>
      </c>
      <c r="O37" s="2" t="str">
        <f t="shared" si="16"/>
        <v/>
      </c>
      <c r="P37" s="4">
        <f t="shared" si="17"/>
        <v>0</v>
      </c>
      <c r="Q37" s="2" t="str">
        <f t="shared" si="18"/>
        <v/>
      </c>
      <c r="R37" s="4">
        <f t="shared" si="19"/>
        <v>0</v>
      </c>
      <c r="S37" s="3" t="str">
        <f t="shared" si="20"/>
        <v>Neck4</v>
      </c>
      <c r="T37" s="2" t="str">
        <f t="shared" si="21"/>
        <v>Neck4</v>
      </c>
      <c r="U37" s="2" t="e">
        <f t="shared" si="22"/>
        <v>#VALUE!</v>
      </c>
      <c r="V37" s="2" t="e">
        <f t="shared" si="23"/>
        <v>#VALUE!</v>
      </c>
      <c r="W37" s="1" t="str">
        <f t="shared" si="24"/>
        <v/>
      </c>
    </row>
    <row r="38" spans="5:23" x14ac:dyDescent="0.25">
      <c r="F38" t="s">
        <v>5</v>
      </c>
      <c r="I38" s="2" t="str">
        <f t="shared" si="10"/>
        <v/>
      </c>
      <c r="J38" s="2" t="str">
        <f t="shared" si="11"/>
        <v/>
      </c>
      <c r="K38" s="3" t="e">
        <f t="shared" si="12"/>
        <v>#VALUE!</v>
      </c>
      <c r="L38" s="2" t="e">
        <f t="shared" si="13"/>
        <v>#VALUE!</v>
      </c>
      <c r="M38" s="4">
        <f t="shared" si="14"/>
        <v>0</v>
      </c>
      <c r="N38" s="3" t="e">
        <f t="shared" si="15"/>
        <v>#VALUE!</v>
      </c>
      <c r="O38" s="2" t="e">
        <f t="shared" si="16"/>
        <v>#VALUE!</v>
      </c>
      <c r="P38" s="4">
        <f t="shared" si="17"/>
        <v>0</v>
      </c>
      <c r="Q38" s="2" t="e">
        <f t="shared" si="18"/>
        <v>#VALUE!</v>
      </c>
      <c r="R38" s="4">
        <f t="shared" si="19"/>
        <v>0</v>
      </c>
      <c r="S38" s="3" t="str">
        <f t="shared" si="20"/>
        <v>Neck4</v>
      </c>
      <c r="T38" s="2" t="str">
        <f t="shared" si="21"/>
        <v>Neck4</v>
      </c>
      <c r="U38" s="2" t="str">
        <f t="shared" si="22"/>
        <v>rotation</v>
      </c>
      <c r="V38" s="2" t="e">
        <f t="shared" si="23"/>
        <v>#VALUE!</v>
      </c>
      <c r="W38" s="1" t="str">
        <f t="shared" si="24"/>
        <v/>
      </c>
    </row>
    <row r="39" spans="5:23" x14ac:dyDescent="0.25">
      <c r="G39" t="s">
        <v>130</v>
      </c>
      <c r="I39" s="2">
        <f t="shared" si="10"/>
        <v>0</v>
      </c>
      <c r="J39" s="2">
        <f t="shared" si="11"/>
        <v>6</v>
      </c>
      <c r="K39" s="3" t="str">
        <f t="shared" si="12"/>
        <v>0, 0, 0</v>
      </c>
      <c r="L39" s="2" t="str">
        <f t="shared" si="13"/>
        <v>0</v>
      </c>
      <c r="M39" s="4">
        <f t="shared" si="14"/>
        <v>0</v>
      </c>
      <c r="N39" s="3" t="str">
        <f t="shared" si="15"/>
        <v>0, 0</v>
      </c>
      <c r="O39" s="2" t="str">
        <f t="shared" si="16"/>
        <v>0</v>
      </c>
      <c r="P39" s="4">
        <f t="shared" si="17"/>
        <v>0</v>
      </c>
      <c r="Q39" s="2" t="str">
        <f t="shared" si="18"/>
        <v>0</v>
      </c>
      <c r="R39" s="4">
        <f t="shared" si="19"/>
        <v>0</v>
      </c>
      <c r="S39" s="3" t="str">
        <f t="shared" si="20"/>
        <v>Neck4</v>
      </c>
      <c r="T39" s="2" t="str">
        <f t="shared" si="21"/>
        <v>Neck4</v>
      </c>
      <c r="U39" s="2" t="str">
        <f t="shared" si="22"/>
        <v>rotation</v>
      </c>
      <c r="V39" s="2" t="e">
        <f t="shared" si="23"/>
        <v>#VALUE!</v>
      </c>
      <c r="W39" s="1" t="str">
        <f t="shared" si="24"/>
        <v xml:space="preserve"> if (tickAnim &gt;= 0 &amp;&amp; tickAnim &lt; 6) {
    xx = 0D + (((tickAnim - 0D) / 6D) * (-0.5D-(0D)));
    yy = 0D + (((tickAnim - 0D) / 6D) * (0D-(0D)));
    zz = 0D + (((tickAnim - 0D) / 6D) * (0D-(0D)));
}</v>
      </c>
    </row>
    <row r="40" spans="5:23" x14ac:dyDescent="0.25">
      <c r="G40" t="s">
        <v>138</v>
      </c>
      <c r="I40" s="2">
        <f t="shared" si="10"/>
        <v>6</v>
      </c>
      <c r="J40" s="2">
        <f t="shared" si="11"/>
        <v>13</v>
      </c>
      <c r="K40" s="3" t="str">
        <f t="shared" si="12"/>
        <v>-0.5, 0, 0</v>
      </c>
      <c r="L40" s="2" t="str">
        <f t="shared" si="13"/>
        <v>-0.5</v>
      </c>
      <c r="M40" s="4">
        <f t="shared" si="14"/>
        <v>0</v>
      </c>
      <c r="N40" s="3" t="str">
        <f t="shared" si="15"/>
        <v>0, 0</v>
      </c>
      <c r="O40" s="2" t="str">
        <f t="shared" si="16"/>
        <v>0</v>
      </c>
      <c r="P40" s="4">
        <f t="shared" si="17"/>
        <v>0</v>
      </c>
      <c r="Q40" s="2" t="str">
        <f t="shared" si="18"/>
        <v>0</v>
      </c>
      <c r="R40" s="4">
        <f t="shared" si="19"/>
        <v>0</v>
      </c>
      <c r="S40" s="3" t="str">
        <f t="shared" si="20"/>
        <v>Neck4</v>
      </c>
      <c r="T40" s="2" t="str">
        <f t="shared" si="21"/>
        <v>Neck4</v>
      </c>
      <c r="U40" s="2" t="str">
        <f t="shared" si="22"/>
        <v>rotation</v>
      </c>
      <c r="V40" s="2" t="e">
        <f t="shared" si="23"/>
        <v>#VALUE!</v>
      </c>
      <c r="W40" s="1" t="str">
        <f t="shared" si="24"/>
        <v>else if (tickAnim &gt;= 6 &amp;&amp; tickAnim &lt; 13) {
    xx = -0.5D + (((tickAnim - 6D) / 7D) * (-1D-(-0.5D)));
    yy = 0D + (((tickAnim - 6D) / 7D) * (0D-(0D)));
    zz = 0D + (((tickAnim - 6D) / 7D) * (0D-(0D)));
}</v>
      </c>
    </row>
    <row r="41" spans="5:23" x14ac:dyDescent="0.25">
      <c r="G41" t="s">
        <v>145</v>
      </c>
      <c r="I41" s="2">
        <f t="shared" si="10"/>
        <v>13</v>
      </c>
      <c r="J41" s="2">
        <f t="shared" si="11"/>
        <v>30</v>
      </c>
      <c r="K41" s="3" t="str">
        <f t="shared" si="12"/>
        <v>-1, 0, 0</v>
      </c>
      <c r="L41" s="2" t="str">
        <f t="shared" si="13"/>
        <v>-1</v>
      </c>
      <c r="M41" s="4">
        <f t="shared" si="14"/>
        <v>0</v>
      </c>
      <c r="N41" s="3" t="str">
        <f t="shared" si="15"/>
        <v>0, 0</v>
      </c>
      <c r="O41" s="2" t="str">
        <f t="shared" si="16"/>
        <v>0</v>
      </c>
      <c r="P41" s="4">
        <f t="shared" si="17"/>
        <v>0</v>
      </c>
      <c r="Q41" s="2" t="str">
        <f t="shared" si="18"/>
        <v>0</v>
      </c>
      <c r="R41" s="4">
        <f t="shared" si="19"/>
        <v>0</v>
      </c>
      <c r="S41" s="3" t="str">
        <f t="shared" si="20"/>
        <v>Neck4</v>
      </c>
      <c r="T41" s="2" t="str">
        <f t="shared" si="21"/>
        <v>Neck4</v>
      </c>
      <c r="U41" s="2" t="str">
        <f t="shared" si="22"/>
        <v>rotation</v>
      </c>
      <c r="V41" s="2" t="e">
        <f t="shared" si="23"/>
        <v>#VALUE!</v>
      </c>
      <c r="W41" s="1" t="str">
        <f t="shared" si="24"/>
        <v>else if (tickAnim &gt;= 13 &amp;&amp; tickAnim &lt; 30) {
    xx = -1D + (((tickAnim - 13D) / 17D) * (0D-(-1D)));
    yy = 0D + (((tickAnim - 13D) / 17D) * (0D-(0D)));
    zz = 0D + (((tickAnim - 13D) / 17D) * (0D-(0D)));
}</v>
      </c>
    </row>
    <row r="42" spans="5:23" x14ac:dyDescent="0.25">
      <c r="G42" t="s">
        <v>140</v>
      </c>
      <c r="I42" s="2">
        <f t="shared" si="10"/>
        <v>30</v>
      </c>
      <c r="J42" s="2">
        <f t="shared" si="11"/>
        <v>33</v>
      </c>
      <c r="K42" s="3" t="str">
        <f t="shared" si="12"/>
        <v>0, 0, 0</v>
      </c>
      <c r="L42" s="2" t="str">
        <f t="shared" si="13"/>
        <v>0</v>
      </c>
      <c r="M42" s="4">
        <f t="shared" si="14"/>
        <v>0</v>
      </c>
      <c r="N42" s="3" t="str">
        <f t="shared" si="15"/>
        <v>0, 0</v>
      </c>
      <c r="O42" s="2" t="str">
        <f t="shared" si="16"/>
        <v>0</v>
      </c>
      <c r="P42" s="4">
        <f t="shared" si="17"/>
        <v>0</v>
      </c>
      <c r="Q42" s="2" t="str">
        <f t="shared" si="18"/>
        <v>0</v>
      </c>
      <c r="R42" s="4">
        <f t="shared" si="19"/>
        <v>0</v>
      </c>
      <c r="S42" s="3" t="str">
        <f t="shared" si="20"/>
        <v>Neck4</v>
      </c>
      <c r="T42" s="2" t="str">
        <f t="shared" si="21"/>
        <v>Neck4</v>
      </c>
      <c r="U42" s="2" t="str">
        <f t="shared" si="22"/>
        <v>rotation</v>
      </c>
      <c r="V42" s="2" t="e">
        <f t="shared" si="23"/>
        <v>#VALUE!</v>
      </c>
      <c r="W42" s="1" t="str">
        <f t="shared" si="24"/>
        <v>else if (tickAnim &gt;= 30 &amp;&amp; tickAnim &lt; 33) {
    xx = 0D + (((tickAnim - 30D) / 3D) * (-0.5D-(0D)));
    yy = 0D + (((tickAnim - 30D) / 3D) * (0D-(0D)));
    zz = 0D + (((tickAnim - 30D) / 3D) * (0D-(0D)));
}</v>
      </c>
    </row>
    <row r="43" spans="5:23" x14ac:dyDescent="0.25">
      <c r="G43" t="s">
        <v>141</v>
      </c>
      <c r="I43" s="2">
        <f t="shared" si="10"/>
        <v>33</v>
      </c>
      <c r="J43" s="2">
        <f t="shared" si="11"/>
        <v>40</v>
      </c>
      <c r="K43" s="3" t="str">
        <f t="shared" si="12"/>
        <v>-0.5, 0, 0</v>
      </c>
      <c r="L43" s="2" t="str">
        <f t="shared" si="13"/>
        <v>-0.5</v>
      </c>
      <c r="M43" s="4">
        <f t="shared" si="14"/>
        <v>0</v>
      </c>
      <c r="N43" s="3" t="str">
        <f t="shared" si="15"/>
        <v>0, 0</v>
      </c>
      <c r="O43" s="2" t="str">
        <f t="shared" si="16"/>
        <v>0</v>
      </c>
      <c r="P43" s="4">
        <f t="shared" si="17"/>
        <v>0</v>
      </c>
      <c r="Q43" s="2" t="str">
        <f t="shared" si="18"/>
        <v>0</v>
      </c>
      <c r="R43" s="4">
        <f t="shared" si="19"/>
        <v>0</v>
      </c>
      <c r="S43" s="3" t="str">
        <f t="shared" si="20"/>
        <v>Neck4</v>
      </c>
      <c r="T43" s="2" t="str">
        <f t="shared" si="21"/>
        <v>Neck4</v>
      </c>
      <c r="U43" s="2" t="str">
        <f t="shared" si="22"/>
        <v>rotation</v>
      </c>
      <c r="V43" s="2" t="e">
        <f t="shared" si="23"/>
        <v>#VALUE!</v>
      </c>
      <c r="W43" s="1" t="str">
        <f t="shared" si="24"/>
        <v>else if (tickAnim &gt;= 33 &amp;&amp; tickAnim &lt; 40) {
    xx = -0.5D + (((tickAnim - 33D) / 7D) * (0D-(-0.5D)));
    yy = 0D + (((tickAnim - 33D) / 7D) * (0D-(0D)));
    zz = 0D + (((tickAnim - 33D) / 7D) * (0D-(0D)));
}</v>
      </c>
    </row>
    <row r="44" spans="5:23" x14ac:dyDescent="0.25">
      <c r="G44" t="s">
        <v>21</v>
      </c>
      <c r="I44" s="2">
        <f t="shared" si="10"/>
        <v>40</v>
      </c>
      <c r="J44" s="2">
        <f t="shared" si="11"/>
        <v>0</v>
      </c>
      <c r="K44" s="3" t="str">
        <f t="shared" si="12"/>
        <v>0, 0, 0</v>
      </c>
      <c r="L44" s="2" t="str">
        <f t="shared" si="13"/>
        <v>0</v>
      </c>
      <c r="M44" s="4">
        <f t="shared" si="14"/>
        <v>0</v>
      </c>
      <c r="N44" s="3" t="str">
        <f t="shared" si="15"/>
        <v>0, 0</v>
      </c>
      <c r="O44" s="2" t="str">
        <f t="shared" si="16"/>
        <v>0</v>
      </c>
      <c r="P44" s="4">
        <f t="shared" si="17"/>
        <v>0</v>
      </c>
      <c r="Q44" s="2" t="str">
        <f t="shared" si="18"/>
        <v>0</v>
      </c>
      <c r="R44" s="4">
        <f t="shared" si="19"/>
        <v>0</v>
      </c>
      <c r="S44" s="3" t="str">
        <f t="shared" si="20"/>
        <v>Neck4</v>
      </c>
      <c r="T44" s="2" t="str">
        <f t="shared" si="21"/>
        <v>Neck4</v>
      </c>
      <c r="U44" s="2" t="str">
        <f t="shared" si="22"/>
        <v>rotation</v>
      </c>
      <c r="V44" s="2" t="e">
        <f t="shared" si="23"/>
        <v>#VALUE!</v>
      </c>
      <c r="W44" s="1" t="str">
        <f t="shared" si="24"/>
        <v>this.setRotateAngle(Neck4, Neck4.rotateAngleX + (float) Math.toRadians(xx), Neck4.rotateAngleY + (float) Math.toRadians(yy), Neck4.rotateAngleZ + (float) Math.toRadians(zz));</v>
      </c>
    </row>
    <row r="45" spans="5:23" x14ac:dyDescent="0.25">
      <c r="F45" t="s">
        <v>6</v>
      </c>
      <c r="I45" s="2" t="str">
        <f t="shared" si="10"/>
        <v/>
      </c>
      <c r="J45" s="2" t="str">
        <f t="shared" si="11"/>
        <v/>
      </c>
      <c r="K45" s="3" t="e">
        <f t="shared" si="12"/>
        <v>#VALUE!</v>
      </c>
      <c r="L45" s="2" t="e">
        <f t="shared" si="13"/>
        <v>#VALUE!</v>
      </c>
      <c r="M45" s="4">
        <f t="shared" si="14"/>
        <v>0</v>
      </c>
      <c r="N45" s="3" t="e">
        <f t="shared" si="15"/>
        <v>#VALUE!</v>
      </c>
      <c r="O45" s="2" t="e">
        <f t="shared" si="16"/>
        <v>#VALUE!</v>
      </c>
      <c r="P45" s="4">
        <f t="shared" si="17"/>
        <v>0</v>
      </c>
      <c r="Q45" s="2" t="e">
        <f t="shared" si="18"/>
        <v>#VALUE!</v>
      </c>
      <c r="R45" s="4">
        <f t="shared" si="19"/>
        <v>0</v>
      </c>
      <c r="S45" s="3" t="str">
        <f t="shared" si="20"/>
        <v>Neck4</v>
      </c>
      <c r="T45" s="2" t="str">
        <f t="shared" si="21"/>
        <v>Neck4</v>
      </c>
      <c r="U45" s="2" t="e">
        <f t="shared" si="22"/>
        <v>#VALUE!</v>
      </c>
      <c r="V45" s="2" t="e">
        <f t="shared" si="23"/>
        <v>#VALUE!</v>
      </c>
      <c r="W45" s="1" t="str">
        <f t="shared" si="24"/>
        <v/>
      </c>
    </row>
    <row r="46" spans="5:23" x14ac:dyDescent="0.25">
      <c r="E46" t="s">
        <v>7</v>
      </c>
      <c r="I46" s="2" t="str">
        <f t="shared" si="10"/>
        <v/>
      </c>
      <c r="J46" s="2" t="str">
        <f t="shared" si="11"/>
        <v/>
      </c>
      <c r="K46" s="3" t="str">
        <f t="shared" si="12"/>
        <v/>
      </c>
      <c r="L46" s="2" t="str">
        <f t="shared" si="13"/>
        <v/>
      </c>
      <c r="M46" s="4">
        <f t="shared" si="14"/>
        <v>0</v>
      </c>
      <c r="N46" s="3" t="str">
        <f t="shared" si="15"/>
        <v/>
      </c>
      <c r="O46" s="2" t="str">
        <f t="shared" si="16"/>
        <v/>
      </c>
      <c r="P46" s="4">
        <f t="shared" si="17"/>
        <v>0</v>
      </c>
      <c r="Q46" s="2" t="str">
        <f t="shared" si="18"/>
        <v/>
      </c>
      <c r="R46" s="4">
        <f t="shared" si="19"/>
        <v>0</v>
      </c>
      <c r="S46" s="3" t="e">
        <f t="shared" si="20"/>
        <v>#VALUE!</v>
      </c>
      <c r="T46" s="2" t="e">
        <f t="shared" si="21"/>
        <v>#VALUE!</v>
      </c>
      <c r="U46" s="2" t="e">
        <f t="shared" si="22"/>
        <v>#VALUE!</v>
      </c>
      <c r="V46" s="2" t="e">
        <f t="shared" si="23"/>
        <v>#VALUE!</v>
      </c>
      <c r="W46" s="1" t="str">
        <f t="shared" si="24"/>
        <v/>
      </c>
    </row>
    <row r="47" spans="5:23" x14ac:dyDescent="0.25">
      <c r="E47" t="s">
        <v>133</v>
      </c>
      <c r="I47" s="2" t="str">
        <f t="shared" si="10"/>
        <v/>
      </c>
      <c r="J47" s="2" t="str">
        <f t="shared" si="11"/>
        <v/>
      </c>
      <c r="K47" s="3" t="str">
        <f t="shared" si="12"/>
        <v/>
      </c>
      <c r="L47" s="2" t="str">
        <f t="shared" si="13"/>
        <v/>
      </c>
      <c r="M47" s="4">
        <f t="shared" si="14"/>
        <v>0</v>
      </c>
      <c r="N47" s="3" t="str">
        <f t="shared" si="15"/>
        <v/>
      </c>
      <c r="O47" s="2" t="str">
        <f t="shared" si="16"/>
        <v/>
      </c>
      <c r="P47" s="4">
        <f t="shared" si="17"/>
        <v>0</v>
      </c>
      <c r="Q47" s="2" t="str">
        <f t="shared" si="18"/>
        <v/>
      </c>
      <c r="R47" s="4">
        <f t="shared" si="19"/>
        <v>0</v>
      </c>
      <c r="S47" s="3" t="str">
        <f t="shared" si="20"/>
        <v>Headbase</v>
      </c>
      <c r="T47" s="2" t="str">
        <f t="shared" si="21"/>
        <v>Headbase</v>
      </c>
      <c r="U47" s="2" t="e">
        <f t="shared" si="22"/>
        <v>#VALUE!</v>
      </c>
      <c r="V47" s="2" t="e">
        <f t="shared" si="23"/>
        <v>#VALUE!</v>
      </c>
      <c r="W47" s="1" t="str">
        <f t="shared" si="24"/>
        <v/>
      </c>
    </row>
    <row r="48" spans="5:23" x14ac:dyDescent="0.25">
      <c r="F48" t="s">
        <v>5</v>
      </c>
      <c r="I48" s="2" t="str">
        <f t="shared" si="10"/>
        <v/>
      </c>
      <c r="J48" s="2" t="str">
        <f t="shared" si="11"/>
        <v/>
      </c>
      <c r="K48" s="3" t="e">
        <f t="shared" si="12"/>
        <v>#VALUE!</v>
      </c>
      <c r="L48" s="2" t="e">
        <f t="shared" si="13"/>
        <v>#VALUE!</v>
      </c>
      <c r="M48" s="4">
        <f t="shared" si="14"/>
        <v>0</v>
      </c>
      <c r="N48" s="3" t="e">
        <f t="shared" si="15"/>
        <v>#VALUE!</v>
      </c>
      <c r="O48" s="2" t="e">
        <f t="shared" si="16"/>
        <v>#VALUE!</v>
      </c>
      <c r="P48" s="4">
        <f t="shared" si="17"/>
        <v>0</v>
      </c>
      <c r="Q48" s="2" t="e">
        <f t="shared" si="18"/>
        <v>#VALUE!</v>
      </c>
      <c r="R48" s="4">
        <f t="shared" si="19"/>
        <v>0</v>
      </c>
      <c r="S48" s="3" t="str">
        <f t="shared" si="20"/>
        <v>Headbase</v>
      </c>
      <c r="T48" s="2" t="str">
        <f t="shared" si="21"/>
        <v>Headbase</v>
      </c>
      <c r="U48" s="2" t="str">
        <f t="shared" si="22"/>
        <v>rotation</v>
      </c>
      <c r="V48" s="2" t="e">
        <f t="shared" si="23"/>
        <v>#VALUE!</v>
      </c>
      <c r="W48" s="1" t="str">
        <f t="shared" si="24"/>
        <v/>
      </c>
    </row>
    <row r="49" spans="5:23" x14ac:dyDescent="0.25">
      <c r="G49" t="s">
        <v>130</v>
      </c>
      <c r="I49" s="2">
        <f t="shared" si="10"/>
        <v>0</v>
      </c>
      <c r="J49" s="2">
        <f t="shared" si="11"/>
        <v>6</v>
      </c>
      <c r="K49" s="3" t="str">
        <f t="shared" si="12"/>
        <v>0, 0, 0</v>
      </c>
      <c r="L49" s="2" t="str">
        <f t="shared" si="13"/>
        <v>0</v>
      </c>
      <c r="M49" s="4">
        <f t="shared" si="14"/>
        <v>0</v>
      </c>
      <c r="N49" s="3" t="str">
        <f t="shared" si="15"/>
        <v>0, 0</v>
      </c>
      <c r="O49" s="2" t="str">
        <f t="shared" si="16"/>
        <v>0</v>
      </c>
      <c r="P49" s="4">
        <f t="shared" si="17"/>
        <v>0</v>
      </c>
      <c r="Q49" s="2" t="str">
        <f t="shared" si="18"/>
        <v>0</v>
      </c>
      <c r="R49" s="4">
        <f t="shared" si="19"/>
        <v>0</v>
      </c>
      <c r="S49" s="3" t="str">
        <f t="shared" si="20"/>
        <v>Headbase</v>
      </c>
      <c r="T49" s="2" t="str">
        <f t="shared" si="21"/>
        <v>Headbase</v>
      </c>
      <c r="U49" s="2" t="str">
        <f t="shared" si="22"/>
        <v>rotation</v>
      </c>
      <c r="V49" s="2" t="e">
        <f t="shared" si="23"/>
        <v>#VALUE!</v>
      </c>
      <c r="W49" s="1" t="str">
        <f t="shared" si="24"/>
        <v xml:space="preserve"> if (tickAnim &gt;= 0 &amp;&amp; tickAnim &lt; 6) {
    xx = 0D + (((tickAnim - 0D) / 6D) * (3D-(0D)));
    yy = 0D + (((tickAnim - 0D) / 6D) * (0D-(0D)));
    zz = 0D + (((tickAnim - 0D) / 6D) * (0D-(0D)));
}</v>
      </c>
    </row>
    <row r="50" spans="5:23" x14ac:dyDescent="0.25">
      <c r="G50" t="s">
        <v>148</v>
      </c>
      <c r="I50" s="2">
        <f t="shared" si="10"/>
        <v>6</v>
      </c>
      <c r="J50" s="2">
        <f t="shared" si="11"/>
        <v>8</v>
      </c>
      <c r="K50" s="3" t="str">
        <f t="shared" si="12"/>
        <v>3, 0, 0</v>
      </c>
      <c r="L50" s="2" t="str">
        <f t="shared" si="13"/>
        <v>3</v>
      </c>
      <c r="M50" s="4">
        <f t="shared" si="14"/>
        <v>0</v>
      </c>
      <c r="N50" s="3" t="str">
        <f t="shared" si="15"/>
        <v>0, 0</v>
      </c>
      <c r="O50" s="2" t="str">
        <f t="shared" si="16"/>
        <v>0</v>
      </c>
      <c r="P50" s="4">
        <f t="shared" si="17"/>
        <v>0</v>
      </c>
      <c r="Q50" s="2" t="str">
        <f t="shared" si="18"/>
        <v>0</v>
      </c>
      <c r="R50" s="4">
        <f t="shared" si="19"/>
        <v>0</v>
      </c>
      <c r="S50" s="3" t="str">
        <f t="shared" si="20"/>
        <v>Headbase</v>
      </c>
      <c r="T50" s="2" t="str">
        <f t="shared" si="21"/>
        <v>Headbase</v>
      </c>
      <c r="U50" s="2" t="str">
        <f t="shared" si="22"/>
        <v>rotation</v>
      </c>
      <c r="V50" s="2" t="e">
        <f t="shared" si="23"/>
        <v>#VALUE!</v>
      </c>
      <c r="W50" s="1" t="str">
        <f t="shared" si="24"/>
        <v>else if (tickAnim &gt;= 6 &amp;&amp; tickAnim &lt; 8) {
    xx = 3D + (((tickAnim - 6D) / 2D) * (-1D-(3D)));
    yy = 0D + (((tickAnim - 6D) / 2D) * (0D-(0D)));
    zz = 0D + (((tickAnim - 6D) / 2D) * (0D-(0D)));
}</v>
      </c>
    </row>
    <row r="51" spans="5:23" x14ac:dyDescent="0.25">
      <c r="G51" t="s">
        <v>149</v>
      </c>
      <c r="I51" s="2">
        <f t="shared" si="10"/>
        <v>8</v>
      </c>
      <c r="J51" s="2">
        <f t="shared" si="11"/>
        <v>12</v>
      </c>
      <c r="K51" s="3" t="str">
        <f t="shared" si="12"/>
        <v>-1, 0, 0</v>
      </c>
      <c r="L51" s="2" t="str">
        <f t="shared" si="13"/>
        <v>-1</v>
      </c>
      <c r="M51" s="4">
        <f t="shared" si="14"/>
        <v>0</v>
      </c>
      <c r="N51" s="3" t="str">
        <f t="shared" si="15"/>
        <v>0, 0</v>
      </c>
      <c r="O51" s="2" t="str">
        <f t="shared" si="16"/>
        <v>0</v>
      </c>
      <c r="P51" s="4">
        <f t="shared" si="17"/>
        <v>0</v>
      </c>
      <c r="Q51" s="2" t="str">
        <f t="shared" si="18"/>
        <v>0</v>
      </c>
      <c r="R51" s="4">
        <f t="shared" si="19"/>
        <v>0</v>
      </c>
      <c r="S51" s="3" t="str">
        <f t="shared" si="20"/>
        <v>Headbase</v>
      </c>
      <c r="T51" s="2" t="str">
        <f t="shared" si="21"/>
        <v>Headbase</v>
      </c>
      <c r="U51" s="2" t="str">
        <f t="shared" si="22"/>
        <v>rotation</v>
      </c>
      <c r="V51" s="2" t="e">
        <f t="shared" si="23"/>
        <v>#VALUE!</v>
      </c>
      <c r="W51" s="1" t="str">
        <f t="shared" si="24"/>
        <v>else if (tickAnim &gt;= 8 &amp;&amp; tickAnim &lt; 12) {
    xx = -1D + (((tickAnim - 8D) / 4D) * (-0.5D-(-1D)));
    yy = 0D + (((tickAnim - 8D) / 4D) * (1D-(0D)));
    zz = 0D + (((tickAnim - 8D) / 4D) * (2D-(0D)));
}</v>
      </c>
    </row>
    <row r="52" spans="5:23" x14ac:dyDescent="0.25">
      <c r="G52" t="s">
        <v>150</v>
      </c>
      <c r="I52" s="2">
        <f t="shared" si="10"/>
        <v>12</v>
      </c>
      <c r="J52" s="2">
        <f t="shared" si="11"/>
        <v>15</v>
      </c>
      <c r="K52" s="3" t="str">
        <f t="shared" si="12"/>
        <v>-0.5, 1, 2</v>
      </c>
      <c r="L52" s="2" t="str">
        <f t="shared" si="13"/>
        <v>-0.5</v>
      </c>
      <c r="M52" s="4">
        <f t="shared" si="14"/>
        <v>0</v>
      </c>
      <c r="N52" s="3" t="str">
        <f t="shared" si="15"/>
        <v>1, 2</v>
      </c>
      <c r="O52" s="2" t="str">
        <f t="shared" si="16"/>
        <v>1</v>
      </c>
      <c r="P52" s="4">
        <f t="shared" si="17"/>
        <v>0</v>
      </c>
      <c r="Q52" s="2" t="str">
        <f t="shared" si="18"/>
        <v>2</v>
      </c>
      <c r="R52" s="4">
        <f t="shared" si="19"/>
        <v>0</v>
      </c>
      <c r="S52" s="3" t="str">
        <f t="shared" si="20"/>
        <v>Headbase</v>
      </c>
      <c r="T52" s="2" t="str">
        <f t="shared" si="21"/>
        <v>Headbase</v>
      </c>
      <c r="U52" s="2" t="str">
        <f t="shared" si="22"/>
        <v>rotation</v>
      </c>
      <c r="V52" s="2" t="e">
        <f t="shared" si="23"/>
        <v>#VALUE!</v>
      </c>
      <c r="W52" s="1" t="str">
        <f t="shared" si="24"/>
        <v>else if (tickAnim &gt;= 12 &amp;&amp; tickAnim &lt; 15) {
    xx = -0.5D + (((tickAnim - 12D) / 3D) * (-0.5D-(-0.5D)));
    yy = 1D + (((tickAnim - 12D) / 3D) * (-1D-(1D)));
    zz = 2D + (((tickAnim - 12D) / 3D) * (-2D-(2D)));
}</v>
      </c>
    </row>
    <row r="53" spans="5:23" x14ac:dyDescent="0.25">
      <c r="G53" t="s">
        <v>151</v>
      </c>
      <c r="I53" s="2">
        <f t="shared" si="10"/>
        <v>15</v>
      </c>
      <c r="J53" s="2">
        <f t="shared" si="11"/>
        <v>18</v>
      </c>
      <c r="K53" s="3" t="str">
        <f t="shared" si="12"/>
        <v>-0.5, -1, -2</v>
      </c>
      <c r="L53" s="2" t="str">
        <f t="shared" si="13"/>
        <v>-0.5</v>
      </c>
      <c r="M53" s="4">
        <f t="shared" si="14"/>
        <v>0</v>
      </c>
      <c r="N53" s="3" t="str">
        <f t="shared" si="15"/>
        <v>-1, -2</v>
      </c>
      <c r="O53" s="2" t="str">
        <f t="shared" si="16"/>
        <v>-1</v>
      </c>
      <c r="P53" s="4">
        <f t="shared" si="17"/>
        <v>0</v>
      </c>
      <c r="Q53" s="2" t="str">
        <f t="shared" si="18"/>
        <v>-2</v>
      </c>
      <c r="R53" s="4">
        <f t="shared" si="19"/>
        <v>0</v>
      </c>
      <c r="S53" s="3" t="str">
        <f t="shared" si="20"/>
        <v>Headbase</v>
      </c>
      <c r="T53" s="2" t="str">
        <f t="shared" si="21"/>
        <v>Headbase</v>
      </c>
      <c r="U53" s="2" t="str">
        <f t="shared" si="22"/>
        <v>rotation</v>
      </c>
      <c r="V53" s="2" t="e">
        <f t="shared" si="23"/>
        <v>#VALUE!</v>
      </c>
      <c r="W53" s="1" t="str">
        <f t="shared" si="24"/>
        <v>else if (tickAnim &gt;= 15 &amp;&amp; tickAnim &lt; 18) {
    xx = -0.5D + (((tickAnim - 15D) / 3D) * (-0.5D-(-0.5D)));
    yy = -1D + (((tickAnim - 15D) / 3D) * (1D-(-1D)));
    zz = -2D + (((tickAnim - 15D) / 3D) * (2D-(-2D)));
}</v>
      </c>
    </row>
    <row r="54" spans="5:23" x14ac:dyDescent="0.25">
      <c r="G54" t="s">
        <v>152</v>
      </c>
      <c r="I54" s="2">
        <f t="shared" si="10"/>
        <v>18</v>
      </c>
      <c r="J54" s="2">
        <f t="shared" si="11"/>
        <v>22</v>
      </c>
      <c r="K54" s="3" t="str">
        <f t="shared" si="12"/>
        <v>-0.5, 1, 2</v>
      </c>
      <c r="L54" s="2" t="str">
        <f t="shared" si="13"/>
        <v>-0.5</v>
      </c>
      <c r="M54" s="4">
        <f t="shared" si="14"/>
        <v>0</v>
      </c>
      <c r="N54" s="3" t="str">
        <f t="shared" si="15"/>
        <v>1, 2</v>
      </c>
      <c r="O54" s="2" t="str">
        <f t="shared" si="16"/>
        <v>1</v>
      </c>
      <c r="P54" s="4">
        <f t="shared" si="17"/>
        <v>0</v>
      </c>
      <c r="Q54" s="2" t="str">
        <f t="shared" si="18"/>
        <v>2</v>
      </c>
      <c r="R54" s="4">
        <f t="shared" si="19"/>
        <v>0</v>
      </c>
      <c r="S54" s="3" t="str">
        <f t="shared" si="20"/>
        <v>Headbase</v>
      </c>
      <c r="T54" s="2" t="str">
        <f t="shared" si="21"/>
        <v>Headbase</v>
      </c>
      <c r="U54" s="2" t="str">
        <f t="shared" si="22"/>
        <v>rotation</v>
      </c>
      <c r="V54" s="2" t="e">
        <f t="shared" si="23"/>
        <v>#VALUE!</v>
      </c>
      <c r="W54" s="1" t="str">
        <f t="shared" si="24"/>
        <v>else if (tickAnim &gt;= 18 &amp;&amp; tickAnim &lt; 22) {
    xx = -0.5D + (((tickAnim - 18D) / 4D) * (-0.5D-(-0.5D)));
    yy = 1D + (((tickAnim - 18D) / 4D) * (-1D-(1D)));
    zz = 2D + (((tickAnim - 18D) / 4D) * (-2D-(2D)));
}</v>
      </c>
    </row>
    <row r="55" spans="5:23" x14ac:dyDescent="0.25">
      <c r="G55" t="s">
        <v>153</v>
      </c>
      <c r="I55" s="2">
        <f t="shared" si="10"/>
        <v>22</v>
      </c>
      <c r="J55" s="2">
        <f t="shared" si="11"/>
        <v>25</v>
      </c>
      <c r="K55" s="3" t="str">
        <f t="shared" si="12"/>
        <v>-0.5, -1, -2</v>
      </c>
      <c r="L55" s="2" t="str">
        <f t="shared" si="13"/>
        <v>-0.5</v>
      </c>
      <c r="M55" s="4">
        <f t="shared" si="14"/>
        <v>0</v>
      </c>
      <c r="N55" s="3" t="str">
        <f t="shared" si="15"/>
        <v>-1, -2</v>
      </c>
      <c r="O55" s="2" t="str">
        <f t="shared" si="16"/>
        <v>-1</v>
      </c>
      <c r="P55" s="4">
        <f t="shared" si="17"/>
        <v>0</v>
      </c>
      <c r="Q55" s="2" t="str">
        <f t="shared" si="18"/>
        <v>-2</v>
      </c>
      <c r="R55" s="4">
        <f t="shared" si="19"/>
        <v>0</v>
      </c>
      <c r="S55" s="3" t="str">
        <f t="shared" si="20"/>
        <v>Headbase</v>
      </c>
      <c r="T55" s="2" t="str">
        <f t="shared" si="21"/>
        <v>Headbase</v>
      </c>
      <c r="U55" s="2" t="str">
        <f t="shared" si="22"/>
        <v>rotation</v>
      </c>
      <c r="V55" s="2" t="e">
        <f t="shared" si="23"/>
        <v>#VALUE!</v>
      </c>
      <c r="W55" s="1" t="str">
        <f t="shared" si="24"/>
        <v>else if (tickAnim &gt;= 22 &amp;&amp; tickAnim &lt; 25) {
    xx = -0.5D + (((tickAnim - 22D) / 3D) * (-0.5D-(-0.5D)));
    yy = -1D + (((tickAnim - 22D) / 3D) * (1D-(-1D)));
    zz = -2D + (((tickAnim - 22D) / 3D) * (2D-(-2D)));
}</v>
      </c>
    </row>
    <row r="56" spans="5:23" x14ac:dyDescent="0.25">
      <c r="G56" t="s">
        <v>154</v>
      </c>
      <c r="I56" s="2">
        <f t="shared" si="10"/>
        <v>25</v>
      </c>
      <c r="J56" s="2">
        <f t="shared" si="11"/>
        <v>28</v>
      </c>
      <c r="K56" s="3" t="str">
        <f t="shared" si="12"/>
        <v>-0.5, 1, 2</v>
      </c>
      <c r="L56" s="2" t="str">
        <f t="shared" si="13"/>
        <v>-0.5</v>
      </c>
      <c r="M56" s="4">
        <f t="shared" si="14"/>
        <v>0</v>
      </c>
      <c r="N56" s="3" t="str">
        <f t="shared" si="15"/>
        <v>1, 2</v>
      </c>
      <c r="O56" s="2" t="str">
        <f t="shared" si="16"/>
        <v>1</v>
      </c>
      <c r="P56" s="4">
        <f t="shared" si="17"/>
        <v>0</v>
      </c>
      <c r="Q56" s="2" t="str">
        <f t="shared" si="18"/>
        <v>2</v>
      </c>
      <c r="R56" s="4">
        <f t="shared" si="19"/>
        <v>0</v>
      </c>
      <c r="S56" s="3" t="str">
        <f t="shared" si="20"/>
        <v>Headbase</v>
      </c>
      <c r="T56" s="2" t="str">
        <f t="shared" si="21"/>
        <v>Headbase</v>
      </c>
      <c r="U56" s="2" t="str">
        <f t="shared" si="22"/>
        <v>rotation</v>
      </c>
      <c r="V56" s="2" t="e">
        <f t="shared" si="23"/>
        <v>#VALUE!</v>
      </c>
      <c r="W56" s="1" t="str">
        <f t="shared" si="24"/>
        <v>else if (tickAnim &gt;= 25 &amp;&amp; tickAnim &lt; 28) {
    xx = -0.5D + (((tickAnim - 25D) / 3D) * (-0.5D-(-0.5D)));
    yy = 1D + (((tickAnim - 25D) / 3D) * (-1D-(1D)));
    zz = 2D + (((tickAnim - 25D) / 3D) * (-2D-(2D)));
}</v>
      </c>
    </row>
    <row r="57" spans="5:23" x14ac:dyDescent="0.25">
      <c r="G57" t="s">
        <v>155</v>
      </c>
      <c r="I57" s="2">
        <f t="shared" si="10"/>
        <v>28</v>
      </c>
      <c r="J57" s="2">
        <f t="shared" si="11"/>
        <v>32</v>
      </c>
      <c r="K57" s="3" t="str">
        <f t="shared" si="12"/>
        <v>-0.5, -1, -2</v>
      </c>
      <c r="L57" s="2" t="str">
        <f t="shared" si="13"/>
        <v>-0.5</v>
      </c>
      <c r="M57" s="4">
        <f t="shared" si="14"/>
        <v>0</v>
      </c>
      <c r="N57" s="3" t="str">
        <f t="shared" si="15"/>
        <v>-1, -2</v>
      </c>
      <c r="O57" s="2" t="str">
        <f t="shared" si="16"/>
        <v>-1</v>
      </c>
      <c r="P57" s="4">
        <f t="shared" si="17"/>
        <v>0</v>
      </c>
      <c r="Q57" s="2" t="str">
        <f t="shared" si="18"/>
        <v>-2</v>
      </c>
      <c r="R57" s="4">
        <f t="shared" si="19"/>
        <v>0</v>
      </c>
      <c r="S57" s="3" t="str">
        <f t="shared" si="20"/>
        <v>Headbase</v>
      </c>
      <c r="T57" s="2" t="str">
        <f t="shared" si="21"/>
        <v>Headbase</v>
      </c>
      <c r="U57" s="2" t="str">
        <f t="shared" si="22"/>
        <v>rotation</v>
      </c>
      <c r="V57" s="2" t="e">
        <f t="shared" si="23"/>
        <v>#VALUE!</v>
      </c>
      <c r="W57" s="1" t="str">
        <f t="shared" si="24"/>
        <v>else if (tickAnim &gt;= 28 &amp;&amp; tickAnim &lt; 32) {
    xx = -0.5D + (((tickAnim - 28D) / 4D) * (-0.5D-(-0.5D)));
    yy = -1D + (((tickAnim - 28D) / 4D) * (1D-(-1D)));
    zz = -2D + (((tickAnim - 28D) / 4D) * (2D-(-2D)));
}</v>
      </c>
    </row>
    <row r="58" spans="5:23" x14ac:dyDescent="0.25">
      <c r="G58" t="s">
        <v>156</v>
      </c>
      <c r="I58" s="2">
        <f t="shared" si="10"/>
        <v>32</v>
      </c>
      <c r="J58" s="2">
        <f t="shared" si="11"/>
        <v>35</v>
      </c>
      <c r="K58" s="3" t="str">
        <f t="shared" si="12"/>
        <v>-0.5, 1, 2</v>
      </c>
      <c r="L58" s="2" t="str">
        <f t="shared" si="13"/>
        <v>-0.5</v>
      </c>
      <c r="M58" s="4">
        <f t="shared" si="14"/>
        <v>0</v>
      </c>
      <c r="N58" s="3" t="str">
        <f t="shared" si="15"/>
        <v>1, 2</v>
      </c>
      <c r="O58" s="2" t="str">
        <f t="shared" si="16"/>
        <v>1</v>
      </c>
      <c r="P58" s="4">
        <f t="shared" si="17"/>
        <v>0</v>
      </c>
      <c r="Q58" s="2" t="str">
        <f t="shared" si="18"/>
        <v>2</v>
      </c>
      <c r="R58" s="4">
        <f t="shared" si="19"/>
        <v>0</v>
      </c>
      <c r="S58" s="3" t="str">
        <f t="shared" si="20"/>
        <v>Headbase</v>
      </c>
      <c r="T58" s="2" t="str">
        <f t="shared" si="21"/>
        <v>Headbase</v>
      </c>
      <c r="U58" s="2" t="str">
        <f t="shared" si="22"/>
        <v>rotation</v>
      </c>
      <c r="V58" s="2" t="e">
        <f t="shared" si="23"/>
        <v>#VALUE!</v>
      </c>
      <c r="W58" s="1" t="str">
        <f t="shared" si="24"/>
        <v>else if (tickAnim &gt;= 32 &amp;&amp; tickAnim &lt; 35) {
    xx = -0.5D + (((tickAnim - 32D) / 3D) * (-0.5D-(-0.5D)));
    yy = 1D + (((tickAnim - 32D) / 3D) * (-1D-(1D)));
    zz = 2D + (((tickAnim - 32D) / 3D) * (-2D-(2D)));
}</v>
      </c>
    </row>
    <row r="59" spans="5:23" x14ac:dyDescent="0.25">
      <c r="G59" t="s">
        <v>157</v>
      </c>
      <c r="I59" s="2">
        <f t="shared" si="10"/>
        <v>35</v>
      </c>
      <c r="J59" s="2">
        <f t="shared" si="11"/>
        <v>40</v>
      </c>
      <c r="K59" s="3" t="str">
        <f t="shared" si="12"/>
        <v>-0.5, -1, -2</v>
      </c>
      <c r="L59" s="2" t="str">
        <f t="shared" si="13"/>
        <v>-0.5</v>
      </c>
      <c r="M59" s="4">
        <f t="shared" si="14"/>
        <v>0</v>
      </c>
      <c r="N59" s="3" t="str">
        <f t="shared" si="15"/>
        <v>-1, -2</v>
      </c>
      <c r="O59" s="2" t="str">
        <f t="shared" si="16"/>
        <v>-1</v>
      </c>
      <c r="P59" s="4">
        <f t="shared" si="17"/>
        <v>0</v>
      </c>
      <c r="Q59" s="2" t="str">
        <f t="shared" si="18"/>
        <v>-2</v>
      </c>
      <c r="R59" s="4">
        <f t="shared" si="19"/>
        <v>0</v>
      </c>
      <c r="S59" s="3" t="str">
        <f t="shared" si="20"/>
        <v>Headbase</v>
      </c>
      <c r="T59" s="2" t="str">
        <f t="shared" si="21"/>
        <v>Headbase</v>
      </c>
      <c r="U59" s="2" t="str">
        <f t="shared" si="22"/>
        <v>rotation</v>
      </c>
      <c r="V59" s="2" t="e">
        <f t="shared" si="23"/>
        <v>#VALUE!</v>
      </c>
      <c r="W59" s="1" t="str">
        <f t="shared" si="24"/>
        <v>else if (tickAnim &gt;= 35 &amp;&amp; tickAnim &lt; 40) {
    xx = -0.5D + (((tickAnim - 35D) / 5D) * (0D-(-0.5D)));
    yy = -1D + (((tickAnim - 35D) / 5D) * (0D-(-1D)));
    zz = -2D + (((tickAnim - 35D) / 5D) * (0D-(-2D)));
}</v>
      </c>
    </row>
    <row r="60" spans="5:23" x14ac:dyDescent="0.25">
      <c r="G60" t="s">
        <v>21</v>
      </c>
      <c r="I60" s="2">
        <f t="shared" si="10"/>
        <v>40</v>
      </c>
      <c r="J60" s="2">
        <f t="shared" si="11"/>
        <v>0</v>
      </c>
      <c r="K60" s="3" t="str">
        <f t="shared" si="12"/>
        <v>0, 0, 0</v>
      </c>
      <c r="L60" s="2" t="str">
        <f t="shared" si="13"/>
        <v>0</v>
      </c>
      <c r="M60" s="4">
        <f t="shared" si="14"/>
        <v>0</v>
      </c>
      <c r="N60" s="3" t="str">
        <f t="shared" si="15"/>
        <v>0, 0</v>
      </c>
      <c r="O60" s="2" t="str">
        <f t="shared" si="16"/>
        <v>0</v>
      </c>
      <c r="P60" s="4">
        <f t="shared" si="17"/>
        <v>0</v>
      </c>
      <c r="Q60" s="2" t="str">
        <f t="shared" si="18"/>
        <v>0</v>
      </c>
      <c r="R60" s="4">
        <f t="shared" si="19"/>
        <v>0</v>
      </c>
      <c r="S60" s="3" t="str">
        <f t="shared" si="20"/>
        <v>Headbase</v>
      </c>
      <c r="T60" s="2" t="str">
        <f t="shared" si="21"/>
        <v>Headbase</v>
      </c>
      <c r="U60" s="2" t="str">
        <f t="shared" si="22"/>
        <v>rotation</v>
      </c>
      <c r="V60" s="2" t="e">
        <f t="shared" si="23"/>
        <v>#VALUE!</v>
      </c>
      <c r="W60" s="1" t="str">
        <f t="shared" si="24"/>
        <v>this.setRotateAngle(Headbase, Headbase.rotateAngleX + (float) Math.toRadians(xx), Headbase.rotateAngleY + (float) Math.toRadians(yy), Headbase.rotateAngleZ + (float) Math.toRadians(zz));</v>
      </c>
    </row>
    <row r="61" spans="5:23" x14ac:dyDescent="0.25">
      <c r="F61" t="s">
        <v>6</v>
      </c>
      <c r="I61" s="2" t="str">
        <f t="shared" si="10"/>
        <v/>
      </c>
      <c r="J61" s="2" t="str">
        <f t="shared" si="11"/>
        <v/>
      </c>
      <c r="K61" s="3" t="e">
        <f t="shared" si="12"/>
        <v>#VALUE!</v>
      </c>
      <c r="L61" s="2" t="e">
        <f t="shared" si="13"/>
        <v>#VALUE!</v>
      </c>
      <c r="M61" s="4">
        <f t="shared" si="14"/>
        <v>0</v>
      </c>
      <c r="N61" s="3" t="e">
        <f t="shared" si="15"/>
        <v>#VALUE!</v>
      </c>
      <c r="O61" s="2" t="e">
        <f t="shared" si="16"/>
        <v>#VALUE!</v>
      </c>
      <c r="P61" s="4">
        <f t="shared" si="17"/>
        <v>0</v>
      </c>
      <c r="Q61" s="2" t="e">
        <f t="shared" si="18"/>
        <v>#VALUE!</v>
      </c>
      <c r="R61" s="4">
        <f t="shared" si="19"/>
        <v>0</v>
      </c>
      <c r="S61" s="3" t="str">
        <f t="shared" si="20"/>
        <v>Headbase</v>
      </c>
      <c r="T61" s="2" t="str">
        <f t="shared" si="21"/>
        <v>Headbase</v>
      </c>
      <c r="U61" s="2" t="e">
        <f t="shared" si="22"/>
        <v>#VALUE!</v>
      </c>
      <c r="V61" s="2" t="e">
        <f t="shared" si="23"/>
        <v>#VALUE!</v>
      </c>
      <c r="W61" s="1" t="str">
        <f t="shared" si="24"/>
        <v/>
      </c>
    </row>
    <row r="62" spans="5:23" x14ac:dyDescent="0.25">
      <c r="E62" t="s">
        <v>7</v>
      </c>
      <c r="I62" s="2" t="str">
        <f t="shared" si="10"/>
        <v/>
      </c>
      <c r="J62" s="2" t="str">
        <f t="shared" si="11"/>
        <v/>
      </c>
      <c r="K62" s="3" t="str">
        <f t="shared" si="12"/>
        <v/>
      </c>
      <c r="L62" s="2" t="str">
        <f t="shared" si="13"/>
        <v/>
      </c>
      <c r="M62" s="4">
        <f t="shared" si="14"/>
        <v>0</v>
      </c>
      <c r="N62" s="3" t="str">
        <f t="shared" si="15"/>
        <v/>
      </c>
      <c r="O62" s="2" t="str">
        <f t="shared" si="16"/>
        <v/>
      </c>
      <c r="P62" s="4">
        <f t="shared" si="17"/>
        <v>0</v>
      </c>
      <c r="Q62" s="2" t="str">
        <f t="shared" si="18"/>
        <v/>
      </c>
      <c r="R62" s="4">
        <f t="shared" si="19"/>
        <v>0</v>
      </c>
      <c r="S62" s="3" t="e">
        <f t="shared" si="20"/>
        <v>#VALUE!</v>
      </c>
      <c r="T62" s="2" t="e">
        <f t="shared" si="21"/>
        <v>#VALUE!</v>
      </c>
      <c r="U62" s="2" t="e">
        <f t="shared" si="22"/>
        <v>#VALUE!</v>
      </c>
      <c r="V62" s="2" t="e">
        <f t="shared" si="23"/>
        <v>#VALUE!</v>
      </c>
      <c r="W62" s="1" t="str">
        <f t="shared" si="24"/>
        <v/>
      </c>
    </row>
    <row r="63" spans="5:23" x14ac:dyDescent="0.25">
      <c r="E63" t="s">
        <v>134</v>
      </c>
      <c r="I63" s="2" t="str">
        <f t="shared" si="10"/>
        <v/>
      </c>
      <c r="J63" s="2" t="str">
        <f t="shared" si="11"/>
        <v/>
      </c>
      <c r="K63" s="3" t="str">
        <f t="shared" si="12"/>
        <v/>
      </c>
      <c r="L63" s="2" t="str">
        <f t="shared" si="13"/>
        <v/>
      </c>
      <c r="M63" s="4">
        <f t="shared" si="14"/>
        <v>0</v>
      </c>
      <c r="N63" s="3" t="str">
        <f t="shared" si="15"/>
        <v/>
      </c>
      <c r="O63" s="2" t="str">
        <f t="shared" si="16"/>
        <v/>
      </c>
      <c r="P63" s="4">
        <f t="shared" si="17"/>
        <v>0</v>
      </c>
      <c r="Q63" s="2" t="str">
        <f t="shared" si="18"/>
        <v/>
      </c>
      <c r="R63" s="4">
        <f t="shared" si="19"/>
        <v>0</v>
      </c>
      <c r="S63" s="3" t="str">
        <f t="shared" si="20"/>
        <v>Lowerjaw</v>
      </c>
      <c r="T63" s="2" t="str">
        <f t="shared" si="21"/>
        <v>Lowerjaw</v>
      </c>
      <c r="U63" s="2" t="e">
        <f t="shared" si="22"/>
        <v>#VALUE!</v>
      </c>
      <c r="V63" s="2" t="e">
        <f t="shared" si="23"/>
        <v>#VALUE!</v>
      </c>
      <c r="W63" s="1" t="str">
        <f t="shared" si="24"/>
        <v/>
      </c>
    </row>
    <row r="64" spans="5:23" x14ac:dyDescent="0.25">
      <c r="F64" t="s">
        <v>5</v>
      </c>
      <c r="I64" s="2" t="str">
        <f t="shared" si="10"/>
        <v/>
      </c>
      <c r="J64" s="2" t="str">
        <f t="shared" si="11"/>
        <v/>
      </c>
      <c r="K64" s="3" t="e">
        <f t="shared" si="12"/>
        <v>#VALUE!</v>
      </c>
      <c r="L64" s="2" t="e">
        <f t="shared" si="13"/>
        <v>#VALUE!</v>
      </c>
      <c r="M64" s="4">
        <f t="shared" si="14"/>
        <v>0</v>
      </c>
      <c r="N64" s="3" t="e">
        <f t="shared" si="15"/>
        <v>#VALUE!</v>
      </c>
      <c r="O64" s="2" t="e">
        <f t="shared" si="16"/>
        <v>#VALUE!</v>
      </c>
      <c r="P64" s="4">
        <f t="shared" si="17"/>
        <v>0</v>
      </c>
      <c r="Q64" s="2" t="e">
        <f t="shared" si="18"/>
        <v>#VALUE!</v>
      </c>
      <c r="R64" s="4">
        <f t="shared" si="19"/>
        <v>0</v>
      </c>
      <c r="S64" s="3" t="str">
        <f t="shared" si="20"/>
        <v>Lowerjaw</v>
      </c>
      <c r="T64" s="2" t="str">
        <f t="shared" si="21"/>
        <v>Lowerjaw</v>
      </c>
      <c r="U64" s="2" t="str">
        <f t="shared" si="22"/>
        <v>rotation</v>
      </c>
      <c r="V64" s="2" t="e">
        <f t="shared" si="23"/>
        <v>#VALUE!</v>
      </c>
      <c r="W64" s="1" t="str">
        <f t="shared" si="24"/>
        <v/>
      </c>
    </row>
    <row r="65" spans="1:23" x14ac:dyDescent="0.25">
      <c r="G65" t="s">
        <v>130</v>
      </c>
      <c r="I65" s="2">
        <f t="shared" si="10"/>
        <v>0</v>
      </c>
      <c r="J65" s="2">
        <f t="shared" si="11"/>
        <v>4</v>
      </c>
      <c r="K65" s="3" t="str">
        <f t="shared" si="12"/>
        <v>0, 0, 0</v>
      </c>
      <c r="L65" s="2" t="str">
        <f t="shared" si="13"/>
        <v>0</v>
      </c>
      <c r="M65" s="4">
        <f t="shared" si="14"/>
        <v>0</v>
      </c>
      <c r="N65" s="3" t="str">
        <f t="shared" si="15"/>
        <v>0, 0</v>
      </c>
      <c r="O65" s="2" t="str">
        <f t="shared" si="16"/>
        <v>0</v>
      </c>
      <c r="P65" s="4">
        <f t="shared" si="17"/>
        <v>0</v>
      </c>
      <c r="Q65" s="2" t="str">
        <f t="shared" si="18"/>
        <v>0</v>
      </c>
      <c r="R65" s="4">
        <f t="shared" si="19"/>
        <v>0</v>
      </c>
      <c r="S65" s="3" t="str">
        <f t="shared" si="20"/>
        <v>Lowerjaw</v>
      </c>
      <c r="T65" s="2" t="str">
        <f t="shared" si="21"/>
        <v>Lowerjaw</v>
      </c>
      <c r="U65" s="2" t="str">
        <f t="shared" si="22"/>
        <v>rotation</v>
      </c>
      <c r="V65" s="2" t="e">
        <f t="shared" si="23"/>
        <v>#VALUE!</v>
      </c>
      <c r="W65" s="1" t="str">
        <f t="shared" si="24"/>
        <v xml:space="preserve"> if (tickAnim &gt;= 0 &amp;&amp; tickAnim &lt; 4) {
    xx = 0D + (((tickAnim - 0D) / 4D) * (2D-(0D)));
    yy = 0D + (((tickAnim - 0D) / 4D) * (0D-(0D)));
    zz = 0D + (((tickAnim - 0D) / 4D) * (0D-(0D)));
}</v>
      </c>
    </row>
    <row r="66" spans="1:23" x14ac:dyDescent="0.25">
      <c r="G66" t="s">
        <v>158</v>
      </c>
      <c r="I66" s="2">
        <f t="shared" si="10"/>
        <v>4</v>
      </c>
      <c r="J66" s="2">
        <f t="shared" si="11"/>
        <v>10</v>
      </c>
      <c r="K66" s="3" t="str">
        <f t="shared" si="12"/>
        <v>2, 0, 0</v>
      </c>
      <c r="L66" s="2" t="str">
        <f t="shared" si="13"/>
        <v>2</v>
      </c>
      <c r="M66" s="4">
        <f t="shared" si="14"/>
        <v>0</v>
      </c>
      <c r="N66" s="3" t="str">
        <f t="shared" si="15"/>
        <v>0, 0</v>
      </c>
      <c r="O66" s="2" t="str">
        <f t="shared" si="16"/>
        <v>0</v>
      </c>
      <c r="P66" s="4">
        <f t="shared" si="17"/>
        <v>0</v>
      </c>
      <c r="Q66" s="2" t="str">
        <f t="shared" si="18"/>
        <v>0</v>
      </c>
      <c r="R66" s="4">
        <f t="shared" si="19"/>
        <v>0</v>
      </c>
      <c r="S66" s="3" t="str">
        <f t="shared" si="20"/>
        <v>Lowerjaw</v>
      </c>
      <c r="T66" s="2" t="str">
        <f t="shared" si="21"/>
        <v>Lowerjaw</v>
      </c>
      <c r="U66" s="2" t="str">
        <f t="shared" si="22"/>
        <v>rotation</v>
      </c>
      <c r="V66" s="2" t="e">
        <f t="shared" si="23"/>
        <v>#VALUE!</v>
      </c>
      <c r="W66" s="1" t="str">
        <f t="shared" si="24"/>
        <v>else if (tickAnim &gt;= 4 &amp;&amp; tickAnim &lt; 10) {
    xx = 2D + (((tickAnim - 4D) / 6D) * (1D-(2D)));
    yy = 0D + (((tickAnim - 4D) / 6D) * (0D-(0D)));
    zz = 0D + (((tickAnim - 4D) / 6D) * (0D-(0D)));
}</v>
      </c>
    </row>
    <row r="67" spans="1:23" x14ac:dyDescent="0.25">
      <c r="G67" t="s">
        <v>159</v>
      </c>
      <c r="I67" s="2">
        <f t="shared" si="10"/>
        <v>10</v>
      </c>
      <c r="J67" s="2">
        <f t="shared" si="11"/>
        <v>23</v>
      </c>
      <c r="K67" s="3" t="str">
        <f t="shared" si="12"/>
        <v>1, 0, 0</v>
      </c>
      <c r="L67" s="2" t="str">
        <f t="shared" si="13"/>
        <v>1</v>
      </c>
      <c r="M67" s="4">
        <f t="shared" si="14"/>
        <v>0</v>
      </c>
      <c r="N67" s="3" t="str">
        <f t="shared" si="15"/>
        <v>0, 0</v>
      </c>
      <c r="O67" s="2" t="str">
        <f t="shared" si="16"/>
        <v>0</v>
      </c>
      <c r="P67" s="4">
        <f t="shared" si="17"/>
        <v>0</v>
      </c>
      <c r="Q67" s="2" t="str">
        <f t="shared" si="18"/>
        <v>0</v>
      </c>
      <c r="R67" s="4">
        <f t="shared" si="19"/>
        <v>0</v>
      </c>
      <c r="S67" s="3" t="str">
        <f t="shared" si="20"/>
        <v>Lowerjaw</v>
      </c>
      <c r="T67" s="2" t="str">
        <f t="shared" si="21"/>
        <v>Lowerjaw</v>
      </c>
      <c r="U67" s="2" t="str">
        <f t="shared" si="22"/>
        <v>rotation</v>
      </c>
      <c r="V67" s="2" t="e">
        <f t="shared" si="23"/>
        <v>#VALUE!</v>
      </c>
      <c r="W67" s="1" t="str">
        <f t="shared" si="24"/>
        <v>else if (tickAnim &gt;= 10 &amp;&amp; tickAnim &lt; 23) {
    xx = 1D + (((tickAnim - 10D) / 13D) * (1D-(1D)));
    yy = 0D + (((tickAnim - 10D) / 13D) * (0D-(0D)));
    zz = 0D + (((tickAnim - 10D) / 13D) * (0D-(0D)));
}</v>
      </c>
    </row>
    <row r="68" spans="1:23" x14ac:dyDescent="0.25">
      <c r="G68" t="s">
        <v>160</v>
      </c>
      <c r="I68" s="2">
        <f t="shared" si="10"/>
        <v>23</v>
      </c>
      <c r="J68" s="2">
        <f t="shared" si="11"/>
        <v>35</v>
      </c>
      <c r="K68" s="3" t="str">
        <f t="shared" si="12"/>
        <v>1, 0, 0</v>
      </c>
      <c r="L68" s="2" t="str">
        <f t="shared" si="13"/>
        <v>1</v>
      </c>
      <c r="M68" s="4">
        <f t="shared" si="14"/>
        <v>0</v>
      </c>
      <c r="N68" s="3" t="str">
        <f t="shared" si="15"/>
        <v>0, 0</v>
      </c>
      <c r="O68" s="2" t="str">
        <f t="shared" si="16"/>
        <v>0</v>
      </c>
      <c r="P68" s="4">
        <f t="shared" si="17"/>
        <v>0</v>
      </c>
      <c r="Q68" s="2" t="str">
        <f t="shared" si="18"/>
        <v>0</v>
      </c>
      <c r="R68" s="4">
        <f t="shared" si="19"/>
        <v>0</v>
      </c>
      <c r="S68" s="3" t="str">
        <f t="shared" si="20"/>
        <v>Lowerjaw</v>
      </c>
      <c r="T68" s="2" t="str">
        <f t="shared" si="21"/>
        <v>Lowerjaw</v>
      </c>
      <c r="U68" s="2" t="str">
        <f t="shared" si="22"/>
        <v>rotation</v>
      </c>
      <c r="V68" s="2" t="e">
        <f t="shared" si="23"/>
        <v>#VALUE!</v>
      </c>
      <c r="W68" s="1" t="str">
        <f t="shared" si="24"/>
        <v>else if (tickAnim &gt;= 23 &amp;&amp; tickAnim &lt; 35) {
    xx = 1D + (((tickAnim - 23D) / 12D) * (0D-(1D)));
    yy = 0D + (((tickAnim - 23D) / 12D) * (0D-(0D)));
    zz = 0D + (((tickAnim - 23D) / 12D) * (0D-(0D)));
}</v>
      </c>
    </row>
    <row r="69" spans="1:23" x14ac:dyDescent="0.25">
      <c r="G69" t="s">
        <v>161</v>
      </c>
      <c r="I69" s="2">
        <f t="shared" si="10"/>
        <v>35</v>
      </c>
      <c r="J69" s="2">
        <f t="shared" si="11"/>
        <v>40</v>
      </c>
      <c r="K69" s="3" t="str">
        <f t="shared" si="12"/>
        <v>0, 0, 0</v>
      </c>
      <c r="L69" s="2" t="str">
        <f t="shared" si="13"/>
        <v>0</v>
      </c>
      <c r="M69" s="4">
        <f t="shared" si="14"/>
        <v>0</v>
      </c>
      <c r="N69" s="3" t="str">
        <f t="shared" si="15"/>
        <v>0, 0</v>
      </c>
      <c r="O69" s="2" t="str">
        <f t="shared" si="16"/>
        <v>0</v>
      </c>
      <c r="P69" s="4">
        <f t="shared" si="17"/>
        <v>0</v>
      </c>
      <c r="Q69" s="2" t="str">
        <f t="shared" si="18"/>
        <v>0</v>
      </c>
      <c r="R69" s="4">
        <f t="shared" si="19"/>
        <v>0</v>
      </c>
      <c r="S69" s="3" t="str">
        <f t="shared" si="20"/>
        <v>Lowerjaw</v>
      </c>
      <c r="T69" s="2" t="str">
        <f t="shared" si="21"/>
        <v>Lowerjaw</v>
      </c>
      <c r="U69" s="2" t="str">
        <f t="shared" si="22"/>
        <v>rotation</v>
      </c>
      <c r="V69" s="2" t="e">
        <f t="shared" si="23"/>
        <v>#VALUE!</v>
      </c>
      <c r="W69" s="1" t="str">
        <f t="shared" si="24"/>
        <v>else if (tickAnim &gt;= 35 &amp;&amp; tickAnim &lt; 40) {
    xx = 0D + (((tickAnim - 35D) / 5D) * (0D-(0D)));
    yy = 0D + (((tickAnim - 35D) / 5D) * (0D-(0D)));
    zz = 0D + (((tickAnim - 35D) / 5D) * (0D-(0D)));
}</v>
      </c>
    </row>
    <row r="70" spans="1:23" x14ac:dyDescent="0.25">
      <c r="G70" t="s">
        <v>21</v>
      </c>
      <c r="I70" s="2">
        <f t="shared" si="10"/>
        <v>40</v>
      </c>
      <c r="J70" s="2">
        <f t="shared" si="11"/>
        <v>0</v>
      </c>
      <c r="K70" s="3" t="str">
        <f t="shared" si="12"/>
        <v>0, 0, 0</v>
      </c>
      <c r="L70" s="2" t="str">
        <f t="shared" si="13"/>
        <v>0</v>
      </c>
      <c r="M70" s="4">
        <f t="shared" si="14"/>
        <v>0</v>
      </c>
      <c r="N70" s="3" t="str">
        <f t="shared" si="15"/>
        <v>0, 0</v>
      </c>
      <c r="O70" s="2" t="str">
        <f t="shared" si="16"/>
        <v>0</v>
      </c>
      <c r="P70" s="4">
        <f t="shared" si="17"/>
        <v>0</v>
      </c>
      <c r="Q70" s="2" t="str">
        <f t="shared" si="18"/>
        <v>0</v>
      </c>
      <c r="R70" s="4">
        <f t="shared" si="19"/>
        <v>0</v>
      </c>
      <c r="S70" s="3" t="str">
        <f t="shared" si="20"/>
        <v>Lowerjaw</v>
      </c>
      <c r="T70" s="2" t="str">
        <f t="shared" si="21"/>
        <v>Lowerjaw</v>
      </c>
      <c r="U70" s="2" t="str">
        <f t="shared" si="22"/>
        <v>rotation</v>
      </c>
      <c r="V70" s="2" t="e">
        <f t="shared" si="23"/>
        <v>#VALUE!</v>
      </c>
      <c r="W70" s="1" t="str">
        <f t="shared" si="24"/>
        <v>this.setRotateAngle(Lowerjaw, Lowerjaw.rotateAngleX + (float) Math.toRadians(xx), Lowerjaw.rotateAngleY + (float) Math.toRadians(yy), Lowerjaw.rotateAngleZ + (float) Math.toRadians(zz));</v>
      </c>
    </row>
    <row r="71" spans="1:23" x14ac:dyDescent="0.25">
      <c r="F71" t="s">
        <v>6</v>
      </c>
      <c r="I71" s="2" t="str">
        <f t="shared" si="10"/>
        <v/>
      </c>
      <c r="J71" s="2" t="str">
        <f t="shared" si="11"/>
        <v/>
      </c>
      <c r="K71" s="3" t="e">
        <f t="shared" si="12"/>
        <v>#VALUE!</v>
      </c>
      <c r="L71" s="2" t="e">
        <f t="shared" si="13"/>
        <v>#VALUE!</v>
      </c>
      <c r="M71" s="4">
        <f t="shared" si="14"/>
        <v>0</v>
      </c>
      <c r="N71" s="3" t="e">
        <f t="shared" si="15"/>
        <v>#VALUE!</v>
      </c>
      <c r="O71" s="2" t="e">
        <f t="shared" si="16"/>
        <v>#VALUE!</v>
      </c>
      <c r="P71" s="4">
        <f t="shared" si="17"/>
        <v>0</v>
      </c>
      <c r="Q71" s="2" t="e">
        <f t="shared" si="18"/>
        <v>#VALUE!</v>
      </c>
      <c r="R71" s="4">
        <f t="shared" si="19"/>
        <v>0</v>
      </c>
      <c r="S71" s="3" t="str">
        <f t="shared" si="20"/>
        <v>Lowerjaw</v>
      </c>
      <c r="T71" s="2" t="str">
        <f t="shared" si="21"/>
        <v>Lowerjaw</v>
      </c>
      <c r="U71" s="2" t="e">
        <f t="shared" si="22"/>
        <v>#VALUE!</v>
      </c>
      <c r="V71" s="2" t="e">
        <f t="shared" si="23"/>
        <v>#VALUE!</v>
      </c>
      <c r="W71" s="1" t="str">
        <f t="shared" si="24"/>
        <v/>
      </c>
    </row>
    <row r="72" spans="1:23" x14ac:dyDescent="0.25">
      <c r="E72" t="s">
        <v>6</v>
      </c>
      <c r="I72" s="2" t="str">
        <f t="shared" si="10"/>
        <v/>
      </c>
      <c r="J72" s="2" t="str">
        <f t="shared" si="11"/>
        <v/>
      </c>
      <c r="K72" s="3" t="str">
        <f t="shared" si="12"/>
        <v/>
      </c>
      <c r="L72" s="2" t="str">
        <f t="shared" si="13"/>
        <v/>
      </c>
      <c r="M72" s="4">
        <f t="shared" si="14"/>
        <v>0</v>
      </c>
      <c r="N72" s="3" t="str">
        <f t="shared" si="15"/>
        <v/>
      </c>
      <c r="O72" s="2" t="str">
        <f t="shared" si="16"/>
        <v/>
      </c>
      <c r="P72" s="4">
        <f t="shared" si="17"/>
        <v>0</v>
      </c>
      <c r="Q72" s="2" t="str">
        <f t="shared" si="18"/>
        <v/>
      </c>
      <c r="R72" s="4">
        <f t="shared" si="19"/>
        <v>0</v>
      </c>
      <c r="S72" s="3" t="e">
        <f t="shared" si="20"/>
        <v>#VALUE!</v>
      </c>
      <c r="T72" s="2" t="e">
        <f t="shared" si="21"/>
        <v>#VALUE!</v>
      </c>
      <c r="U72" s="2" t="e">
        <f t="shared" si="22"/>
        <v>#VALUE!</v>
      </c>
      <c r="V72" s="2" t="e">
        <f t="shared" si="23"/>
        <v>#VALUE!</v>
      </c>
      <c r="W72" s="1" t="str">
        <f t="shared" si="24"/>
        <v/>
      </c>
    </row>
    <row r="73" spans="1:23" ht="75" x14ac:dyDescent="0.25">
      <c r="D73" t="s">
        <v>6</v>
      </c>
      <c r="I73" s="2" t="str">
        <f t="shared" ref="I73:I76" si="25">IF(G73&lt;&gt;"",ROUND(LEFT(G73,FIND(":",G73)-1)*20,0),"")</f>
        <v/>
      </c>
      <c r="J73" s="2" t="str">
        <f t="shared" ref="J73:J75" si="26">IF(I73&lt;&gt;"",IF(I74&lt;&gt;"",I74,0),"")</f>
        <v/>
      </c>
      <c r="K73" s="3" t="str">
        <f t="shared" ref="K73:K76" si="27">IF(G73&lt;&gt;"",LEFT(MID(G73,FIND("[",G73)+1,1000),FIND("]",MID(G73,FIND("[",G73)+1,1000))-1),IF(F73&lt;&gt;"",LEFT(MID(F73,FIND("[",F73)+1,1000),FIND("]",MID(F73,FIND("[",F73)+1,1000))-1),""))</f>
        <v/>
      </c>
      <c r="L73" s="2" t="str">
        <f t="shared" ref="L73:L76" si="28">IF(K73&lt;&gt;"",LEFT(K73,FIND(",",K73)-1),"")</f>
        <v/>
      </c>
      <c r="M73" s="4">
        <f t="shared" ref="M73:M76" si="29">IFERROR(FIND("math",L73),0)</f>
        <v>0</v>
      </c>
      <c r="N73" s="3" t="str">
        <f t="shared" ref="N73:N76" si="30">IF(G73&lt;&gt;"",MID(K73,LEN(L73)+3,100),IF(F73&lt;&gt;"",MID(K73,LEN(L73)+3,100),""))</f>
        <v/>
      </c>
      <c r="O73" s="2" t="str">
        <f t="shared" ref="O73:O76" si="31">IF(G73&lt;&gt;"",LEFT(N73,FIND(",",N73)-1),IF(F73&lt;&gt;"",LEFT(N73,FIND(",",N73)-1),""))</f>
        <v/>
      </c>
      <c r="P73" s="4">
        <f t="shared" ref="P73:P76" si="32">IFERROR(FIND("math",O73),0)</f>
        <v>0</v>
      </c>
      <c r="Q73" s="2" t="str">
        <f t="shared" ref="Q73:Q76" si="33">IF(G73&lt;&gt;"",MID(N73,LEN(O73)+3,100),IF(F73&lt;&gt;"",MID(N73,LEN(O73)+3,100),""))</f>
        <v/>
      </c>
      <c r="R73" s="4">
        <f t="shared" ref="R73:R76" si="34">IFERROR(FIND("math",Q73),0)</f>
        <v>0</v>
      </c>
      <c r="S73" s="3" t="e">
        <f t="shared" ref="S73:S76" si="35">IF(E73&lt;&gt;"",LEFT(E73,FIND(":",E73)-1),S72)</f>
        <v>#VALUE!</v>
      </c>
      <c r="T73" s="2" t="e">
        <f t="shared" ref="T73:T76" si="36">IF(E73="",T72,LEFT(E73,FIND(":",E73)-1))</f>
        <v>#VALUE!</v>
      </c>
      <c r="U73" s="2" t="e">
        <f t="shared" ref="U73:U76" si="37">IF(F73="",U72,LEFT(F73,FIND(":",F73)-1))</f>
        <v>#VALUE!</v>
      </c>
      <c r="V73" s="2" t="e">
        <f t="shared" ref="V73:V76" si="38">SUBSTITUTE(IF(LEFT(F73,FIND(": [",F73)-1)="rotation",SUBSTITUTE("this.setRotateAngle("&amp;T73&amp;", "&amp;T73&amp;".rotateAngleX + (float) Math.toRadians("&amp;SUBSTITUTE(L73,"""","")&amp;"), "&amp;T73&amp;".rotateAngleY + (float) Math.toRadians("&amp;SUBSTITUTE(O73,"""","")&amp;"), "&amp;T73&amp;".rotateAngleZ + (float) Math.toRadians("&amp;SUBSTITUTE(Q73,"""","")&amp;"));","query.anim_time","(((double)tickAnim/"&amp;$I$6&amp;"D)*"&amp;$I$6/20&amp;"D)"),IF(LEFT(F73,FIND(": [",F73)-1)="position",SUBSTITUTE("this."&amp;S73&amp;".offsetX = (float) Math.toRadians("&amp;SUBSTITUTE(L73,"""","")&amp;");
this."&amp;S73&amp;".offsetY = (float) Math.toRadians("&amp;SUBSTITUTE(O73,"""","")&amp;");
this."&amp;S73&amp;".offsetZ = (float) Math.toRadians("&amp;SUBSTITUTE(Q73,"""","")&amp;");","query.anim_time","(((double)tickAnim/"&amp;$I$6&amp;"D)*"&amp;$I$6/20&amp;"D)"),"")),"math.sin(","Math.sin((Math.PI/180)*")</f>
        <v>#VALUE!</v>
      </c>
      <c r="W73" s="1" t="str">
        <f t="shared" ref="W73:W75" si="39">SUBSTITUTE(IF(ISERROR(V73),IF(AND(ISERROR(U74),NOT(ISERROR(U73))),
IF(U73="rotation","this.setRotateAngle("&amp;S73&amp;", "&amp;S73&amp;".rotateAngleX + (float) Math.toRadians(xx), "&amp;S73&amp;".rotateAngleY + (float) Math.toRadians(yy), "&amp;S73&amp;".rotateAngleZ + (float) Math.toRadians(zz));", "this."&amp;S73&amp;".offsetX = (float) Math.toRadians(xx);
this."&amp;S73&amp;".offsetY = (float) Math.toRadians(yy);
this."&amp;S73&amp;".offsetZ = (float) Math.toRadians(zz);"),
IFERROR(IF(G73&lt;&gt;"",IF(W72&lt;&gt;"","else","")&amp;" if (tickAnim &gt;= "&amp;I73&amp;" &amp;&amp; tickAnim &lt; "&amp;J73&amp;") {
    xx = "&amp;SUBSTITUTE(SUBSTITUTE(L73,"""",""),"math.sin(","(Math.sin((Math.PI/180)*"&amp;$I$6/20&amp;"D*")&amp;IF(M73&gt;0,")","D")&amp;" + (((tickAnim - "&amp;I73&amp;"D) / "&amp;J73-I73&amp;"D) * ("&amp;SUBSTITUTE(SUBSTITUTE(L74,"""",""),"math.sin(","Math.sin((Math.PI/180)*"&amp;$I$6/20&amp;"D*")&amp;"D-("&amp;SUBSTITUTE(SUBSTITUTE(L73,"""",""),"math.sin(","Math.sin((Math.PI/180)*"&amp;$I$6/20&amp;"D*")&amp;"D)));
    yy = "&amp;SUBSTITUTE(SUBSTITUTE(O73,"""",""),"math.sin(","(Math.sin((Math.PI/180)*"&amp;$I$6/20&amp;"D*")&amp;IF(P73&gt;0,")","D")&amp;" + (((tickAnim - "&amp;I73&amp;"D) / "&amp;J73-I73&amp;"D) * ("&amp;SUBSTITUTE(SUBSTITUTE(O74,"""",""),"math.sin(","Math.sin((Math.PI/180)*"&amp;$I$6/20&amp;"D*")&amp;"D-("&amp;SUBSTITUTE(SUBSTITUTE(O73,"""",""),"math.sin(","Math.sin((Math.PI/180)*"&amp;$I$6/20&amp;"D*")&amp;"D)));
    zz = "&amp;SUBSTITUTE(SUBSTITUTE(Q73,"""",""),"math.sin(","(Math.sin((Math.PI/180)*"&amp;$I$6/20&amp;"D*")&amp;IF(R73&gt;0,")","D")&amp;" + (((tickAnim - "&amp;I73&amp;"D) / "&amp;J73-I73&amp;"D) * ("&amp;SUBSTITUTE(SUBSTITUTE(Q74,"""",""),"math.sin(","Math.sin((Math.PI/180)*"&amp;$I$6/20&amp;"D*")&amp;"D-("&amp;SUBSTITUTE(SUBSTITUTE(Q73,"""",""),"math.sin(","Math.sin((Math.PI/180)*"&amp;$I$6/20&amp;"D*")&amp;"D)));
}",""),"")),V73),"query.anim_time","((double)tickAnim/"&amp;$I$6&amp;"D)")</f>
        <v/>
      </c>
    </row>
    <row r="74" spans="1:23" ht="75" x14ac:dyDescent="0.25">
      <c r="C74" t="s">
        <v>6</v>
      </c>
      <c r="I74" s="2" t="str">
        <f t="shared" si="25"/>
        <v/>
      </c>
      <c r="J74" s="2" t="str">
        <f t="shared" si="26"/>
        <v/>
      </c>
      <c r="K74" s="3" t="str">
        <f t="shared" si="27"/>
        <v/>
      </c>
      <c r="L74" s="2" t="str">
        <f t="shared" si="28"/>
        <v/>
      </c>
      <c r="M74" s="4">
        <f t="shared" si="29"/>
        <v>0</v>
      </c>
      <c r="N74" s="3" t="str">
        <f t="shared" si="30"/>
        <v/>
      </c>
      <c r="O74" s="2" t="str">
        <f t="shared" si="31"/>
        <v/>
      </c>
      <c r="P74" s="4">
        <f t="shared" si="32"/>
        <v>0</v>
      </c>
      <c r="Q74" s="2" t="str">
        <f t="shared" si="33"/>
        <v/>
      </c>
      <c r="R74" s="4">
        <f t="shared" si="34"/>
        <v>0</v>
      </c>
      <c r="S74" s="3" t="e">
        <f t="shared" si="35"/>
        <v>#VALUE!</v>
      </c>
      <c r="T74" s="2" t="e">
        <f t="shared" si="36"/>
        <v>#VALUE!</v>
      </c>
      <c r="U74" s="2" t="e">
        <f t="shared" si="37"/>
        <v>#VALUE!</v>
      </c>
      <c r="V74" s="2" t="e">
        <f t="shared" si="38"/>
        <v>#VALUE!</v>
      </c>
      <c r="W74" s="1" t="str">
        <f t="shared" si="39"/>
        <v/>
      </c>
    </row>
    <row r="75" spans="1:23" ht="75" x14ac:dyDescent="0.25">
      <c r="B75" t="s">
        <v>6</v>
      </c>
      <c r="I75" s="2" t="str">
        <f t="shared" si="25"/>
        <v/>
      </c>
      <c r="J75" s="2" t="str">
        <f t="shared" si="26"/>
        <v/>
      </c>
      <c r="K75" s="3" t="str">
        <f t="shared" si="27"/>
        <v/>
      </c>
      <c r="L75" s="2" t="str">
        <f t="shared" si="28"/>
        <v/>
      </c>
      <c r="M75" s="4">
        <f t="shared" si="29"/>
        <v>0</v>
      </c>
      <c r="N75" s="3" t="str">
        <f t="shared" si="30"/>
        <v/>
      </c>
      <c r="O75" s="2" t="str">
        <f t="shared" si="31"/>
        <v/>
      </c>
      <c r="P75" s="4">
        <f t="shared" si="32"/>
        <v>0</v>
      </c>
      <c r="Q75" s="2" t="str">
        <f t="shared" si="33"/>
        <v/>
      </c>
      <c r="R75" s="4">
        <f t="shared" si="34"/>
        <v>0</v>
      </c>
      <c r="S75" s="3" t="e">
        <f t="shared" si="35"/>
        <v>#VALUE!</v>
      </c>
      <c r="T75" s="2" t="e">
        <f t="shared" si="36"/>
        <v>#VALUE!</v>
      </c>
      <c r="U75" s="2" t="e">
        <f t="shared" si="37"/>
        <v>#VALUE!</v>
      </c>
      <c r="V75" s="2" t="e">
        <f t="shared" si="38"/>
        <v>#VALUE!</v>
      </c>
      <c r="W75" s="1" t="str">
        <f t="shared" si="39"/>
        <v/>
      </c>
    </row>
    <row r="76" spans="1:23" ht="75" x14ac:dyDescent="0.25">
      <c r="A76" t="s">
        <v>6</v>
      </c>
      <c r="I76" s="2" t="str">
        <f t="shared" si="25"/>
        <v/>
      </c>
      <c r="J76" s="2" t="str">
        <f>IF(I76&lt;&gt;"",IF(#REF!&lt;&gt;"",#REF!,0),"")</f>
        <v/>
      </c>
      <c r="K76" s="3" t="str">
        <f t="shared" si="27"/>
        <v/>
      </c>
      <c r="L76" s="2" t="str">
        <f t="shared" si="28"/>
        <v/>
      </c>
      <c r="M76" s="4">
        <f t="shared" si="29"/>
        <v>0</v>
      </c>
      <c r="N76" s="3" t="str">
        <f t="shared" si="30"/>
        <v/>
      </c>
      <c r="O76" s="2" t="str">
        <f t="shared" si="31"/>
        <v/>
      </c>
      <c r="P76" s="4">
        <f t="shared" si="32"/>
        <v>0</v>
      </c>
      <c r="Q76" s="2" t="str">
        <f t="shared" si="33"/>
        <v/>
      </c>
      <c r="R76" s="4">
        <f t="shared" si="34"/>
        <v>0</v>
      </c>
      <c r="S76" s="3" t="e">
        <f t="shared" si="35"/>
        <v>#VALUE!</v>
      </c>
      <c r="T76" s="2" t="e">
        <f t="shared" si="36"/>
        <v>#VALUE!</v>
      </c>
      <c r="U76" s="2" t="e">
        <f t="shared" si="37"/>
        <v>#VALUE!</v>
      </c>
      <c r="V76" s="2" t="e">
        <f t="shared" si="38"/>
        <v>#VALUE!</v>
      </c>
      <c r="W76" s="1" t="str">
        <f>SUBSTITUTE(IF(ISERROR(V76),IF(AND(ISERROR(#REF!),NOT(ISERROR(U76))),
IF(U76="rotation","this.setRotateAngle("&amp;S76&amp;", "&amp;S76&amp;".rotateAngleX + (float) Math.toRadians(xx), "&amp;S76&amp;".rotateAngleY + (float) Math.toRadians(yy), "&amp;S76&amp;".rotateAngleZ + (float) Math.toRadians(zz));", "this."&amp;S76&amp;".offsetX = (float) Math.toRadians(xx);
this."&amp;S76&amp;".offsetY = (float) Math.toRadians(yy);
this."&amp;S76&amp;".offsetZ = (float) Math.toRadians(zz);"),
IFERROR(IF(G76&lt;&gt;"",IF(W75&lt;&gt;"","else","")&amp;" if (tickAnim &gt;= "&amp;I76&amp;" &amp;&amp; tickAnim &lt; "&amp;J76&amp;") {
    xx = "&amp;SUBSTITUTE(SUBSTITUTE(L76,"""",""),"math.sin(","(Math.sin((Math.PI/180)*"&amp;$I$6/20&amp;"D*")&amp;IF(M76&gt;0,")","D")&amp;" + (((tickAnim - "&amp;I76&amp;"D) / "&amp;J76-I76&amp;"D) * ("&amp;SUBSTITUTE(SUBSTITUTE(#REF!,"""",""),"math.sin(","Math.sin((Math.PI/180)*"&amp;$I$6/20&amp;"D*")&amp;"D-("&amp;SUBSTITUTE(SUBSTITUTE(L76,"""",""),"math.sin(","Math.sin((Math.PI/180)*"&amp;$I$6/20&amp;"D*")&amp;"D)));
    yy = "&amp;SUBSTITUTE(SUBSTITUTE(O76,"""",""),"math.sin(","(Math.sin((Math.PI/180)*"&amp;$I$6/20&amp;"D*")&amp;IF(P76&gt;0,")","D")&amp;" + (((tickAnim - "&amp;I76&amp;"D) / "&amp;J76-I76&amp;"D) * ("&amp;SUBSTITUTE(SUBSTITUTE(#REF!,"""",""),"math.sin(","Math.sin((Math.PI/180)*"&amp;$I$6/20&amp;"D*")&amp;"D-("&amp;SUBSTITUTE(SUBSTITUTE(O76,"""",""),"math.sin(","Math.sin((Math.PI/180)*"&amp;$I$6/20&amp;"D*")&amp;"D)));
    zz = "&amp;SUBSTITUTE(SUBSTITUTE(Q76,"""",""),"math.sin(","(Math.sin((Math.PI/180)*"&amp;$I$6/20&amp;"D*")&amp;IF(R76&gt;0,")","D")&amp;" + (((tickAnim - "&amp;I76&amp;"D) / "&amp;J76-I76&amp;"D) * ("&amp;SUBSTITUTE(SUBSTITUTE(#REF!,"""",""),"math.sin(","Math.sin((Math.PI/180)*"&amp;$I$6/20&amp;"D*")&amp;"D-("&amp;SUBSTITUTE(SUBSTITUTE(Q76,"""",""),"math.sin(","Math.sin((Math.PI/180)*"&amp;$I$6/20&amp;"D*")&amp;"D)));
}",""),"")),V76),"query.anim_time","((double)tickAnim/"&amp;$I$6&amp;"D)")</f>
        <v/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F 1 r t V H u j G w m m A A A A 9 g A A A B I A H A B D b 2 5 m a W c v U G F j a 2 F n Z S 5 4 b W w g o h g A K K A U A A A A A A A A A A A A A A A A A A A A A A A A A A A A h Y 9 B D o I w F E S v Q r q n L W A M I Z + S 6 M K N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l X 9 m + 1 U K j v 1 o A m y K w 9 w f x A F B L A w Q U A A I A C A A X W u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1 r t V C i K R 7 g O A A A A E Q A A A B M A H A B G b 3 J t d W x h c y 9 T Z W N 0 a W 9 u M S 5 t I K I Y A C i g F A A A A A A A A A A A A A A A A A A A A A A A A A A A A C t O T S 7 J z M 9 T C I b Q h t Y A U E s B A i 0 A F A A C A A g A F 1 r t V H u j G w m m A A A A 9 g A A A B I A A A A A A A A A A A A A A A A A A A A A A E N v b m Z p Z y 9 Q Y W N r Y W d l L n h t b F B L A Q I t A B Q A A g A I A B d a 7 V Q P y u m r p A A A A O k A A A A T A A A A A A A A A A A A A A A A A P I A A A B b Q 2 9 u d G V u d F 9 U e X B l c 1 0 u e G 1 s U E s B A i 0 A F A A C A A g A F 1 r t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D 6 a C 1 r g B B M u D A v f Y E 9 1 W 4 A A A A A A g A A A A A A E G Y A A A A B A A A g A A A A g 7 t I 2 P D l + q q r i k z 7 L a F r W 2 e e 7 f J 1 7 O R O g C N e b D c O 3 z M A A A A A D o A A A A A C A A A g A A A A H I 4 I y 8 U D K u g 8 H 0 E H e 9 g 2 b 0 C H t D I 6 Y + i n K Z r l 5 K 2 8 T O p Q A A A A Z J j Y t n A N 4 q P 9 E i k X T 7 D U R / i A n Q c S + f j Z k / h 3 N H 8 V K 6 e z / p H / d s J 9 a U r I q v 0 S h M a d G H N I + h h U p a m D w X G U g y 3 p Q s U P 2 A f f m t L T j X I a C U M X 4 m 5 A A A A A c T w C D p E x 4 r 4 K R i y 0 s k 0 s g h U M S A g B T / E j F T w L l 5 v 5 n 6 4 F N t 0 i 7 o 2 R i O l 1 P Y X T a C h Q 3 d g X p t j D s L P 1 a 1 U I t Q D q Z A = = < / D a t a M a s h u p > 
</file>

<file path=customXml/itemProps1.xml><?xml version="1.0" encoding="utf-8"?>
<ds:datastoreItem xmlns:ds="http://schemas.openxmlformats.org/officeDocument/2006/customXml" ds:itemID="{BC60D0BE-D1BF-4164-A55F-2ADC0878F1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Cyclic animation</vt:lpstr>
      <vt:lpstr>Fixed animation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Howe</dc:creator>
  <cp:lastModifiedBy>Rob</cp:lastModifiedBy>
  <dcterms:created xsi:type="dcterms:W3CDTF">2022-07-13T10:16:13Z</dcterms:created>
  <dcterms:modified xsi:type="dcterms:W3CDTF">2023-01-24T10:45:56Z</dcterms:modified>
</cp:coreProperties>
</file>