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5.xml" ContentType="application/vnd.openxmlformats-officedocument.drawing+xml"/>
  <Override PartName="/xl/slicers/slicer1.xml" ContentType="application/vnd.ms-excel.slicer+xml"/>
  <Override PartName="/xl/timelines/timeline1.xml" ContentType="application/vnd.ms-excel.timelin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C:\Users\mrase\Desktop\ADJEI DANIEL ASENSO\"/>
    </mc:Choice>
  </mc:AlternateContent>
  <xr:revisionPtr revIDLastSave="0" documentId="13_ncr:1_{AD41D220-B512-4551-9CF6-5F9BA34DD997}" xr6:coauthVersionLast="47" xr6:coauthVersionMax="47" xr10:uidLastSave="{00000000-0000-0000-0000-000000000000}"/>
  <bookViews>
    <workbookView xWindow="-120" yWindow="-120" windowWidth="20730" windowHeight="11760" tabRatio="796" firstSheet="1" activeTab="6" xr2:uid="{00000000-000D-0000-FFFF-FFFF00000000}"/>
  </bookViews>
  <sheets>
    <sheet name="BLOSSOM ACADEMY" sheetId="8" r:id="rId1"/>
    <sheet name="Data" sheetId="1" r:id="rId2"/>
    <sheet name="Table" sheetId="5" r:id="rId3"/>
    <sheet name="One-dimensional Pivot Table" sheetId="12" r:id="rId4"/>
    <sheet name="Two-dimensional Pivot Table" sheetId="13" r:id="rId5"/>
    <sheet name="Chart" sheetId="14" r:id="rId6"/>
    <sheet name="Dashboard" sheetId="9" r:id="rId7"/>
  </sheets>
  <definedNames>
    <definedName name="_xlnm._FilterDatabase" localSheetId="1" hidden="1">Data!$A$1:$F$214</definedName>
    <definedName name="Category">Table1[Category]</definedName>
    <definedName name="NativeTimeline_Date">#N/A</definedName>
    <definedName name="Slicer_Country">#N/A</definedName>
    <definedName name="Slicer_Product">#N/A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1"/>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12" i="5" l="1"/>
  <c r="Q2" i="5" a="1"/>
  <c r="Q2" i="5" s="1"/>
  <c r="R2" i="5" s="1"/>
  <c r="K12" i="5"/>
  <c r="C206" i="5"/>
  <c r="C158" i="5"/>
  <c r="C198" i="5"/>
  <c r="C9" i="5"/>
  <c r="C182" i="5"/>
  <c r="C147" i="5"/>
  <c r="C11" i="5"/>
  <c r="C112" i="5"/>
  <c r="C208" i="5"/>
  <c r="C106" i="5"/>
  <c r="C150" i="5"/>
  <c r="C103" i="5"/>
  <c r="C113" i="5"/>
  <c r="C94" i="5"/>
  <c r="C197" i="5"/>
  <c r="C53" i="5"/>
  <c r="C80" i="5"/>
  <c r="C38" i="5"/>
  <c r="C205" i="5"/>
  <c r="C119" i="5"/>
  <c r="C85" i="5"/>
  <c r="C45" i="5"/>
  <c r="C117" i="5"/>
  <c r="C178" i="5"/>
  <c r="C36" i="5"/>
  <c r="C41" i="5"/>
  <c r="C27" i="5"/>
  <c r="C86" i="5"/>
  <c r="C136" i="5"/>
  <c r="C149" i="5"/>
  <c r="C70" i="5"/>
  <c r="C18" i="5"/>
  <c r="C54" i="5"/>
  <c r="C3" i="5"/>
  <c r="C111" i="5"/>
  <c r="C48" i="5"/>
  <c r="C30" i="5"/>
  <c r="C191" i="5"/>
  <c r="C172" i="5"/>
  <c r="C76" i="5"/>
  <c r="C60" i="5"/>
  <c r="C171" i="5"/>
  <c r="C68" i="5"/>
  <c r="C83" i="5"/>
  <c r="C154" i="5"/>
  <c r="C8" i="5"/>
  <c r="C209" i="5"/>
  <c r="C43" i="5"/>
  <c r="C200" i="5"/>
  <c r="C138" i="5"/>
  <c r="C78" i="5"/>
  <c r="C95" i="5"/>
  <c r="C15" i="5"/>
  <c r="C10" i="5"/>
  <c r="C181" i="5"/>
  <c r="C99" i="5"/>
  <c r="C57" i="5"/>
  <c r="C98" i="5"/>
  <c r="C145" i="5"/>
  <c r="C144" i="5"/>
  <c r="C152" i="5"/>
  <c r="C174" i="5"/>
  <c r="C62" i="5"/>
  <c r="C12" i="5"/>
  <c r="C157" i="5"/>
  <c r="C33" i="5"/>
  <c r="C124" i="5"/>
  <c r="K2" i="5" a="1"/>
  <c r="K2" i="5" s="1"/>
  <c r="L2" i="5" s="1"/>
  <c r="L12" i="5" l="1"/>
  <c r="R8" i="5"/>
  <c r="R7" i="5"/>
  <c r="L3" i="5"/>
  <c r="R6" i="5"/>
  <c r="R5" i="5"/>
  <c r="R4" i="5"/>
  <c r="R3" i="5"/>
  <c r="L8" i="5"/>
  <c r="L7" i="5"/>
  <c r="L6" i="5"/>
  <c r="L4" i="5"/>
  <c r="L5" i="5"/>
  <c r="N2" i="5" a="1"/>
  <c r="N2" i="5" l="1"/>
  <c r="O3" i="5"/>
  <c r="O2" i="5"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<sst xmlns="http://schemas.openxmlformats.org/spreadsheetml/2006/main" count="1407" uniqueCount="68">
  <si>
    <t>Country</t>
  </si>
  <si>
    <t>Order ID</t>
  </si>
  <si>
    <t>Product</t>
  </si>
  <si>
    <t>Category</t>
  </si>
  <si>
    <t>Amount</t>
  </si>
  <si>
    <t>Fruit</t>
  </si>
  <si>
    <t>Vegetables</t>
  </si>
  <si>
    <t>Date</t>
  </si>
  <si>
    <t>United States</t>
  </si>
  <si>
    <t>United Kingdom</t>
  </si>
  <si>
    <t>Canada</t>
  </si>
  <si>
    <t>Australia</t>
  </si>
  <si>
    <t>Germany</t>
  </si>
  <si>
    <t>Banana</t>
  </si>
  <si>
    <t>Apple</t>
  </si>
  <si>
    <t>Orange</t>
  </si>
  <si>
    <t>Mango</t>
  </si>
  <si>
    <t>Carrots</t>
  </si>
  <si>
    <t>Beans</t>
  </si>
  <si>
    <t>France</t>
  </si>
  <si>
    <t>New Zealand</t>
  </si>
  <si>
    <t>Cabbage</t>
  </si>
  <si>
    <t>Country with highest purchase</t>
  </si>
  <si>
    <t>Countries and favourite vegetables and fruits</t>
  </si>
  <si>
    <t>highest amount</t>
  </si>
  <si>
    <t>lowest amount</t>
  </si>
  <si>
    <t>month with highest purchase</t>
  </si>
  <si>
    <t>Sum of Amount</t>
  </si>
  <si>
    <t>Grand Total</t>
  </si>
  <si>
    <t>Product Tally</t>
  </si>
  <si>
    <t>Category Tally</t>
  </si>
  <si>
    <t>Total expense</t>
  </si>
  <si>
    <t>May</t>
  </si>
  <si>
    <t>Months</t>
  </si>
  <si>
    <t>Jan</t>
  </si>
  <si>
    <t>Feb</t>
  </si>
  <si>
    <t>Mar</t>
  </si>
  <si>
    <t>Apr</t>
  </si>
  <si>
    <t>Jun</t>
  </si>
  <si>
    <t>Jul</t>
  </si>
  <si>
    <t>Aug</t>
  </si>
  <si>
    <t>Sep</t>
  </si>
  <si>
    <t>Oct</t>
  </si>
  <si>
    <t>Nov</t>
  </si>
  <si>
    <t>Dec</t>
  </si>
  <si>
    <t>Count of Category</t>
  </si>
  <si>
    <t>Vegetable</t>
  </si>
  <si>
    <t>Australia Total</t>
  </si>
  <si>
    <t>Canada Total</t>
  </si>
  <si>
    <t>France Total</t>
  </si>
  <si>
    <t>Germany Total</t>
  </si>
  <si>
    <t>New Zealand Total</t>
  </si>
  <si>
    <t>United Kingdom Total</t>
  </si>
  <si>
    <t>United States Total</t>
  </si>
  <si>
    <t>(All)</t>
  </si>
  <si>
    <t>TOTAL NUMBER OF PRODUCTS ORDERED</t>
  </si>
  <si>
    <t>TOTAL EXPENSES BY COUNTRY</t>
  </si>
  <si>
    <t>Count of Product</t>
  </si>
  <si>
    <t>PivotTable 6: This table shows the products with their associated count of orders. Banana being the most ordered fruit and Mango being the least ordered fruit. Cabbage and Carrots however had same number of orders whiles Beans had the least in the vegetables. We can however conclude that Banana is the most wanted commodity on the market.</t>
  </si>
  <si>
    <t>PivotTable5: This table shows the amount spent on each category. The table is filtered by country.</t>
  </si>
  <si>
    <t>PivotTable 3: Table 3 shows the countries with the count of each category ordered. United States had the highest order and New Zealand had the lowest order tally.</t>
  </si>
  <si>
    <t>PivotTable 4: Table 4 shows the countries and/or how many categories(fruits or vegetables they ordered. United States had the highest order and New Zealand had the lowest order tally.</t>
  </si>
  <si>
    <t>PivotTable 2: This table shows the months and the various expenditures. More money was spent in May as compared to the other months.</t>
  </si>
  <si>
    <t>PivotTable 1: This table shows the amount of money spent by each country on the products. The United States spent more money than the other countries with New Zealand spending the least.</t>
  </si>
  <si>
    <t>This table breaks down the expenses spent on the categories.</t>
  </si>
  <si>
    <t>The above table shows the order tally of each product per country.</t>
  </si>
  <si>
    <t>The above table shows the expenses of each country on each product.</t>
  </si>
  <si>
    <t>CHARTS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</si>
</sst>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
    <numFmt numFmtId="165" formatCode="_-[$$-409]* #,##0_ ;_-[$$-409]* \-#,##0\ ;_-[$$-409]* &quot;-&quot;??_ ;_-@_ "/>
    <numFmt numFmtId="166" formatCode="_-[$$-409]* #,##0.00_ ;_-[$$-409]* \-#,##0.00\ ;_-[$$-409]* &quot;-&quot;??_ ;_-@_ "/>
  </numFmts>
  <fonts count="4" x14ac:knownFonts="1">
    <font>
      <sz val="11"/>
      <color theme="1"/>
      <name val="Calibri"/>
      <family val="2"/>
      <scheme val="minor"/>
    </font>
    <font>
      <b/>
      <sz val="11"/>
      <color theme="1"/>
      <name val="Calibri"/>
      <family val="2"/>
      <scheme val="minor"/>
    </font>
    <font>
      <sz val="8"/>
      <name val="Calibri"/>
      <family val="2"/>
      <scheme val="minor"/>
    </font>
    <font>
      <b/>
      <u/>
      <sz val="22"/>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4" tint="0.39997558519241921"/>
        <bgColor indexed="64"/>
      </patternFill>
    </fill>
  </fills>
  <borders count="10">
    <border>
      <left/>
      <right/>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1">
    <xf numFmtId="0" fontId="0" fillId="0" borderId="0"/>
  </cellStyleXfs>
  <cellXfs count="23">
    <xf numFmtId="0" fontId="0" fillId="0" borderId="0" xfId="0"/>
    <xf numFmtId="0" fontId="1" fillId="0" borderId="0" xfId="0" applyFont="1"/>
    <xf numFmtId="164" fontId="0" fillId="0" borderId="0" xfId="0" applyNumberFormat="1"/>
    <xf numFmtId="14" fontId="0" fillId="0" borderId="0" xfId="0" applyNumberFormat="1"/>
    <xf numFmtId="165" fontId="1" fillId="0" borderId="0" xfId="0" applyNumberFormat="1" applyFont="1"/>
    <xf numFmtId="165" fontId="0" fillId="0" borderId="0" xfId="0" applyNumberFormat="1"/>
    <xf numFmtId="0" fontId="0" fillId="0" borderId="0" xfId="0" applyNumberFormat="1"/>
    <xf numFmtId="0" fontId="0" fillId="0" borderId="0" xfId="0" pivotButton="1"/>
    <xf numFmtId="0" fontId="0" fillId="2" borderId="0" xfId="0" applyFill="1"/>
    <xf numFmtId="0" fontId="0" fillId="2" borderId="0" xfId="0" applyFill="1" applyAlignment="1"/>
    <xf numFmtId="0" fontId="0" fillId="0" borderId="1" xfId="0" applyBorder="1"/>
    <xf numFmtId="0" fontId="0" fillId="0" borderId="2" xfId="0" applyBorder="1"/>
    <xf numFmtId="0" fontId="0" fillId="0" borderId="3" xfId="0" applyBorder="1"/>
    <xf numFmtId="166" fontId="0" fillId="0" borderId="0" xfId="0" applyNumberFormat="1"/>
    <xf numFmtId="165" fontId="0" fillId="0" borderId="4" xfId="0" applyNumberFormat="1" applyBorder="1"/>
    <xf numFmtId="165" fontId="0" fillId="0" borderId="5" xfId="0" applyNumberFormat="1" applyBorder="1"/>
    <xf numFmtId="165" fontId="0" fillId="0" borderId="6" xfId="0" applyNumberFormat="1" applyBorder="1"/>
    <xf numFmtId="165" fontId="0" fillId="0" borderId="7" xfId="0" applyNumberFormat="1" applyBorder="1"/>
    <xf numFmtId="165" fontId="0" fillId="0" borderId="8" xfId="0" applyNumberFormat="1" applyBorder="1"/>
    <xf numFmtId="165" fontId="0" fillId="0" borderId="9" xfId="0" applyNumberFormat="1" applyBorder="1"/>
    <xf numFmtId="0" fontId="0" fillId="0" borderId="0" xfId="0" applyAlignment="1">
      <alignment wrapText="1"/>
    </xf>
    <xf numFmtId="0" fontId="3" fillId="3" borderId="0" xfId="0" applyFont="1" applyFill="1"/>
    <xf numFmtId="0" fontId="0" fillId="2" borderId="0" xfId="0" applyFill="1" applyAlignment="1">
      <alignment horizontal="center"/>
    </xf>
  </cellXfs>
  <cellStyles count="1">
    <cellStyle name="Normal" xfId="0" builtinId="0"/>
  </cellStyles>
  <dxfs count="14">
    <dxf>
      <numFmt numFmtId="165" formatCode="_-[$$-409]* #,##0_ ;_-[$$-409]* \-#,##0\ ;_-[$$-409]* &quot;-&quot;??_ ;_-@_ "/>
    </dxf>
    <dxf>
      <numFmt numFmtId="165" formatCode="_-[$$-409]* #,##0_ ;_-[$$-409]* \-#,##0\ ;_-[$$-409]* &quot;-&quot;??_ ;_-@_ "/>
    </dxf>
    <dxf>
      <numFmt numFmtId="165" formatCode="_-[$$-409]* #,##0_ ;_-[$$-409]* \-#,##0\ ;_-[$$-409]* &quot;-&quot;??_ ;_-@_ "/>
    </dxf>
    <dxf>
      <numFmt numFmtId="166" formatCode="_-[$$-409]* #,##0.00_ ;_-[$$-409]* \-#,##0.00\ ;_-[$$-409]* &quot;-&quot;??_ ;_-@_ "/>
    </dxf>
    <dxf>
      <numFmt numFmtId="166" formatCode="_-[$$-409]* #,##0.00_ ;_-[$$-409]* \-#,##0.00\ ;_-[$$-409]* &quot;-&quot;??_ ;_-@_ "/>
    </dxf>
    <dxf>
      <numFmt numFmtId="165" formatCode="_-[$$-409]* #,##0_ ;_-[$$-409]* \-#,##0\ ;_-[$$-409]* &quot;-&quot;??_ ;_-@_ "/>
    </dxf>
    <dxf>
      <numFmt numFmtId="166" formatCode="_-[$$-409]* #,##0.00_ ;_-[$$-409]* \-#,##0.00\ ;_-[$$-409]* &quot;-&quot;??_ ;_-@_ "/>
    </dxf>
    <dxf>
      <numFmt numFmtId="168" formatCode="m/d/yyyy"/>
    </dxf>
    <dxf>
      <numFmt numFmtId="165" formatCode="_-[$$-409]* #,##0_ ;_-[$$-409]* \-#,##0\ ;_-[$$-409]* &quot;-&quot;??_ ;_-@_ "/>
    </dxf>
    <dxf>
      <font>
        <b/>
        <i val="0"/>
        <strike val="0"/>
        <condense val="0"/>
        <extend val="0"/>
        <outline val="0"/>
        <shadow val="0"/>
        <u val="none"/>
        <vertAlign val="baseline"/>
        <sz val="11"/>
        <color theme="1"/>
        <name val="Calibri"/>
        <family val="2"/>
        <scheme val="minor"/>
      </font>
    </dxf>
    <dxf>
      <fill>
        <patternFill>
          <bgColor rgb="FF06F41D"/>
        </patternFill>
      </fill>
    </dxf>
    <dxf>
      <fill>
        <patternFill>
          <bgColor theme="5" tint="0.39994506668294322"/>
        </patternFill>
      </fill>
    </dxf>
    <dxf>
      <fill>
        <patternFill>
          <bgColor theme="4" tint="0.39994506668294322"/>
        </patternFill>
      </fill>
    </dxf>
    <dxf>
      <font>
        <color rgb="FF9C0006"/>
      </font>
      <fill>
        <patternFill>
          <bgColor rgb="FFFFC7CE"/>
        </patternFill>
      </fill>
    </dxf>
  </dxfs>
  <tableStyles count="0" defaultTableStyle="TableStyleMedium2" defaultPivotStyle="PivotStyleLight16"/>
  <colors>
    <mruColors>
      <color rgb="FF06F41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1/relationships/timelineCache" Target="timelineCaches/timelineCache1.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[ADJEI DANIEL ASENSO-CAPSTONE 1.xlsx]One-dimensional Pivot Table!PivotTable2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'One-dimensional Pivot Table'!$B$3</c:f>
              <c:strCache>
                <c:ptCount val="1"/>
                <c:pt idx="0">
                  <c:v>Total</c:v>
                </c:pt>
              </c:strCache>
            </c:strRef>
          </c:tx>
          <c:spPr>
            <a:solidFill>
              <a:schemeClr val="accent1"/>
            </a:solidFill>
            <a:ln>
              <a:noFill/>
            </a:ln>
            <a:effectLst/>
          </c:spPr>
          <c:invertIfNegative val="0"/>
          <c:cat>
            <c:strRef>
              <c:f>'One-dimensional Pivot Table'!$A$4:$A$11</c:f>
              <c:strCache>
                <c:ptCount val="7"/>
                <c:pt idx="0">
                  <c:v>United States</c:v>
                </c:pt>
                <c:pt idx="1">
                  <c:v>United Kingdom</c:v>
                </c:pt>
                <c:pt idx="2">
                  <c:v>Germany</c:v>
                </c:pt>
                <c:pt idx="3">
                  <c:v>France</c:v>
                </c:pt>
                <c:pt idx="4">
                  <c:v>Australia</c:v>
                </c:pt>
                <c:pt idx="5">
                  <c:v>Canada</c:v>
                </c:pt>
                <c:pt idx="6">
                  <c:v>New Zealand</c:v>
                </c:pt>
              </c:strCache>
            </c:strRef>
          </c:cat>
          <c:val>
            <c:numRef>
              <c:f>'One-dimensional Pivot Table'!$B$4:$B$11</c:f>
              <c:numCache>
                <c:formatCode>_-[$$-409]* #,##0_ ;_-[$$-409]* \-#,##0\ ;_-[$$-409]* "-"??_ ;_-@_ </c:formatCode>
                <c:ptCount val="7"/>
                <c:pt idx="0">
                  <c:v>267133</c:v>
                </c:pt>
                <c:pt idx="1">
                  <c:v>173137</c:v>
                </c:pt>
                <c:pt idx="2">
                  <c:v>155168</c:v>
                </c:pt>
                <c:pt idx="3">
                  <c:v>141056</c:v>
                </c:pt>
                <c:pt idx="4">
                  <c:v>131713</c:v>
                </c:pt>
                <c:pt idx="5">
                  <c:v>94745</c:v>
                </c:pt>
                <c:pt idx="6">
                  <c:v>66782</c:v>
                </c:pt>
              </c:numCache>
            </c:numRef>
          </c:val>
          <c:extLst>
            <c:ext xmlns:c16="http://schemas.microsoft.com/office/drawing/2014/chart" uri="{C3380CC4-5D6E-409C-BE32-E72D297353CC}">
              <c16:uniqueId val="{00000000-2594-4FF0-B9F6-9FC26555E2FC}"/>
            </c:ext>
          </c:extLst>
        </c:ser>
        <c:dLbls>
          <c:showLegendKey val="0"/>
          <c:showVal val="0"/>
          <c:showCatName val="0"/>
          <c:showSerName val="0"/>
          <c:showPercent val="0"/>
          <c:showBubbleSize val="0"/>
        </c:dLbls>
        <c:gapWidth val="219"/>
        <c:overlap val="-27"/>
        <c:axId val="1793080063"/>
        <c:axId val="1793076319"/>
      </c:barChart>
      <c:catAx>
        <c:axId val="17930800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793076319"/>
        <c:crosses val="autoZero"/>
        <c:auto val="1"/>
        <c:lblAlgn val="ctr"/>
        <c:lblOffset val="100"/>
        <c:noMultiLvlLbl val="0"/>
      </c:catAx>
      <c:valAx>
        <c:axId val="1793076319"/>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7930800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[ADJEI DANIEL ASENSO-CAPSTONE 1.xlsx]One-dimensional Pivot Table!PivotTable1</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'One-dimensional Pivot Table'!$B$16</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'One-dimensional Pivot Table'!$A$17:$A$29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'One-dimensional Pivot Table'!$B$17:$B$29</c:f>
              <c:numCache>
                <c:formatCode>_-[$$-409]* #,##0.00_ ;_-[$$-409]* \-#,##0.00\ ;_-[$$-409]* "-"??_ ;_-@_ </c:formatCode>
                <c:ptCount val="12"/>
                <c:pt idx="0">
                  <c:v>89663</c:v>
                </c:pt>
                <c:pt idx="1">
                  <c:v>62762</c:v>
                </c:pt>
                <c:pt idx="2">
                  <c:v>104566</c:v>
                </c:pt>
                <c:pt idx="3">
                  <c:v>49474</c:v>
                </c:pt>
                <c:pt idx="4">
                  <c:v>203339</c:v>
                </c:pt>
                <c:pt idx="5">
                  <c:v>51600</c:v>
                </c:pt>
                <c:pt idx="6">
                  <c:v>80735</c:v>
                </c:pt>
                <c:pt idx="7">
                  <c:v>68994</c:v>
                </c:pt>
                <c:pt idx="8">
                  <c:v>102433</c:v>
                </c:pt>
                <c:pt idx="9">
                  <c:v>52615</c:v>
                </c:pt>
                <c:pt idx="10">
                  <c:v>73740</c:v>
                </c:pt>
                <c:pt idx="11">
                  <c:v>89813</c:v>
                </c:pt>
              </c:numCache>
            </c:numRef>
          </c:val>
          <c:smooth val="0"/>
          <c:extLst>
            <c:ext xmlns:c16="http://schemas.microsoft.com/office/drawing/2014/chart" uri="{C3380CC4-5D6E-409C-BE32-E72D297353CC}">
              <c16:uniqueId val="{00000000-6283-43B5-9EF1-C95C86AB2B62}"/>
            </c:ext>
          </c:extLst>
        </c:ser>
        <c:dLbls>
          <c:showLegendKey val="0"/>
          <c:showVal val="0"/>
          <c:showCatName val="0"/>
          <c:showSerName val="0"/>
          <c:showPercent val="0"/>
          <c:showBubbleSize val="0"/>
        </c:dLbls>
        <c:marker val="1"/>
        <c:smooth val="0"/>
        <c:axId val="270812975"/>
        <c:axId val="270819631"/>
      </c:lineChart>
      <c:catAx>
        <c:axId val="270812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270819631"/>
        <c:crosses val="autoZero"/>
        <c:auto val="1"/>
        <c:lblAlgn val="ctr"/>
        <c:lblOffset val="100"/>
        <c:noMultiLvlLbl val="0"/>
      </c:catAx>
      <c:valAx>
        <c:axId val="270819631"/>
        <c:scaling>
          <c:orientation val="minMax"/>
        </c:scaling>
        <c:delete val="0"/>
        <c:axPos val="l"/>
        <c:majorGridlines>
          <c:spPr>
            <a:ln w="9525" cap="flat" cmpd="sng" algn="ctr">
              <a:solidFill>
                <a:schemeClr val="tx1">
                  <a:lumMod val="15000"/>
                  <a:lumOff val="85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270812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[ADJEI DANIEL ASENSO-CAPSTONE 1.xlsx]One-dimensional Pivot Table!PivotTable3</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'One-dimensional Pivot Table'!$C$33</c:f>
              <c:strCache>
                <c:ptCount val="1"/>
                <c:pt idx="0">
                  <c:v>Total</c:v>
                </c:pt>
              </c:strCache>
            </c:strRef>
          </c:tx>
          <c:spPr>
            <a:solidFill>
              <a:schemeClr val="accent1"/>
            </a:solidFill>
            <a:ln>
              <a:noFill/>
            </a:ln>
            <a:effectLst/>
          </c:spPr>
          <c:invertIfNegative val="0"/>
          <c:cat>
            <c:multiLvlStrRef>
              <c:f>'One-dimensional Pivot Table'!$A$34:$B$55</c:f>
              <c:multiLvlStrCache>
                <c:ptCount val="14"/>
                <c:lvl>
                  <c:pt idx="0">
                    <c:v>Fruit</c:v>
                  </c:pt>
                  <c:pt idx="1">
                    <c:v>Vegetable</c:v>
                  </c:pt>
                  <c:pt idx="2">
                    <c:v>Fruit</c:v>
                  </c:pt>
                  <c:pt idx="3">
                    <c:v>Vegetable</c:v>
                  </c:pt>
                  <c:pt idx="4">
                    <c:v>Fruit</c:v>
                  </c:pt>
                  <c:pt idx="5">
                    <c:v>Vegetable</c:v>
                  </c:pt>
                  <c:pt idx="6">
                    <c:v>Fruit</c:v>
                  </c:pt>
                  <c:pt idx="7">
                    <c:v>Vegetable</c:v>
                  </c:pt>
                  <c:pt idx="8">
                    <c:v>Fruit</c:v>
                  </c:pt>
                  <c:pt idx="9">
                    <c:v>Vegetable</c:v>
                  </c:pt>
                  <c:pt idx="10">
                    <c:v>Fruit</c:v>
                  </c:pt>
                  <c:pt idx="11">
                    <c:v>Vegetable</c:v>
                  </c:pt>
                  <c:pt idx="12">
                    <c:v>Fruit</c:v>
                  </c:pt>
                  <c:pt idx="13">
                    <c:v>Vegetable</c:v>
                  </c:pt>
                </c:lvl>
                <c:lvl>
                  <c:pt idx="0">
                    <c:v>Australia</c:v>
                  </c:pt>
                  <c:pt idx="2">
                    <c:v>Canada</c:v>
                  </c:pt>
                  <c:pt idx="4">
                    <c:v>France</c:v>
                  </c:pt>
                  <c:pt idx="6">
                    <c:v>Germany</c:v>
                  </c:pt>
                  <c:pt idx="8">
                    <c:v>New Zealand</c:v>
                  </c:pt>
                  <c:pt idx="10">
                    <c:v>United Kingdom</c:v>
                  </c:pt>
                  <c:pt idx="12">
                    <c:v>United States</c:v>
                  </c:pt>
                </c:lvl>
              </c:multiLvlStrCache>
            </c:multiLvlStrRef>
          </c:cat>
          <c:val>
            <c:numRef>
              <c:f>'One-dimensional Pivot Table'!$C$34:$C$55</c:f>
              <c:numCache>
                <c:formatCode>General</c:formatCode>
                <c:ptCount val="14"/>
                <c:pt idx="0">
                  <c:v>19</c:v>
                </c:pt>
                <c:pt idx="1">
                  <c:v>8</c:v>
                </c:pt>
                <c:pt idx="2">
                  <c:v>17</c:v>
                </c:pt>
                <c:pt idx="3">
                  <c:v>3</c:v>
                </c:pt>
                <c:pt idx="4">
                  <c:v>25</c:v>
                </c:pt>
                <c:pt idx="5">
                  <c:v>3</c:v>
                </c:pt>
                <c:pt idx="6">
                  <c:v>13</c:v>
                </c:pt>
                <c:pt idx="7">
                  <c:v>20</c:v>
                </c:pt>
                <c:pt idx="8">
                  <c:v>13</c:v>
                </c:pt>
                <c:pt idx="9">
                  <c:v>1</c:v>
                </c:pt>
                <c:pt idx="10">
                  <c:v>17</c:v>
                </c:pt>
                <c:pt idx="11">
                  <c:v>17</c:v>
                </c:pt>
                <c:pt idx="12">
                  <c:v>42</c:v>
                </c:pt>
                <c:pt idx="13">
                  <c:v>15</c:v>
                </c:pt>
              </c:numCache>
            </c:numRef>
          </c:val>
          <c:extLst>
            <c:ext xmlns:c16="http://schemas.microsoft.com/office/drawing/2014/chart" uri="{C3380CC4-5D6E-409C-BE32-E72D297353CC}">
              <c16:uniqueId val="{00000000-A7DA-47E9-9EAA-485582141864}"/>
            </c:ext>
          </c:extLst>
        </c:ser>
        <c:dLbls>
          <c:showLegendKey val="0"/>
          <c:showVal val="0"/>
          <c:showCatName val="0"/>
          <c:showSerName val="0"/>
          <c:showPercent val="0"/>
          <c:showBubbleSize val="0"/>
        </c:dLbls>
        <c:gapWidth val="182"/>
        <c:axId val="2072915055"/>
        <c:axId val="2072916303"/>
      </c:barChart>
      <c:catAx>
        <c:axId val="20729150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2072916303"/>
        <c:crosses val="autoZero"/>
        <c:auto val="1"/>
        <c:lblAlgn val="ctr"/>
        <c:lblOffset val="100"/>
        <c:noMultiLvlLbl val="0"/>
      </c:catAx>
      <c:valAx>
        <c:axId val="20729163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20729150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[ADJEI DANIEL ASENSO-CAPSTONE 1.xlsx]One-dimensional Pivot Table!PivotTable5</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'One-dimensional Pivot Table'!$B$74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6F7-4A4D-B154-31DC8927D27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6F7-4A4D-B154-31DC8927D270}"/>
              </c:ext>
            </c:extLst>
          </c:dPt>
          <c:cat>
            <c:strRef>
              <c:f>'One-dimensional Pivot Table'!$A$75:$A$77</c:f>
              <c:strCache>
                <c:ptCount val="2"/>
                <c:pt idx="0">
                  <c:v>Fruit</c:v>
                </c:pt>
                <c:pt idx="1">
                  <c:v>Vegetable</c:v>
                </c:pt>
              </c:strCache>
            </c:strRef>
          </c:cat>
          <c:val>
            <c:numRef>
              <c:f>'One-dimensional Pivot Table'!$B$75:$B$77</c:f>
              <c:numCache>
                <c:formatCode>_-[$$-409]* #,##0.00_ ;_-[$$-409]* \-#,##0.00\ ;_-[$$-409]* "-"??_ ;_-@_ </c:formatCode>
                <c:ptCount val="2"/>
                <c:pt idx="0">
                  <c:v>693069</c:v>
                </c:pt>
                <c:pt idx="1">
                  <c:v>336665</c:v>
                </c:pt>
              </c:numCache>
            </c:numRef>
          </c:val>
          <c:extLst>
            <c:ext xmlns:c16="http://schemas.microsoft.com/office/drawing/2014/chart" uri="{C3380CC4-5D6E-409C-BE32-E72D297353CC}">
              <c16:uniqueId val="{00000000-0524-4E8E-A26D-3C33E46CBD41}"/>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[ADJEI DANIEL ASENSO-CAPSTONE 1.xlsx]One-dimensional Pivot Table!PivotTable4</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'One-dimensional Pivot Table'!$B$60</c:f>
              <c:strCache>
                <c:ptCount val="1"/>
                <c:pt idx="0">
                  <c:v>Total</c:v>
                </c:pt>
              </c:strCache>
            </c:strRef>
          </c:tx>
          <c:spPr>
            <a:solidFill>
              <a:schemeClr val="accent1"/>
            </a:solidFill>
            <a:ln>
              <a:noFill/>
            </a:ln>
            <a:effectLst/>
          </c:spPr>
          <c:invertIfNegative val="0"/>
          <c:cat>
            <c:strRef>
              <c:f>'One-dimensional Pivot Table'!$A$61:$A$68</c:f>
              <c:strCache>
                <c:ptCount val="7"/>
                <c:pt idx="0">
                  <c:v>United States</c:v>
                </c:pt>
                <c:pt idx="1">
                  <c:v>United Kingdom</c:v>
                </c:pt>
                <c:pt idx="2">
                  <c:v>Germany</c:v>
                </c:pt>
                <c:pt idx="3">
                  <c:v>France</c:v>
                </c:pt>
                <c:pt idx="4">
                  <c:v>Australia</c:v>
                </c:pt>
                <c:pt idx="5">
                  <c:v>Canada</c:v>
                </c:pt>
                <c:pt idx="6">
                  <c:v>New Zealand</c:v>
                </c:pt>
              </c:strCache>
            </c:strRef>
          </c:cat>
          <c:val>
            <c:numRef>
              <c:f>'One-dimensional Pivot Table'!$B$61:$B$68</c:f>
              <c:numCache>
                <c:formatCode>General</c:formatCode>
                <c:ptCount val="7"/>
                <c:pt idx="0">
                  <c:v>57</c:v>
                </c:pt>
                <c:pt idx="1">
                  <c:v>34</c:v>
                </c:pt>
                <c:pt idx="2">
                  <c:v>33</c:v>
                </c:pt>
                <c:pt idx="3">
                  <c:v>28</c:v>
                </c:pt>
                <c:pt idx="4">
                  <c:v>27</c:v>
                </c:pt>
                <c:pt idx="5">
                  <c:v>20</c:v>
                </c:pt>
                <c:pt idx="6">
                  <c:v>14</c:v>
                </c:pt>
              </c:numCache>
            </c:numRef>
          </c:val>
          <c:extLst>
            <c:ext xmlns:c16="http://schemas.microsoft.com/office/drawing/2014/chart" uri="{C3380CC4-5D6E-409C-BE32-E72D297353CC}">
              <c16:uniqueId val="{00000000-B774-4487-9A3F-1961A83D1A62}"/>
            </c:ext>
          </c:extLst>
        </c:ser>
        <c:dLbls>
          <c:showLegendKey val="0"/>
          <c:showVal val="0"/>
          <c:showCatName val="0"/>
          <c:showSerName val="0"/>
          <c:showPercent val="0"/>
          <c:showBubbleSize val="0"/>
        </c:dLbls>
        <c:gapWidth val="219"/>
        <c:overlap val="-27"/>
        <c:axId val="275569311"/>
        <c:axId val="275574719"/>
      </c:barChart>
      <c:catAx>
        <c:axId val="2755693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275574719"/>
        <c:crosses val="autoZero"/>
        <c:auto val="1"/>
        <c:lblAlgn val="ctr"/>
        <c:lblOffset val="100"/>
        <c:noMultiLvlLbl val="0"/>
      </c:catAx>
      <c:valAx>
        <c:axId val="2755747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2755693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[ADJEI DANIEL ASENSO-CAPSTONE 1.xlsx]Two-dimensional Pivot Table!PivotTable3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'Two-dimensional Pivot Table'!$B$3:$B$4</c:f>
              <c:strCache>
                <c:ptCount val="1"/>
                <c:pt idx="0">
                  <c:v>Apple</c:v>
                </c:pt>
              </c:strCache>
            </c:strRef>
          </c:tx>
          <c:spPr>
            <a:solidFill>
              <a:schemeClr val="accent1"/>
            </a:solidFill>
            <a:ln>
              <a:noFill/>
            </a:ln>
            <a:effectLst/>
          </c:spPr>
          <c:invertIfNegative val="0"/>
          <c:cat>
            <c:strRef>
              <c:f>'Two-dimensional Pivot Table'!$A$5:$A$12</c:f>
              <c:strCache>
                <c:ptCount val="7"/>
                <c:pt idx="0">
                  <c:v>United States</c:v>
                </c:pt>
                <c:pt idx="1">
                  <c:v>United Kingdom</c:v>
                </c:pt>
                <c:pt idx="2">
                  <c:v>Germany</c:v>
                </c:pt>
                <c:pt idx="3">
                  <c:v>France</c:v>
                </c:pt>
                <c:pt idx="4">
                  <c:v>Australia</c:v>
                </c:pt>
                <c:pt idx="5">
                  <c:v>Canada</c:v>
                </c:pt>
                <c:pt idx="6">
                  <c:v>New Zealand</c:v>
                </c:pt>
              </c:strCache>
            </c:strRef>
          </c:cat>
          <c:val>
            <c:numRef>
              <c:f>'Two-dimensional Pivot Table'!$B$5:$B$12</c:f>
              <c:numCache>
                <c:formatCode>_-[$$-409]* #,##0_ ;_-[$$-409]* \-#,##0\ ;_-[$$-409]* "-"??_ ;_-@_ </c:formatCode>
                <c:ptCount val="7"/>
                <c:pt idx="0">
                  <c:v>28615</c:v>
                </c:pt>
                <c:pt idx="1">
                  <c:v>17534</c:v>
                </c:pt>
                <c:pt idx="2">
                  <c:v>9082</c:v>
                </c:pt>
                <c:pt idx="3">
                  <c:v>80193</c:v>
                </c:pt>
                <c:pt idx="4">
                  <c:v>20634</c:v>
                </c:pt>
                <c:pt idx="5">
                  <c:v>24867</c:v>
                </c:pt>
                <c:pt idx="6">
                  <c:v>10332</c:v>
                </c:pt>
              </c:numCache>
            </c:numRef>
          </c:val>
          <c:extLst>
            <c:ext xmlns:c16="http://schemas.microsoft.com/office/drawing/2014/chart" uri="{C3380CC4-5D6E-409C-BE32-E72D297353CC}">
              <c16:uniqueId val="{00000000-9A8E-42A7-9EC8-481A9F1B3BC8}"/>
            </c:ext>
          </c:extLst>
        </c:ser>
        <c:ser>
          <c:idx val="1"/>
          <c:order val="1"/>
          <c:tx>
            <c:strRef>
              <c:f>'Two-dimensional Pivot Table'!$C$3:$C$4</c:f>
              <c:strCache>
                <c:ptCount val="1"/>
                <c:pt idx="0">
                  <c:v>Banana</c:v>
                </c:pt>
              </c:strCache>
            </c:strRef>
          </c:tx>
          <c:spPr>
            <a:solidFill>
              <a:schemeClr val="accent2"/>
            </a:solidFill>
            <a:ln>
              <a:noFill/>
            </a:ln>
            <a:effectLst/>
          </c:spPr>
          <c:invertIfNegative val="0"/>
          <c:cat>
            <c:strRef>
              <c:f>'Two-dimensional Pivot Table'!$A$5:$A$12</c:f>
              <c:strCache>
                <c:ptCount val="7"/>
                <c:pt idx="0">
                  <c:v>United States</c:v>
                </c:pt>
                <c:pt idx="1">
                  <c:v>United Kingdom</c:v>
                </c:pt>
                <c:pt idx="2">
                  <c:v>Germany</c:v>
                </c:pt>
                <c:pt idx="3">
                  <c:v>France</c:v>
                </c:pt>
                <c:pt idx="4">
                  <c:v>Australia</c:v>
                </c:pt>
                <c:pt idx="5">
                  <c:v>Canada</c:v>
                </c:pt>
                <c:pt idx="6">
                  <c:v>New Zealand</c:v>
                </c:pt>
              </c:strCache>
            </c:strRef>
          </c:cat>
          <c:val>
            <c:numRef>
              <c:f>'Two-dimensional Pivot Table'!$C$5:$C$12</c:f>
              <c:numCache>
                <c:formatCode>_-[$$-409]* #,##0_ ;_-[$$-409]* \-#,##0\ ;_-[$$-409]* "-"??_ ;_-@_ </c:formatCode>
                <c:ptCount val="7"/>
                <c:pt idx="0">
                  <c:v>95061</c:v>
                </c:pt>
                <c:pt idx="1">
                  <c:v>42908</c:v>
                </c:pt>
                <c:pt idx="2">
                  <c:v>39686</c:v>
                </c:pt>
                <c:pt idx="3">
                  <c:v>36094</c:v>
                </c:pt>
                <c:pt idx="4">
                  <c:v>52721</c:v>
                </c:pt>
                <c:pt idx="5">
                  <c:v>33775</c:v>
                </c:pt>
                <c:pt idx="6">
                  <c:v>40050</c:v>
                </c:pt>
              </c:numCache>
            </c:numRef>
          </c:val>
          <c:extLst>
            <c:ext xmlns:c16="http://schemas.microsoft.com/office/drawing/2014/chart" uri="{C3380CC4-5D6E-409C-BE32-E72D297353CC}">
              <c16:uniqueId val="{0000000D-9A8E-42A7-9EC8-481A9F1B3BC8}"/>
            </c:ext>
          </c:extLst>
        </c:ser>
        <c:ser>
          <c:idx val="2"/>
          <c:order val="2"/>
          <c:tx>
            <c:strRef>
              <c:f>'Two-dimensional Pivot Table'!$D$3:$D$4</c:f>
              <c:strCache>
                <c:ptCount val="1"/>
                <c:pt idx="0">
                  <c:v>Beans</c:v>
                </c:pt>
              </c:strCache>
            </c:strRef>
          </c:tx>
          <c:spPr>
            <a:solidFill>
              <a:schemeClr val="accent3"/>
            </a:solidFill>
            <a:ln>
              <a:noFill/>
            </a:ln>
            <a:effectLst/>
          </c:spPr>
          <c:invertIfNegative val="0"/>
          <c:cat>
            <c:strRef>
              <c:f>'Two-dimensional Pivot Table'!$A$5:$A$12</c:f>
              <c:strCache>
                <c:ptCount val="7"/>
                <c:pt idx="0">
                  <c:v>United States</c:v>
                </c:pt>
                <c:pt idx="1">
                  <c:v>United Kingdom</c:v>
                </c:pt>
                <c:pt idx="2">
                  <c:v>Germany</c:v>
                </c:pt>
                <c:pt idx="3">
                  <c:v>France</c:v>
                </c:pt>
                <c:pt idx="4">
                  <c:v>Australia</c:v>
                </c:pt>
                <c:pt idx="5">
                  <c:v>Canada</c:v>
                </c:pt>
                <c:pt idx="6">
                  <c:v>New Zealand</c:v>
                </c:pt>
              </c:strCache>
            </c:strRef>
          </c:cat>
          <c:val>
            <c:numRef>
              <c:f>'Two-dimensional Pivot Table'!$D$5:$D$12</c:f>
              <c:numCache>
                <c:formatCode>_-[$$-409]* #,##0_ ;_-[$$-409]* \-#,##0\ ;_-[$$-409]* "-"??_ ;_-@_ </c:formatCode>
                <c:ptCount val="7"/>
                <c:pt idx="0">
                  <c:v>7163</c:v>
                </c:pt>
                <c:pt idx="1">
                  <c:v>5100</c:v>
                </c:pt>
                <c:pt idx="2">
                  <c:v>29905</c:v>
                </c:pt>
                <c:pt idx="3">
                  <c:v>680</c:v>
                </c:pt>
                <c:pt idx="4">
                  <c:v>14433</c:v>
                </c:pt>
              </c:numCache>
            </c:numRef>
          </c:val>
          <c:extLst>
            <c:ext xmlns:c16="http://schemas.microsoft.com/office/drawing/2014/chart" uri="{C3380CC4-5D6E-409C-BE32-E72D297353CC}">
              <c16:uniqueId val="{0000000E-9A8E-42A7-9EC8-481A9F1B3BC8}"/>
            </c:ext>
          </c:extLst>
        </c:ser>
        <c:ser>
          <c:idx val="3"/>
          <c:order val="3"/>
          <c:tx>
            <c:strRef>
              <c:f>'Two-dimensional Pivot Table'!$E$3:$E$4</c:f>
              <c:strCache>
                <c:ptCount val="1"/>
                <c:pt idx="0">
                  <c:v>Cabbage</c:v>
                </c:pt>
              </c:strCache>
            </c:strRef>
          </c:tx>
          <c:spPr>
            <a:solidFill>
              <a:schemeClr val="accent4"/>
            </a:solidFill>
            <a:ln>
              <a:noFill/>
            </a:ln>
            <a:effectLst/>
          </c:spPr>
          <c:invertIfNegative val="0"/>
          <c:cat>
            <c:strRef>
              <c:f>'Two-dimensional Pivot Table'!$A$5:$A$12</c:f>
              <c:strCache>
                <c:ptCount val="7"/>
                <c:pt idx="0">
                  <c:v>United States</c:v>
                </c:pt>
                <c:pt idx="1">
                  <c:v>United Kingdom</c:v>
                </c:pt>
                <c:pt idx="2">
                  <c:v>Germany</c:v>
                </c:pt>
                <c:pt idx="3">
                  <c:v>France</c:v>
                </c:pt>
                <c:pt idx="4">
                  <c:v>Australia</c:v>
                </c:pt>
                <c:pt idx="5">
                  <c:v>Canada</c:v>
                </c:pt>
                <c:pt idx="6">
                  <c:v>New Zealand</c:v>
                </c:pt>
              </c:strCache>
            </c:strRef>
          </c:cat>
          <c:val>
            <c:numRef>
              <c:f>'Two-dimensional Pivot Table'!$E$5:$E$12</c:f>
              <c:numCache>
                <c:formatCode>_-[$$-409]* #,##0_ ;_-[$$-409]* \-#,##0\ ;_-[$$-409]* "-"??_ ;_-@_ </c:formatCode>
                <c:ptCount val="7"/>
                <c:pt idx="0">
                  <c:v>26715</c:v>
                </c:pt>
                <c:pt idx="1">
                  <c:v>38436</c:v>
                </c:pt>
                <c:pt idx="2">
                  <c:v>37197</c:v>
                </c:pt>
                <c:pt idx="3">
                  <c:v>5341</c:v>
                </c:pt>
                <c:pt idx="4">
                  <c:v>17953</c:v>
                </c:pt>
                <c:pt idx="5">
                  <c:v>12407</c:v>
                </c:pt>
                <c:pt idx="6">
                  <c:v>4390</c:v>
                </c:pt>
              </c:numCache>
            </c:numRef>
          </c:val>
          <c:extLst>
            <c:ext xmlns:c16="http://schemas.microsoft.com/office/drawing/2014/chart" uri="{C3380CC4-5D6E-409C-BE32-E72D297353CC}">
              <c16:uniqueId val="{0000000F-9A8E-42A7-9EC8-481A9F1B3BC8}"/>
            </c:ext>
          </c:extLst>
        </c:ser>
        <c:ser>
          <c:idx val="4"/>
          <c:order val="4"/>
          <c:tx>
            <c:strRef>
              <c:f>'Two-dimensional Pivot Table'!$F$3:$F$4</c:f>
              <c:strCache>
                <c:ptCount val="1"/>
                <c:pt idx="0">
                  <c:v>Carrots</c:v>
                </c:pt>
              </c:strCache>
            </c:strRef>
          </c:tx>
          <c:spPr>
            <a:solidFill>
              <a:schemeClr val="accent5"/>
            </a:solidFill>
            <a:ln>
              <a:noFill/>
            </a:ln>
            <a:effectLst/>
          </c:spPr>
          <c:invertIfNegative val="0"/>
          <c:cat>
            <c:strRef>
              <c:f>'Two-dimensional Pivot Table'!$A$5:$A$12</c:f>
              <c:strCache>
                <c:ptCount val="7"/>
                <c:pt idx="0">
                  <c:v>United States</c:v>
                </c:pt>
                <c:pt idx="1">
                  <c:v>United Kingdom</c:v>
                </c:pt>
                <c:pt idx="2">
                  <c:v>Germany</c:v>
                </c:pt>
                <c:pt idx="3">
                  <c:v>France</c:v>
                </c:pt>
                <c:pt idx="4">
                  <c:v>Australia</c:v>
                </c:pt>
                <c:pt idx="5">
                  <c:v>Canada</c:v>
                </c:pt>
                <c:pt idx="6">
                  <c:v>New Zealand</c:v>
                </c:pt>
              </c:strCache>
            </c:strRef>
          </c:cat>
          <c:val>
            <c:numRef>
              <c:f>'Two-dimensional Pivot Table'!$F$5:$F$12</c:f>
              <c:numCache>
                <c:formatCode>_-[$$-409]* #,##0_ ;_-[$$-409]* \-#,##0\ ;_-[$$-409]* "-"??_ ;_-@_ </c:formatCode>
                <c:ptCount val="7"/>
                <c:pt idx="0">
                  <c:v>56284</c:v>
                </c:pt>
                <c:pt idx="1">
                  <c:v>41815</c:v>
                </c:pt>
                <c:pt idx="2">
                  <c:v>21636</c:v>
                </c:pt>
                <c:pt idx="3">
                  <c:v>9104</c:v>
                </c:pt>
                <c:pt idx="4">
                  <c:v>8106</c:v>
                </c:pt>
              </c:numCache>
            </c:numRef>
          </c:val>
          <c:extLst>
            <c:ext xmlns:c16="http://schemas.microsoft.com/office/drawing/2014/chart" uri="{C3380CC4-5D6E-409C-BE32-E72D297353CC}">
              <c16:uniqueId val="{00000010-9A8E-42A7-9EC8-481A9F1B3BC8}"/>
            </c:ext>
          </c:extLst>
        </c:ser>
        <c:ser>
          <c:idx val="5"/>
          <c:order val="5"/>
          <c:tx>
            <c:strRef>
              <c:f>'Two-dimensional Pivot Table'!$G$3:$G$4</c:f>
              <c:strCache>
                <c:ptCount val="1"/>
                <c:pt idx="0">
                  <c:v>Mango</c:v>
                </c:pt>
              </c:strCache>
            </c:strRef>
          </c:tx>
          <c:spPr>
            <a:solidFill>
              <a:schemeClr val="accent6"/>
            </a:solidFill>
            <a:ln>
              <a:noFill/>
            </a:ln>
            <a:effectLst/>
          </c:spPr>
          <c:invertIfNegative val="0"/>
          <c:cat>
            <c:strRef>
              <c:f>'Two-dimensional Pivot Table'!$A$5:$A$12</c:f>
              <c:strCache>
                <c:ptCount val="7"/>
                <c:pt idx="0">
                  <c:v>United States</c:v>
                </c:pt>
                <c:pt idx="1">
                  <c:v>United Kingdom</c:v>
                </c:pt>
                <c:pt idx="2">
                  <c:v>Germany</c:v>
                </c:pt>
                <c:pt idx="3">
                  <c:v>France</c:v>
                </c:pt>
                <c:pt idx="4">
                  <c:v>Australia</c:v>
                </c:pt>
                <c:pt idx="5">
                  <c:v>Canada</c:v>
                </c:pt>
                <c:pt idx="6">
                  <c:v>New Zealand</c:v>
                </c:pt>
              </c:strCache>
            </c:strRef>
          </c:cat>
          <c:val>
            <c:numRef>
              <c:f>'Two-dimensional Pivot Table'!$G$5:$G$12</c:f>
              <c:numCache>
                <c:formatCode>_-[$$-409]* #,##0_ ;_-[$$-409]* \-#,##0\ ;_-[$$-409]* "-"??_ ;_-@_ </c:formatCode>
                <c:ptCount val="7"/>
                <c:pt idx="0">
                  <c:v>22363</c:v>
                </c:pt>
                <c:pt idx="1">
                  <c:v>5600</c:v>
                </c:pt>
                <c:pt idx="2">
                  <c:v>8775</c:v>
                </c:pt>
                <c:pt idx="3">
                  <c:v>7388</c:v>
                </c:pt>
                <c:pt idx="4">
                  <c:v>9186</c:v>
                </c:pt>
                <c:pt idx="5">
                  <c:v>3767</c:v>
                </c:pt>
              </c:numCache>
            </c:numRef>
          </c:val>
          <c:extLst>
            <c:ext xmlns:c16="http://schemas.microsoft.com/office/drawing/2014/chart" uri="{C3380CC4-5D6E-409C-BE32-E72D297353CC}">
              <c16:uniqueId val="{00000011-9A8E-42A7-9EC8-481A9F1B3BC8}"/>
            </c:ext>
          </c:extLst>
        </c:ser>
        <c:ser>
          <c:idx val="6"/>
          <c:order val="6"/>
          <c:tx>
            <c:strRef>
              <c:f>'Two-dimensional Pivot Table'!$H$3:$H$4</c:f>
              <c:strCache>
                <c:ptCount val="1"/>
                <c:pt idx="0">
                  <c:v>Orange</c:v>
                </c:pt>
              </c:strCache>
            </c:strRef>
          </c:tx>
          <c:spPr>
            <a:solidFill>
              <a:schemeClr val="accent1">
                <a:lumMod val="60000"/>
              </a:schemeClr>
            </a:solidFill>
            <a:ln>
              <a:noFill/>
            </a:ln>
            <a:effectLst/>
          </c:spPr>
          <c:invertIfNegative val="0"/>
          <c:cat>
            <c:strRef>
              <c:f>'Two-dimensional Pivot Table'!$A$5:$A$12</c:f>
              <c:strCache>
                <c:ptCount val="7"/>
                <c:pt idx="0">
                  <c:v>United States</c:v>
                </c:pt>
                <c:pt idx="1">
                  <c:v>United Kingdom</c:v>
                </c:pt>
                <c:pt idx="2">
                  <c:v>Germany</c:v>
                </c:pt>
                <c:pt idx="3">
                  <c:v>France</c:v>
                </c:pt>
                <c:pt idx="4">
                  <c:v>Australia</c:v>
                </c:pt>
                <c:pt idx="5">
                  <c:v>Canada</c:v>
                </c:pt>
                <c:pt idx="6">
                  <c:v>New Zealand</c:v>
                </c:pt>
              </c:strCache>
            </c:strRef>
          </c:cat>
          <c:val>
            <c:numRef>
              <c:f>'Two-dimensional Pivot Table'!$H$5:$H$12</c:f>
              <c:numCache>
                <c:formatCode>_-[$$-409]* #,##0_ ;_-[$$-409]* \-#,##0\ ;_-[$$-409]* "-"??_ ;_-@_ </c:formatCode>
                <c:ptCount val="7"/>
                <c:pt idx="0">
                  <c:v>30932</c:v>
                </c:pt>
                <c:pt idx="1">
                  <c:v>21744</c:v>
                </c:pt>
                <c:pt idx="2">
                  <c:v>8887</c:v>
                </c:pt>
                <c:pt idx="3">
                  <c:v>2256</c:v>
                </c:pt>
                <c:pt idx="4">
                  <c:v>8680</c:v>
                </c:pt>
                <c:pt idx="5">
                  <c:v>19929</c:v>
                </c:pt>
                <c:pt idx="6">
                  <c:v>12010</c:v>
                </c:pt>
              </c:numCache>
            </c:numRef>
          </c:val>
          <c:extLst>
            <c:ext xmlns:c16="http://schemas.microsoft.com/office/drawing/2014/chart" uri="{C3380CC4-5D6E-409C-BE32-E72D297353CC}">
              <c16:uniqueId val="{00000012-9A8E-42A7-9EC8-481A9F1B3BC8}"/>
            </c:ext>
          </c:extLst>
        </c:ser>
        <c:dLbls>
          <c:showLegendKey val="0"/>
          <c:showVal val="0"/>
          <c:showCatName val="0"/>
          <c:showSerName val="0"/>
          <c:showPercent val="0"/>
          <c:showBubbleSize val="0"/>
        </c:dLbls>
        <c:gapWidth val="219"/>
        <c:overlap val="-27"/>
        <c:axId val="275521055"/>
        <c:axId val="275522719"/>
      </c:barChart>
      <c:catAx>
        <c:axId val="2755210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275522719"/>
        <c:crosses val="autoZero"/>
        <c:auto val="1"/>
        <c:lblAlgn val="ctr"/>
        <c:lblOffset val="100"/>
        <c:noMultiLvlLbl val="0"/>
      </c:catAx>
      <c:valAx>
        <c:axId val="275522719"/>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2755210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[ADJEI DANIEL ASENSO-CAPSTONE 1.xlsx]Two-dimensional Pivot Table!PivotTable6</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'Two-dimensional Pivot Table'!$B$20:$B$21</c:f>
              <c:strCache>
                <c:ptCount val="1"/>
                <c:pt idx="0">
                  <c:v>Australia</c:v>
                </c:pt>
              </c:strCache>
            </c:strRef>
          </c:tx>
          <c:spPr>
            <a:solidFill>
              <a:schemeClr val="accent1"/>
            </a:solidFill>
            <a:ln>
              <a:noFill/>
            </a:ln>
            <a:effectLst/>
          </c:spPr>
          <c:invertIfNegative val="0"/>
          <c:cat>
            <c:strRef>
              <c:f>'Two-dimensional Pivot Table'!$A$22:$A$29</c:f>
              <c:strCache>
                <c:ptCount val="7"/>
                <c:pt idx="0">
                  <c:v>Apple</c:v>
                </c:pt>
                <c:pt idx="1">
                  <c:v>Banana</c:v>
                </c:pt>
                <c:pt idx="2">
                  <c:v>Beans</c:v>
                </c:pt>
                <c:pt idx="3">
                  <c:v>Cabbage</c:v>
                </c:pt>
                <c:pt idx="4">
                  <c:v>Carrots</c:v>
                </c:pt>
                <c:pt idx="5">
                  <c:v>Mango</c:v>
                </c:pt>
                <c:pt idx="6">
                  <c:v>Orange</c:v>
                </c:pt>
              </c:strCache>
            </c:strRef>
          </c:cat>
          <c:val>
            <c:numRef>
              <c:f>'Two-dimensional Pivot Table'!$B$22:$B$29</c:f>
              <c:numCache>
                <c:formatCode>General</c:formatCode>
                <c:ptCount val="7"/>
                <c:pt idx="0">
                  <c:v>4</c:v>
                </c:pt>
                <c:pt idx="1">
                  <c:v>10</c:v>
                </c:pt>
                <c:pt idx="2">
                  <c:v>3</c:v>
                </c:pt>
                <c:pt idx="3">
                  <c:v>2</c:v>
                </c:pt>
                <c:pt idx="4">
                  <c:v>3</c:v>
                </c:pt>
                <c:pt idx="5">
                  <c:v>2</c:v>
                </c:pt>
                <c:pt idx="6">
                  <c:v>3</c:v>
                </c:pt>
              </c:numCache>
            </c:numRef>
          </c:val>
          <c:extLst>
            <c:ext xmlns:c16="http://schemas.microsoft.com/office/drawing/2014/chart" uri="{C3380CC4-5D6E-409C-BE32-E72D297353CC}">
              <c16:uniqueId val="{00000000-547E-461C-89FB-5767AAAB98C8}"/>
            </c:ext>
          </c:extLst>
        </c:ser>
        <c:ser>
          <c:idx val="1"/>
          <c:order val="1"/>
          <c:tx>
            <c:strRef>
              <c:f>'Two-dimensional Pivot Table'!$C$20:$C$21</c:f>
              <c:strCache>
                <c:ptCount val="1"/>
                <c:pt idx="0">
                  <c:v>Canada</c:v>
                </c:pt>
              </c:strCache>
            </c:strRef>
          </c:tx>
          <c:spPr>
            <a:solidFill>
              <a:schemeClr val="accent2"/>
            </a:solidFill>
            <a:ln>
              <a:noFill/>
            </a:ln>
            <a:effectLst/>
          </c:spPr>
          <c:invertIfNegative val="0"/>
          <c:cat>
            <c:strRef>
              <c:f>'Two-dimensional Pivot Table'!$A$22:$A$29</c:f>
              <c:strCache>
                <c:ptCount val="7"/>
                <c:pt idx="0">
                  <c:v>Apple</c:v>
                </c:pt>
                <c:pt idx="1">
                  <c:v>Banana</c:v>
                </c:pt>
                <c:pt idx="2">
                  <c:v>Beans</c:v>
                </c:pt>
                <c:pt idx="3">
                  <c:v>Cabbage</c:v>
                </c:pt>
                <c:pt idx="4">
                  <c:v>Carrots</c:v>
                </c:pt>
                <c:pt idx="5">
                  <c:v>Mango</c:v>
                </c:pt>
                <c:pt idx="6">
                  <c:v>Orange</c:v>
                </c:pt>
              </c:strCache>
            </c:strRef>
          </c:cat>
          <c:val>
            <c:numRef>
              <c:f>'Two-dimensional Pivot Table'!$C$22:$C$29</c:f>
              <c:numCache>
                <c:formatCode>General</c:formatCode>
                <c:ptCount val="7"/>
                <c:pt idx="0">
                  <c:v>6</c:v>
                </c:pt>
                <c:pt idx="1">
                  <c:v>7</c:v>
                </c:pt>
                <c:pt idx="3">
                  <c:v>3</c:v>
                </c:pt>
                <c:pt idx="5">
                  <c:v>1</c:v>
                </c:pt>
                <c:pt idx="6">
                  <c:v>3</c:v>
                </c:pt>
              </c:numCache>
            </c:numRef>
          </c:val>
          <c:extLst>
            <c:ext xmlns:c16="http://schemas.microsoft.com/office/drawing/2014/chart" uri="{C3380CC4-5D6E-409C-BE32-E72D297353CC}">
              <c16:uniqueId val="{00000001-547E-461C-89FB-5767AAAB98C8}"/>
            </c:ext>
          </c:extLst>
        </c:ser>
        <c:ser>
          <c:idx val="2"/>
          <c:order val="2"/>
          <c:tx>
            <c:strRef>
              <c:f>'Two-dimensional Pivot Table'!$D$20:$D$21</c:f>
              <c:strCache>
                <c:ptCount val="1"/>
                <c:pt idx="0">
                  <c:v>France</c:v>
                </c:pt>
              </c:strCache>
            </c:strRef>
          </c:tx>
          <c:spPr>
            <a:solidFill>
              <a:schemeClr val="accent3"/>
            </a:solidFill>
            <a:ln>
              <a:noFill/>
            </a:ln>
            <a:effectLst/>
          </c:spPr>
          <c:invertIfNegative val="0"/>
          <c:cat>
            <c:strRef>
              <c:f>'Two-dimensional Pivot Table'!$A$22:$A$29</c:f>
              <c:strCache>
                <c:ptCount val="7"/>
                <c:pt idx="0">
                  <c:v>Apple</c:v>
                </c:pt>
                <c:pt idx="1">
                  <c:v>Banana</c:v>
                </c:pt>
                <c:pt idx="2">
                  <c:v>Beans</c:v>
                </c:pt>
                <c:pt idx="3">
                  <c:v>Cabbage</c:v>
                </c:pt>
                <c:pt idx="4">
                  <c:v>Carrots</c:v>
                </c:pt>
                <c:pt idx="5">
                  <c:v>Mango</c:v>
                </c:pt>
                <c:pt idx="6">
                  <c:v>Orange</c:v>
                </c:pt>
              </c:strCache>
            </c:strRef>
          </c:cat>
          <c:val>
            <c:numRef>
              <c:f>'Two-dimensional Pivot Table'!$D$22:$D$29</c:f>
              <c:numCache>
                <c:formatCode>General</c:formatCode>
                <c:ptCount val="7"/>
                <c:pt idx="0">
                  <c:v>16</c:v>
                </c:pt>
                <c:pt idx="1">
                  <c:v>7</c:v>
                </c:pt>
                <c:pt idx="2">
                  <c:v>1</c:v>
                </c:pt>
                <c:pt idx="3">
                  <c:v>1</c:v>
                </c:pt>
                <c:pt idx="4">
                  <c:v>1</c:v>
                </c:pt>
                <c:pt idx="5">
                  <c:v>1</c:v>
                </c:pt>
                <c:pt idx="6">
                  <c:v>1</c:v>
                </c:pt>
              </c:numCache>
            </c:numRef>
          </c:val>
          <c:extLst>
            <c:ext xmlns:c16="http://schemas.microsoft.com/office/drawing/2014/chart" uri="{C3380CC4-5D6E-409C-BE32-E72D297353CC}">
              <c16:uniqueId val="{00000002-547E-461C-89FB-5767AAAB98C8}"/>
            </c:ext>
          </c:extLst>
        </c:ser>
        <c:ser>
          <c:idx val="3"/>
          <c:order val="3"/>
          <c:tx>
            <c:strRef>
              <c:f>'Two-dimensional Pivot Table'!$E$20:$E$21</c:f>
              <c:strCache>
                <c:ptCount val="1"/>
                <c:pt idx="0">
                  <c:v>Germany</c:v>
                </c:pt>
              </c:strCache>
            </c:strRef>
          </c:tx>
          <c:spPr>
            <a:solidFill>
              <a:schemeClr val="accent4"/>
            </a:solidFill>
            <a:ln>
              <a:noFill/>
            </a:ln>
            <a:effectLst/>
          </c:spPr>
          <c:invertIfNegative val="0"/>
          <c:cat>
            <c:strRef>
              <c:f>'Two-dimensional Pivot Table'!$A$22:$A$29</c:f>
              <c:strCache>
                <c:ptCount val="7"/>
                <c:pt idx="0">
                  <c:v>Apple</c:v>
                </c:pt>
                <c:pt idx="1">
                  <c:v>Banana</c:v>
                </c:pt>
                <c:pt idx="2">
                  <c:v>Beans</c:v>
                </c:pt>
                <c:pt idx="3">
                  <c:v>Cabbage</c:v>
                </c:pt>
                <c:pt idx="4">
                  <c:v>Carrots</c:v>
                </c:pt>
                <c:pt idx="5">
                  <c:v>Mango</c:v>
                </c:pt>
                <c:pt idx="6">
                  <c:v>Orange</c:v>
                </c:pt>
              </c:strCache>
            </c:strRef>
          </c:cat>
          <c:val>
            <c:numRef>
              <c:f>'Two-dimensional Pivot Table'!$E$22:$E$29</c:f>
              <c:numCache>
                <c:formatCode>General</c:formatCode>
                <c:ptCount val="7"/>
                <c:pt idx="0">
                  <c:v>2</c:v>
                </c:pt>
                <c:pt idx="1">
                  <c:v>9</c:v>
                </c:pt>
                <c:pt idx="2">
                  <c:v>6</c:v>
                </c:pt>
                <c:pt idx="3">
                  <c:v>8</c:v>
                </c:pt>
                <c:pt idx="4">
                  <c:v>6</c:v>
                </c:pt>
                <c:pt idx="5">
                  <c:v>1</c:v>
                </c:pt>
                <c:pt idx="6">
                  <c:v>1</c:v>
                </c:pt>
              </c:numCache>
            </c:numRef>
          </c:val>
          <c:extLst>
            <c:ext xmlns:c16="http://schemas.microsoft.com/office/drawing/2014/chart" uri="{C3380CC4-5D6E-409C-BE32-E72D297353CC}">
              <c16:uniqueId val="{00000003-547E-461C-89FB-5767AAAB98C8}"/>
            </c:ext>
          </c:extLst>
        </c:ser>
        <c:ser>
          <c:idx val="4"/>
          <c:order val="4"/>
          <c:tx>
            <c:strRef>
              <c:f>'Two-dimensional Pivot Table'!$F$20:$F$21</c:f>
              <c:strCache>
                <c:ptCount val="1"/>
                <c:pt idx="0">
                  <c:v>New Zealand</c:v>
                </c:pt>
              </c:strCache>
            </c:strRef>
          </c:tx>
          <c:spPr>
            <a:solidFill>
              <a:schemeClr val="accent5"/>
            </a:solidFill>
            <a:ln>
              <a:noFill/>
            </a:ln>
            <a:effectLst/>
          </c:spPr>
          <c:invertIfNegative val="0"/>
          <c:cat>
            <c:strRef>
              <c:f>'Two-dimensional Pivot Table'!$A$22:$A$29</c:f>
              <c:strCache>
                <c:ptCount val="7"/>
                <c:pt idx="0">
                  <c:v>Apple</c:v>
                </c:pt>
                <c:pt idx="1">
                  <c:v>Banana</c:v>
                </c:pt>
                <c:pt idx="2">
                  <c:v>Beans</c:v>
                </c:pt>
                <c:pt idx="3">
                  <c:v>Cabbage</c:v>
                </c:pt>
                <c:pt idx="4">
                  <c:v>Carrots</c:v>
                </c:pt>
                <c:pt idx="5">
                  <c:v>Mango</c:v>
                </c:pt>
                <c:pt idx="6">
                  <c:v>Orange</c:v>
                </c:pt>
              </c:strCache>
            </c:strRef>
          </c:cat>
          <c:val>
            <c:numRef>
              <c:f>'Two-dimensional Pivot Table'!$F$22:$F$29</c:f>
              <c:numCache>
                <c:formatCode>General</c:formatCode>
                <c:ptCount val="7"/>
                <c:pt idx="0">
                  <c:v>2</c:v>
                </c:pt>
                <c:pt idx="1">
                  <c:v>8</c:v>
                </c:pt>
                <c:pt idx="3">
                  <c:v>1</c:v>
                </c:pt>
                <c:pt idx="6">
                  <c:v>3</c:v>
                </c:pt>
              </c:numCache>
            </c:numRef>
          </c:val>
          <c:extLst>
            <c:ext xmlns:c16="http://schemas.microsoft.com/office/drawing/2014/chart" uri="{C3380CC4-5D6E-409C-BE32-E72D297353CC}">
              <c16:uniqueId val="{00000004-547E-461C-89FB-5767AAAB98C8}"/>
            </c:ext>
          </c:extLst>
        </c:ser>
        <c:ser>
          <c:idx val="5"/>
          <c:order val="5"/>
          <c:tx>
            <c:strRef>
              <c:f>'Two-dimensional Pivot Table'!$G$20:$G$21</c:f>
              <c:strCache>
                <c:ptCount val="1"/>
                <c:pt idx="0">
                  <c:v>United Kingdom</c:v>
                </c:pt>
              </c:strCache>
            </c:strRef>
          </c:tx>
          <c:spPr>
            <a:solidFill>
              <a:schemeClr val="accent6"/>
            </a:solidFill>
            <a:ln>
              <a:noFill/>
            </a:ln>
            <a:effectLst/>
          </c:spPr>
          <c:invertIfNegative val="0"/>
          <c:cat>
            <c:strRef>
              <c:f>'Two-dimensional Pivot Table'!$A$22:$A$29</c:f>
              <c:strCache>
                <c:ptCount val="7"/>
                <c:pt idx="0">
                  <c:v>Apple</c:v>
                </c:pt>
                <c:pt idx="1">
                  <c:v>Banana</c:v>
                </c:pt>
                <c:pt idx="2">
                  <c:v>Beans</c:v>
                </c:pt>
                <c:pt idx="3">
                  <c:v>Cabbage</c:v>
                </c:pt>
                <c:pt idx="4">
                  <c:v>Carrots</c:v>
                </c:pt>
                <c:pt idx="5">
                  <c:v>Mango</c:v>
                </c:pt>
                <c:pt idx="6">
                  <c:v>Orange</c:v>
                </c:pt>
              </c:strCache>
            </c:strRef>
          </c:cat>
          <c:val>
            <c:numRef>
              <c:f>'Two-dimensional Pivot Table'!$G$22:$G$29</c:f>
              <c:numCache>
                <c:formatCode>General</c:formatCode>
                <c:ptCount val="7"/>
                <c:pt idx="0">
                  <c:v>4</c:v>
                </c:pt>
                <c:pt idx="1">
                  <c:v>7</c:v>
                </c:pt>
                <c:pt idx="2">
                  <c:v>2</c:v>
                </c:pt>
                <c:pt idx="3">
                  <c:v>8</c:v>
                </c:pt>
                <c:pt idx="4">
                  <c:v>7</c:v>
                </c:pt>
                <c:pt idx="5">
                  <c:v>1</c:v>
                </c:pt>
                <c:pt idx="6">
                  <c:v>5</c:v>
                </c:pt>
              </c:numCache>
            </c:numRef>
          </c:val>
          <c:extLst>
            <c:ext xmlns:c16="http://schemas.microsoft.com/office/drawing/2014/chart" uri="{C3380CC4-5D6E-409C-BE32-E72D297353CC}">
              <c16:uniqueId val="{00000005-547E-461C-89FB-5767AAAB98C8}"/>
            </c:ext>
          </c:extLst>
        </c:ser>
        <c:ser>
          <c:idx val="6"/>
          <c:order val="6"/>
          <c:tx>
            <c:strRef>
              <c:f>'Two-dimensional Pivot Table'!$H$20:$H$21</c:f>
              <c:strCache>
                <c:ptCount val="1"/>
                <c:pt idx="0">
                  <c:v>United States</c:v>
                </c:pt>
              </c:strCache>
            </c:strRef>
          </c:tx>
          <c:spPr>
            <a:solidFill>
              <a:schemeClr val="accent1">
                <a:lumMod val="60000"/>
              </a:schemeClr>
            </a:solidFill>
            <a:ln>
              <a:noFill/>
            </a:ln>
            <a:effectLst/>
          </c:spPr>
          <c:invertIfNegative val="0"/>
          <c:cat>
            <c:strRef>
              <c:f>'Two-dimensional Pivot Table'!$A$22:$A$29</c:f>
              <c:strCache>
                <c:ptCount val="7"/>
                <c:pt idx="0">
                  <c:v>Apple</c:v>
                </c:pt>
                <c:pt idx="1">
                  <c:v>Banana</c:v>
                </c:pt>
                <c:pt idx="2">
                  <c:v>Beans</c:v>
                </c:pt>
                <c:pt idx="3">
                  <c:v>Cabbage</c:v>
                </c:pt>
                <c:pt idx="4">
                  <c:v>Carrots</c:v>
                </c:pt>
                <c:pt idx="5">
                  <c:v>Mango</c:v>
                </c:pt>
                <c:pt idx="6">
                  <c:v>Orange</c:v>
                </c:pt>
              </c:strCache>
            </c:strRef>
          </c:cat>
          <c:val>
            <c:numRef>
              <c:f>'Two-dimensional Pivot Table'!$H$22:$H$29</c:f>
              <c:numCache>
                <c:formatCode>General</c:formatCode>
                <c:ptCount val="7"/>
                <c:pt idx="0">
                  <c:v>6</c:v>
                </c:pt>
                <c:pt idx="1">
                  <c:v>23</c:v>
                </c:pt>
                <c:pt idx="2">
                  <c:v>1</c:v>
                </c:pt>
                <c:pt idx="3">
                  <c:v>4</c:v>
                </c:pt>
                <c:pt idx="4">
                  <c:v>10</c:v>
                </c:pt>
                <c:pt idx="5">
                  <c:v>5</c:v>
                </c:pt>
                <c:pt idx="6">
                  <c:v>8</c:v>
                </c:pt>
              </c:numCache>
            </c:numRef>
          </c:val>
          <c:extLst>
            <c:ext xmlns:c16="http://schemas.microsoft.com/office/drawing/2014/chart" uri="{C3380CC4-5D6E-409C-BE32-E72D297353CC}">
              <c16:uniqueId val="{00000006-547E-461C-89FB-5767AAAB98C8}"/>
            </c:ext>
          </c:extLst>
        </c:ser>
        <c:dLbls>
          <c:showLegendKey val="0"/>
          <c:showVal val="0"/>
          <c:showCatName val="0"/>
          <c:showSerName val="0"/>
          <c:showPercent val="0"/>
          <c:showBubbleSize val="0"/>
        </c:dLbls>
        <c:gapWidth val="219"/>
        <c:overlap val="-27"/>
        <c:axId val="1628674384"/>
        <c:axId val="1628666480"/>
      </c:barChart>
      <c:catAx>
        <c:axId val="1628674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628666480"/>
        <c:crosses val="autoZero"/>
        <c:auto val="1"/>
        <c:lblAlgn val="ctr"/>
        <c:lblOffset val="100"/>
        <c:noMultiLvlLbl val="0"/>
      </c:catAx>
      <c:valAx>
        <c:axId val="16286664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628674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[ADJEI DANIEL ASENSO-CAPSTONE 1.xlsx]Two-dimensional Pivot Table!PivotTable9</c:name>
    <c:fmtId val="7"/>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'Two-dimensional Pivot Table'!$B$34:$B$35</c:f>
              <c:strCache>
                <c:ptCount val="1"/>
                <c:pt idx="0">
                  <c:v>Fruit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'Two-dimensional Pivot Table'!$A$36:$A$48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Table'!$B$36:$B$48</c:f>
              <c:numCache>
                <c:formatCode>_-[$$-409]* #,##0_ ;_-[$$-409]* \-#,##0\ ;_-[$$-409]* "-"??_ ;_-@_ </c:formatCode>
                <c:ptCount val="12"/>
                <c:pt idx="0">
                  <c:v>50132</c:v>
                </c:pt>
                <c:pt idx="1">
                  <c:v>40228</c:v>
                </c:pt>
                <c:pt idx="2">
                  <c:v>71458</c:v>
                </c:pt>
                <c:pt idx="3">
                  <c:v>31700</c:v>
                </c:pt>
                <c:pt idx="4">
                  <c:v>149252</c:v>
                </c:pt>
                <c:pt idx="5">
                  <c:v>25848</c:v>
                </c:pt>
                <c:pt idx="6">
                  <c:v>53398</c:v>
                </c:pt>
                <c:pt idx="7">
                  <c:v>33450</c:v>
                </c:pt>
                <c:pt idx="8">
                  <c:v>75895</c:v>
                </c:pt>
                <c:pt idx="9">
                  <c:v>37651</c:v>
                </c:pt>
                <c:pt idx="10">
                  <c:v>65599</c:v>
                </c:pt>
                <c:pt idx="11">
                  <c:v>58458</c:v>
                </c:pt>
              </c:numCache>
            </c:numRef>
          </c:val>
          <c:smooth val="0"/>
          <c:extLst>
            <c:ext xmlns:c16="http://schemas.microsoft.com/office/drawing/2014/chart" uri="{C3380CC4-5D6E-409C-BE32-E72D297353CC}">
              <c16:uniqueId val="{00000000-3186-48B0-88D8-6AAA0EEC3514}"/>
            </c:ext>
          </c:extLst>
        </c:ser>
        <c:ser>
          <c:idx val="1"/>
          <c:order val="1"/>
          <c:tx>
            <c:strRef>
              <c:f>'Two-dimensional Pivot Table'!$C$34:$C$35</c:f>
              <c:strCache>
                <c:ptCount val="1"/>
                <c:pt idx="0">
                  <c:v>Vegetable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'Two-dimensional Pivot Table'!$A$36:$A$48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Table'!$C$36:$C$48</c:f>
              <c:numCache>
                <c:formatCode>_-[$$-409]* #,##0_ ;_-[$$-409]* \-#,##0\ ;_-[$$-409]* "-"??_ ;_-@_ </c:formatCode>
                <c:ptCount val="12"/>
                <c:pt idx="0">
                  <c:v>39531</c:v>
                </c:pt>
                <c:pt idx="1">
                  <c:v>22534</c:v>
                </c:pt>
                <c:pt idx="2">
                  <c:v>33108</c:v>
                </c:pt>
                <c:pt idx="3">
                  <c:v>17774</c:v>
                </c:pt>
                <c:pt idx="4">
                  <c:v>54087</c:v>
                </c:pt>
                <c:pt idx="5">
                  <c:v>25752</c:v>
                </c:pt>
                <c:pt idx="6">
                  <c:v>27337</c:v>
                </c:pt>
                <c:pt idx="7">
                  <c:v>35544</c:v>
                </c:pt>
                <c:pt idx="8">
                  <c:v>26538</c:v>
                </c:pt>
                <c:pt idx="9">
                  <c:v>14964</c:v>
                </c:pt>
                <c:pt idx="10">
                  <c:v>8141</c:v>
                </c:pt>
                <c:pt idx="11">
                  <c:v>31355</c:v>
                </c:pt>
              </c:numCache>
            </c:numRef>
          </c:val>
          <c:smooth val="0"/>
          <c:extLst>
            <c:ext xmlns:c16="http://schemas.microsoft.com/office/drawing/2014/chart" uri="{C3380CC4-5D6E-409C-BE32-E72D297353CC}">
              <c16:uniqueId val="{00000001-3186-48B0-88D8-6AAA0EEC3514}"/>
            </c:ext>
          </c:extLst>
        </c:ser>
        <c:dLbls>
          <c:showLegendKey val="0"/>
          <c:showVal val="0"/>
          <c:showCatName val="0"/>
          <c:showSerName val="0"/>
          <c:showPercent val="0"/>
          <c:showBubbleSize val="0"/>
        </c:dLbls>
        <c:marker val="1"/>
        <c:smooth val="0"/>
        <c:axId val="1507468240"/>
        <c:axId val="1507474896"/>
      </c:lineChart>
      <c:catAx>
        <c:axId val="1507468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507474896"/>
        <c:crosses val="autoZero"/>
        <c:auto val="1"/>
        <c:lblAlgn val="ctr"/>
        <c:lblOffset val="100"/>
        <c:noMultiLvlLbl val="0"/>
      </c:catAx>
      <c:valAx>
        <c:axId val="1507474896"/>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5074682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[ADJEI DANIEL ASENSO-CAPSTONE 1.xlsx]One-dimensional Pivot Table!PivotTable2</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'One-dimensional Pivot Table'!$B$3</c:f>
              <c:strCache>
                <c:ptCount val="1"/>
                <c:pt idx="0">
                  <c:v>Total</c:v>
                </c:pt>
              </c:strCache>
            </c:strRef>
          </c:tx>
          <c:spPr>
            <a:solidFill>
              <a:schemeClr val="accent1"/>
            </a:solidFill>
            <a:ln>
              <a:noFill/>
            </a:ln>
            <a:effectLst/>
          </c:spPr>
          <c:invertIfNegative val="0"/>
          <c:cat>
            <c:strRef>
              <c:f>'One-dimensional Pivot Table'!$A$4:$A$11</c:f>
              <c:strCache>
                <c:ptCount val="7"/>
                <c:pt idx="0">
                  <c:v>United States</c:v>
                </c:pt>
                <c:pt idx="1">
                  <c:v>United Kingdom</c:v>
                </c:pt>
                <c:pt idx="2">
                  <c:v>Germany</c:v>
                </c:pt>
                <c:pt idx="3">
                  <c:v>France</c:v>
                </c:pt>
                <c:pt idx="4">
                  <c:v>Australia</c:v>
                </c:pt>
                <c:pt idx="5">
                  <c:v>Canada</c:v>
                </c:pt>
                <c:pt idx="6">
                  <c:v>New Zealand</c:v>
                </c:pt>
              </c:strCache>
            </c:strRef>
          </c:cat>
          <c:val>
            <c:numRef>
              <c:f>'One-dimensional Pivot Table'!$B$4:$B$11</c:f>
              <c:numCache>
                <c:formatCode>_-[$$-409]* #,##0_ ;_-[$$-409]* \-#,##0\ ;_-[$$-409]* "-"??_ ;_-@_ </c:formatCode>
                <c:ptCount val="7"/>
                <c:pt idx="0">
                  <c:v>267133</c:v>
                </c:pt>
                <c:pt idx="1">
                  <c:v>173137</c:v>
                </c:pt>
                <c:pt idx="2">
                  <c:v>155168</c:v>
                </c:pt>
                <c:pt idx="3">
                  <c:v>141056</c:v>
                </c:pt>
                <c:pt idx="4">
                  <c:v>131713</c:v>
                </c:pt>
                <c:pt idx="5">
                  <c:v>94745</c:v>
                </c:pt>
                <c:pt idx="6">
                  <c:v>66782</c:v>
                </c:pt>
              </c:numCache>
            </c:numRef>
          </c:val>
          <c:extLst>
            <c:ext xmlns:c16="http://schemas.microsoft.com/office/drawing/2014/chart" uri="{C3380CC4-5D6E-409C-BE32-E72D297353CC}">
              <c16:uniqueId val="{00000000-3F52-4FEE-A2AE-E7919A654517}"/>
            </c:ext>
          </c:extLst>
        </c:ser>
        <c:dLbls>
          <c:showLegendKey val="0"/>
          <c:showVal val="0"/>
          <c:showCatName val="0"/>
          <c:showSerName val="0"/>
          <c:showPercent val="0"/>
          <c:showBubbleSize val="0"/>
        </c:dLbls>
        <c:gapWidth val="219"/>
        <c:overlap val="-27"/>
        <c:axId val="1793080063"/>
        <c:axId val="1793076319"/>
      </c:barChart>
      <c:catAx>
        <c:axId val="17930800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793076319"/>
        <c:crosses val="autoZero"/>
        <c:auto val="1"/>
        <c:lblAlgn val="ctr"/>
        <c:lblOffset val="100"/>
        <c:noMultiLvlLbl val="0"/>
      </c:catAx>
      <c:valAx>
        <c:axId val="1793076319"/>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7930800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[ADJEI DANIEL ASENSO-CAPSTONE 1.xlsx]One-dimensional Pivot Table!PivotTable1</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'One-dimensional Pivot Table'!$B$16</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'One-dimensional Pivot Table'!$A$17:$A$29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'One-dimensional Pivot Table'!$B$17:$B$29</c:f>
              <c:numCache>
                <c:formatCode>_-[$$-409]* #,##0.00_ ;_-[$$-409]* \-#,##0.00\ ;_-[$$-409]* "-"??_ ;_-@_ </c:formatCode>
                <c:ptCount val="12"/>
                <c:pt idx="0">
                  <c:v>89663</c:v>
                </c:pt>
                <c:pt idx="1">
                  <c:v>62762</c:v>
                </c:pt>
                <c:pt idx="2">
                  <c:v>104566</c:v>
                </c:pt>
                <c:pt idx="3">
                  <c:v>49474</c:v>
                </c:pt>
                <c:pt idx="4">
                  <c:v>203339</c:v>
                </c:pt>
                <c:pt idx="5">
                  <c:v>51600</c:v>
                </c:pt>
                <c:pt idx="6">
                  <c:v>80735</c:v>
                </c:pt>
                <c:pt idx="7">
                  <c:v>68994</c:v>
                </c:pt>
                <c:pt idx="8">
                  <c:v>102433</c:v>
                </c:pt>
                <c:pt idx="9">
                  <c:v>52615</c:v>
                </c:pt>
                <c:pt idx="10">
                  <c:v>73740</c:v>
                </c:pt>
                <c:pt idx="11">
                  <c:v>89813</c:v>
                </c:pt>
              </c:numCache>
            </c:numRef>
          </c:val>
          <c:smooth val="0"/>
          <c:extLst>
            <c:ext xmlns:c16="http://schemas.microsoft.com/office/drawing/2014/chart" uri="{C3380CC4-5D6E-409C-BE32-E72D297353CC}">
              <c16:uniqueId val="{00000000-7B48-45A8-A754-37DE16C42E4B}"/>
            </c:ext>
          </c:extLst>
        </c:ser>
        <c:dLbls>
          <c:showLegendKey val="0"/>
          <c:showVal val="0"/>
          <c:showCatName val="0"/>
          <c:showSerName val="0"/>
          <c:showPercent val="0"/>
          <c:showBubbleSize val="0"/>
        </c:dLbls>
        <c:marker val="1"/>
        <c:smooth val="0"/>
        <c:axId val="270812975"/>
        <c:axId val="270819631"/>
      </c:lineChart>
      <c:catAx>
        <c:axId val="270812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270819631"/>
        <c:crosses val="autoZero"/>
        <c:auto val="1"/>
        <c:lblAlgn val="ctr"/>
        <c:lblOffset val="100"/>
        <c:noMultiLvlLbl val="0"/>
      </c:catAx>
      <c:valAx>
        <c:axId val="270819631"/>
        <c:scaling>
          <c:orientation val="minMax"/>
        </c:scaling>
        <c:delete val="0"/>
        <c:axPos val="l"/>
        <c:majorGridlines>
          <c:spPr>
            <a:ln w="9525" cap="flat" cmpd="sng" algn="ctr">
              <a:solidFill>
                <a:schemeClr val="tx1">
                  <a:lumMod val="15000"/>
                  <a:lumOff val="85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270812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[ADJEI DANIEL ASENSO-CAPSTONE 1.xlsx]One-dimensional Pivot Table!PivotTable3</c:name>
    <c:fmtId val="8"/>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'One-dimensional Pivot Table'!$C$33</c:f>
              <c:strCache>
                <c:ptCount val="1"/>
                <c:pt idx="0">
                  <c:v>Total</c:v>
                </c:pt>
              </c:strCache>
            </c:strRef>
          </c:tx>
          <c:spPr>
            <a:solidFill>
              <a:schemeClr val="accent1"/>
            </a:solidFill>
            <a:ln>
              <a:noFill/>
            </a:ln>
            <a:effectLst/>
          </c:spPr>
          <c:invertIfNegative val="0"/>
          <c:cat>
            <c:multiLvlStrRef>
              <c:f>'One-dimensional Pivot Table'!$A$34:$B$55</c:f>
              <c:multiLvlStrCache>
                <c:ptCount val="14"/>
                <c:lvl>
                  <c:pt idx="0">
                    <c:v>Fruit</c:v>
                  </c:pt>
                  <c:pt idx="1">
                    <c:v>Vegetable</c:v>
                  </c:pt>
                  <c:pt idx="2">
                    <c:v>Fruit</c:v>
                  </c:pt>
                  <c:pt idx="3">
                    <c:v>Vegetable</c:v>
                  </c:pt>
                  <c:pt idx="4">
                    <c:v>Fruit</c:v>
                  </c:pt>
                  <c:pt idx="5">
                    <c:v>Vegetable</c:v>
                  </c:pt>
                  <c:pt idx="6">
                    <c:v>Fruit</c:v>
                  </c:pt>
                  <c:pt idx="7">
                    <c:v>Vegetable</c:v>
                  </c:pt>
                  <c:pt idx="8">
                    <c:v>Fruit</c:v>
                  </c:pt>
                  <c:pt idx="9">
                    <c:v>Vegetable</c:v>
                  </c:pt>
                  <c:pt idx="10">
                    <c:v>Fruit</c:v>
                  </c:pt>
                  <c:pt idx="11">
                    <c:v>Vegetable</c:v>
                  </c:pt>
                  <c:pt idx="12">
                    <c:v>Fruit</c:v>
                  </c:pt>
                  <c:pt idx="13">
                    <c:v>Vegetable</c:v>
                  </c:pt>
                </c:lvl>
                <c:lvl>
                  <c:pt idx="0">
                    <c:v>Australia</c:v>
                  </c:pt>
                  <c:pt idx="2">
                    <c:v>Canada</c:v>
                  </c:pt>
                  <c:pt idx="4">
                    <c:v>France</c:v>
                  </c:pt>
                  <c:pt idx="6">
                    <c:v>Germany</c:v>
                  </c:pt>
                  <c:pt idx="8">
                    <c:v>New Zealand</c:v>
                  </c:pt>
                  <c:pt idx="10">
                    <c:v>United Kingdom</c:v>
                  </c:pt>
                  <c:pt idx="12">
                    <c:v>United States</c:v>
                  </c:pt>
                </c:lvl>
              </c:multiLvlStrCache>
            </c:multiLvlStrRef>
          </c:cat>
          <c:val>
            <c:numRef>
              <c:f>'One-dimensional Pivot Table'!$C$34:$C$55</c:f>
              <c:numCache>
                <c:formatCode>General</c:formatCode>
                <c:ptCount val="14"/>
                <c:pt idx="0">
                  <c:v>19</c:v>
                </c:pt>
                <c:pt idx="1">
                  <c:v>8</c:v>
                </c:pt>
                <c:pt idx="2">
                  <c:v>17</c:v>
                </c:pt>
                <c:pt idx="3">
                  <c:v>3</c:v>
                </c:pt>
                <c:pt idx="4">
                  <c:v>25</c:v>
                </c:pt>
                <c:pt idx="5">
                  <c:v>3</c:v>
                </c:pt>
                <c:pt idx="6">
                  <c:v>13</c:v>
                </c:pt>
                <c:pt idx="7">
                  <c:v>20</c:v>
                </c:pt>
                <c:pt idx="8">
                  <c:v>13</c:v>
                </c:pt>
                <c:pt idx="9">
                  <c:v>1</c:v>
                </c:pt>
                <c:pt idx="10">
                  <c:v>17</c:v>
                </c:pt>
                <c:pt idx="11">
                  <c:v>17</c:v>
                </c:pt>
                <c:pt idx="12">
                  <c:v>42</c:v>
                </c:pt>
                <c:pt idx="13">
                  <c:v>15</c:v>
                </c:pt>
              </c:numCache>
            </c:numRef>
          </c:val>
          <c:extLst>
            <c:ext xmlns:c16="http://schemas.microsoft.com/office/drawing/2014/chart" uri="{C3380CC4-5D6E-409C-BE32-E72D297353CC}">
              <c16:uniqueId val="{00000000-2838-4C55-A504-E395454B5295}"/>
            </c:ext>
          </c:extLst>
        </c:ser>
        <c:dLbls>
          <c:showLegendKey val="0"/>
          <c:showVal val="0"/>
          <c:showCatName val="0"/>
          <c:showSerName val="0"/>
          <c:showPercent val="0"/>
          <c:showBubbleSize val="0"/>
        </c:dLbls>
        <c:gapWidth val="182"/>
        <c:axId val="2072915055"/>
        <c:axId val="2072916303"/>
      </c:barChart>
      <c:catAx>
        <c:axId val="20729150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2072916303"/>
        <c:crosses val="autoZero"/>
        <c:auto val="1"/>
        <c:lblAlgn val="ctr"/>
        <c:lblOffset val="100"/>
        <c:noMultiLvlLbl val="0"/>
      </c:catAx>
      <c:valAx>
        <c:axId val="20729163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20729150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[ADJEI DANIEL ASENSO-CAPSTONE 1.xlsx]One-dimensional Pivot Table!PivotTable5</c:name>
    <c:fmtId val="9"/>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'One-dimensional Pivot Table'!$B$74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CA5-4A5E-B5C0-A2E9182207B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CA5-4A5E-B5C0-A2E9182207B3}"/>
              </c:ext>
            </c:extLst>
          </c:dPt>
          <c:cat>
            <c:strRef>
              <c:f>'One-dimensional Pivot Table'!$A$75:$A$77</c:f>
              <c:strCache>
                <c:ptCount val="2"/>
                <c:pt idx="0">
                  <c:v>Fruit</c:v>
                </c:pt>
                <c:pt idx="1">
                  <c:v>Vegetable</c:v>
                </c:pt>
              </c:strCache>
            </c:strRef>
          </c:cat>
          <c:val>
            <c:numRef>
              <c:f>'One-dimensional Pivot Table'!$B$75:$B$77</c:f>
              <c:numCache>
                <c:formatCode>_-[$$-409]* #,##0.00_ ;_-[$$-409]* \-#,##0.00\ ;_-[$$-409]* "-"??_ ;_-@_ </c:formatCode>
                <c:ptCount val="2"/>
                <c:pt idx="0">
                  <c:v>693069</c:v>
                </c:pt>
                <c:pt idx="1">
                  <c:v>336665</c:v>
                </c:pt>
              </c:numCache>
            </c:numRef>
          </c:val>
          <c:extLst>
            <c:ext xmlns:c16="http://schemas.microsoft.com/office/drawing/2014/chart" uri="{C3380CC4-5D6E-409C-BE32-E72D297353CC}">
              <c16:uniqueId val="{00000004-CCA5-4A5E-B5C0-A2E9182207B3}"/>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[ADJEI DANIEL ASENSO-CAPSTONE 1.xlsx]One-dimensional Pivot Table!PivotTable4</c:name>
    <c:fmtId val="1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'One-dimensional Pivot Table'!$B$60</c:f>
              <c:strCache>
                <c:ptCount val="1"/>
                <c:pt idx="0">
                  <c:v>Total</c:v>
                </c:pt>
              </c:strCache>
            </c:strRef>
          </c:tx>
          <c:spPr>
            <a:solidFill>
              <a:schemeClr val="accent1"/>
            </a:solidFill>
            <a:ln>
              <a:noFill/>
            </a:ln>
            <a:effectLst/>
          </c:spPr>
          <c:invertIfNegative val="0"/>
          <c:cat>
            <c:strRef>
              <c:f>'One-dimensional Pivot Table'!$A$61:$A$68</c:f>
              <c:strCache>
                <c:ptCount val="7"/>
                <c:pt idx="0">
                  <c:v>United States</c:v>
                </c:pt>
                <c:pt idx="1">
                  <c:v>United Kingdom</c:v>
                </c:pt>
                <c:pt idx="2">
                  <c:v>Germany</c:v>
                </c:pt>
                <c:pt idx="3">
                  <c:v>France</c:v>
                </c:pt>
                <c:pt idx="4">
                  <c:v>Australia</c:v>
                </c:pt>
                <c:pt idx="5">
                  <c:v>Canada</c:v>
                </c:pt>
                <c:pt idx="6">
                  <c:v>New Zealand</c:v>
                </c:pt>
              </c:strCache>
            </c:strRef>
          </c:cat>
          <c:val>
            <c:numRef>
              <c:f>'One-dimensional Pivot Table'!$B$61:$B$68</c:f>
              <c:numCache>
                <c:formatCode>General</c:formatCode>
                <c:ptCount val="7"/>
                <c:pt idx="0">
                  <c:v>57</c:v>
                </c:pt>
                <c:pt idx="1">
                  <c:v>34</c:v>
                </c:pt>
                <c:pt idx="2">
                  <c:v>33</c:v>
                </c:pt>
                <c:pt idx="3">
                  <c:v>28</c:v>
                </c:pt>
                <c:pt idx="4">
                  <c:v>27</c:v>
                </c:pt>
                <c:pt idx="5">
                  <c:v>20</c:v>
                </c:pt>
                <c:pt idx="6">
                  <c:v>14</c:v>
                </c:pt>
              </c:numCache>
            </c:numRef>
          </c:val>
          <c:extLst>
            <c:ext xmlns:c16="http://schemas.microsoft.com/office/drawing/2014/chart" uri="{C3380CC4-5D6E-409C-BE32-E72D297353CC}">
              <c16:uniqueId val="{00000000-B108-4577-8E10-C7FCAD7501DA}"/>
            </c:ext>
          </c:extLst>
        </c:ser>
        <c:dLbls>
          <c:showLegendKey val="0"/>
          <c:showVal val="0"/>
          <c:showCatName val="0"/>
          <c:showSerName val="0"/>
          <c:showPercent val="0"/>
          <c:showBubbleSize val="0"/>
        </c:dLbls>
        <c:gapWidth val="219"/>
        <c:overlap val="-27"/>
        <c:axId val="275569311"/>
        <c:axId val="275574719"/>
      </c:barChart>
      <c:catAx>
        <c:axId val="2755693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275574719"/>
        <c:crosses val="autoZero"/>
        <c:auto val="1"/>
        <c:lblAlgn val="ctr"/>
        <c:lblOffset val="100"/>
        <c:noMultiLvlLbl val="0"/>
      </c:catAx>
      <c:valAx>
        <c:axId val="2755747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2755693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[ADJEI DANIEL ASENSO-CAPSTONE 1.xlsx]Two-dimensional Pivot Table!PivotTable3</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'Two-dimensional Pivot Table'!$B$3:$B$4</c:f>
              <c:strCache>
                <c:ptCount val="1"/>
                <c:pt idx="0">
                  <c:v>Apple</c:v>
                </c:pt>
              </c:strCache>
            </c:strRef>
          </c:tx>
          <c:spPr>
            <a:solidFill>
              <a:schemeClr val="accent1"/>
            </a:solidFill>
            <a:ln>
              <a:noFill/>
            </a:ln>
            <a:effectLst/>
          </c:spPr>
          <c:invertIfNegative val="0"/>
          <c:cat>
            <c:strRef>
              <c:f>'Two-dimensional Pivot Table'!$A$5:$A$12</c:f>
              <c:strCache>
                <c:ptCount val="7"/>
                <c:pt idx="0">
                  <c:v>United States</c:v>
                </c:pt>
                <c:pt idx="1">
                  <c:v>United Kingdom</c:v>
                </c:pt>
                <c:pt idx="2">
                  <c:v>Germany</c:v>
                </c:pt>
                <c:pt idx="3">
                  <c:v>France</c:v>
                </c:pt>
                <c:pt idx="4">
                  <c:v>Australia</c:v>
                </c:pt>
                <c:pt idx="5">
                  <c:v>Canada</c:v>
                </c:pt>
                <c:pt idx="6">
                  <c:v>New Zealand</c:v>
                </c:pt>
              </c:strCache>
            </c:strRef>
          </c:cat>
          <c:val>
            <c:numRef>
              <c:f>'Two-dimensional Pivot Table'!$B$5:$B$12</c:f>
              <c:numCache>
                <c:formatCode>_-[$$-409]* #,##0_ ;_-[$$-409]* \-#,##0\ ;_-[$$-409]* "-"??_ ;_-@_ </c:formatCode>
                <c:ptCount val="7"/>
                <c:pt idx="0">
                  <c:v>28615</c:v>
                </c:pt>
                <c:pt idx="1">
                  <c:v>17534</c:v>
                </c:pt>
                <c:pt idx="2">
                  <c:v>9082</c:v>
                </c:pt>
                <c:pt idx="3">
                  <c:v>80193</c:v>
                </c:pt>
                <c:pt idx="4">
                  <c:v>20634</c:v>
                </c:pt>
                <c:pt idx="5">
                  <c:v>24867</c:v>
                </c:pt>
                <c:pt idx="6">
                  <c:v>10332</c:v>
                </c:pt>
              </c:numCache>
            </c:numRef>
          </c:val>
          <c:extLst>
            <c:ext xmlns:c16="http://schemas.microsoft.com/office/drawing/2014/chart" uri="{C3380CC4-5D6E-409C-BE32-E72D297353CC}">
              <c16:uniqueId val="{00000000-165F-4C6C-8A1F-131E53BF1580}"/>
            </c:ext>
          </c:extLst>
        </c:ser>
        <c:ser>
          <c:idx val="1"/>
          <c:order val="1"/>
          <c:tx>
            <c:strRef>
              <c:f>'Two-dimensional Pivot Table'!$C$3:$C$4</c:f>
              <c:strCache>
                <c:ptCount val="1"/>
                <c:pt idx="0">
                  <c:v>Banana</c:v>
                </c:pt>
              </c:strCache>
            </c:strRef>
          </c:tx>
          <c:spPr>
            <a:solidFill>
              <a:schemeClr val="accent2"/>
            </a:solidFill>
            <a:ln>
              <a:noFill/>
            </a:ln>
            <a:effectLst/>
          </c:spPr>
          <c:invertIfNegative val="0"/>
          <c:cat>
            <c:strRef>
              <c:f>'Two-dimensional Pivot Table'!$A$5:$A$12</c:f>
              <c:strCache>
                <c:ptCount val="7"/>
                <c:pt idx="0">
                  <c:v>United States</c:v>
                </c:pt>
                <c:pt idx="1">
                  <c:v>United Kingdom</c:v>
                </c:pt>
                <c:pt idx="2">
                  <c:v>Germany</c:v>
                </c:pt>
                <c:pt idx="3">
                  <c:v>France</c:v>
                </c:pt>
                <c:pt idx="4">
                  <c:v>Australia</c:v>
                </c:pt>
                <c:pt idx="5">
                  <c:v>Canada</c:v>
                </c:pt>
                <c:pt idx="6">
                  <c:v>New Zealand</c:v>
                </c:pt>
              </c:strCache>
            </c:strRef>
          </c:cat>
          <c:val>
            <c:numRef>
              <c:f>'Two-dimensional Pivot Table'!$C$5:$C$12</c:f>
              <c:numCache>
                <c:formatCode>_-[$$-409]* #,##0_ ;_-[$$-409]* \-#,##0\ ;_-[$$-409]* "-"??_ ;_-@_ </c:formatCode>
                <c:ptCount val="7"/>
                <c:pt idx="0">
                  <c:v>95061</c:v>
                </c:pt>
                <c:pt idx="1">
                  <c:v>42908</c:v>
                </c:pt>
                <c:pt idx="2">
                  <c:v>39686</c:v>
                </c:pt>
                <c:pt idx="3">
                  <c:v>36094</c:v>
                </c:pt>
                <c:pt idx="4">
                  <c:v>52721</c:v>
                </c:pt>
                <c:pt idx="5">
                  <c:v>33775</c:v>
                </c:pt>
                <c:pt idx="6">
                  <c:v>40050</c:v>
                </c:pt>
              </c:numCache>
            </c:numRef>
          </c:val>
          <c:extLst>
            <c:ext xmlns:c16="http://schemas.microsoft.com/office/drawing/2014/chart" uri="{C3380CC4-5D6E-409C-BE32-E72D297353CC}">
              <c16:uniqueId val="{00000001-165F-4C6C-8A1F-131E53BF1580}"/>
            </c:ext>
          </c:extLst>
        </c:ser>
        <c:ser>
          <c:idx val="2"/>
          <c:order val="2"/>
          <c:tx>
            <c:strRef>
              <c:f>'Two-dimensional Pivot Table'!$D$3:$D$4</c:f>
              <c:strCache>
                <c:ptCount val="1"/>
                <c:pt idx="0">
                  <c:v>Beans</c:v>
                </c:pt>
              </c:strCache>
            </c:strRef>
          </c:tx>
          <c:spPr>
            <a:solidFill>
              <a:schemeClr val="accent3"/>
            </a:solidFill>
            <a:ln>
              <a:noFill/>
            </a:ln>
            <a:effectLst/>
          </c:spPr>
          <c:invertIfNegative val="0"/>
          <c:cat>
            <c:strRef>
              <c:f>'Two-dimensional Pivot Table'!$A$5:$A$12</c:f>
              <c:strCache>
                <c:ptCount val="7"/>
                <c:pt idx="0">
                  <c:v>United States</c:v>
                </c:pt>
                <c:pt idx="1">
                  <c:v>United Kingdom</c:v>
                </c:pt>
                <c:pt idx="2">
                  <c:v>Germany</c:v>
                </c:pt>
                <c:pt idx="3">
                  <c:v>France</c:v>
                </c:pt>
                <c:pt idx="4">
                  <c:v>Australia</c:v>
                </c:pt>
                <c:pt idx="5">
                  <c:v>Canada</c:v>
                </c:pt>
                <c:pt idx="6">
                  <c:v>New Zealand</c:v>
                </c:pt>
              </c:strCache>
            </c:strRef>
          </c:cat>
          <c:val>
            <c:numRef>
              <c:f>'Two-dimensional Pivot Table'!$D$5:$D$12</c:f>
              <c:numCache>
                <c:formatCode>_-[$$-409]* #,##0_ ;_-[$$-409]* \-#,##0\ ;_-[$$-409]* "-"??_ ;_-@_ </c:formatCode>
                <c:ptCount val="7"/>
                <c:pt idx="0">
                  <c:v>7163</c:v>
                </c:pt>
                <c:pt idx="1">
                  <c:v>5100</c:v>
                </c:pt>
                <c:pt idx="2">
                  <c:v>29905</c:v>
                </c:pt>
                <c:pt idx="3">
                  <c:v>680</c:v>
                </c:pt>
                <c:pt idx="4">
                  <c:v>14433</c:v>
                </c:pt>
              </c:numCache>
            </c:numRef>
          </c:val>
          <c:extLst>
            <c:ext xmlns:c16="http://schemas.microsoft.com/office/drawing/2014/chart" uri="{C3380CC4-5D6E-409C-BE32-E72D297353CC}">
              <c16:uniqueId val="{00000002-165F-4C6C-8A1F-131E53BF1580}"/>
            </c:ext>
          </c:extLst>
        </c:ser>
        <c:ser>
          <c:idx val="3"/>
          <c:order val="3"/>
          <c:tx>
            <c:strRef>
              <c:f>'Two-dimensional Pivot Table'!$E$3:$E$4</c:f>
              <c:strCache>
                <c:ptCount val="1"/>
                <c:pt idx="0">
                  <c:v>Cabbage</c:v>
                </c:pt>
              </c:strCache>
            </c:strRef>
          </c:tx>
          <c:spPr>
            <a:solidFill>
              <a:schemeClr val="accent4"/>
            </a:solidFill>
            <a:ln>
              <a:noFill/>
            </a:ln>
            <a:effectLst/>
          </c:spPr>
          <c:invertIfNegative val="0"/>
          <c:cat>
            <c:strRef>
              <c:f>'Two-dimensional Pivot Table'!$A$5:$A$12</c:f>
              <c:strCache>
                <c:ptCount val="7"/>
                <c:pt idx="0">
                  <c:v>United States</c:v>
                </c:pt>
                <c:pt idx="1">
                  <c:v>United Kingdom</c:v>
                </c:pt>
                <c:pt idx="2">
                  <c:v>Germany</c:v>
                </c:pt>
                <c:pt idx="3">
                  <c:v>France</c:v>
                </c:pt>
                <c:pt idx="4">
                  <c:v>Australia</c:v>
                </c:pt>
                <c:pt idx="5">
                  <c:v>Canada</c:v>
                </c:pt>
                <c:pt idx="6">
                  <c:v>New Zealand</c:v>
                </c:pt>
              </c:strCache>
            </c:strRef>
          </c:cat>
          <c:val>
            <c:numRef>
              <c:f>'Two-dimensional Pivot Table'!$E$5:$E$12</c:f>
              <c:numCache>
                <c:formatCode>_-[$$-409]* #,##0_ ;_-[$$-409]* \-#,##0\ ;_-[$$-409]* "-"??_ ;_-@_ </c:formatCode>
                <c:ptCount val="7"/>
                <c:pt idx="0">
                  <c:v>26715</c:v>
                </c:pt>
                <c:pt idx="1">
                  <c:v>38436</c:v>
                </c:pt>
                <c:pt idx="2">
                  <c:v>37197</c:v>
                </c:pt>
                <c:pt idx="3">
                  <c:v>5341</c:v>
                </c:pt>
                <c:pt idx="4">
                  <c:v>17953</c:v>
                </c:pt>
                <c:pt idx="5">
                  <c:v>12407</c:v>
                </c:pt>
                <c:pt idx="6">
                  <c:v>4390</c:v>
                </c:pt>
              </c:numCache>
            </c:numRef>
          </c:val>
          <c:extLst>
            <c:ext xmlns:c16="http://schemas.microsoft.com/office/drawing/2014/chart" uri="{C3380CC4-5D6E-409C-BE32-E72D297353CC}">
              <c16:uniqueId val="{00000003-165F-4C6C-8A1F-131E53BF1580}"/>
            </c:ext>
          </c:extLst>
        </c:ser>
        <c:ser>
          <c:idx val="4"/>
          <c:order val="4"/>
          <c:tx>
            <c:strRef>
              <c:f>'Two-dimensional Pivot Table'!$F$3:$F$4</c:f>
              <c:strCache>
                <c:ptCount val="1"/>
                <c:pt idx="0">
                  <c:v>Carrots</c:v>
                </c:pt>
              </c:strCache>
            </c:strRef>
          </c:tx>
          <c:spPr>
            <a:solidFill>
              <a:schemeClr val="accent5"/>
            </a:solidFill>
            <a:ln>
              <a:noFill/>
            </a:ln>
            <a:effectLst/>
          </c:spPr>
          <c:invertIfNegative val="0"/>
          <c:cat>
            <c:strRef>
              <c:f>'Two-dimensional Pivot Table'!$A$5:$A$12</c:f>
              <c:strCache>
                <c:ptCount val="7"/>
                <c:pt idx="0">
                  <c:v>United States</c:v>
                </c:pt>
                <c:pt idx="1">
                  <c:v>United Kingdom</c:v>
                </c:pt>
                <c:pt idx="2">
                  <c:v>Germany</c:v>
                </c:pt>
                <c:pt idx="3">
                  <c:v>France</c:v>
                </c:pt>
                <c:pt idx="4">
                  <c:v>Australia</c:v>
                </c:pt>
                <c:pt idx="5">
                  <c:v>Canada</c:v>
                </c:pt>
                <c:pt idx="6">
                  <c:v>New Zealand</c:v>
                </c:pt>
              </c:strCache>
            </c:strRef>
          </c:cat>
          <c:val>
            <c:numRef>
              <c:f>'Two-dimensional Pivot Table'!$F$5:$F$12</c:f>
              <c:numCache>
                <c:formatCode>_-[$$-409]* #,##0_ ;_-[$$-409]* \-#,##0\ ;_-[$$-409]* "-"??_ ;_-@_ </c:formatCode>
                <c:ptCount val="7"/>
                <c:pt idx="0">
                  <c:v>56284</c:v>
                </c:pt>
                <c:pt idx="1">
                  <c:v>41815</c:v>
                </c:pt>
                <c:pt idx="2">
                  <c:v>21636</c:v>
                </c:pt>
                <c:pt idx="3">
                  <c:v>9104</c:v>
                </c:pt>
                <c:pt idx="4">
                  <c:v>8106</c:v>
                </c:pt>
              </c:numCache>
            </c:numRef>
          </c:val>
          <c:extLst>
            <c:ext xmlns:c16="http://schemas.microsoft.com/office/drawing/2014/chart" uri="{C3380CC4-5D6E-409C-BE32-E72D297353CC}">
              <c16:uniqueId val="{00000004-165F-4C6C-8A1F-131E53BF1580}"/>
            </c:ext>
          </c:extLst>
        </c:ser>
        <c:ser>
          <c:idx val="5"/>
          <c:order val="5"/>
          <c:tx>
            <c:strRef>
              <c:f>'Two-dimensional Pivot Table'!$G$3:$G$4</c:f>
              <c:strCache>
                <c:ptCount val="1"/>
                <c:pt idx="0">
                  <c:v>Mango</c:v>
                </c:pt>
              </c:strCache>
            </c:strRef>
          </c:tx>
          <c:spPr>
            <a:solidFill>
              <a:schemeClr val="accent6"/>
            </a:solidFill>
            <a:ln>
              <a:noFill/>
            </a:ln>
            <a:effectLst/>
          </c:spPr>
          <c:invertIfNegative val="0"/>
          <c:cat>
            <c:strRef>
              <c:f>'Two-dimensional Pivot Table'!$A$5:$A$12</c:f>
              <c:strCache>
                <c:ptCount val="7"/>
                <c:pt idx="0">
                  <c:v>United States</c:v>
                </c:pt>
                <c:pt idx="1">
                  <c:v>United Kingdom</c:v>
                </c:pt>
                <c:pt idx="2">
                  <c:v>Germany</c:v>
                </c:pt>
                <c:pt idx="3">
                  <c:v>France</c:v>
                </c:pt>
                <c:pt idx="4">
                  <c:v>Australia</c:v>
                </c:pt>
                <c:pt idx="5">
                  <c:v>Canada</c:v>
                </c:pt>
                <c:pt idx="6">
                  <c:v>New Zealand</c:v>
                </c:pt>
              </c:strCache>
            </c:strRef>
          </c:cat>
          <c:val>
            <c:numRef>
              <c:f>'Two-dimensional Pivot Table'!$G$5:$G$12</c:f>
              <c:numCache>
                <c:formatCode>_-[$$-409]* #,##0_ ;_-[$$-409]* \-#,##0\ ;_-[$$-409]* "-"??_ ;_-@_ </c:formatCode>
                <c:ptCount val="7"/>
                <c:pt idx="0">
                  <c:v>22363</c:v>
                </c:pt>
                <c:pt idx="1">
                  <c:v>5600</c:v>
                </c:pt>
                <c:pt idx="2">
                  <c:v>8775</c:v>
                </c:pt>
                <c:pt idx="3">
                  <c:v>7388</c:v>
                </c:pt>
                <c:pt idx="4">
                  <c:v>9186</c:v>
                </c:pt>
                <c:pt idx="5">
                  <c:v>3767</c:v>
                </c:pt>
              </c:numCache>
            </c:numRef>
          </c:val>
          <c:extLst>
            <c:ext xmlns:c16="http://schemas.microsoft.com/office/drawing/2014/chart" uri="{C3380CC4-5D6E-409C-BE32-E72D297353CC}">
              <c16:uniqueId val="{00000005-165F-4C6C-8A1F-131E53BF1580}"/>
            </c:ext>
          </c:extLst>
        </c:ser>
        <c:ser>
          <c:idx val="6"/>
          <c:order val="6"/>
          <c:tx>
            <c:strRef>
              <c:f>'Two-dimensional Pivot Table'!$H$3:$H$4</c:f>
              <c:strCache>
                <c:ptCount val="1"/>
                <c:pt idx="0">
                  <c:v>Orange</c:v>
                </c:pt>
              </c:strCache>
            </c:strRef>
          </c:tx>
          <c:spPr>
            <a:solidFill>
              <a:schemeClr val="accent1">
                <a:lumMod val="60000"/>
              </a:schemeClr>
            </a:solidFill>
            <a:ln>
              <a:noFill/>
            </a:ln>
            <a:effectLst/>
          </c:spPr>
          <c:invertIfNegative val="0"/>
          <c:cat>
            <c:strRef>
              <c:f>'Two-dimensional Pivot Table'!$A$5:$A$12</c:f>
              <c:strCache>
                <c:ptCount val="7"/>
                <c:pt idx="0">
                  <c:v>United States</c:v>
                </c:pt>
                <c:pt idx="1">
                  <c:v>United Kingdom</c:v>
                </c:pt>
                <c:pt idx="2">
                  <c:v>Germany</c:v>
                </c:pt>
                <c:pt idx="3">
                  <c:v>France</c:v>
                </c:pt>
                <c:pt idx="4">
                  <c:v>Australia</c:v>
                </c:pt>
                <c:pt idx="5">
                  <c:v>Canada</c:v>
                </c:pt>
                <c:pt idx="6">
                  <c:v>New Zealand</c:v>
                </c:pt>
              </c:strCache>
            </c:strRef>
          </c:cat>
          <c:val>
            <c:numRef>
              <c:f>'Two-dimensional Pivot Table'!$H$5:$H$12</c:f>
              <c:numCache>
                <c:formatCode>_-[$$-409]* #,##0_ ;_-[$$-409]* \-#,##0\ ;_-[$$-409]* "-"??_ ;_-@_ </c:formatCode>
                <c:ptCount val="7"/>
                <c:pt idx="0">
                  <c:v>30932</c:v>
                </c:pt>
                <c:pt idx="1">
                  <c:v>21744</c:v>
                </c:pt>
                <c:pt idx="2">
                  <c:v>8887</c:v>
                </c:pt>
                <c:pt idx="3">
                  <c:v>2256</c:v>
                </c:pt>
                <c:pt idx="4">
                  <c:v>8680</c:v>
                </c:pt>
                <c:pt idx="5">
                  <c:v>19929</c:v>
                </c:pt>
                <c:pt idx="6">
                  <c:v>12010</c:v>
                </c:pt>
              </c:numCache>
            </c:numRef>
          </c:val>
          <c:extLst>
            <c:ext xmlns:c16="http://schemas.microsoft.com/office/drawing/2014/chart" uri="{C3380CC4-5D6E-409C-BE32-E72D297353CC}">
              <c16:uniqueId val="{00000006-165F-4C6C-8A1F-131E53BF1580}"/>
            </c:ext>
          </c:extLst>
        </c:ser>
        <c:dLbls>
          <c:showLegendKey val="0"/>
          <c:showVal val="0"/>
          <c:showCatName val="0"/>
          <c:showSerName val="0"/>
          <c:showPercent val="0"/>
          <c:showBubbleSize val="0"/>
        </c:dLbls>
        <c:gapWidth val="219"/>
        <c:overlap val="-27"/>
        <c:axId val="275521055"/>
        <c:axId val="275522719"/>
      </c:barChart>
      <c:catAx>
        <c:axId val="2755210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275522719"/>
        <c:crosses val="autoZero"/>
        <c:auto val="1"/>
        <c:lblAlgn val="ctr"/>
        <c:lblOffset val="100"/>
        <c:noMultiLvlLbl val="0"/>
      </c:catAx>
      <c:valAx>
        <c:axId val="275522719"/>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2755210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[ADJEI DANIEL ASENSO-CAPSTONE 1.xlsx]Two-dimensional Pivot Table!PivotTable6</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'Two-dimensional Pivot Table'!$B$20:$B$21</c:f>
              <c:strCache>
                <c:ptCount val="1"/>
                <c:pt idx="0">
                  <c:v>Australia</c:v>
                </c:pt>
              </c:strCache>
            </c:strRef>
          </c:tx>
          <c:spPr>
            <a:solidFill>
              <a:schemeClr val="accent1"/>
            </a:solidFill>
            <a:ln>
              <a:noFill/>
            </a:ln>
            <a:effectLst/>
          </c:spPr>
          <c:invertIfNegative val="0"/>
          <c:cat>
            <c:strRef>
              <c:f>'Two-dimensional Pivot Table'!$A$22:$A$29</c:f>
              <c:strCache>
                <c:ptCount val="7"/>
                <c:pt idx="0">
                  <c:v>Apple</c:v>
                </c:pt>
                <c:pt idx="1">
                  <c:v>Banana</c:v>
                </c:pt>
                <c:pt idx="2">
                  <c:v>Beans</c:v>
                </c:pt>
                <c:pt idx="3">
                  <c:v>Cabbage</c:v>
                </c:pt>
                <c:pt idx="4">
                  <c:v>Carrots</c:v>
                </c:pt>
                <c:pt idx="5">
                  <c:v>Mango</c:v>
                </c:pt>
                <c:pt idx="6">
                  <c:v>Orange</c:v>
                </c:pt>
              </c:strCache>
            </c:strRef>
          </c:cat>
          <c:val>
            <c:numRef>
              <c:f>'Two-dimensional Pivot Table'!$B$22:$B$29</c:f>
              <c:numCache>
                <c:formatCode>General</c:formatCode>
                <c:ptCount val="7"/>
                <c:pt idx="0">
                  <c:v>4</c:v>
                </c:pt>
                <c:pt idx="1">
                  <c:v>10</c:v>
                </c:pt>
                <c:pt idx="2">
                  <c:v>3</c:v>
                </c:pt>
                <c:pt idx="3">
                  <c:v>2</c:v>
                </c:pt>
                <c:pt idx="4">
                  <c:v>3</c:v>
                </c:pt>
                <c:pt idx="5">
                  <c:v>2</c:v>
                </c:pt>
                <c:pt idx="6">
                  <c:v>3</c:v>
                </c:pt>
              </c:numCache>
            </c:numRef>
          </c:val>
          <c:extLst>
            <c:ext xmlns:c16="http://schemas.microsoft.com/office/drawing/2014/chart" uri="{C3380CC4-5D6E-409C-BE32-E72D297353CC}">
              <c16:uniqueId val="{00000000-771F-4B61-9C65-EC5A6C35734D}"/>
            </c:ext>
          </c:extLst>
        </c:ser>
        <c:ser>
          <c:idx val="1"/>
          <c:order val="1"/>
          <c:tx>
            <c:strRef>
              <c:f>'Two-dimensional Pivot Table'!$C$20:$C$21</c:f>
              <c:strCache>
                <c:ptCount val="1"/>
                <c:pt idx="0">
                  <c:v>Canada</c:v>
                </c:pt>
              </c:strCache>
            </c:strRef>
          </c:tx>
          <c:spPr>
            <a:solidFill>
              <a:schemeClr val="accent2"/>
            </a:solidFill>
            <a:ln>
              <a:noFill/>
            </a:ln>
            <a:effectLst/>
          </c:spPr>
          <c:invertIfNegative val="0"/>
          <c:cat>
            <c:strRef>
              <c:f>'Two-dimensional Pivot Table'!$A$22:$A$29</c:f>
              <c:strCache>
                <c:ptCount val="7"/>
                <c:pt idx="0">
                  <c:v>Apple</c:v>
                </c:pt>
                <c:pt idx="1">
                  <c:v>Banana</c:v>
                </c:pt>
                <c:pt idx="2">
                  <c:v>Beans</c:v>
                </c:pt>
                <c:pt idx="3">
                  <c:v>Cabbage</c:v>
                </c:pt>
                <c:pt idx="4">
                  <c:v>Carrots</c:v>
                </c:pt>
                <c:pt idx="5">
                  <c:v>Mango</c:v>
                </c:pt>
                <c:pt idx="6">
                  <c:v>Orange</c:v>
                </c:pt>
              </c:strCache>
            </c:strRef>
          </c:cat>
          <c:val>
            <c:numRef>
              <c:f>'Two-dimensional Pivot Table'!$C$22:$C$29</c:f>
              <c:numCache>
                <c:formatCode>General</c:formatCode>
                <c:ptCount val="7"/>
                <c:pt idx="0">
                  <c:v>6</c:v>
                </c:pt>
                <c:pt idx="1">
                  <c:v>7</c:v>
                </c:pt>
                <c:pt idx="3">
                  <c:v>3</c:v>
                </c:pt>
                <c:pt idx="5">
                  <c:v>1</c:v>
                </c:pt>
                <c:pt idx="6">
                  <c:v>3</c:v>
                </c:pt>
              </c:numCache>
            </c:numRef>
          </c:val>
          <c:extLst>
            <c:ext xmlns:c16="http://schemas.microsoft.com/office/drawing/2014/chart" uri="{C3380CC4-5D6E-409C-BE32-E72D297353CC}">
              <c16:uniqueId val="{00000001-771F-4B61-9C65-EC5A6C35734D}"/>
            </c:ext>
          </c:extLst>
        </c:ser>
        <c:ser>
          <c:idx val="2"/>
          <c:order val="2"/>
          <c:tx>
            <c:strRef>
              <c:f>'Two-dimensional Pivot Table'!$D$20:$D$21</c:f>
              <c:strCache>
                <c:ptCount val="1"/>
                <c:pt idx="0">
                  <c:v>France</c:v>
                </c:pt>
              </c:strCache>
            </c:strRef>
          </c:tx>
          <c:spPr>
            <a:solidFill>
              <a:schemeClr val="accent3"/>
            </a:solidFill>
            <a:ln>
              <a:noFill/>
            </a:ln>
            <a:effectLst/>
          </c:spPr>
          <c:invertIfNegative val="0"/>
          <c:cat>
            <c:strRef>
              <c:f>'Two-dimensional Pivot Table'!$A$22:$A$29</c:f>
              <c:strCache>
                <c:ptCount val="7"/>
                <c:pt idx="0">
                  <c:v>Apple</c:v>
                </c:pt>
                <c:pt idx="1">
                  <c:v>Banana</c:v>
                </c:pt>
                <c:pt idx="2">
                  <c:v>Beans</c:v>
                </c:pt>
                <c:pt idx="3">
                  <c:v>Cabbage</c:v>
                </c:pt>
                <c:pt idx="4">
                  <c:v>Carrots</c:v>
                </c:pt>
                <c:pt idx="5">
                  <c:v>Mango</c:v>
                </c:pt>
                <c:pt idx="6">
                  <c:v>Orange</c:v>
                </c:pt>
              </c:strCache>
            </c:strRef>
          </c:cat>
          <c:val>
            <c:numRef>
              <c:f>'Two-dimensional Pivot Table'!$D$22:$D$29</c:f>
              <c:numCache>
                <c:formatCode>General</c:formatCode>
                <c:ptCount val="7"/>
                <c:pt idx="0">
                  <c:v>16</c:v>
                </c:pt>
                <c:pt idx="1">
                  <c:v>7</c:v>
                </c:pt>
                <c:pt idx="2">
                  <c:v>1</c:v>
                </c:pt>
                <c:pt idx="3">
                  <c:v>1</c:v>
                </c:pt>
                <c:pt idx="4">
                  <c:v>1</c:v>
                </c:pt>
                <c:pt idx="5">
                  <c:v>1</c:v>
                </c:pt>
                <c:pt idx="6">
                  <c:v>1</c:v>
                </c:pt>
              </c:numCache>
            </c:numRef>
          </c:val>
          <c:extLst>
            <c:ext xmlns:c16="http://schemas.microsoft.com/office/drawing/2014/chart" uri="{C3380CC4-5D6E-409C-BE32-E72D297353CC}">
              <c16:uniqueId val="{00000002-771F-4B61-9C65-EC5A6C35734D}"/>
            </c:ext>
          </c:extLst>
        </c:ser>
        <c:ser>
          <c:idx val="3"/>
          <c:order val="3"/>
          <c:tx>
            <c:strRef>
              <c:f>'Two-dimensional Pivot Table'!$E$20:$E$21</c:f>
              <c:strCache>
                <c:ptCount val="1"/>
                <c:pt idx="0">
                  <c:v>Germany</c:v>
                </c:pt>
              </c:strCache>
            </c:strRef>
          </c:tx>
          <c:spPr>
            <a:solidFill>
              <a:schemeClr val="accent4"/>
            </a:solidFill>
            <a:ln>
              <a:noFill/>
            </a:ln>
            <a:effectLst/>
          </c:spPr>
          <c:invertIfNegative val="0"/>
          <c:cat>
            <c:strRef>
              <c:f>'Two-dimensional Pivot Table'!$A$22:$A$29</c:f>
              <c:strCache>
                <c:ptCount val="7"/>
                <c:pt idx="0">
                  <c:v>Apple</c:v>
                </c:pt>
                <c:pt idx="1">
                  <c:v>Banana</c:v>
                </c:pt>
                <c:pt idx="2">
                  <c:v>Beans</c:v>
                </c:pt>
                <c:pt idx="3">
                  <c:v>Cabbage</c:v>
                </c:pt>
                <c:pt idx="4">
                  <c:v>Carrots</c:v>
                </c:pt>
                <c:pt idx="5">
                  <c:v>Mango</c:v>
                </c:pt>
                <c:pt idx="6">
                  <c:v>Orange</c:v>
                </c:pt>
              </c:strCache>
            </c:strRef>
          </c:cat>
          <c:val>
            <c:numRef>
              <c:f>'Two-dimensional Pivot Table'!$E$22:$E$29</c:f>
              <c:numCache>
                <c:formatCode>General</c:formatCode>
                <c:ptCount val="7"/>
                <c:pt idx="0">
                  <c:v>2</c:v>
                </c:pt>
                <c:pt idx="1">
                  <c:v>9</c:v>
                </c:pt>
                <c:pt idx="2">
                  <c:v>6</c:v>
                </c:pt>
                <c:pt idx="3">
                  <c:v>8</c:v>
                </c:pt>
                <c:pt idx="4">
                  <c:v>6</c:v>
                </c:pt>
                <c:pt idx="5">
                  <c:v>1</c:v>
                </c:pt>
                <c:pt idx="6">
                  <c:v>1</c:v>
                </c:pt>
              </c:numCache>
            </c:numRef>
          </c:val>
          <c:extLst>
            <c:ext xmlns:c16="http://schemas.microsoft.com/office/drawing/2014/chart" uri="{C3380CC4-5D6E-409C-BE32-E72D297353CC}">
              <c16:uniqueId val="{00000003-771F-4B61-9C65-EC5A6C35734D}"/>
            </c:ext>
          </c:extLst>
        </c:ser>
        <c:ser>
          <c:idx val="4"/>
          <c:order val="4"/>
          <c:tx>
            <c:strRef>
              <c:f>'Two-dimensional Pivot Table'!$F$20:$F$21</c:f>
              <c:strCache>
                <c:ptCount val="1"/>
                <c:pt idx="0">
                  <c:v>New Zealand</c:v>
                </c:pt>
              </c:strCache>
            </c:strRef>
          </c:tx>
          <c:spPr>
            <a:solidFill>
              <a:schemeClr val="accent5"/>
            </a:solidFill>
            <a:ln>
              <a:noFill/>
            </a:ln>
            <a:effectLst/>
          </c:spPr>
          <c:invertIfNegative val="0"/>
          <c:cat>
            <c:strRef>
              <c:f>'Two-dimensional Pivot Table'!$A$22:$A$29</c:f>
              <c:strCache>
                <c:ptCount val="7"/>
                <c:pt idx="0">
                  <c:v>Apple</c:v>
                </c:pt>
                <c:pt idx="1">
                  <c:v>Banana</c:v>
                </c:pt>
                <c:pt idx="2">
                  <c:v>Beans</c:v>
                </c:pt>
                <c:pt idx="3">
                  <c:v>Cabbage</c:v>
                </c:pt>
                <c:pt idx="4">
                  <c:v>Carrots</c:v>
                </c:pt>
                <c:pt idx="5">
                  <c:v>Mango</c:v>
                </c:pt>
                <c:pt idx="6">
                  <c:v>Orange</c:v>
                </c:pt>
              </c:strCache>
            </c:strRef>
          </c:cat>
          <c:val>
            <c:numRef>
              <c:f>'Two-dimensional Pivot Table'!$F$22:$F$29</c:f>
              <c:numCache>
                <c:formatCode>General</c:formatCode>
                <c:ptCount val="7"/>
                <c:pt idx="0">
                  <c:v>2</c:v>
                </c:pt>
                <c:pt idx="1">
                  <c:v>8</c:v>
                </c:pt>
                <c:pt idx="3">
                  <c:v>1</c:v>
                </c:pt>
                <c:pt idx="6">
                  <c:v>3</c:v>
                </c:pt>
              </c:numCache>
            </c:numRef>
          </c:val>
          <c:extLst>
            <c:ext xmlns:c16="http://schemas.microsoft.com/office/drawing/2014/chart" uri="{C3380CC4-5D6E-409C-BE32-E72D297353CC}">
              <c16:uniqueId val="{00000004-771F-4B61-9C65-EC5A6C35734D}"/>
            </c:ext>
          </c:extLst>
        </c:ser>
        <c:ser>
          <c:idx val="5"/>
          <c:order val="5"/>
          <c:tx>
            <c:strRef>
              <c:f>'Two-dimensional Pivot Table'!$G$20:$G$21</c:f>
              <c:strCache>
                <c:ptCount val="1"/>
                <c:pt idx="0">
                  <c:v>United Kingdom</c:v>
                </c:pt>
              </c:strCache>
            </c:strRef>
          </c:tx>
          <c:spPr>
            <a:solidFill>
              <a:schemeClr val="accent6"/>
            </a:solidFill>
            <a:ln>
              <a:noFill/>
            </a:ln>
            <a:effectLst/>
          </c:spPr>
          <c:invertIfNegative val="0"/>
          <c:cat>
            <c:strRef>
              <c:f>'Two-dimensional Pivot Table'!$A$22:$A$29</c:f>
              <c:strCache>
                <c:ptCount val="7"/>
                <c:pt idx="0">
                  <c:v>Apple</c:v>
                </c:pt>
                <c:pt idx="1">
                  <c:v>Banana</c:v>
                </c:pt>
                <c:pt idx="2">
                  <c:v>Beans</c:v>
                </c:pt>
                <c:pt idx="3">
                  <c:v>Cabbage</c:v>
                </c:pt>
                <c:pt idx="4">
                  <c:v>Carrots</c:v>
                </c:pt>
                <c:pt idx="5">
                  <c:v>Mango</c:v>
                </c:pt>
                <c:pt idx="6">
                  <c:v>Orange</c:v>
                </c:pt>
              </c:strCache>
            </c:strRef>
          </c:cat>
          <c:val>
            <c:numRef>
              <c:f>'Two-dimensional Pivot Table'!$G$22:$G$29</c:f>
              <c:numCache>
                <c:formatCode>General</c:formatCode>
                <c:ptCount val="7"/>
                <c:pt idx="0">
                  <c:v>4</c:v>
                </c:pt>
                <c:pt idx="1">
                  <c:v>7</c:v>
                </c:pt>
                <c:pt idx="2">
                  <c:v>2</c:v>
                </c:pt>
                <c:pt idx="3">
                  <c:v>8</c:v>
                </c:pt>
                <c:pt idx="4">
                  <c:v>7</c:v>
                </c:pt>
                <c:pt idx="5">
                  <c:v>1</c:v>
                </c:pt>
                <c:pt idx="6">
                  <c:v>5</c:v>
                </c:pt>
              </c:numCache>
            </c:numRef>
          </c:val>
          <c:extLst>
            <c:ext xmlns:c16="http://schemas.microsoft.com/office/drawing/2014/chart" uri="{C3380CC4-5D6E-409C-BE32-E72D297353CC}">
              <c16:uniqueId val="{00000005-771F-4B61-9C65-EC5A6C35734D}"/>
            </c:ext>
          </c:extLst>
        </c:ser>
        <c:ser>
          <c:idx val="6"/>
          <c:order val="6"/>
          <c:tx>
            <c:strRef>
              <c:f>'Two-dimensional Pivot Table'!$H$20:$H$21</c:f>
              <c:strCache>
                <c:ptCount val="1"/>
                <c:pt idx="0">
                  <c:v>United States</c:v>
                </c:pt>
              </c:strCache>
            </c:strRef>
          </c:tx>
          <c:spPr>
            <a:solidFill>
              <a:schemeClr val="accent1">
                <a:lumMod val="60000"/>
              </a:schemeClr>
            </a:solidFill>
            <a:ln>
              <a:noFill/>
            </a:ln>
            <a:effectLst/>
          </c:spPr>
          <c:invertIfNegative val="0"/>
          <c:cat>
            <c:strRef>
              <c:f>'Two-dimensional Pivot Table'!$A$22:$A$29</c:f>
              <c:strCache>
                <c:ptCount val="7"/>
                <c:pt idx="0">
                  <c:v>Apple</c:v>
                </c:pt>
                <c:pt idx="1">
                  <c:v>Banana</c:v>
                </c:pt>
                <c:pt idx="2">
                  <c:v>Beans</c:v>
                </c:pt>
                <c:pt idx="3">
                  <c:v>Cabbage</c:v>
                </c:pt>
                <c:pt idx="4">
                  <c:v>Carrots</c:v>
                </c:pt>
                <c:pt idx="5">
                  <c:v>Mango</c:v>
                </c:pt>
                <c:pt idx="6">
                  <c:v>Orange</c:v>
                </c:pt>
              </c:strCache>
            </c:strRef>
          </c:cat>
          <c:val>
            <c:numRef>
              <c:f>'Two-dimensional Pivot Table'!$H$22:$H$29</c:f>
              <c:numCache>
                <c:formatCode>General</c:formatCode>
                <c:ptCount val="7"/>
                <c:pt idx="0">
                  <c:v>6</c:v>
                </c:pt>
                <c:pt idx="1">
                  <c:v>23</c:v>
                </c:pt>
                <c:pt idx="2">
                  <c:v>1</c:v>
                </c:pt>
                <c:pt idx="3">
                  <c:v>4</c:v>
                </c:pt>
                <c:pt idx="4">
                  <c:v>10</c:v>
                </c:pt>
                <c:pt idx="5">
                  <c:v>5</c:v>
                </c:pt>
                <c:pt idx="6">
                  <c:v>8</c:v>
                </c:pt>
              </c:numCache>
            </c:numRef>
          </c:val>
          <c:extLst>
            <c:ext xmlns:c16="http://schemas.microsoft.com/office/drawing/2014/chart" uri="{C3380CC4-5D6E-409C-BE32-E72D297353CC}">
              <c16:uniqueId val="{00000006-771F-4B61-9C65-EC5A6C35734D}"/>
            </c:ext>
          </c:extLst>
        </c:ser>
        <c:dLbls>
          <c:showLegendKey val="0"/>
          <c:showVal val="0"/>
          <c:showCatName val="0"/>
          <c:showSerName val="0"/>
          <c:showPercent val="0"/>
          <c:showBubbleSize val="0"/>
        </c:dLbls>
        <c:gapWidth val="219"/>
        <c:overlap val="-27"/>
        <c:axId val="1628674384"/>
        <c:axId val="1628666480"/>
      </c:barChart>
      <c:catAx>
        <c:axId val="1628674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628666480"/>
        <c:crosses val="autoZero"/>
        <c:auto val="1"/>
        <c:lblAlgn val="ctr"/>
        <c:lblOffset val="100"/>
        <c:noMultiLvlLbl val="0"/>
      </c:catAx>
      <c:valAx>
        <c:axId val="16286664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628674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[ADJEI DANIEL ASENSO-CAPSTONE 1.xlsx]Two-dimensional Pivot Table!PivotTable9</c:name>
    <c:fmtId val="10"/>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'Two-dimensional Pivot Table'!$B$34:$B$35</c:f>
              <c:strCache>
                <c:ptCount val="1"/>
                <c:pt idx="0">
                  <c:v>Fruit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'Two-dimensional Pivot Table'!$A$36:$A$48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Table'!$B$36:$B$48</c:f>
              <c:numCache>
                <c:formatCode>_-[$$-409]* #,##0_ ;_-[$$-409]* \-#,##0\ ;_-[$$-409]* "-"??_ ;_-@_ </c:formatCode>
                <c:ptCount val="12"/>
                <c:pt idx="0">
                  <c:v>50132</c:v>
                </c:pt>
                <c:pt idx="1">
                  <c:v>40228</c:v>
                </c:pt>
                <c:pt idx="2">
                  <c:v>71458</c:v>
                </c:pt>
                <c:pt idx="3">
                  <c:v>31700</c:v>
                </c:pt>
                <c:pt idx="4">
                  <c:v>149252</c:v>
                </c:pt>
                <c:pt idx="5">
                  <c:v>25848</c:v>
                </c:pt>
                <c:pt idx="6">
                  <c:v>53398</c:v>
                </c:pt>
                <c:pt idx="7">
                  <c:v>33450</c:v>
                </c:pt>
                <c:pt idx="8">
                  <c:v>75895</c:v>
                </c:pt>
                <c:pt idx="9">
                  <c:v>37651</c:v>
                </c:pt>
                <c:pt idx="10">
                  <c:v>65599</c:v>
                </c:pt>
                <c:pt idx="11">
                  <c:v>58458</c:v>
                </c:pt>
              </c:numCache>
            </c:numRef>
          </c:val>
          <c:smooth val="0"/>
          <c:extLst>
            <c:ext xmlns:c16="http://schemas.microsoft.com/office/drawing/2014/chart" uri="{C3380CC4-5D6E-409C-BE32-E72D297353CC}">
              <c16:uniqueId val="{00000000-9673-42C7-BEBE-8B23F9C1B4B1}"/>
            </c:ext>
          </c:extLst>
        </c:ser>
        <c:ser>
          <c:idx val="1"/>
          <c:order val="1"/>
          <c:tx>
            <c:strRef>
              <c:f>'Two-dimensional Pivot Table'!$C$34:$C$35</c:f>
              <c:strCache>
                <c:ptCount val="1"/>
                <c:pt idx="0">
                  <c:v>Vegetable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'Two-dimensional Pivot Table'!$A$36:$A$48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Table'!$C$36:$C$48</c:f>
              <c:numCache>
                <c:formatCode>_-[$$-409]* #,##0_ ;_-[$$-409]* \-#,##0\ ;_-[$$-409]* "-"??_ ;_-@_ </c:formatCode>
                <c:ptCount val="12"/>
                <c:pt idx="0">
                  <c:v>39531</c:v>
                </c:pt>
                <c:pt idx="1">
                  <c:v>22534</c:v>
                </c:pt>
                <c:pt idx="2">
                  <c:v>33108</c:v>
                </c:pt>
                <c:pt idx="3">
                  <c:v>17774</c:v>
                </c:pt>
                <c:pt idx="4">
                  <c:v>54087</c:v>
                </c:pt>
                <c:pt idx="5">
                  <c:v>25752</c:v>
                </c:pt>
                <c:pt idx="6">
                  <c:v>27337</c:v>
                </c:pt>
                <c:pt idx="7">
                  <c:v>35544</c:v>
                </c:pt>
                <c:pt idx="8">
                  <c:v>26538</c:v>
                </c:pt>
                <c:pt idx="9">
                  <c:v>14964</c:v>
                </c:pt>
                <c:pt idx="10">
                  <c:v>8141</c:v>
                </c:pt>
                <c:pt idx="11">
                  <c:v>31355</c:v>
                </c:pt>
              </c:numCache>
            </c:numRef>
          </c:val>
          <c:smooth val="0"/>
          <c:extLst>
            <c:ext xmlns:c16="http://schemas.microsoft.com/office/drawing/2014/chart" uri="{C3380CC4-5D6E-409C-BE32-E72D297353CC}">
              <c16:uniqueId val="{00000001-9673-42C7-BEBE-8B23F9C1B4B1}"/>
            </c:ext>
          </c:extLst>
        </c:ser>
        <c:dLbls>
          <c:showLegendKey val="0"/>
          <c:showVal val="0"/>
          <c:showCatName val="0"/>
          <c:showSerName val="0"/>
          <c:showPercent val="0"/>
          <c:showBubbleSize val="0"/>
        </c:dLbls>
        <c:marker val="1"/>
        <c:smooth val="0"/>
        <c:axId val="1507468240"/>
        <c:axId val="1507474896"/>
      </c:lineChart>
      <c:catAx>
        <c:axId val="1507468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507474896"/>
        <c:crosses val="autoZero"/>
        <c:auto val="1"/>
        <c:lblAlgn val="ctr"/>
        <c:lblOffset val="100"/>
        <c:noMultiLvlLbl val="0"/>
      </c:catAx>
      <c:valAx>
        <c:axId val="1507474896"/>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5074682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[ADJEI DANIEL ASENSO-CAPSTONE 1.xlsx]One-dimensional Pivot Table!PivotTable5</c:name>
    <c:fmtId val="4"/>
  </c:pivotSource>
  <c:chart>
    <c:title>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GH"/>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solidFill>
            <a:schemeClr val="lt1"/>
          </a:solidFill>
          <a:ln w="1905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GH"/>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lt1"/>
          </a:solidFill>
          <a:ln w="19050">
            <a:solidFill>
              <a:schemeClr val="accent1"/>
            </a:solidFill>
          </a:ln>
          <a:effectLst/>
        </c:spPr>
      </c:pivotFmt>
      <c:pivotFmt>
        <c:idx val="6"/>
        <c:spPr>
          <a:solidFill>
            <a:schemeClr val="lt1"/>
          </a:solidFill>
          <a:ln w="19050">
            <a:solidFill>
              <a:schemeClr val="accent1"/>
            </a:solidFill>
          </a:ln>
          <a:effectLst/>
        </c:spPr>
      </c:pivotFmt>
    </c:pivotFmts>
    <c:plotArea>
      <c:layout/>
      <c:pieChart>
        <c:varyColors val="1"/>
        <c:ser>
          <c:idx val="0"/>
          <c:order val="0"/>
          <c:tx>
            <c:strRef>
              <c:f>'One-dimensional Pivot Table'!$B$74</c:f>
              <c:strCache>
                <c:ptCount val="1"/>
                <c:pt idx="0">
                  <c:v>Total</c:v>
                </c:pt>
              </c:strCache>
            </c:strRef>
          </c:tx>
          <c:spPr>
            <a:solidFill>
              <a:schemeClr val="lt1"/>
            </a:solidFill>
            <a:ln w="19050">
              <a:solidFill>
                <a:schemeClr val="accent1"/>
              </a:solidFill>
            </a:ln>
            <a:effectLst/>
          </c:spPr>
          <c:dPt>
            <c:idx val="0"/>
            <c:bubble3D val="0"/>
            <c:spPr>
              <a:solidFill>
                <a:schemeClr val="lt1"/>
              </a:solidFill>
              <a:ln w="19050">
                <a:solidFill>
                  <a:schemeClr val="accent1"/>
                </a:solidFill>
              </a:ln>
              <a:effectLst/>
            </c:spPr>
            <c:extLst>
              <c:ext xmlns:c16="http://schemas.microsoft.com/office/drawing/2014/chart" uri="{C3380CC4-5D6E-409C-BE32-E72D297353CC}">
                <c16:uniqueId val="{00000001-4435-4FBC-A334-25C9DE987C96}"/>
              </c:ext>
            </c:extLst>
          </c:dPt>
          <c:dPt>
            <c:idx val="1"/>
            <c:bubble3D val="0"/>
            <c:spPr>
              <a:solidFill>
                <a:schemeClr val="lt1"/>
              </a:solidFill>
              <a:ln w="19050">
                <a:solidFill>
                  <a:schemeClr val="accent1"/>
                </a:solidFill>
              </a:ln>
              <a:effectLst/>
            </c:spPr>
            <c:extLst>
              <c:ext xmlns:c16="http://schemas.microsoft.com/office/drawing/2014/chart" uri="{C3380CC4-5D6E-409C-BE32-E72D297353CC}">
                <c16:uniqueId val="{00000003-4435-4FBC-A334-25C9DE987C96}"/>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GH"/>
              </a:p>
            </c:txPr>
            <c:dLblPos val="inEnd"/>
            <c:showLegendKey val="0"/>
            <c:showVal val="0"/>
            <c:showCatName val="1"/>
            <c:showSerName val="0"/>
            <c:showPercent val="1"/>
            <c:showBubbleSize val="0"/>
            <c:showLeaderLines val="1"/>
            <c:leaderLines>
              <c:spPr>
                <a:ln w="9525">
                  <a:solidFill>
                    <a:schemeClr val="accent1">
                      <a:lumMod val="60000"/>
                      <a:lumOff val="40000"/>
                    </a:schemeClr>
                  </a:solidFill>
                </a:ln>
                <a:effectLst/>
              </c:spPr>
            </c:leaderLines>
            <c:extLst>
              <c:ext xmlns:c15="http://schemas.microsoft.com/office/drawing/2012/chart" uri="{CE6537A1-D6FC-4f65-9D91-7224C49458BB}"/>
            </c:extLst>
          </c:dLbls>
          <c:cat>
            <c:strRef>
              <c:f>'One-dimensional Pivot Table'!$A$75:$A$77</c:f>
              <c:strCache>
                <c:ptCount val="2"/>
                <c:pt idx="0">
                  <c:v>Fruit</c:v>
                </c:pt>
                <c:pt idx="1">
                  <c:v>Vegetable</c:v>
                </c:pt>
              </c:strCache>
            </c:strRef>
          </c:cat>
          <c:val>
            <c:numRef>
              <c:f>'One-dimensional Pivot Table'!$B$75:$B$77</c:f>
              <c:numCache>
                <c:formatCode>_-[$$-409]* #,##0.00_ ;_-[$$-409]* \-#,##0.00\ ;_-[$$-409]* "-"??_ ;_-@_ </c:formatCode>
                <c:ptCount val="2"/>
                <c:pt idx="0">
                  <c:v>693069</c:v>
                </c:pt>
                <c:pt idx="1">
                  <c:v>336665</c:v>
                </c:pt>
              </c:numCache>
            </c:numRef>
          </c:val>
          <c:extLst>
            <c:ext xmlns:c16="http://schemas.microsoft.com/office/drawing/2014/chart" uri="{C3380CC4-5D6E-409C-BE32-E72D297353CC}">
              <c16:uniqueId val="{00000004-4435-4FBC-A334-25C9DE987C96}"/>
            </c:ext>
          </c:extLst>
        </c:ser>
        <c:dLbls>
          <c:dLblPos val="inEnd"/>
          <c:showLegendKey val="0"/>
          <c:showVal val="0"/>
          <c:showCatName val="1"/>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[ADJEI DANIEL ASENSO-CAPSTONE 1.xlsx]One-dimensional Pivot Table!PivotTable4</c:name>
    <c:fmtId val="5"/>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GH"/>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'One-dimensional Pivot Table'!$B$60</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GH"/>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'One-dimensional Pivot Table'!$A$61:$A$68</c:f>
              <c:strCache>
                <c:ptCount val="7"/>
                <c:pt idx="0">
                  <c:v>United States</c:v>
                </c:pt>
                <c:pt idx="1">
                  <c:v>United Kingdom</c:v>
                </c:pt>
                <c:pt idx="2">
                  <c:v>Germany</c:v>
                </c:pt>
                <c:pt idx="3">
                  <c:v>France</c:v>
                </c:pt>
                <c:pt idx="4">
                  <c:v>Australia</c:v>
                </c:pt>
                <c:pt idx="5">
                  <c:v>Canada</c:v>
                </c:pt>
                <c:pt idx="6">
                  <c:v>New Zealand</c:v>
                </c:pt>
              </c:strCache>
            </c:strRef>
          </c:cat>
          <c:val>
            <c:numRef>
              <c:f>'One-dimensional Pivot Table'!$B$61:$B$68</c:f>
              <c:numCache>
                <c:formatCode>General</c:formatCode>
                <c:ptCount val="7"/>
                <c:pt idx="0">
                  <c:v>57</c:v>
                </c:pt>
                <c:pt idx="1">
                  <c:v>34</c:v>
                </c:pt>
                <c:pt idx="2">
                  <c:v>33</c:v>
                </c:pt>
                <c:pt idx="3">
                  <c:v>28</c:v>
                </c:pt>
                <c:pt idx="4">
                  <c:v>27</c:v>
                </c:pt>
                <c:pt idx="5">
                  <c:v>20</c:v>
                </c:pt>
                <c:pt idx="6">
                  <c:v>14</c:v>
                </c:pt>
              </c:numCache>
            </c:numRef>
          </c:val>
          <c:extLst>
            <c:ext xmlns:c16="http://schemas.microsoft.com/office/drawing/2014/chart" uri="{C3380CC4-5D6E-409C-BE32-E72D297353CC}">
              <c16:uniqueId val="{00000000-51D5-45A5-84E7-62EA2E8419E4}"/>
            </c:ext>
          </c:extLst>
        </c:ser>
        <c:dLbls>
          <c:dLblPos val="inEnd"/>
          <c:showLegendKey val="0"/>
          <c:showVal val="1"/>
          <c:showCatName val="0"/>
          <c:showSerName val="0"/>
          <c:showPercent val="0"/>
          <c:showBubbleSize val="0"/>
        </c:dLbls>
        <c:gapWidth val="65"/>
        <c:axId val="275569311"/>
        <c:axId val="275574719"/>
      </c:barChart>
      <c:catAx>
        <c:axId val="275569311"/>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GH"/>
          </a:p>
        </c:txPr>
        <c:crossAx val="275574719"/>
        <c:crosses val="autoZero"/>
        <c:auto val="1"/>
        <c:lblAlgn val="ctr"/>
        <c:lblOffset val="100"/>
        <c:noMultiLvlLbl val="0"/>
      </c:catAx>
      <c:valAx>
        <c:axId val="275574719"/>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GH"/>
          </a:p>
        </c:txPr>
        <c:crossAx val="275569311"/>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[ADJEI DANIEL ASENSO-CAPSTONE 1.xlsx]One-dimensional Pivot Table!PivotTable3</c:name>
    <c:fmtId val="5"/>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'One-dimensional Pivot Table'!$C$33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'One-dimensional Pivot Table'!$A$34:$B$55</c:f>
              <c:multiLvlStrCache>
                <c:ptCount val="14"/>
                <c:lvl>
                  <c:pt idx="0">
                    <c:v>Fruit</c:v>
                  </c:pt>
                  <c:pt idx="1">
                    <c:v>Vegetable</c:v>
                  </c:pt>
                  <c:pt idx="2">
                    <c:v>Fruit</c:v>
                  </c:pt>
                  <c:pt idx="3">
                    <c:v>Vegetable</c:v>
                  </c:pt>
                  <c:pt idx="4">
                    <c:v>Fruit</c:v>
                  </c:pt>
                  <c:pt idx="5">
                    <c:v>Vegetable</c:v>
                  </c:pt>
                  <c:pt idx="6">
                    <c:v>Fruit</c:v>
                  </c:pt>
                  <c:pt idx="7">
                    <c:v>Vegetable</c:v>
                  </c:pt>
                  <c:pt idx="8">
                    <c:v>Fruit</c:v>
                  </c:pt>
                  <c:pt idx="9">
                    <c:v>Vegetable</c:v>
                  </c:pt>
                  <c:pt idx="10">
                    <c:v>Fruit</c:v>
                  </c:pt>
                  <c:pt idx="11">
                    <c:v>Vegetable</c:v>
                  </c:pt>
                  <c:pt idx="12">
                    <c:v>Fruit</c:v>
                  </c:pt>
                  <c:pt idx="13">
                    <c:v>Vegetable</c:v>
                  </c:pt>
                </c:lvl>
                <c:lvl>
                  <c:pt idx="0">
                    <c:v>Australia</c:v>
                  </c:pt>
                  <c:pt idx="2">
                    <c:v>Canada</c:v>
                  </c:pt>
                  <c:pt idx="4">
                    <c:v>France</c:v>
                  </c:pt>
                  <c:pt idx="6">
                    <c:v>Germany</c:v>
                  </c:pt>
                  <c:pt idx="8">
                    <c:v>New Zealand</c:v>
                  </c:pt>
                  <c:pt idx="10">
                    <c:v>United Kingdom</c:v>
                  </c:pt>
                  <c:pt idx="12">
                    <c:v>United States</c:v>
                  </c:pt>
                </c:lvl>
              </c:multiLvlStrCache>
            </c:multiLvlStrRef>
          </c:cat>
          <c:val>
            <c:numRef>
              <c:f>'One-dimensional Pivot Table'!$C$34:$C$55</c:f>
              <c:numCache>
                <c:formatCode>General</c:formatCode>
                <c:ptCount val="14"/>
                <c:pt idx="0">
                  <c:v>19</c:v>
                </c:pt>
                <c:pt idx="1">
                  <c:v>8</c:v>
                </c:pt>
                <c:pt idx="2">
                  <c:v>17</c:v>
                </c:pt>
                <c:pt idx="3">
                  <c:v>3</c:v>
                </c:pt>
                <c:pt idx="4">
                  <c:v>25</c:v>
                </c:pt>
                <c:pt idx="5">
                  <c:v>3</c:v>
                </c:pt>
                <c:pt idx="6">
                  <c:v>13</c:v>
                </c:pt>
                <c:pt idx="7">
                  <c:v>20</c:v>
                </c:pt>
                <c:pt idx="8">
                  <c:v>13</c:v>
                </c:pt>
                <c:pt idx="9">
                  <c:v>1</c:v>
                </c:pt>
                <c:pt idx="10">
                  <c:v>17</c:v>
                </c:pt>
                <c:pt idx="11">
                  <c:v>17</c:v>
                </c:pt>
                <c:pt idx="12">
                  <c:v>42</c:v>
                </c:pt>
                <c:pt idx="13">
                  <c:v>15</c:v>
                </c:pt>
              </c:numCache>
            </c:numRef>
          </c:val>
          <c:extLst>
            <c:ext xmlns:c16="http://schemas.microsoft.com/office/drawing/2014/chart" uri="{C3380CC4-5D6E-409C-BE32-E72D297353CC}">
              <c16:uniqueId val="{00000000-CEFB-4F49-B1C3-5C4F8D210904}"/>
            </c:ext>
          </c:extLst>
        </c:ser>
        <c:dLbls>
          <c:showLegendKey val="0"/>
          <c:showVal val="0"/>
          <c:showCatName val="0"/>
          <c:showSerName val="0"/>
          <c:showPercent val="0"/>
          <c:showBubbleSize val="0"/>
        </c:dLbls>
        <c:gapWidth val="100"/>
        <c:overlap val="-24"/>
        <c:axId val="2072915055"/>
        <c:axId val="2072916303"/>
      </c:barChart>
      <c:catAx>
        <c:axId val="207291505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GH"/>
          </a:p>
        </c:txPr>
        <c:crossAx val="2072916303"/>
        <c:crosses val="autoZero"/>
        <c:auto val="1"/>
        <c:lblAlgn val="ctr"/>
        <c:lblOffset val="100"/>
        <c:noMultiLvlLbl val="0"/>
      </c:catAx>
      <c:valAx>
        <c:axId val="2072916303"/>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GH"/>
          </a:p>
        </c:txPr>
        <c:crossAx val="20729150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[ADJEI DANIEL ASENSO-CAPSTONE 1.xlsx]Two-dimensional Pivot Table!PivotTable3</c:name>
    <c:fmtId val="3"/>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'Two-dimensional Pivot Table'!$B$3:$B$4</c:f>
              <c:strCache>
                <c:ptCount val="1"/>
                <c:pt idx="0">
                  <c:v>Apple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'Two-dimensional Pivot Table'!$A$5:$A$12</c:f>
              <c:strCache>
                <c:ptCount val="7"/>
                <c:pt idx="0">
                  <c:v>United States</c:v>
                </c:pt>
                <c:pt idx="1">
                  <c:v>United Kingdom</c:v>
                </c:pt>
                <c:pt idx="2">
                  <c:v>Germany</c:v>
                </c:pt>
                <c:pt idx="3">
                  <c:v>France</c:v>
                </c:pt>
                <c:pt idx="4">
                  <c:v>Australia</c:v>
                </c:pt>
                <c:pt idx="5">
                  <c:v>Canada</c:v>
                </c:pt>
                <c:pt idx="6">
                  <c:v>New Zealand</c:v>
                </c:pt>
              </c:strCache>
            </c:strRef>
          </c:cat>
          <c:val>
            <c:numRef>
              <c:f>'Two-dimensional Pivot Table'!$B$5:$B$12</c:f>
              <c:numCache>
                <c:formatCode>_-[$$-409]* #,##0_ ;_-[$$-409]* \-#,##0\ ;_-[$$-409]* "-"??_ ;_-@_ </c:formatCode>
                <c:ptCount val="7"/>
                <c:pt idx="0">
                  <c:v>28615</c:v>
                </c:pt>
                <c:pt idx="1">
                  <c:v>17534</c:v>
                </c:pt>
                <c:pt idx="2">
                  <c:v>9082</c:v>
                </c:pt>
                <c:pt idx="3">
                  <c:v>80193</c:v>
                </c:pt>
                <c:pt idx="4">
                  <c:v>20634</c:v>
                </c:pt>
                <c:pt idx="5">
                  <c:v>24867</c:v>
                </c:pt>
                <c:pt idx="6">
                  <c:v>10332</c:v>
                </c:pt>
              </c:numCache>
            </c:numRef>
          </c:val>
          <c:extLst>
            <c:ext xmlns:c16="http://schemas.microsoft.com/office/drawing/2014/chart" uri="{C3380CC4-5D6E-409C-BE32-E72D297353CC}">
              <c16:uniqueId val="{00000000-D782-4C2E-8D74-E6EF61CDDF9A}"/>
            </c:ext>
          </c:extLst>
        </c:ser>
        <c:ser>
          <c:idx val="1"/>
          <c:order val="1"/>
          <c:tx>
            <c:strRef>
              <c:f>'Two-dimensional Pivot Table'!$C$3:$C$4</c:f>
              <c:strCache>
                <c:ptCount val="1"/>
                <c:pt idx="0">
                  <c:v>Banana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'Two-dimensional Pivot Table'!$A$5:$A$12</c:f>
              <c:strCache>
                <c:ptCount val="7"/>
                <c:pt idx="0">
                  <c:v>United States</c:v>
                </c:pt>
                <c:pt idx="1">
                  <c:v>United Kingdom</c:v>
                </c:pt>
                <c:pt idx="2">
                  <c:v>Germany</c:v>
                </c:pt>
                <c:pt idx="3">
                  <c:v>France</c:v>
                </c:pt>
                <c:pt idx="4">
                  <c:v>Australia</c:v>
                </c:pt>
                <c:pt idx="5">
                  <c:v>Canada</c:v>
                </c:pt>
                <c:pt idx="6">
                  <c:v>New Zealand</c:v>
                </c:pt>
              </c:strCache>
            </c:strRef>
          </c:cat>
          <c:val>
            <c:numRef>
              <c:f>'Two-dimensional Pivot Table'!$C$5:$C$12</c:f>
              <c:numCache>
                <c:formatCode>_-[$$-409]* #,##0_ ;_-[$$-409]* \-#,##0\ ;_-[$$-409]* "-"??_ ;_-@_ </c:formatCode>
                <c:ptCount val="7"/>
                <c:pt idx="0">
                  <c:v>95061</c:v>
                </c:pt>
                <c:pt idx="1">
                  <c:v>42908</c:v>
                </c:pt>
                <c:pt idx="2">
                  <c:v>39686</c:v>
                </c:pt>
                <c:pt idx="3">
                  <c:v>36094</c:v>
                </c:pt>
                <c:pt idx="4">
                  <c:v>52721</c:v>
                </c:pt>
                <c:pt idx="5">
                  <c:v>33775</c:v>
                </c:pt>
                <c:pt idx="6">
                  <c:v>40050</c:v>
                </c:pt>
              </c:numCache>
            </c:numRef>
          </c:val>
          <c:extLst>
            <c:ext xmlns:c16="http://schemas.microsoft.com/office/drawing/2014/chart" uri="{C3380CC4-5D6E-409C-BE32-E72D297353CC}">
              <c16:uniqueId val="{0000000D-D782-4C2E-8D74-E6EF61CDDF9A}"/>
            </c:ext>
          </c:extLst>
        </c:ser>
        <c:ser>
          <c:idx val="2"/>
          <c:order val="2"/>
          <c:tx>
            <c:strRef>
              <c:f>'Two-dimensional Pivot Table'!$D$3:$D$4</c:f>
              <c:strCache>
                <c:ptCount val="1"/>
                <c:pt idx="0">
                  <c:v>Beans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'Two-dimensional Pivot Table'!$A$5:$A$12</c:f>
              <c:strCache>
                <c:ptCount val="7"/>
                <c:pt idx="0">
                  <c:v>United States</c:v>
                </c:pt>
                <c:pt idx="1">
                  <c:v>United Kingdom</c:v>
                </c:pt>
                <c:pt idx="2">
                  <c:v>Germany</c:v>
                </c:pt>
                <c:pt idx="3">
                  <c:v>France</c:v>
                </c:pt>
                <c:pt idx="4">
                  <c:v>Australia</c:v>
                </c:pt>
                <c:pt idx="5">
                  <c:v>Canada</c:v>
                </c:pt>
                <c:pt idx="6">
                  <c:v>New Zealand</c:v>
                </c:pt>
              </c:strCache>
            </c:strRef>
          </c:cat>
          <c:val>
            <c:numRef>
              <c:f>'Two-dimensional Pivot Table'!$D$5:$D$12</c:f>
              <c:numCache>
                <c:formatCode>_-[$$-409]* #,##0_ ;_-[$$-409]* \-#,##0\ ;_-[$$-409]* "-"??_ ;_-@_ </c:formatCode>
                <c:ptCount val="7"/>
                <c:pt idx="0">
                  <c:v>7163</c:v>
                </c:pt>
                <c:pt idx="1">
                  <c:v>5100</c:v>
                </c:pt>
                <c:pt idx="2">
                  <c:v>29905</c:v>
                </c:pt>
                <c:pt idx="3">
                  <c:v>680</c:v>
                </c:pt>
                <c:pt idx="4">
                  <c:v>14433</c:v>
                </c:pt>
              </c:numCache>
            </c:numRef>
          </c:val>
          <c:extLst>
            <c:ext xmlns:c16="http://schemas.microsoft.com/office/drawing/2014/chart" uri="{C3380CC4-5D6E-409C-BE32-E72D297353CC}">
              <c16:uniqueId val="{0000000E-D782-4C2E-8D74-E6EF61CDDF9A}"/>
            </c:ext>
          </c:extLst>
        </c:ser>
        <c:ser>
          <c:idx val="3"/>
          <c:order val="3"/>
          <c:tx>
            <c:strRef>
              <c:f>'Two-dimensional Pivot Table'!$E$3:$E$4</c:f>
              <c:strCache>
                <c:ptCount val="1"/>
                <c:pt idx="0">
                  <c:v>Cabbage</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'Two-dimensional Pivot Table'!$A$5:$A$12</c:f>
              <c:strCache>
                <c:ptCount val="7"/>
                <c:pt idx="0">
                  <c:v>United States</c:v>
                </c:pt>
                <c:pt idx="1">
                  <c:v>United Kingdom</c:v>
                </c:pt>
                <c:pt idx="2">
                  <c:v>Germany</c:v>
                </c:pt>
                <c:pt idx="3">
                  <c:v>France</c:v>
                </c:pt>
                <c:pt idx="4">
                  <c:v>Australia</c:v>
                </c:pt>
                <c:pt idx="5">
                  <c:v>Canada</c:v>
                </c:pt>
                <c:pt idx="6">
                  <c:v>New Zealand</c:v>
                </c:pt>
              </c:strCache>
            </c:strRef>
          </c:cat>
          <c:val>
            <c:numRef>
              <c:f>'Two-dimensional Pivot Table'!$E$5:$E$12</c:f>
              <c:numCache>
                <c:formatCode>_-[$$-409]* #,##0_ ;_-[$$-409]* \-#,##0\ ;_-[$$-409]* "-"??_ ;_-@_ </c:formatCode>
                <c:ptCount val="7"/>
                <c:pt idx="0">
                  <c:v>26715</c:v>
                </c:pt>
                <c:pt idx="1">
                  <c:v>38436</c:v>
                </c:pt>
                <c:pt idx="2">
                  <c:v>37197</c:v>
                </c:pt>
                <c:pt idx="3">
                  <c:v>5341</c:v>
                </c:pt>
                <c:pt idx="4">
                  <c:v>17953</c:v>
                </c:pt>
                <c:pt idx="5">
                  <c:v>12407</c:v>
                </c:pt>
                <c:pt idx="6">
                  <c:v>4390</c:v>
                </c:pt>
              </c:numCache>
            </c:numRef>
          </c:val>
          <c:extLst>
            <c:ext xmlns:c16="http://schemas.microsoft.com/office/drawing/2014/chart" uri="{C3380CC4-5D6E-409C-BE32-E72D297353CC}">
              <c16:uniqueId val="{0000000F-D782-4C2E-8D74-E6EF61CDDF9A}"/>
            </c:ext>
          </c:extLst>
        </c:ser>
        <c:ser>
          <c:idx val="4"/>
          <c:order val="4"/>
          <c:tx>
            <c:strRef>
              <c:f>'Two-dimensional Pivot Table'!$F$3:$F$4</c:f>
              <c:strCache>
                <c:ptCount val="1"/>
                <c:pt idx="0">
                  <c:v>Carrots</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'Two-dimensional Pivot Table'!$A$5:$A$12</c:f>
              <c:strCache>
                <c:ptCount val="7"/>
                <c:pt idx="0">
                  <c:v>United States</c:v>
                </c:pt>
                <c:pt idx="1">
                  <c:v>United Kingdom</c:v>
                </c:pt>
                <c:pt idx="2">
                  <c:v>Germany</c:v>
                </c:pt>
                <c:pt idx="3">
                  <c:v>France</c:v>
                </c:pt>
                <c:pt idx="4">
                  <c:v>Australia</c:v>
                </c:pt>
                <c:pt idx="5">
                  <c:v>Canada</c:v>
                </c:pt>
                <c:pt idx="6">
                  <c:v>New Zealand</c:v>
                </c:pt>
              </c:strCache>
            </c:strRef>
          </c:cat>
          <c:val>
            <c:numRef>
              <c:f>'Two-dimensional Pivot Table'!$F$5:$F$12</c:f>
              <c:numCache>
                <c:formatCode>_-[$$-409]* #,##0_ ;_-[$$-409]* \-#,##0\ ;_-[$$-409]* "-"??_ ;_-@_ </c:formatCode>
                <c:ptCount val="7"/>
                <c:pt idx="0">
                  <c:v>56284</c:v>
                </c:pt>
                <c:pt idx="1">
                  <c:v>41815</c:v>
                </c:pt>
                <c:pt idx="2">
                  <c:v>21636</c:v>
                </c:pt>
                <c:pt idx="3">
                  <c:v>9104</c:v>
                </c:pt>
                <c:pt idx="4">
                  <c:v>8106</c:v>
                </c:pt>
              </c:numCache>
            </c:numRef>
          </c:val>
          <c:extLst>
            <c:ext xmlns:c16="http://schemas.microsoft.com/office/drawing/2014/chart" uri="{C3380CC4-5D6E-409C-BE32-E72D297353CC}">
              <c16:uniqueId val="{00000010-D782-4C2E-8D74-E6EF61CDDF9A}"/>
            </c:ext>
          </c:extLst>
        </c:ser>
        <c:ser>
          <c:idx val="5"/>
          <c:order val="5"/>
          <c:tx>
            <c:strRef>
              <c:f>'Two-dimensional Pivot Table'!$G$3:$G$4</c:f>
              <c:strCache>
                <c:ptCount val="1"/>
                <c:pt idx="0">
                  <c:v>Mango</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'Two-dimensional Pivot Table'!$A$5:$A$12</c:f>
              <c:strCache>
                <c:ptCount val="7"/>
                <c:pt idx="0">
                  <c:v>United States</c:v>
                </c:pt>
                <c:pt idx="1">
                  <c:v>United Kingdom</c:v>
                </c:pt>
                <c:pt idx="2">
                  <c:v>Germany</c:v>
                </c:pt>
                <c:pt idx="3">
                  <c:v>France</c:v>
                </c:pt>
                <c:pt idx="4">
                  <c:v>Australia</c:v>
                </c:pt>
                <c:pt idx="5">
                  <c:v>Canada</c:v>
                </c:pt>
                <c:pt idx="6">
                  <c:v>New Zealand</c:v>
                </c:pt>
              </c:strCache>
            </c:strRef>
          </c:cat>
          <c:val>
            <c:numRef>
              <c:f>'Two-dimensional Pivot Table'!$G$5:$G$12</c:f>
              <c:numCache>
                <c:formatCode>_-[$$-409]* #,##0_ ;_-[$$-409]* \-#,##0\ ;_-[$$-409]* "-"??_ ;_-@_ </c:formatCode>
                <c:ptCount val="7"/>
                <c:pt idx="0">
                  <c:v>22363</c:v>
                </c:pt>
                <c:pt idx="1">
                  <c:v>5600</c:v>
                </c:pt>
                <c:pt idx="2">
                  <c:v>8775</c:v>
                </c:pt>
                <c:pt idx="3">
                  <c:v>7388</c:v>
                </c:pt>
                <c:pt idx="4">
                  <c:v>9186</c:v>
                </c:pt>
                <c:pt idx="5">
                  <c:v>3767</c:v>
                </c:pt>
              </c:numCache>
            </c:numRef>
          </c:val>
          <c:extLst>
            <c:ext xmlns:c16="http://schemas.microsoft.com/office/drawing/2014/chart" uri="{C3380CC4-5D6E-409C-BE32-E72D297353CC}">
              <c16:uniqueId val="{00000011-D782-4C2E-8D74-E6EF61CDDF9A}"/>
            </c:ext>
          </c:extLst>
        </c:ser>
        <c:ser>
          <c:idx val="6"/>
          <c:order val="6"/>
          <c:tx>
            <c:strRef>
              <c:f>'Two-dimensional Pivot Table'!$H$3:$H$4</c:f>
              <c:strCache>
                <c:ptCount val="1"/>
                <c:pt idx="0">
                  <c:v>Orange</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'Two-dimensional Pivot Table'!$A$5:$A$12</c:f>
              <c:strCache>
                <c:ptCount val="7"/>
                <c:pt idx="0">
                  <c:v>United States</c:v>
                </c:pt>
                <c:pt idx="1">
                  <c:v>United Kingdom</c:v>
                </c:pt>
                <c:pt idx="2">
                  <c:v>Germany</c:v>
                </c:pt>
                <c:pt idx="3">
                  <c:v>France</c:v>
                </c:pt>
                <c:pt idx="4">
                  <c:v>Australia</c:v>
                </c:pt>
                <c:pt idx="5">
                  <c:v>Canada</c:v>
                </c:pt>
                <c:pt idx="6">
                  <c:v>New Zealand</c:v>
                </c:pt>
              </c:strCache>
            </c:strRef>
          </c:cat>
          <c:val>
            <c:numRef>
              <c:f>'Two-dimensional Pivot Table'!$H$5:$H$12</c:f>
              <c:numCache>
                <c:formatCode>_-[$$-409]* #,##0_ ;_-[$$-409]* \-#,##0\ ;_-[$$-409]* "-"??_ ;_-@_ </c:formatCode>
                <c:ptCount val="7"/>
                <c:pt idx="0">
                  <c:v>30932</c:v>
                </c:pt>
                <c:pt idx="1">
                  <c:v>21744</c:v>
                </c:pt>
                <c:pt idx="2">
                  <c:v>8887</c:v>
                </c:pt>
                <c:pt idx="3">
                  <c:v>2256</c:v>
                </c:pt>
                <c:pt idx="4">
                  <c:v>8680</c:v>
                </c:pt>
                <c:pt idx="5">
                  <c:v>19929</c:v>
                </c:pt>
                <c:pt idx="6">
                  <c:v>12010</c:v>
                </c:pt>
              </c:numCache>
            </c:numRef>
          </c:val>
          <c:extLst>
            <c:ext xmlns:c16="http://schemas.microsoft.com/office/drawing/2014/chart" uri="{C3380CC4-5D6E-409C-BE32-E72D297353CC}">
              <c16:uniqueId val="{00000012-D782-4C2E-8D74-E6EF61CDDF9A}"/>
            </c:ext>
          </c:extLst>
        </c:ser>
        <c:dLbls>
          <c:showLegendKey val="0"/>
          <c:showVal val="0"/>
          <c:showCatName val="0"/>
          <c:showSerName val="0"/>
          <c:showPercent val="0"/>
          <c:showBubbleSize val="0"/>
        </c:dLbls>
        <c:gapWidth val="100"/>
        <c:overlap val="-24"/>
        <c:axId val="275521055"/>
        <c:axId val="275522719"/>
      </c:barChart>
      <c:catAx>
        <c:axId val="27552105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GH"/>
          </a:p>
        </c:txPr>
        <c:crossAx val="275522719"/>
        <c:crosses val="autoZero"/>
        <c:auto val="1"/>
        <c:lblAlgn val="ctr"/>
        <c:lblOffset val="100"/>
        <c:noMultiLvlLbl val="0"/>
      </c:catAx>
      <c:valAx>
        <c:axId val="275522719"/>
        <c:scaling>
          <c:orientation val="minMax"/>
        </c:scaling>
        <c:delete val="0"/>
        <c:axPos val="l"/>
        <c:majorGridlines>
          <c:spPr>
            <a:ln w="9525" cap="flat" cmpd="sng" algn="ctr">
              <a:solidFill>
                <a:schemeClr val="lt1">
                  <a:lumMod val="95000"/>
                  <a:alpha val="10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GH"/>
          </a:p>
        </c:txPr>
        <c:crossAx val="2755210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60">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styleClr val="0"/>
    </cs:lnRef>
    <cs:fillRef idx="0"/>
    <cs:effectRef idx="0"/>
    <cs:fontRef idx="minor">
      <cs:styleClr val="0"/>
    </cs:fontRef>
    <cs:defRPr sz="900" b="1" kern="1200"/>
  </cs:dataLabel>
  <cs:dataLabelCallout>
    <cs:lnRef idx="0">
      <cs:styleClr val="0"/>
    </cs:lnRef>
    <cs:fillRef idx="0"/>
    <cs:effectRef idx="0"/>
    <cs:fontRef idx="minor">
      <cs:styleClr val="0"/>
    </cs:fontRef>
    <cs:spPr>
      <a:solidFill>
        <a:schemeClr val="lt1"/>
      </a:solidFill>
      <a:ln>
        <a:solidFill>
          <a:schemeClr val="phClr"/>
        </a:solidFill>
      </a:ln>
    </cs:spPr>
    <cs:defRPr sz="900" b="1" kern="1200"/>
    <cs:bodyPr rot="0" spcFirstLastPara="1" vertOverflow="clip" horzOverflow="clip" vert="horz" wrap="square" lIns="36576" tIns="18288" rIns="36576" bIns="18288" anchor="ctr" anchorCtr="1">
      <a:spAutoFit/>
    </cs:bodyPr>
  </cs:dataLabelCallout>
  <cs:dataPoint>
    <cs:lnRef idx="0">
      <cs:styleClr val="0"/>
    </cs:lnRef>
    <cs:fillRef idx="0"/>
    <cs:effectRef idx="0"/>
    <cs:fontRef idx="minor">
      <a:schemeClr val="dk1"/>
    </cs:fontRef>
    <cs:spPr>
      <a:solidFill>
        <a:schemeClr val="lt1"/>
      </a:solidFill>
      <a:ln w="19050">
        <a:solidFill>
          <a:schemeClr val="phClr"/>
        </a:solidFill>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1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9.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0.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8" Type="http://schemas.openxmlformats.org/officeDocument/2006/relationships/chart" Target="../charts/chart16.xml"/><Relationship Id="rId3" Type="http://schemas.openxmlformats.org/officeDocument/2006/relationships/chart" Target="../charts/chart11.xml"/><Relationship Id="rId7" Type="http://schemas.openxmlformats.org/officeDocument/2006/relationships/chart" Target="../charts/chart15.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9.xml"/><Relationship Id="rId2" Type="http://schemas.openxmlformats.org/officeDocument/2006/relationships/chart" Target="../charts/chart18.xml"/><Relationship Id="rId1" Type="http://schemas.openxmlformats.org/officeDocument/2006/relationships/chart" Target="../charts/chart17.xml"/><Relationship Id="rId5" Type="http://schemas.openxmlformats.org/officeDocument/2006/relationships/chart" Target="../charts/chart20.xm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342900</xdr:colOff>
      <xdr:row>3</xdr:row>
      <xdr:rowOff>0</xdr:rowOff>
    </xdr:from>
    <xdr:to>
      <xdr:col>19</xdr:col>
      <xdr:colOff>111598</xdr:colOff>
      <xdr:row>21</xdr:row>
      <xdr:rowOff>171450</xdr:rowOff>
    </xdr:to>
    <xdr:pic>
      <xdr:nvPicPr>
        <xdr:cNvPr id="2" name="Picture 1">
          <a:extLst>
            <a:ext uri="{FF2B5EF4-FFF2-40B4-BE49-F238E27FC236}">
              <a16:creationId xmlns:a16="http://schemas.microsoft.com/office/drawing/2014/main" id="{6AE15283-996F-4FAB-B771-755258217E5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52500" y="571500"/>
          <a:ext cx="10741498" cy="36004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1</xdr:row>
      <xdr:rowOff>0</xdr:rowOff>
    </xdr:from>
    <xdr:to>
      <xdr:col>11</xdr:col>
      <xdr:colOff>152400</xdr:colOff>
      <xdr:row>15</xdr:row>
      <xdr:rowOff>76200</xdr:rowOff>
    </xdr:to>
    <xdr:graphicFrame macro="">
      <xdr:nvGraphicFramePr>
        <xdr:cNvPr id="2" name="Chart 1">
          <a:extLst>
            <a:ext uri="{FF2B5EF4-FFF2-40B4-BE49-F238E27FC236}">
              <a16:creationId xmlns:a16="http://schemas.microsoft.com/office/drawing/2014/main" id="{24ACBF2E-3EFF-4753-A959-956C67EF0E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16</xdr:row>
      <xdr:rowOff>0</xdr:rowOff>
    </xdr:from>
    <xdr:to>
      <xdr:col>11</xdr:col>
      <xdr:colOff>152400</xdr:colOff>
      <xdr:row>30</xdr:row>
      <xdr:rowOff>76200</xdr:rowOff>
    </xdr:to>
    <xdr:graphicFrame macro="">
      <xdr:nvGraphicFramePr>
        <xdr:cNvPr id="3" name="Chart 2">
          <a:extLst>
            <a:ext uri="{FF2B5EF4-FFF2-40B4-BE49-F238E27FC236}">
              <a16:creationId xmlns:a16="http://schemas.microsoft.com/office/drawing/2014/main" id="{D0FA89E7-3CF2-4DA3-8231-6D0B40B45F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257175</xdr:colOff>
      <xdr:row>32</xdr:row>
      <xdr:rowOff>0</xdr:rowOff>
    </xdr:from>
    <xdr:to>
      <xdr:col>7</xdr:col>
      <xdr:colOff>676275</xdr:colOff>
      <xdr:row>46</xdr:row>
      <xdr:rowOff>76200</xdr:rowOff>
    </xdr:to>
    <xdr:graphicFrame macro="">
      <xdr:nvGraphicFramePr>
        <xdr:cNvPr id="4" name="Chart 3">
          <a:extLst>
            <a:ext uri="{FF2B5EF4-FFF2-40B4-BE49-F238E27FC236}">
              <a16:creationId xmlns:a16="http://schemas.microsoft.com/office/drawing/2014/main" id="{DB905A40-C8A5-4AB8-8A0E-7F64EE216C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752475</xdr:colOff>
      <xdr:row>72</xdr:row>
      <xdr:rowOff>123825</xdr:rowOff>
    </xdr:from>
    <xdr:to>
      <xdr:col>5</xdr:col>
      <xdr:colOff>838200</xdr:colOff>
      <xdr:row>82</xdr:row>
      <xdr:rowOff>180975</xdr:rowOff>
    </xdr:to>
    <xdr:graphicFrame macro="">
      <xdr:nvGraphicFramePr>
        <xdr:cNvPr id="5" name="Chart 4">
          <a:extLst>
            <a:ext uri="{FF2B5EF4-FFF2-40B4-BE49-F238E27FC236}">
              <a16:creationId xmlns:a16="http://schemas.microsoft.com/office/drawing/2014/main" id="{B45EE776-F098-4518-A25E-14B7313834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371475</xdr:colOff>
      <xdr:row>54</xdr:row>
      <xdr:rowOff>95250</xdr:rowOff>
    </xdr:from>
    <xdr:to>
      <xdr:col>7</xdr:col>
      <xdr:colOff>790575</xdr:colOff>
      <xdr:row>70</xdr:row>
      <xdr:rowOff>171450</xdr:rowOff>
    </xdr:to>
    <xdr:graphicFrame macro="">
      <xdr:nvGraphicFramePr>
        <xdr:cNvPr id="6" name="Chart 5">
          <a:extLst>
            <a:ext uri="{FF2B5EF4-FFF2-40B4-BE49-F238E27FC236}">
              <a16:creationId xmlns:a16="http://schemas.microsoft.com/office/drawing/2014/main" id="{010843AC-D3C8-4A8E-9EEB-82BF69F899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9</xdr:col>
      <xdr:colOff>228600</xdr:colOff>
      <xdr:row>3</xdr:row>
      <xdr:rowOff>104775</xdr:rowOff>
    </xdr:from>
    <xdr:to>
      <xdr:col>16</xdr:col>
      <xdr:colOff>533400</xdr:colOff>
      <xdr:row>17</xdr:row>
      <xdr:rowOff>180975</xdr:rowOff>
    </xdr:to>
    <xdr:graphicFrame macro="">
      <xdr:nvGraphicFramePr>
        <xdr:cNvPr id="2" name="Chart 1">
          <a:extLst>
            <a:ext uri="{FF2B5EF4-FFF2-40B4-BE49-F238E27FC236}">
              <a16:creationId xmlns:a16="http://schemas.microsoft.com/office/drawing/2014/main" id="{436FBA42-7341-465F-99D0-F12B3CD4B4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695325</xdr:colOff>
      <xdr:row>18</xdr:row>
      <xdr:rowOff>0</xdr:rowOff>
    </xdr:from>
    <xdr:to>
      <xdr:col>16</xdr:col>
      <xdr:colOff>619125</xdr:colOff>
      <xdr:row>32</xdr:row>
      <xdr:rowOff>76200</xdr:rowOff>
    </xdr:to>
    <xdr:graphicFrame macro="">
      <xdr:nvGraphicFramePr>
        <xdr:cNvPr id="3" name="Chart 2">
          <a:extLst>
            <a:ext uri="{FF2B5EF4-FFF2-40B4-BE49-F238E27FC236}">
              <a16:creationId xmlns:a16="http://schemas.microsoft.com/office/drawing/2014/main" id="{44E12E12-0203-4B6E-92BB-FDAFC9F163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304800</xdr:colOff>
      <xdr:row>34</xdr:row>
      <xdr:rowOff>0</xdr:rowOff>
    </xdr:from>
    <xdr:to>
      <xdr:col>10</xdr:col>
      <xdr:colOff>266700</xdr:colOff>
      <xdr:row>48</xdr:row>
      <xdr:rowOff>76200</xdr:rowOff>
    </xdr:to>
    <xdr:graphicFrame macro="">
      <xdr:nvGraphicFramePr>
        <xdr:cNvPr id="4" name="Chart 3">
          <a:extLst>
            <a:ext uri="{FF2B5EF4-FFF2-40B4-BE49-F238E27FC236}">
              <a16:creationId xmlns:a16="http://schemas.microsoft.com/office/drawing/2014/main" id="{B6C49112-1E60-4285-9FC4-C6C0FAB0BC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373208</xdr:colOff>
      <xdr:row>1</xdr:row>
      <xdr:rowOff>0</xdr:rowOff>
    </xdr:from>
    <xdr:to>
      <xdr:col>8</xdr:col>
      <xdr:colOff>0</xdr:colOff>
      <xdr:row>15</xdr:row>
      <xdr:rowOff>76200</xdr:rowOff>
    </xdr:to>
    <xdr:graphicFrame macro="">
      <xdr:nvGraphicFramePr>
        <xdr:cNvPr id="2" name="Chart 1">
          <a:extLst>
            <a:ext uri="{FF2B5EF4-FFF2-40B4-BE49-F238E27FC236}">
              <a16:creationId xmlns:a16="http://schemas.microsoft.com/office/drawing/2014/main" id="{1558C442-9776-4FE4-9707-3AF6700D13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514351</xdr:colOff>
      <xdr:row>15</xdr:row>
      <xdr:rowOff>133350</xdr:rowOff>
    </xdr:from>
    <xdr:to>
      <xdr:col>8</xdr:col>
      <xdr:colOff>76201</xdr:colOff>
      <xdr:row>30</xdr:row>
      <xdr:rowOff>19050</xdr:rowOff>
    </xdr:to>
    <xdr:graphicFrame macro="">
      <xdr:nvGraphicFramePr>
        <xdr:cNvPr id="3" name="Chart 2">
          <a:extLst>
            <a:ext uri="{FF2B5EF4-FFF2-40B4-BE49-F238E27FC236}">
              <a16:creationId xmlns:a16="http://schemas.microsoft.com/office/drawing/2014/main" id="{A8020940-0DFE-455E-BFFF-F487203A16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373207</xdr:colOff>
      <xdr:row>32</xdr:row>
      <xdr:rowOff>9525</xdr:rowOff>
    </xdr:from>
    <xdr:to>
      <xdr:col>8</xdr:col>
      <xdr:colOff>71871</xdr:colOff>
      <xdr:row>46</xdr:row>
      <xdr:rowOff>85725</xdr:rowOff>
    </xdr:to>
    <xdr:graphicFrame macro="">
      <xdr:nvGraphicFramePr>
        <xdr:cNvPr id="4" name="Chart 3">
          <a:extLst>
            <a:ext uri="{FF2B5EF4-FFF2-40B4-BE49-F238E27FC236}">
              <a16:creationId xmlns:a16="http://schemas.microsoft.com/office/drawing/2014/main" id="{C9908019-0C66-4027-BAAF-10D5BBEED2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123825</xdr:colOff>
      <xdr:row>63</xdr:row>
      <xdr:rowOff>57150</xdr:rowOff>
    </xdr:from>
    <xdr:to>
      <xdr:col>7</xdr:col>
      <xdr:colOff>365414</xdr:colOff>
      <xdr:row>73</xdr:row>
      <xdr:rowOff>114300</xdr:rowOff>
    </xdr:to>
    <xdr:graphicFrame macro="">
      <xdr:nvGraphicFramePr>
        <xdr:cNvPr id="5" name="Chart 4">
          <a:extLst>
            <a:ext uri="{FF2B5EF4-FFF2-40B4-BE49-F238E27FC236}">
              <a16:creationId xmlns:a16="http://schemas.microsoft.com/office/drawing/2014/main" id="{6CDBAB53-E76A-45F5-B10F-8894D3CEE5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573232</xdr:colOff>
      <xdr:row>47</xdr:row>
      <xdr:rowOff>142875</xdr:rowOff>
    </xdr:from>
    <xdr:to>
      <xdr:col>8</xdr:col>
      <xdr:colOff>271896</xdr:colOff>
      <xdr:row>62</xdr:row>
      <xdr:rowOff>28575</xdr:rowOff>
    </xdr:to>
    <xdr:graphicFrame macro="">
      <xdr:nvGraphicFramePr>
        <xdr:cNvPr id="6" name="Chart 5">
          <a:extLst>
            <a:ext uri="{FF2B5EF4-FFF2-40B4-BE49-F238E27FC236}">
              <a16:creationId xmlns:a16="http://schemas.microsoft.com/office/drawing/2014/main" id="{7BC45D07-C516-4DC3-91B1-559096D8A8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0</xdr:colOff>
      <xdr:row>1</xdr:row>
      <xdr:rowOff>0</xdr:rowOff>
    </xdr:from>
    <xdr:to>
      <xdr:col>18</xdr:col>
      <xdr:colOff>304800</xdr:colOff>
      <xdr:row>15</xdr:row>
      <xdr:rowOff>76200</xdr:rowOff>
    </xdr:to>
    <xdr:graphicFrame macro="">
      <xdr:nvGraphicFramePr>
        <xdr:cNvPr id="7" name="Chart 6">
          <a:extLst>
            <a:ext uri="{FF2B5EF4-FFF2-40B4-BE49-F238E27FC236}">
              <a16:creationId xmlns:a16="http://schemas.microsoft.com/office/drawing/2014/main" id="{C8A08346-11CB-4347-9A9A-E0F11E4F93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1</xdr:colOff>
      <xdr:row>17</xdr:row>
      <xdr:rowOff>0</xdr:rowOff>
    </xdr:from>
    <xdr:to>
      <xdr:col>20</xdr:col>
      <xdr:colOff>1</xdr:colOff>
      <xdr:row>31</xdr:row>
      <xdr:rowOff>76200</xdr:rowOff>
    </xdr:to>
    <xdr:graphicFrame macro="">
      <xdr:nvGraphicFramePr>
        <xdr:cNvPr id="8" name="Chart 7">
          <a:extLst>
            <a:ext uri="{FF2B5EF4-FFF2-40B4-BE49-F238E27FC236}">
              <a16:creationId xmlns:a16="http://schemas.microsoft.com/office/drawing/2014/main" id="{88DC46C6-7A43-4CAF-B7B0-6D0FB45ED7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11</xdr:col>
      <xdr:colOff>0</xdr:colOff>
      <xdr:row>33</xdr:row>
      <xdr:rowOff>0</xdr:rowOff>
    </xdr:from>
    <xdr:to>
      <xdr:col>18</xdr:col>
      <xdr:colOff>304800</xdr:colOff>
      <xdr:row>47</xdr:row>
      <xdr:rowOff>76200</xdr:rowOff>
    </xdr:to>
    <xdr:graphicFrame macro="">
      <xdr:nvGraphicFramePr>
        <xdr:cNvPr id="9" name="Chart 8">
          <a:extLst>
            <a:ext uri="{FF2B5EF4-FFF2-40B4-BE49-F238E27FC236}">
              <a16:creationId xmlns:a16="http://schemas.microsoft.com/office/drawing/2014/main" id="{038F9C19-D563-4A07-B5D3-3F0F3E0AB8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38100</xdr:colOff>
      <xdr:row>0</xdr:row>
      <xdr:rowOff>19049</xdr:rowOff>
    </xdr:from>
    <xdr:to>
      <xdr:col>20</xdr:col>
      <xdr:colOff>476250</xdr:colOff>
      <xdr:row>5</xdr:row>
      <xdr:rowOff>180974</xdr:rowOff>
    </xdr:to>
    <xdr:grpSp>
      <xdr:nvGrpSpPr>
        <xdr:cNvPr id="33" name="Group 32">
          <a:extLst>
            <a:ext uri="{FF2B5EF4-FFF2-40B4-BE49-F238E27FC236}">
              <a16:creationId xmlns:a16="http://schemas.microsoft.com/office/drawing/2014/main" id="{8A5E293F-839A-4A07-A7C7-2B0E91E8EF81}"/>
            </a:ext>
          </a:extLst>
        </xdr:cNvPr>
        <xdr:cNvGrpSpPr/>
      </xdr:nvGrpSpPr>
      <xdr:grpSpPr>
        <a:xfrm>
          <a:off x="38100" y="19049"/>
          <a:ext cx="14981698" cy="1134909"/>
          <a:chOff x="38100" y="19049"/>
          <a:chExt cx="14789150" cy="1114425"/>
        </a:xfrm>
      </xdr:grpSpPr>
      <xdr:sp macro="" textlink="">
        <xdr:nvSpPr>
          <xdr:cNvPr id="2" name="Rectangle: Diagonal Corners Rounded 1">
            <a:extLst>
              <a:ext uri="{FF2B5EF4-FFF2-40B4-BE49-F238E27FC236}">
                <a16:creationId xmlns:a16="http://schemas.microsoft.com/office/drawing/2014/main" id="{820A443D-AE46-4A19-A596-B9F646408BE2}"/>
              </a:ext>
            </a:extLst>
          </xdr:cNvPr>
          <xdr:cNvSpPr/>
        </xdr:nvSpPr>
        <xdr:spPr>
          <a:xfrm>
            <a:off x="38100" y="19049"/>
            <a:ext cx="14789150" cy="1114425"/>
          </a:xfrm>
          <a:prstGeom prst="round2DiagRect">
            <a:avLst/>
          </a:prstGeom>
          <a:effectLst>
            <a:softEdge rad="76200"/>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H" sz="1100"/>
          </a:p>
        </xdr:txBody>
      </xdr:sp>
      <xdr:sp macro="" textlink="">
        <xdr:nvSpPr>
          <xdr:cNvPr id="4" name="TextBox 3">
            <a:extLst>
              <a:ext uri="{FF2B5EF4-FFF2-40B4-BE49-F238E27FC236}">
                <a16:creationId xmlns:a16="http://schemas.microsoft.com/office/drawing/2014/main" id="{057F3504-69A6-4E9A-ADF1-278995748445}"/>
              </a:ext>
            </a:extLst>
          </xdr:cNvPr>
          <xdr:cNvSpPr txBox="1"/>
        </xdr:nvSpPr>
        <xdr:spPr>
          <a:xfrm>
            <a:off x="1275292" y="161924"/>
            <a:ext cx="9792758" cy="904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400" b="0" cap="none" spc="0">
                <a:ln w="0"/>
                <a:solidFill>
                  <a:schemeClr val="accent5">
                    <a:lumMod val="50000"/>
                  </a:schemeClr>
                </a:solidFill>
                <a:effectLst>
                  <a:reflection blurRad="6350" stA="53000" endA="300" endPos="35500" dir="5400000" sy="-90000" algn="bl" rotWithShape="0"/>
                </a:effectLst>
                <a:latin typeface="Stencil" panose="040409050D0802020404" pitchFamily="82" charset="0"/>
              </a:rPr>
              <a:t>HEALTHY IMPORTS</a:t>
            </a:r>
            <a:endParaRPr lang="en-GH" sz="4400" b="0" cap="none" spc="0">
              <a:ln w="0"/>
              <a:solidFill>
                <a:schemeClr val="accent5">
                  <a:lumMod val="50000"/>
                </a:schemeClr>
              </a:solidFill>
              <a:effectLst>
                <a:reflection blurRad="6350" stA="53000" endA="300" endPos="35500" dir="5400000" sy="-90000" algn="bl" rotWithShape="0"/>
              </a:effectLst>
              <a:latin typeface="Stencil" panose="040409050D0802020404" pitchFamily="82" charset="0"/>
            </a:endParaRPr>
          </a:p>
        </xdr:txBody>
      </xdr:sp>
    </xdr:grpSp>
    <xdr:clientData/>
  </xdr:twoCellAnchor>
  <xdr:twoCellAnchor>
    <xdr:from>
      <xdr:col>13</xdr:col>
      <xdr:colOff>200025</xdr:colOff>
      <xdr:row>0</xdr:row>
      <xdr:rowOff>152400</xdr:rowOff>
    </xdr:from>
    <xdr:to>
      <xdr:col>15</xdr:col>
      <xdr:colOff>9525</xdr:colOff>
      <xdr:row>2</xdr:row>
      <xdr:rowOff>104775</xdr:rowOff>
    </xdr:to>
    <xdr:sp macro="" textlink="">
      <xdr:nvSpPr>
        <xdr:cNvPr id="5" name="TextBox 4">
          <a:extLst>
            <a:ext uri="{FF2B5EF4-FFF2-40B4-BE49-F238E27FC236}">
              <a16:creationId xmlns:a16="http://schemas.microsoft.com/office/drawing/2014/main" id="{9139EC1C-02A5-4C5F-9739-456AD13DD690}"/>
            </a:ext>
          </a:extLst>
        </xdr:cNvPr>
        <xdr:cNvSpPr txBox="1"/>
      </xdr:nvSpPr>
      <xdr:spPr>
        <a:xfrm>
          <a:off x="8124825" y="152400"/>
          <a:ext cx="10287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H" sz="2400"/>
        </a:p>
      </xdr:txBody>
    </xdr:sp>
    <xdr:clientData/>
  </xdr:twoCellAnchor>
  <xdr:twoCellAnchor>
    <xdr:from>
      <xdr:col>12</xdr:col>
      <xdr:colOff>632883</xdr:colOff>
      <xdr:row>2</xdr:row>
      <xdr:rowOff>92075</xdr:rowOff>
    </xdr:from>
    <xdr:to>
      <xdr:col>16</xdr:col>
      <xdr:colOff>354541</xdr:colOff>
      <xdr:row>4</xdr:row>
      <xdr:rowOff>149225</xdr:rowOff>
    </xdr:to>
    <xdr:sp macro="" textlink="">
      <xdr:nvSpPr>
        <xdr:cNvPr id="6" name="TextBox 5">
          <a:extLst>
            <a:ext uri="{FF2B5EF4-FFF2-40B4-BE49-F238E27FC236}">
              <a16:creationId xmlns:a16="http://schemas.microsoft.com/office/drawing/2014/main" id="{0D2E1628-2259-406F-8494-5FCBBF7505BC}"/>
            </a:ext>
          </a:extLst>
        </xdr:cNvPr>
        <xdr:cNvSpPr txBox="1"/>
      </xdr:nvSpPr>
      <xdr:spPr>
        <a:xfrm>
          <a:off x="8803216" y="473075"/>
          <a:ext cx="3446992"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H" sz="3200" b="1" cap="none" spc="0">
            <a:ln w="13462">
              <a:solidFill>
                <a:schemeClr val="bg1"/>
              </a:solidFill>
              <a:prstDash val="solid"/>
            </a:ln>
            <a:solidFill>
              <a:schemeClr val="tx1">
                <a:lumMod val="85000"/>
                <a:lumOff val="15000"/>
              </a:schemeClr>
            </a:solidFill>
            <a:effectLst>
              <a:outerShdw dist="38100" dir="2700000" algn="bl" rotWithShape="0">
                <a:schemeClr val="accent5"/>
              </a:outerShdw>
            </a:effectLst>
          </a:endParaRPr>
        </a:p>
      </xdr:txBody>
    </xdr:sp>
    <xdr:clientData/>
  </xdr:twoCellAnchor>
  <xdr:twoCellAnchor>
    <xdr:from>
      <xdr:col>4</xdr:col>
      <xdr:colOff>370417</xdr:colOff>
      <xdr:row>14</xdr:row>
      <xdr:rowOff>21167</xdr:rowOff>
    </xdr:from>
    <xdr:to>
      <xdr:col>7</xdr:col>
      <xdr:colOff>328083</xdr:colOff>
      <xdr:row>23</xdr:row>
      <xdr:rowOff>105833</xdr:rowOff>
    </xdr:to>
    <xdr:graphicFrame macro="">
      <xdr:nvGraphicFramePr>
        <xdr:cNvPr id="7" name="Chart 6">
          <a:extLst>
            <a:ext uri="{FF2B5EF4-FFF2-40B4-BE49-F238E27FC236}">
              <a16:creationId xmlns:a16="http://schemas.microsoft.com/office/drawing/2014/main" id="{ECB53112-09F9-4915-B9F8-4E6F4EC1C3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182973</xdr:colOff>
      <xdr:row>24</xdr:row>
      <xdr:rowOff>111183</xdr:rowOff>
    </xdr:from>
    <xdr:to>
      <xdr:col>17</xdr:col>
      <xdr:colOff>1</xdr:colOff>
      <xdr:row>40</xdr:row>
      <xdr:rowOff>158750</xdr:rowOff>
    </xdr:to>
    <xdr:graphicFrame macro="">
      <xdr:nvGraphicFramePr>
        <xdr:cNvPr id="10" name="Chart 9">
          <a:extLst>
            <a:ext uri="{FF2B5EF4-FFF2-40B4-BE49-F238E27FC236}">
              <a16:creationId xmlns:a16="http://schemas.microsoft.com/office/drawing/2014/main" id="{18647F35-13E6-40D0-BB43-F059074206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456448</xdr:colOff>
      <xdr:row>24</xdr:row>
      <xdr:rowOff>120649</xdr:rowOff>
    </xdr:from>
    <xdr:to>
      <xdr:col>10</xdr:col>
      <xdr:colOff>463276</xdr:colOff>
      <xdr:row>40</xdr:row>
      <xdr:rowOff>148167</xdr:rowOff>
    </xdr:to>
    <xdr:graphicFrame macro="">
      <xdr:nvGraphicFramePr>
        <xdr:cNvPr id="11" name="Chart 10">
          <a:extLst>
            <a:ext uri="{FF2B5EF4-FFF2-40B4-BE49-F238E27FC236}">
              <a16:creationId xmlns:a16="http://schemas.microsoft.com/office/drawing/2014/main" id="{F57AD2B6-71EC-46C6-83D5-87A19080F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333376</xdr:colOff>
      <xdr:row>0</xdr:row>
      <xdr:rowOff>133350</xdr:rowOff>
    </xdr:from>
    <xdr:to>
      <xdr:col>3</xdr:col>
      <xdr:colOff>142875</xdr:colOff>
      <xdr:row>5</xdr:row>
      <xdr:rowOff>27454</xdr:rowOff>
    </xdr:to>
    <xdr:pic>
      <xdr:nvPicPr>
        <xdr:cNvPr id="13" name="Picture 12">
          <a:extLst>
            <a:ext uri="{FF2B5EF4-FFF2-40B4-BE49-F238E27FC236}">
              <a16:creationId xmlns:a16="http://schemas.microsoft.com/office/drawing/2014/main" id="{2E6E21E9-9089-4C26-A596-10D1DC4E449C}"/>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33376" y="133350"/>
          <a:ext cx="1638299" cy="846604"/>
        </a:xfrm>
        <a:prstGeom prst="rect">
          <a:avLst/>
        </a:prstGeom>
      </xdr:spPr>
    </xdr:pic>
    <xdr:clientData/>
  </xdr:twoCellAnchor>
  <xdr:twoCellAnchor editAs="oneCell">
    <xdr:from>
      <xdr:col>0</xdr:col>
      <xdr:colOff>171450</xdr:colOff>
      <xdr:row>7</xdr:row>
      <xdr:rowOff>19050</xdr:rowOff>
    </xdr:from>
    <xdr:to>
      <xdr:col>3</xdr:col>
      <xdr:colOff>581025</xdr:colOff>
      <xdr:row>14</xdr:row>
      <xdr:rowOff>57150</xdr:rowOff>
    </xdr:to>
    <mc:AlternateContent xmlns:mc="http://schemas.openxmlformats.org/markup-compatibility/2006" xmlns:tsle="http://schemas.microsoft.com/office/drawing/2012/timeslicer">
      <mc:Choice Requires="tsle">
        <xdr:graphicFrame macro="">
          <xdr:nvGraphicFramePr>
            <xdr:cNvPr id="14" name="Date">
              <a:extLst>
                <a:ext uri="{FF2B5EF4-FFF2-40B4-BE49-F238E27FC236}">
                  <a16:creationId xmlns:a16="http://schemas.microsoft.com/office/drawing/2014/main" id="{6482D18D-EF0C-4F3E-AAA2-71859FDA4BDE}"/>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171450" y="1352550"/>
              <a:ext cx="2238375" cy="1371600"/>
            </a:xfrm>
            <a:prstGeom prst="rect">
              <a:avLst/>
            </a:prstGeom>
            <a:solidFill>
              <a:prstClr val="white"/>
            </a:solidFill>
            <a:ln w="1">
              <a:solidFill>
                <a:prstClr val="green"/>
              </a:solidFill>
            </a:ln>
          </xdr:spPr>
          <xdr:txBody>
            <a:bodyPr vertOverflow="clip" horzOverflow="clip"/>
            <a:lstStyle/>
            <a:p>
              <a:r>
                <a:rPr lang="en-GH" sz="1100"/>
                <a:t>Timeline: Works in Excel 2013 or higher. Do not move or resize.</a:t>
              </a:r>
            </a:p>
          </xdr:txBody>
        </xdr:sp>
      </mc:Fallback>
    </mc:AlternateContent>
    <xdr:clientData/>
  </xdr:twoCellAnchor>
  <xdr:twoCellAnchor>
    <xdr:from>
      <xdr:col>5</xdr:col>
      <xdr:colOff>261409</xdr:colOff>
      <xdr:row>7</xdr:row>
      <xdr:rowOff>28575</xdr:rowOff>
    </xdr:from>
    <xdr:to>
      <xdr:col>7</xdr:col>
      <xdr:colOff>280459</xdr:colOff>
      <xdr:row>12</xdr:row>
      <xdr:rowOff>19050</xdr:rowOff>
    </xdr:to>
    <xdr:sp macro="" textlink="">
      <xdr:nvSpPr>
        <xdr:cNvPr id="18" name="Rectangle 17">
          <a:extLst>
            <a:ext uri="{FF2B5EF4-FFF2-40B4-BE49-F238E27FC236}">
              <a16:creationId xmlns:a16="http://schemas.microsoft.com/office/drawing/2014/main" id="{9E50C30F-7AE3-4D27-9FC9-BFAFB4385EE6}"/>
            </a:ext>
          </a:extLst>
        </xdr:cNvPr>
        <xdr:cNvSpPr/>
      </xdr:nvSpPr>
      <xdr:spPr>
        <a:xfrm>
          <a:off x="3330576" y="1362075"/>
          <a:ext cx="1955800" cy="942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140960</xdr:colOff>
      <xdr:row>7</xdr:row>
      <xdr:rowOff>17991</xdr:rowOff>
    </xdr:from>
    <xdr:to>
      <xdr:col>13</xdr:col>
      <xdr:colOff>838402</xdr:colOff>
      <xdr:row>12</xdr:row>
      <xdr:rowOff>8466</xdr:rowOff>
    </xdr:to>
    <xdr:sp macro="" textlink="">
      <xdr:nvSpPr>
        <xdr:cNvPr id="20" name="Rectangle 19">
          <a:extLst>
            <a:ext uri="{FF2B5EF4-FFF2-40B4-BE49-F238E27FC236}">
              <a16:creationId xmlns:a16="http://schemas.microsoft.com/office/drawing/2014/main" id="{78C60CB0-6F19-4A46-8EE5-EDD7A920851E}"/>
            </a:ext>
          </a:extLst>
        </xdr:cNvPr>
        <xdr:cNvSpPr/>
      </xdr:nvSpPr>
      <xdr:spPr>
        <a:xfrm>
          <a:off x="8498379" y="1380168"/>
          <a:ext cx="1895749" cy="96345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H" sz="1100"/>
        </a:p>
      </xdr:txBody>
    </xdr:sp>
    <xdr:clientData/>
  </xdr:twoCellAnchor>
  <xdr:twoCellAnchor>
    <xdr:from>
      <xdr:col>5</xdr:col>
      <xdr:colOff>143387</xdr:colOff>
      <xdr:row>41</xdr:row>
      <xdr:rowOff>169334</xdr:rowOff>
    </xdr:from>
    <xdr:to>
      <xdr:col>16</xdr:col>
      <xdr:colOff>604990</xdr:colOff>
      <xdr:row>58</xdr:row>
      <xdr:rowOff>179916</xdr:rowOff>
    </xdr:to>
    <xdr:graphicFrame macro="">
      <xdr:nvGraphicFramePr>
        <xdr:cNvPr id="24" name="Chart 23">
          <a:extLst>
            <a:ext uri="{FF2B5EF4-FFF2-40B4-BE49-F238E27FC236}">
              <a16:creationId xmlns:a16="http://schemas.microsoft.com/office/drawing/2014/main" id="{2A55EC7B-D71C-427F-80A0-8FB7D42682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433916</xdr:colOff>
      <xdr:row>8</xdr:row>
      <xdr:rowOff>148166</xdr:rowOff>
    </xdr:from>
    <xdr:to>
      <xdr:col>7</xdr:col>
      <xdr:colOff>264583</xdr:colOff>
      <xdr:row>12</xdr:row>
      <xdr:rowOff>31749</xdr:rowOff>
    </xdr:to>
    <xdr:sp macro="" textlink="Table!B2">
      <xdr:nvSpPr>
        <xdr:cNvPr id="25" name="TextBox 24">
          <a:extLst>
            <a:ext uri="{FF2B5EF4-FFF2-40B4-BE49-F238E27FC236}">
              <a16:creationId xmlns:a16="http://schemas.microsoft.com/office/drawing/2014/main" id="{4C824E54-1B62-4D2B-8FCD-623BC84BC67E}"/>
            </a:ext>
          </a:extLst>
        </xdr:cNvPr>
        <xdr:cNvSpPr txBox="1"/>
      </xdr:nvSpPr>
      <xdr:spPr>
        <a:xfrm>
          <a:off x="3503083" y="1672166"/>
          <a:ext cx="1767417" cy="6455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EB1B887-10CE-4D81-8D4F-26462B0E5BDE}" type="TxLink">
            <a:rPr lang="en-US" sz="3600" b="1" i="0" u="none" strike="noStrike" cap="none" spc="0">
              <a:ln w="12700">
                <a:solidFill>
                  <a:schemeClr val="accent5"/>
                </a:solidFill>
                <a:prstDash val="solid"/>
              </a:ln>
              <a:pattFill prst="ltDnDiag">
                <a:fgClr>
                  <a:schemeClr val="accent5">
                    <a:lumMod val="60000"/>
                    <a:lumOff val="40000"/>
                  </a:schemeClr>
                </a:fgClr>
                <a:bgClr>
                  <a:schemeClr val="bg1"/>
                </a:bgClr>
              </a:pattFill>
              <a:effectLst/>
              <a:latin typeface="Calibri"/>
              <a:ea typeface="Calibri"/>
              <a:cs typeface="Calibri"/>
            </a:rPr>
            <a:pPr/>
            <a:t>Orange</a:t>
          </a:fld>
          <a:endParaRPr lang="en-GH" sz="3600" b="1" cap="none" spc="0">
            <a:ln w="12700">
              <a:solidFill>
                <a:schemeClr val="accent5"/>
              </a:solidFill>
              <a:prstDash val="solid"/>
            </a:ln>
            <a:pattFill prst="ltDnDiag">
              <a:fgClr>
                <a:schemeClr val="accent5">
                  <a:lumMod val="60000"/>
                  <a:lumOff val="40000"/>
                </a:schemeClr>
              </a:fgClr>
              <a:bgClr>
                <a:schemeClr val="bg1"/>
              </a:bgClr>
            </a:pattFill>
            <a:effectLst/>
          </a:endParaRPr>
        </a:p>
      </xdr:txBody>
    </xdr:sp>
    <xdr:clientData/>
  </xdr:twoCellAnchor>
  <xdr:twoCellAnchor>
    <xdr:from>
      <xdr:col>5</xdr:col>
      <xdr:colOff>232832</xdr:colOff>
      <xdr:row>7</xdr:row>
      <xdr:rowOff>105833</xdr:rowOff>
    </xdr:from>
    <xdr:to>
      <xdr:col>7</xdr:col>
      <xdr:colOff>402165</xdr:colOff>
      <xdr:row>9</xdr:row>
      <xdr:rowOff>105833</xdr:rowOff>
    </xdr:to>
    <xdr:sp macro="" textlink="">
      <xdr:nvSpPr>
        <xdr:cNvPr id="26" name="TextBox 25">
          <a:extLst>
            <a:ext uri="{FF2B5EF4-FFF2-40B4-BE49-F238E27FC236}">
              <a16:creationId xmlns:a16="http://schemas.microsoft.com/office/drawing/2014/main" id="{B9C4631E-7E6C-444A-8290-994CC8FD5EEB}"/>
            </a:ext>
          </a:extLst>
        </xdr:cNvPr>
        <xdr:cNvSpPr txBox="1"/>
      </xdr:nvSpPr>
      <xdr:spPr>
        <a:xfrm>
          <a:off x="3301999" y="1439333"/>
          <a:ext cx="2106083"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u="sng">
              <a:solidFill>
                <a:sysClr val="windowText" lastClr="000000"/>
              </a:solidFill>
            </a:rPr>
            <a:t>HIGHEST BOUGHT PRODUCT</a:t>
          </a:r>
          <a:endParaRPr lang="en-GH" sz="1200" b="1" u="sng">
            <a:solidFill>
              <a:sysClr val="windowText" lastClr="000000"/>
            </a:solidFill>
          </a:endParaRPr>
        </a:p>
      </xdr:txBody>
    </xdr:sp>
    <xdr:clientData/>
  </xdr:twoCellAnchor>
  <xdr:twoCellAnchor>
    <xdr:from>
      <xdr:col>8</xdr:col>
      <xdr:colOff>306952</xdr:colOff>
      <xdr:row>7</xdr:row>
      <xdr:rowOff>16592</xdr:rowOff>
    </xdr:from>
    <xdr:to>
      <xdr:col>12</xdr:col>
      <xdr:colOff>450646</xdr:colOff>
      <xdr:row>12</xdr:row>
      <xdr:rowOff>2971</xdr:rowOff>
    </xdr:to>
    <xdr:grpSp>
      <xdr:nvGrpSpPr>
        <xdr:cNvPr id="3" name="Group 2">
          <a:extLst>
            <a:ext uri="{FF2B5EF4-FFF2-40B4-BE49-F238E27FC236}">
              <a16:creationId xmlns:a16="http://schemas.microsoft.com/office/drawing/2014/main" id="{55005E06-DE43-455C-ABC8-E149A0A54F52}"/>
            </a:ext>
          </a:extLst>
        </xdr:cNvPr>
        <xdr:cNvGrpSpPr/>
      </xdr:nvGrpSpPr>
      <xdr:grpSpPr>
        <a:xfrm>
          <a:off x="5919533" y="1378769"/>
          <a:ext cx="2888532" cy="959363"/>
          <a:chOff x="5602759" y="1389011"/>
          <a:chExt cx="3093324" cy="959363"/>
        </a:xfrm>
      </xdr:grpSpPr>
      <xdr:sp macro="" textlink="">
        <xdr:nvSpPr>
          <xdr:cNvPr id="19" name="Rectangle 18">
            <a:extLst>
              <a:ext uri="{FF2B5EF4-FFF2-40B4-BE49-F238E27FC236}">
                <a16:creationId xmlns:a16="http://schemas.microsoft.com/office/drawing/2014/main" id="{613B86A7-256D-450A-AC18-4C4D30B13B69}"/>
              </a:ext>
            </a:extLst>
          </xdr:cNvPr>
          <xdr:cNvSpPr/>
        </xdr:nvSpPr>
        <xdr:spPr>
          <a:xfrm>
            <a:off x="5602759" y="1389011"/>
            <a:ext cx="1956516" cy="95936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H" sz="1100"/>
          </a:p>
        </xdr:txBody>
      </xdr:sp>
      <xdr:sp macro="" textlink="">
        <xdr:nvSpPr>
          <xdr:cNvPr id="27" name="TextBox 26">
            <a:extLst>
              <a:ext uri="{FF2B5EF4-FFF2-40B4-BE49-F238E27FC236}">
                <a16:creationId xmlns:a16="http://schemas.microsoft.com/office/drawing/2014/main" id="{D97BDEBC-F3C2-4A8F-A4B8-E4E2816E46AB}"/>
              </a:ext>
            </a:extLst>
          </xdr:cNvPr>
          <xdr:cNvSpPr txBox="1"/>
        </xdr:nvSpPr>
        <xdr:spPr>
          <a:xfrm>
            <a:off x="5803079" y="1468010"/>
            <a:ext cx="2893004" cy="3891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u="sng">
                <a:solidFill>
                  <a:sysClr val="windowText" lastClr="000000"/>
                </a:solidFill>
              </a:rPr>
              <a:t>HIGHEST PURCHASE</a:t>
            </a:r>
            <a:endParaRPr lang="en-GH" sz="1200" b="1" u="sng">
              <a:solidFill>
                <a:sysClr val="windowText" lastClr="000000"/>
              </a:solidFill>
            </a:endParaRPr>
          </a:p>
        </xdr:txBody>
      </xdr:sp>
      <xdr:sp macro="" textlink="Table!D2">
        <xdr:nvSpPr>
          <xdr:cNvPr id="28" name="TextBox 27">
            <a:extLst>
              <a:ext uri="{FF2B5EF4-FFF2-40B4-BE49-F238E27FC236}">
                <a16:creationId xmlns:a16="http://schemas.microsoft.com/office/drawing/2014/main" id="{41DFA9EE-6D19-4DF6-BF07-7DB8498DF1FF}"/>
              </a:ext>
            </a:extLst>
          </xdr:cNvPr>
          <xdr:cNvSpPr txBox="1"/>
        </xdr:nvSpPr>
        <xdr:spPr>
          <a:xfrm>
            <a:off x="5813664" y="1751371"/>
            <a:ext cx="2515760" cy="4844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6B16310-A95D-4346-A36B-FFDD759ED5AB}" type="TxLink">
              <a:rPr lang="en-US" sz="3200" b="1" i="0" u="none" strike="noStrike" cap="none" spc="0">
                <a:ln w="12700">
                  <a:solidFill>
                    <a:schemeClr val="accent5"/>
                  </a:solidFill>
                  <a:prstDash val="solid"/>
                </a:ln>
                <a:pattFill prst="ltDnDiag">
                  <a:fgClr>
                    <a:schemeClr val="accent5">
                      <a:lumMod val="60000"/>
                      <a:lumOff val="40000"/>
                    </a:schemeClr>
                  </a:fgClr>
                  <a:bgClr>
                    <a:schemeClr val="bg1"/>
                  </a:bgClr>
                </a:pattFill>
                <a:effectLst/>
                <a:latin typeface="Calibri"/>
                <a:ea typeface="Calibri"/>
                <a:cs typeface="Calibri"/>
              </a:rPr>
              <a:pPr/>
              <a:t> $9,990 </a:t>
            </a:fld>
            <a:endParaRPr lang="en-GH" sz="3200" b="1" cap="none" spc="0">
              <a:ln w="12700">
                <a:solidFill>
                  <a:schemeClr val="accent5"/>
                </a:solidFill>
                <a:prstDash val="solid"/>
              </a:ln>
              <a:pattFill prst="ltDnDiag">
                <a:fgClr>
                  <a:schemeClr val="accent5">
                    <a:lumMod val="60000"/>
                    <a:lumOff val="40000"/>
                  </a:schemeClr>
                </a:fgClr>
                <a:bgClr>
                  <a:schemeClr val="bg1"/>
                </a:bgClr>
              </a:pattFill>
              <a:effectLst/>
            </a:endParaRPr>
          </a:p>
        </xdr:txBody>
      </xdr:sp>
    </xdr:grpSp>
    <xdr:clientData/>
  </xdr:twoCellAnchor>
  <xdr:twoCellAnchor>
    <xdr:from>
      <xdr:col>12</xdr:col>
      <xdr:colOff>25598</xdr:colOff>
      <xdr:row>6</xdr:row>
      <xdr:rowOff>190499</xdr:rowOff>
    </xdr:from>
    <xdr:to>
      <xdr:col>13</xdr:col>
      <xdr:colOff>934741</xdr:colOff>
      <xdr:row>10</xdr:row>
      <xdr:rowOff>10582</xdr:rowOff>
    </xdr:to>
    <xdr:sp macro="" textlink="">
      <xdr:nvSpPr>
        <xdr:cNvPr id="29" name="TextBox 28">
          <a:extLst>
            <a:ext uri="{FF2B5EF4-FFF2-40B4-BE49-F238E27FC236}">
              <a16:creationId xmlns:a16="http://schemas.microsoft.com/office/drawing/2014/main" id="{2B001986-3A46-4DC9-BB8E-2C82E52A9467}"/>
            </a:ext>
          </a:extLst>
        </xdr:cNvPr>
        <xdr:cNvSpPr txBox="1"/>
      </xdr:nvSpPr>
      <xdr:spPr>
        <a:xfrm>
          <a:off x="8383017" y="1358080"/>
          <a:ext cx="2107450" cy="5984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u="sng">
              <a:solidFill>
                <a:sysClr val="windowText" lastClr="000000"/>
              </a:solidFill>
            </a:rPr>
            <a:t>COUNTRY WITH HIGHEST PURCHASE</a:t>
          </a:r>
          <a:r>
            <a:rPr lang="en-US" sz="1200" b="1" u="sng" baseline="0">
              <a:solidFill>
                <a:sysClr val="windowText" lastClr="000000"/>
              </a:solidFill>
            </a:rPr>
            <a:t> PER DAY</a:t>
          </a:r>
          <a:endParaRPr lang="en-GH" sz="1200" b="1" u="sng">
            <a:solidFill>
              <a:sysClr val="windowText" lastClr="000000"/>
            </a:solidFill>
          </a:endParaRPr>
        </a:p>
      </xdr:txBody>
    </xdr:sp>
    <xdr:clientData/>
  </xdr:twoCellAnchor>
  <xdr:twoCellAnchor>
    <xdr:from>
      <xdr:col>12</xdr:col>
      <xdr:colOff>374851</xdr:colOff>
      <xdr:row>8</xdr:row>
      <xdr:rowOff>179917</xdr:rowOff>
    </xdr:from>
    <xdr:to>
      <xdr:col>13</xdr:col>
      <xdr:colOff>892411</xdr:colOff>
      <xdr:row>11</xdr:row>
      <xdr:rowOff>31750</xdr:rowOff>
    </xdr:to>
    <xdr:sp macro="" textlink="Table!F2">
      <xdr:nvSpPr>
        <xdr:cNvPr id="30" name="TextBox 29">
          <a:extLst>
            <a:ext uri="{FF2B5EF4-FFF2-40B4-BE49-F238E27FC236}">
              <a16:creationId xmlns:a16="http://schemas.microsoft.com/office/drawing/2014/main" id="{8CE39A1B-71C2-49BC-A2C4-263F5F413A41}"/>
            </a:ext>
          </a:extLst>
        </xdr:cNvPr>
        <xdr:cNvSpPr txBox="1"/>
      </xdr:nvSpPr>
      <xdr:spPr>
        <a:xfrm>
          <a:off x="8732270" y="1736691"/>
          <a:ext cx="1715867" cy="435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F233270-FBD2-4331-9C6E-83B626C7466B}" type="TxLink">
            <a:rPr lang="en-US" sz="3200" b="1" i="0" u="none" strike="noStrike" cap="none" spc="0">
              <a:ln w="12700">
                <a:solidFill>
                  <a:schemeClr val="accent5"/>
                </a:solidFill>
                <a:prstDash val="solid"/>
              </a:ln>
              <a:pattFill prst="ltDnDiag">
                <a:fgClr>
                  <a:schemeClr val="accent5">
                    <a:lumMod val="60000"/>
                    <a:lumOff val="40000"/>
                  </a:schemeClr>
                </a:fgClr>
                <a:bgClr>
                  <a:schemeClr val="bg1"/>
                </a:bgClr>
              </a:pattFill>
              <a:effectLst/>
              <a:latin typeface="Calibri"/>
              <a:ea typeface="Calibri"/>
              <a:cs typeface="Calibri"/>
            </a:rPr>
            <a:pPr/>
            <a:t>Canada</a:t>
          </a:fld>
          <a:endParaRPr lang="en-GH" sz="3200" b="1" cap="none" spc="0">
            <a:ln w="12700">
              <a:solidFill>
                <a:schemeClr val="accent5"/>
              </a:solidFill>
              <a:prstDash val="solid"/>
            </a:ln>
            <a:pattFill prst="ltDnDiag">
              <a:fgClr>
                <a:schemeClr val="accent5">
                  <a:lumMod val="60000"/>
                  <a:lumOff val="40000"/>
                </a:schemeClr>
              </a:fgClr>
              <a:bgClr>
                <a:schemeClr val="bg1"/>
              </a:bgClr>
            </a:pattFill>
            <a:effectLst/>
          </a:endParaRPr>
        </a:p>
      </xdr:txBody>
    </xdr:sp>
    <xdr:clientData/>
  </xdr:twoCellAnchor>
  <xdr:twoCellAnchor editAs="oneCell">
    <xdr:from>
      <xdr:col>0</xdr:col>
      <xdr:colOff>179541</xdr:colOff>
      <xdr:row>25</xdr:row>
      <xdr:rowOff>62135</xdr:rowOff>
    </xdr:from>
    <xdr:to>
      <xdr:col>3</xdr:col>
      <xdr:colOff>561599</xdr:colOff>
      <xdr:row>36</xdr:row>
      <xdr:rowOff>0</xdr:rowOff>
    </xdr:to>
    <mc:AlternateContent xmlns:mc="http://schemas.openxmlformats.org/markup-compatibility/2006" xmlns:a14="http://schemas.microsoft.com/office/drawing/2010/main">
      <mc:Choice Requires="a14">
        <xdr:graphicFrame macro="">
          <xdr:nvGraphicFramePr>
            <xdr:cNvPr id="31" name="Product">
              <a:extLst>
                <a:ext uri="{FF2B5EF4-FFF2-40B4-BE49-F238E27FC236}">
                  <a16:creationId xmlns:a16="http://schemas.microsoft.com/office/drawing/2014/main" id="{AC46D45A-A06D-4C51-9526-F1ECA4E54FEA}"/>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179541" y="4927054"/>
              <a:ext cx="2225606" cy="2078430"/>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189442</xdr:colOff>
      <xdr:row>14</xdr:row>
      <xdr:rowOff>127000</xdr:rowOff>
    </xdr:from>
    <xdr:to>
      <xdr:col>3</xdr:col>
      <xdr:colOff>571500</xdr:colOff>
      <xdr:row>25</xdr:row>
      <xdr:rowOff>71694</xdr:rowOff>
    </xdr:to>
    <mc:AlternateContent xmlns:mc="http://schemas.openxmlformats.org/markup-compatibility/2006" xmlns:a14="http://schemas.microsoft.com/office/drawing/2010/main">
      <mc:Choice Requires="a14">
        <xdr:graphicFrame macro="">
          <xdr:nvGraphicFramePr>
            <xdr:cNvPr id="32" name="Country">
              <a:extLst>
                <a:ext uri="{FF2B5EF4-FFF2-40B4-BE49-F238E27FC236}">
                  <a16:creationId xmlns:a16="http://schemas.microsoft.com/office/drawing/2014/main" id="{589AD10D-FA12-4097-9E2C-DD5C93C89B97}"/>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189442" y="2794000"/>
              <a:ext cx="2210858" cy="2296583"/>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NIEL ASENSO ADJEI" refreshedDate="45536.640213078703" createdVersion="7" refreshedVersion="7" minRefreshableVersion="3" recordCount="213" xr:uid="{4653FCBA-B906-4969-8266-92D1A88F9280}">
  <cacheSource type="worksheet">
    <worksheetSource name="Table1"/>
  </cacheSource>
  <cacheFields count="7">
    <cacheField name="Order ID" numFmtId="0">
      <sharedItems containsSemiMixedTypes="0" containsString="0" containsNumber="1" containsInteger="1" minValue="1" maxValue="213"/>
    </cacheField>
    <cacheField name="Product" numFmtId="0">
      <sharedItems count="7">
        <s v="Orange"/>
        <s v="Cabbage"/>
        <s v="Banana"/>
        <s v="Mango"/>
        <s v="Carrots"/>
        <s v="Apple"/>
        <s v="Beans"/>
      </sharedItems>
    </cacheField>
    <cacheField name="Category" numFmtId="0">
      <sharedItems count="2">
        <s v="Fruit"/>
        <s v="Vegetable"/>
      </sharedItems>
    </cacheField>
    <cacheField name="Amount" numFmtId="165">
      <sharedItems containsSemiMixedTypes="0" containsString="0" containsNumber="1" containsInteger="1" minValue="107" maxValue="9990"/>
    </cacheField>
    <cacheField name="Date" numFmtId="14">
      <sharedItems containsSemiMixedTypes="0" containsNonDate="0" containsDate="1" containsString="0" minDate="2016-01-06T00:00:00" maxDate="2016-12-31T00:00:00" count="150">
        <d v="2016-11-28T00:00:00"/>
        <d v="2016-06-11T00:00:00"/>
        <d v="2016-05-16T00:00:00"/>
        <d v="2016-05-08T00:00:00"/>
        <d v="2016-03-19T00:00:00"/>
        <d v="2016-05-20T00:00:00"/>
        <d v="2016-04-22T00:00:00"/>
        <d v="2016-12-25T00:00:00"/>
        <d v="2016-03-05T00:00:00"/>
        <d v="2016-12-04T00:00:00"/>
        <d v="2016-01-11T00:00:00"/>
        <d v="2016-07-23T00:00:00"/>
        <d v="2016-03-15T00:00:00"/>
        <d v="2016-11-15T00:00:00"/>
        <d v="2016-02-23T00:00:00"/>
        <d v="2016-06-23T00:00:00"/>
        <d v="2016-03-23T00:00:00"/>
        <d v="2016-05-22T00:00:00"/>
        <d v="2016-09-07T00:00:00"/>
        <d v="2016-12-22T00:00:00"/>
        <d v="2016-12-15T00:00:00"/>
        <d v="2016-05-01T00:00:00"/>
        <d v="2016-07-05T00:00:00"/>
        <d v="2016-09-11T00:00:00"/>
        <d v="2016-07-31T00:00:00"/>
        <d v="2016-01-10T00:00:00"/>
        <d v="2016-12-12T00:00:00"/>
        <d v="2016-05-26T00:00:00"/>
        <d v="2016-11-26T00:00:00"/>
        <d v="2016-01-16T00:00:00"/>
        <d v="2016-01-07T00:00:00"/>
        <d v="2016-10-16T00:00:00"/>
        <d v="2016-08-12T00:00:00"/>
        <d v="2016-07-30T00:00:00"/>
        <d v="2016-09-19T00:00:00"/>
        <d v="2016-04-27T00:00:00"/>
        <d v="2016-09-15T00:00:00"/>
        <d v="2016-08-01T00:00:00"/>
        <d v="2016-04-06T00:00:00"/>
        <d v="2016-08-28T00:00:00"/>
        <d v="2016-02-21T00:00:00"/>
        <d v="2016-08-24T00:00:00"/>
        <d v="2016-05-28T00:00:00"/>
        <d v="2016-02-18T00:00:00"/>
        <d v="2016-08-27T00:00:00"/>
        <d v="2016-10-25T00:00:00"/>
        <d v="2016-09-26T00:00:00"/>
        <d v="2016-06-20T00:00:00"/>
        <d v="2016-11-30T00:00:00"/>
        <d v="2016-10-23T00:00:00"/>
        <d v="2016-10-07T00:00:00"/>
        <d v="2016-01-18T00:00:00"/>
        <d v="2016-03-24T00:00:00"/>
        <d v="2016-01-24T00:00:00"/>
        <d v="2016-09-01T00:00:00"/>
        <d v="2016-05-14T00:00:00"/>
        <d v="2016-03-01T00:00:00"/>
        <d v="2016-07-11T00:00:00"/>
        <d v="2016-07-20T00:00:00"/>
        <d v="2016-04-01T00:00:00"/>
        <d v="2016-05-03T00:00:00"/>
        <d v="2016-09-27T00:00:00"/>
        <d v="2016-09-20T00:00:00"/>
        <d v="2016-05-18T00:00:00"/>
        <d v="2016-12-05T00:00:00"/>
        <d v="2016-03-21T00:00:00"/>
        <d v="2016-05-12T00:00:00"/>
        <d v="2016-09-25T00:00:00"/>
        <d v="2016-03-22T00:00:00"/>
        <d v="2016-11-02T00:00:00"/>
        <d v="2016-08-29T00:00:00"/>
        <d v="2016-07-28T00:00:00"/>
        <d v="2016-03-04T00:00:00"/>
        <d v="2016-05-25T00:00:00"/>
        <d v="2016-06-10T00:00:00"/>
        <d v="2016-05-02T00:00:00"/>
        <d v="2016-09-08T00:00:00"/>
        <d v="2016-07-02T00:00:00"/>
        <d v="2016-10-04T00:00:00"/>
        <d v="2016-03-16T00:00:00"/>
        <d v="2016-11-12T00:00:00"/>
        <d v="2016-05-27T00:00:00"/>
        <d v="2016-02-17T00:00:00"/>
        <d v="2016-02-20T00:00:00"/>
        <d v="2016-12-16T00:00:00"/>
        <d v="2016-10-26T00:00:00"/>
        <d v="2016-11-25T00:00:00"/>
        <d v="2016-07-07T00:00:00"/>
        <d v="2016-03-29T00:00:00"/>
        <d v="2016-12-18T00:00:00"/>
        <d v="2016-11-09T00:00:00"/>
        <d v="2016-05-30T00:00:00"/>
        <d v="2016-12-02T00:00:00"/>
        <d v="2016-10-10T00:00:00"/>
        <d v="2016-06-27T00:00:00"/>
        <d v="2016-08-25T00:00:00"/>
        <d v="2016-11-03T00:00:00"/>
        <d v="2016-09-09T00:00:00"/>
        <d v="2016-04-23T00:00:00"/>
        <d v="2016-05-05T00:00:00"/>
        <d v="2016-01-06T00:00:00"/>
        <d v="2016-05-19T00:00:00"/>
        <d v="2016-05-15T00:00:00"/>
        <d v="2016-06-26T00:00:00"/>
        <d v="2016-03-26T00:00:00"/>
        <d v="2016-06-04T00:00:00"/>
        <d v="2016-09-18T00:00:00"/>
        <d v="2016-08-23T00:00:00"/>
        <d v="2016-07-25T00:00:00"/>
        <d v="2016-05-29T00:00:00"/>
        <d v="2016-03-30T00:00:00"/>
        <d v="2016-02-14T00:00:00"/>
        <d v="2016-01-30T00:00:00"/>
        <d v="2016-12-06T00:00:00"/>
        <d v="2016-09-29T00:00:00"/>
        <d v="2016-08-13T00:00:00"/>
        <d v="2016-01-22T00:00:00"/>
        <d v="2016-12-20T00:00:00"/>
        <d v="2016-04-25T00:00:00"/>
        <d v="2016-12-29T00:00:00"/>
        <d v="2016-04-30T00:00:00"/>
        <d v="2016-01-27T00:00:00"/>
        <d v="2016-07-13T00:00:00"/>
        <d v="2016-02-04T00:00:00"/>
        <d v="2016-01-28T00:00:00"/>
        <d v="2016-02-29T00:00:00"/>
        <d v="2016-05-23T00:00:00"/>
        <d v="2016-11-29T00:00:00"/>
        <d v="2016-01-20T00:00:00"/>
        <d v="2016-09-02T00:00:00"/>
        <d v="2016-12-28T00:00:00"/>
        <d v="2016-08-19T00:00:00"/>
        <d v="2016-07-29T00:00:00"/>
        <d v="2016-02-22T00:00:00"/>
        <d v="2016-12-19T00:00:00"/>
        <d v="2016-02-02T00:00:00"/>
        <d v="2016-04-21T00:00:00"/>
        <d v="2016-04-18T00:00:00"/>
        <d v="2016-02-11T00:00:00"/>
        <d v="2016-08-03T00:00:00"/>
        <d v="2016-07-22T00:00:00"/>
        <d v="2016-10-03T00:00:00"/>
        <d v="2016-01-08T00:00:00"/>
        <d v="2016-04-03T00:00:00"/>
        <d v="2016-05-06T00:00:00"/>
        <d v="2016-09-05T00:00:00"/>
        <d v="2016-12-30T00:00:00"/>
        <d v="2016-04-12T00:00:00"/>
        <d v="2016-04-17T00:00:00"/>
        <d v="2016-06-25T00:00:00"/>
      </sharedItems>
      <fieldGroup par="6" base="4">
        <rangePr groupBy="days" startDate="2016-01-06T00:00:00" endDate="2016-12-31T00:00:00"/>
        <groupItems count="368">
          <s v="&lt;06/01/2016"/>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31/12/2016"/>
        </groupItems>
      </fieldGroup>
    </cacheField>
    <cacheField name="Country" numFmtId="0">
      <sharedItems count="7">
        <s v="Canada"/>
        <s v="Germany"/>
        <s v="France"/>
        <s v="United Kingdom"/>
        <s v="Australia"/>
        <s v="United States"/>
        <s v="New Zealand"/>
      </sharedItems>
    </cacheField>
    <cacheField name="Months" numFmtId="0" databaseField="0">
      <fieldGroup base="4">
        <rangePr groupBy="months" startDate="2016-01-06T00:00:00" endDate="2016-12-31T00:00:00"/>
        <groupItems count="14">
          <s v="&lt;06/01/2016"/>
          <s v="Jan"/>
          <s v="Feb"/>
          <s v="Mar"/>
          <s v="Apr"/>
          <s v="May"/>
          <s v="Jun"/>
          <s v="Jul"/>
          <s v="Aug"/>
          <s v="Sep"/>
          <s v="Oct"/>
          <s v="Nov"/>
          <s v="Dec"/>
          <s v="&gt;31/12/2016"/>
        </groupItems>
      </fieldGroup>
    </cacheField>
  </cacheFields>
  <extLst>
    <ext xmlns:x14="http://schemas.microsoft.com/office/spreadsheetml/2009/9/main" uri="{725AE2AE-9491-48be-B2B4-4EB974FC3084}">
      <x14:pivotCacheDefinition pivotCacheId="75999620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3">
  <r>
    <n v="188"/>
    <x v="0"/>
    <x v="0"/>
    <n v="9990"/>
    <x v="0"/>
    <x v="0"/>
  </r>
  <r>
    <n v="110"/>
    <x v="1"/>
    <x v="1"/>
    <n v="9630"/>
    <x v="1"/>
    <x v="1"/>
  </r>
  <r>
    <n v="85"/>
    <x v="2"/>
    <x v="0"/>
    <n v="9543"/>
    <x v="2"/>
    <x v="2"/>
  </r>
  <r>
    <n v="78"/>
    <x v="2"/>
    <x v="0"/>
    <n v="9405"/>
    <x v="3"/>
    <x v="3"/>
  </r>
  <r>
    <n v="44"/>
    <x v="2"/>
    <x v="0"/>
    <n v="9400"/>
    <x v="4"/>
    <x v="4"/>
  </r>
  <r>
    <n v="90"/>
    <x v="3"/>
    <x v="0"/>
    <n v="9333"/>
    <x v="5"/>
    <x v="5"/>
  </r>
  <r>
    <n v="62"/>
    <x v="1"/>
    <x v="1"/>
    <n v="9231"/>
    <x v="6"/>
    <x v="0"/>
  </r>
  <r>
    <n v="208"/>
    <x v="4"/>
    <x v="1"/>
    <n v="9127"/>
    <x v="7"/>
    <x v="5"/>
  </r>
  <r>
    <n v="38"/>
    <x v="4"/>
    <x v="1"/>
    <n v="9116"/>
    <x v="8"/>
    <x v="3"/>
  </r>
  <r>
    <n v="193"/>
    <x v="4"/>
    <x v="1"/>
    <n v="9104"/>
    <x v="9"/>
    <x v="2"/>
  </r>
  <r>
    <n v="7"/>
    <x v="1"/>
    <x v="1"/>
    <n v="9062"/>
    <x v="10"/>
    <x v="4"/>
  </r>
  <r>
    <n v="189"/>
    <x v="2"/>
    <x v="0"/>
    <n v="9014"/>
    <x v="0"/>
    <x v="4"/>
  </r>
  <r>
    <n v="128"/>
    <x v="2"/>
    <x v="0"/>
    <n v="8986"/>
    <x v="11"/>
    <x v="3"/>
  </r>
  <r>
    <n v="41"/>
    <x v="4"/>
    <x v="1"/>
    <n v="8941"/>
    <x v="12"/>
    <x v="3"/>
  </r>
  <r>
    <n v="184"/>
    <x v="2"/>
    <x v="0"/>
    <n v="8894"/>
    <x v="13"/>
    <x v="5"/>
  </r>
  <r>
    <n v="32"/>
    <x v="5"/>
    <x v="0"/>
    <n v="8892"/>
    <x v="14"/>
    <x v="4"/>
  </r>
  <r>
    <n v="113"/>
    <x v="1"/>
    <x v="1"/>
    <n v="8891"/>
    <x v="15"/>
    <x v="4"/>
  </r>
  <r>
    <n v="47"/>
    <x v="0"/>
    <x v="0"/>
    <n v="8887"/>
    <x v="16"/>
    <x v="1"/>
  </r>
  <r>
    <n v="91"/>
    <x v="3"/>
    <x v="0"/>
    <n v="8775"/>
    <x v="17"/>
    <x v="1"/>
  </r>
  <r>
    <n v="152"/>
    <x v="2"/>
    <x v="0"/>
    <n v="8765"/>
    <x v="18"/>
    <x v="3"/>
  </r>
  <r>
    <n v="207"/>
    <x v="5"/>
    <x v="0"/>
    <n v="8752"/>
    <x v="19"/>
    <x v="1"/>
  </r>
  <r>
    <n v="199"/>
    <x v="2"/>
    <x v="0"/>
    <n v="8702"/>
    <x v="20"/>
    <x v="1"/>
  </r>
  <r>
    <n v="67"/>
    <x v="2"/>
    <x v="0"/>
    <n v="8663"/>
    <x v="21"/>
    <x v="6"/>
  </r>
  <r>
    <n v="119"/>
    <x v="2"/>
    <x v="0"/>
    <n v="8530"/>
    <x v="22"/>
    <x v="0"/>
  </r>
  <r>
    <n v="156"/>
    <x v="5"/>
    <x v="0"/>
    <n v="8489"/>
    <x v="23"/>
    <x v="5"/>
  </r>
  <r>
    <n v="134"/>
    <x v="6"/>
    <x v="1"/>
    <n v="8416"/>
    <x v="24"/>
    <x v="4"/>
  </r>
  <r>
    <n v="4"/>
    <x v="2"/>
    <x v="0"/>
    <n v="8384"/>
    <x v="25"/>
    <x v="0"/>
  </r>
  <r>
    <n v="197"/>
    <x v="2"/>
    <x v="0"/>
    <n v="8377"/>
    <x v="26"/>
    <x v="4"/>
  </r>
  <r>
    <n v="99"/>
    <x v="1"/>
    <x v="1"/>
    <n v="8354"/>
    <x v="27"/>
    <x v="1"/>
  </r>
  <r>
    <n v="187"/>
    <x v="0"/>
    <x v="0"/>
    <n v="8283"/>
    <x v="28"/>
    <x v="3"/>
  </r>
  <r>
    <n v="11"/>
    <x v="2"/>
    <x v="0"/>
    <n v="8250"/>
    <x v="29"/>
    <x v="1"/>
  </r>
  <r>
    <n v="2"/>
    <x v="1"/>
    <x v="1"/>
    <n v="8239"/>
    <x v="30"/>
    <x v="3"/>
  </r>
  <r>
    <n v="172"/>
    <x v="5"/>
    <x v="0"/>
    <n v="8160"/>
    <x v="31"/>
    <x v="2"/>
  </r>
  <r>
    <n v="96"/>
    <x v="0"/>
    <x v="0"/>
    <n v="8141"/>
    <x v="27"/>
    <x v="3"/>
  </r>
  <r>
    <n v="138"/>
    <x v="1"/>
    <x v="1"/>
    <n v="8049"/>
    <x v="32"/>
    <x v="5"/>
  </r>
  <r>
    <n v="132"/>
    <x v="2"/>
    <x v="0"/>
    <n v="7966"/>
    <x v="33"/>
    <x v="4"/>
  </r>
  <r>
    <n v="160"/>
    <x v="1"/>
    <x v="1"/>
    <n v="7927"/>
    <x v="34"/>
    <x v="1"/>
  </r>
  <r>
    <n v="65"/>
    <x v="2"/>
    <x v="0"/>
    <n v="7898"/>
    <x v="35"/>
    <x v="3"/>
  </r>
  <r>
    <n v="158"/>
    <x v="2"/>
    <x v="0"/>
    <n v="7880"/>
    <x v="36"/>
    <x v="5"/>
  </r>
  <r>
    <n v="136"/>
    <x v="1"/>
    <x v="1"/>
    <n v="7854"/>
    <x v="37"/>
    <x v="5"/>
  </r>
  <r>
    <n v="79"/>
    <x v="5"/>
    <x v="0"/>
    <n v="7671"/>
    <x v="3"/>
    <x v="2"/>
  </r>
  <r>
    <n v="57"/>
    <x v="4"/>
    <x v="1"/>
    <n v="7659"/>
    <x v="38"/>
    <x v="5"/>
  </r>
  <r>
    <n v="37"/>
    <x v="5"/>
    <x v="0"/>
    <n v="7655"/>
    <x v="8"/>
    <x v="5"/>
  </r>
  <r>
    <n v="145"/>
    <x v="4"/>
    <x v="1"/>
    <n v="7654"/>
    <x v="39"/>
    <x v="5"/>
  </r>
  <r>
    <n v="30"/>
    <x v="5"/>
    <x v="0"/>
    <n v="7602"/>
    <x v="40"/>
    <x v="2"/>
  </r>
  <r>
    <n v="142"/>
    <x v="5"/>
    <x v="0"/>
    <n v="7490"/>
    <x v="41"/>
    <x v="2"/>
  </r>
  <r>
    <n v="104"/>
    <x v="4"/>
    <x v="1"/>
    <n v="7457"/>
    <x v="42"/>
    <x v="5"/>
  </r>
  <r>
    <n v="10"/>
    <x v="5"/>
    <x v="0"/>
    <n v="7431"/>
    <x v="29"/>
    <x v="0"/>
  </r>
  <r>
    <n v="27"/>
    <x v="3"/>
    <x v="0"/>
    <n v="7388"/>
    <x v="43"/>
    <x v="2"/>
  </r>
  <r>
    <n v="144"/>
    <x v="5"/>
    <x v="0"/>
    <n v="7333"/>
    <x v="44"/>
    <x v="0"/>
  </r>
  <r>
    <n v="175"/>
    <x v="2"/>
    <x v="0"/>
    <n v="7273"/>
    <x v="45"/>
    <x v="4"/>
  </r>
  <r>
    <n v="164"/>
    <x v="4"/>
    <x v="1"/>
    <n v="7251"/>
    <x v="46"/>
    <x v="1"/>
  </r>
  <r>
    <n v="112"/>
    <x v="1"/>
    <x v="1"/>
    <n v="7231"/>
    <x v="47"/>
    <x v="3"/>
  </r>
  <r>
    <n v="191"/>
    <x v="2"/>
    <x v="0"/>
    <n v="7223"/>
    <x v="48"/>
    <x v="5"/>
  </r>
  <r>
    <n v="173"/>
    <x v="5"/>
    <x v="0"/>
    <n v="7171"/>
    <x v="49"/>
    <x v="3"/>
  </r>
  <r>
    <n v="28"/>
    <x v="6"/>
    <x v="1"/>
    <n v="7163"/>
    <x v="43"/>
    <x v="5"/>
  </r>
  <r>
    <n v="135"/>
    <x v="2"/>
    <x v="0"/>
    <n v="7144"/>
    <x v="37"/>
    <x v="2"/>
  </r>
  <r>
    <n v="170"/>
    <x v="2"/>
    <x v="0"/>
    <n v="7103"/>
    <x v="50"/>
    <x v="6"/>
  </r>
  <r>
    <n v="87"/>
    <x v="6"/>
    <x v="1"/>
    <n v="7094"/>
    <x v="2"/>
    <x v="1"/>
  </r>
  <r>
    <n v="157"/>
    <x v="2"/>
    <x v="0"/>
    <n v="7090"/>
    <x v="23"/>
    <x v="2"/>
  </r>
  <r>
    <n v="12"/>
    <x v="1"/>
    <x v="1"/>
    <n v="7012"/>
    <x v="51"/>
    <x v="5"/>
  </r>
  <r>
    <n v="48"/>
    <x v="0"/>
    <x v="0"/>
    <n v="6982"/>
    <x v="52"/>
    <x v="5"/>
  </r>
  <r>
    <n v="15"/>
    <x v="5"/>
    <x v="0"/>
    <n v="6946"/>
    <x v="53"/>
    <x v="2"/>
  </r>
  <r>
    <n v="111"/>
    <x v="2"/>
    <x v="0"/>
    <n v="6941"/>
    <x v="47"/>
    <x v="0"/>
  </r>
  <r>
    <n v="8"/>
    <x v="2"/>
    <x v="0"/>
    <n v="6906"/>
    <x v="29"/>
    <x v="6"/>
  </r>
  <r>
    <n v="148"/>
    <x v="2"/>
    <x v="0"/>
    <n v="6864"/>
    <x v="54"/>
    <x v="6"/>
  </r>
  <r>
    <n v="83"/>
    <x v="4"/>
    <x v="1"/>
    <n v="6763"/>
    <x v="55"/>
    <x v="3"/>
  </r>
  <r>
    <n v="35"/>
    <x v="5"/>
    <x v="0"/>
    <n v="6509"/>
    <x v="56"/>
    <x v="2"/>
  </r>
  <r>
    <n v="121"/>
    <x v="1"/>
    <x v="1"/>
    <n v="6343"/>
    <x v="57"/>
    <x v="3"/>
  </r>
  <r>
    <n v="124"/>
    <x v="0"/>
    <x v="0"/>
    <n v="6341"/>
    <x v="58"/>
    <x v="6"/>
  </r>
  <r>
    <n v="53"/>
    <x v="5"/>
    <x v="0"/>
    <n v="6331"/>
    <x v="59"/>
    <x v="2"/>
  </r>
  <r>
    <n v="73"/>
    <x v="0"/>
    <x v="0"/>
    <n v="6295"/>
    <x v="60"/>
    <x v="0"/>
  </r>
  <r>
    <n v="165"/>
    <x v="0"/>
    <x v="0"/>
    <n v="6187"/>
    <x v="61"/>
    <x v="4"/>
  </r>
  <r>
    <n v="161"/>
    <x v="2"/>
    <x v="0"/>
    <n v="6162"/>
    <x v="62"/>
    <x v="5"/>
  </r>
  <r>
    <n v="88"/>
    <x v="4"/>
    <x v="1"/>
    <n v="6087"/>
    <x v="63"/>
    <x v="5"/>
  </r>
  <r>
    <n v="194"/>
    <x v="5"/>
    <x v="0"/>
    <n v="6078"/>
    <x v="64"/>
    <x v="5"/>
  </r>
  <r>
    <n v="45"/>
    <x v="6"/>
    <x v="1"/>
    <n v="6045"/>
    <x v="65"/>
    <x v="1"/>
  </r>
  <r>
    <n v="81"/>
    <x v="2"/>
    <x v="0"/>
    <n v="6007"/>
    <x v="66"/>
    <x v="0"/>
  </r>
  <r>
    <n v="163"/>
    <x v="1"/>
    <x v="1"/>
    <n v="5936"/>
    <x v="67"/>
    <x v="3"/>
  </r>
  <r>
    <n v="46"/>
    <x v="5"/>
    <x v="0"/>
    <n v="5820"/>
    <x v="68"/>
    <x v="6"/>
  </r>
  <r>
    <n v="179"/>
    <x v="0"/>
    <x v="0"/>
    <n v="5818"/>
    <x v="69"/>
    <x v="5"/>
  </r>
  <r>
    <n v="80"/>
    <x v="4"/>
    <x v="1"/>
    <n v="5791"/>
    <x v="3"/>
    <x v="3"/>
  </r>
  <r>
    <n v="72"/>
    <x v="2"/>
    <x v="0"/>
    <n v="5787"/>
    <x v="60"/>
    <x v="5"/>
  </r>
  <r>
    <n v="147"/>
    <x v="6"/>
    <x v="1"/>
    <n v="5761"/>
    <x v="70"/>
    <x v="1"/>
  </r>
  <r>
    <n v="130"/>
    <x v="4"/>
    <x v="1"/>
    <n v="5751"/>
    <x v="71"/>
    <x v="3"/>
  </r>
  <r>
    <n v="36"/>
    <x v="5"/>
    <x v="0"/>
    <n v="5718"/>
    <x v="72"/>
    <x v="4"/>
  </r>
  <r>
    <n v="93"/>
    <x v="2"/>
    <x v="0"/>
    <n v="5632"/>
    <x v="73"/>
    <x v="5"/>
  </r>
  <r>
    <n v="109"/>
    <x v="5"/>
    <x v="0"/>
    <n v="5605"/>
    <x v="74"/>
    <x v="2"/>
  </r>
  <r>
    <n v="71"/>
    <x v="3"/>
    <x v="0"/>
    <n v="5600"/>
    <x v="75"/>
    <x v="3"/>
  </r>
  <r>
    <n v="153"/>
    <x v="2"/>
    <x v="0"/>
    <n v="5583"/>
    <x v="76"/>
    <x v="5"/>
  </r>
  <r>
    <n v="162"/>
    <x v="3"/>
    <x v="0"/>
    <n v="5523"/>
    <x v="67"/>
    <x v="4"/>
  </r>
  <r>
    <n v="117"/>
    <x v="3"/>
    <x v="0"/>
    <n v="5480"/>
    <x v="77"/>
    <x v="5"/>
  </r>
  <r>
    <n v="169"/>
    <x v="4"/>
    <x v="1"/>
    <n v="5346"/>
    <x v="78"/>
    <x v="1"/>
  </r>
  <r>
    <n v="42"/>
    <x v="1"/>
    <x v="1"/>
    <n v="5341"/>
    <x v="79"/>
    <x v="2"/>
  </r>
  <r>
    <n v="183"/>
    <x v="5"/>
    <x v="0"/>
    <n v="5321"/>
    <x v="80"/>
    <x v="2"/>
  </r>
  <r>
    <n v="100"/>
    <x v="2"/>
    <x v="0"/>
    <n v="5182"/>
    <x v="81"/>
    <x v="5"/>
  </r>
  <r>
    <n v="26"/>
    <x v="4"/>
    <x v="1"/>
    <n v="5154"/>
    <x v="82"/>
    <x v="4"/>
  </r>
  <r>
    <n v="29"/>
    <x v="6"/>
    <x v="1"/>
    <n v="5101"/>
    <x v="83"/>
    <x v="1"/>
  </r>
  <r>
    <n v="40"/>
    <x v="2"/>
    <x v="0"/>
    <n v="5084"/>
    <x v="12"/>
    <x v="5"/>
  </r>
  <r>
    <n v="82"/>
    <x v="2"/>
    <x v="0"/>
    <n v="5030"/>
    <x v="55"/>
    <x v="1"/>
  </r>
  <r>
    <n v="200"/>
    <x v="2"/>
    <x v="0"/>
    <n v="5021"/>
    <x v="84"/>
    <x v="5"/>
  </r>
  <r>
    <n v="178"/>
    <x v="6"/>
    <x v="1"/>
    <n v="5015"/>
    <x v="85"/>
    <x v="4"/>
  </r>
  <r>
    <n v="118"/>
    <x v="2"/>
    <x v="0"/>
    <n v="5002"/>
    <x v="77"/>
    <x v="2"/>
  </r>
  <r>
    <n v="94"/>
    <x v="2"/>
    <x v="0"/>
    <n v="4904"/>
    <x v="73"/>
    <x v="6"/>
  </r>
  <r>
    <n v="185"/>
    <x v="4"/>
    <x v="1"/>
    <n v="4846"/>
    <x v="86"/>
    <x v="3"/>
  </r>
  <r>
    <n v="120"/>
    <x v="0"/>
    <x v="0"/>
    <n v="4819"/>
    <x v="87"/>
    <x v="6"/>
  </r>
  <r>
    <n v="51"/>
    <x v="2"/>
    <x v="0"/>
    <n v="4781"/>
    <x v="88"/>
    <x v="2"/>
  </r>
  <r>
    <n v="202"/>
    <x v="2"/>
    <x v="0"/>
    <n v="4766"/>
    <x v="89"/>
    <x v="1"/>
  </r>
  <r>
    <n v="182"/>
    <x v="5"/>
    <x v="0"/>
    <n v="4715"/>
    <x v="90"/>
    <x v="3"/>
  </r>
  <r>
    <n v="106"/>
    <x v="1"/>
    <x v="1"/>
    <n v="4685"/>
    <x v="91"/>
    <x v="1"/>
  </r>
  <r>
    <n v="192"/>
    <x v="4"/>
    <x v="1"/>
    <n v="4673"/>
    <x v="92"/>
    <x v="5"/>
  </r>
  <r>
    <n v="171"/>
    <x v="4"/>
    <x v="1"/>
    <n v="4603"/>
    <x v="93"/>
    <x v="5"/>
  </r>
  <r>
    <n v="24"/>
    <x v="2"/>
    <x v="0"/>
    <n v="4582"/>
    <x v="82"/>
    <x v="5"/>
  </r>
  <r>
    <n v="116"/>
    <x v="0"/>
    <x v="0"/>
    <n v="4514"/>
    <x v="94"/>
    <x v="5"/>
  </r>
  <r>
    <n v="206"/>
    <x v="5"/>
    <x v="0"/>
    <n v="4512"/>
    <x v="19"/>
    <x v="6"/>
  </r>
  <r>
    <n v="143"/>
    <x v="1"/>
    <x v="1"/>
    <n v="4483"/>
    <x v="95"/>
    <x v="1"/>
  </r>
  <r>
    <n v="180"/>
    <x v="2"/>
    <x v="0"/>
    <n v="4399"/>
    <x v="96"/>
    <x v="3"/>
  </r>
  <r>
    <n v="154"/>
    <x v="1"/>
    <x v="1"/>
    <n v="4390"/>
    <x v="97"/>
    <x v="6"/>
  </r>
  <r>
    <n v="63"/>
    <x v="2"/>
    <x v="0"/>
    <n v="4387"/>
    <x v="98"/>
    <x v="5"/>
  </r>
  <r>
    <n v="54"/>
    <x v="5"/>
    <x v="0"/>
    <n v="4364"/>
    <x v="59"/>
    <x v="0"/>
  </r>
  <r>
    <n v="77"/>
    <x v="0"/>
    <x v="0"/>
    <n v="4330"/>
    <x v="3"/>
    <x v="5"/>
  </r>
  <r>
    <n v="75"/>
    <x v="5"/>
    <x v="0"/>
    <n v="4325"/>
    <x v="99"/>
    <x v="2"/>
  </r>
  <r>
    <n v="1"/>
    <x v="4"/>
    <x v="1"/>
    <n v="4270"/>
    <x v="100"/>
    <x v="5"/>
  </r>
  <r>
    <n v="89"/>
    <x v="5"/>
    <x v="0"/>
    <n v="4264"/>
    <x v="101"/>
    <x v="4"/>
  </r>
  <r>
    <n v="84"/>
    <x v="2"/>
    <x v="0"/>
    <n v="4248"/>
    <x v="102"/>
    <x v="4"/>
  </r>
  <r>
    <n v="115"/>
    <x v="2"/>
    <x v="0"/>
    <n v="4243"/>
    <x v="103"/>
    <x v="5"/>
  </r>
  <r>
    <n v="103"/>
    <x v="5"/>
    <x v="0"/>
    <n v="4104"/>
    <x v="42"/>
    <x v="5"/>
  </r>
  <r>
    <n v="69"/>
    <x v="2"/>
    <x v="0"/>
    <n v="4054"/>
    <x v="75"/>
    <x v="5"/>
  </r>
  <r>
    <n v="49"/>
    <x v="2"/>
    <x v="0"/>
    <n v="4029"/>
    <x v="104"/>
    <x v="4"/>
  </r>
  <r>
    <n v="149"/>
    <x v="2"/>
    <x v="0"/>
    <n v="4016"/>
    <x v="54"/>
    <x v="1"/>
  </r>
  <r>
    <n v="146"/>
    <x v="5"/>
    <x v="0"/>
    <n v="3944"/>
    <x v="70"/>
    <x v="3"/>
  </r>
  <r>
    <n v="107"/>
    <x v="2"/>
    <x v="0"/>
    <n v="3917"/>
    <x v="105"/>
    <x v="5"/>
  </r>
  <r>
    <n v="159"/>
    <x v="0"/>
    <x v="0"/>
    <n v="3861"/>
    <x v="106"/>
    <x v="5"/>
  </r>
  <r>
    <n v="141"/>
    <x v="5"/>
    <x v="0"/>
    <n v="3844"/>
    <x v="107"/>
    <x v="2"/>
  </r>
  <r>
    <n v="129"/>
    <x v="1"/>
    <x v="1"/>
    <n v="3800"/>
    <x v="108"/>
    <x v="5"/>
  </r>
  <r>
    <n v="105"/>
    <x v="3"/>
    <x v="0"/>
    <n v="3767"/>
    <x v="109"/>
    <x v="0"/>
  </r>
  <r>
    <n v="50"/>
    <x v="4"/>
    <x v="1"/>
    <n v="3665"/>
    <x v="104"/>
    <x v="1"/>
  </r>
  <r>
    <n v="52"/>
    <x v="3"/>
    <x v="0"/>
    <n v="3663"/>
    <x v="110"/>
    <x v="4"/>
  </r>
  <r>
    <n v="102"/>
    <x v="3"/>
    <x v="0"/>
    <n v="3647"/>
    <x v="42"/>
    <x v="5"/>
  </r>
  <r>
    <n v="97"/>
    <x v="0"/>
    <x v="0"/>
    <n v="3644"/>
    <x v="27"/>
    <x v="0"/>
  </r>
  <r>
    <n v="23"/>
    <x v="2"/>
    <x v="0"/>
    <n v="3642"/>
    <x v="111"/>
    <x v="0"/>
  </r>
  <r>
    <n v="6"/>
    <x v="0"/>
    <x v="0"/>
    <n v="3610"/>
    <x v="10"/>
    <x v="5"/>
  </r>
  <r>
    <n v="19"/>
    <x v="1"/>
    <x v="1"/>
    <n v="3595"/>
    <x v="112"/>
    <x v="3"/>
  </r>
  <r>
    <n v="25"/>
    <x v="6"/>
    <x v="1"/>
    <n v="3559"/>
    <x v="82"/>
    <x v="3"/>
  </r>
  <r>
    <n v="174"/>
    <x v="2"/>
    <x v="0"/>
    <n v="3552"/>
    <x v="49"/>
    <x v="6"/>
  </r>
  <r>
    <n v="195"/>
    <x v="6"/>
    <x v="1"/>
    <n v="3278"/>
    <x v="113"/>
    <x v="1"/>
  </r>
  <r>
    <n v="166"/>
    <x v="2"/>
    <x v="0"/>
    <n v="3210"/>
    <x v="114"/>
    <x v="1"/>
  </r>
  <r>
    <n v="126"/>
    <x v="1"/>
    <x v="1"/>
    <n v="3027"/>
    <x v="58"/>
    <x v="3"/>
  </r>
  <r>
    <n v="181"/>
    <x v="4"/>
    <x v="1"/>
    <n v="3011"/>
    <x v="96"/>
    <x v="5"/>
  </r>
  <r>
    <n v="139"/>
    <x v="2"/>
    <x v="0"/>
    <n v="2836"/>
    <x v="115"/>
    <x v="1"/>
  </r>
  <r>
    <n v="14"/>
    <x v="1"/>
    <x v="1"/>
    <n v="2824"/>
    <x v="116"/>
    <x v="0"/>
  </r>
  <r>
    <n v="39"/>
    <x v="2"/>
    <x v="0"/>
    <n v="2795"/>
    <x v="12"/>
    <x v="5"/>
  </r>
  <r>
    <n v="68"/>
    <x v="4"/>
    <x v="1"/>
    <n v="2789"/>
    <x v="21"/>
    <x v="1"/>
  </r>
  <r>
    <n v="204"/>
    <x v="0"/>
    <x v="0"/>
    <n v="2782"/>
    <x v="117"/>
    <x v="3"/>
  </r>
  <r>
    <n v="64"/>
    <x v="5"/>
    <x v="0"/>
    <n v="2763"/>
    <x v="118"/>
    <x v="0"/>
  </r>
  <r>
    <n v="5"/>
    <x v="6"/>
    <x v="1"/>
    <n v="2626"/>
    <x v="25"/>
    <x v="1"/>
  </r>
  <r>
    <n v="212"/>
    <x v="4"/>
    <x v="1"/>
    <n v="2613"/>
    <x v="119"/>
    <x v="4"/>
  </r>
  <r>
    <n v="205"/>
    <x v="5"/>
    <x v="0"/>
    <n v="2455"/>
    <x v="117"/>
    <x v="0"/>
  </r>
  <r>
    <n v="66"/>
    <x v="2"/>
    <x v="0"/>
    <n v="2427"/>
    <x v="120"/>
    <x v="2"/>
  </r>
  <r>
    <n v="9"/>
    <x v="5"/>
    <x v="0"/>
    <n v="2417"/>
    <x v="29"/>
    <x v="2"/>
  </r>
  <r>
    <n v="176"/>
    <x v="2"/>
    <x v="0"/>
    <n v="2402"/>
    <x v="85"/>
    <x v="1"/>
  </r>
  <r>
    <n v="198"/>
    <x v="2"/>
    <x v="0"/>
    <n v="2382"/>
    <x v="26"/>
    <x v="5"/>
  </r>
  <r>
    <n v="16"/>
    <x v="2"/>
    <x v="0"/>
    <n v="2320"/>
    <x v="121"/>
    <x v="3"/>
  </r>
  <r>
    <n v="122"/>
    <x v="0"/>
    <x v="0"/>
    <n v="2318"/>
    <x v="122"/>
    <x v="3"/>
  </r>
  <r>
    <n v="70"/>
    <x v="3"/>
    <x v="0"/>
    <n v="2262"/>
    <x v="75"/>
    <x v="5"/>
  </r>
  <r>
    <n v="21"/>
    <x v="0"/>
    <x v="0"/>
    <n v="2256"/>
    <x v="123"/>
    <x v="2"/>
  </r>
  <r>
    <n v="101"/>
    <x v="5"/>
    <x v="0"/>
    <n v="2193"/>
    <x v="81"/>
    <x v="2"/>
  </r>
  <r>
    <n v="17"/>
    <x v="2"/>
    <x v="0"/>
    <n v="2116"/>
    <x v="124"/>
    <x v="5"/>
  </r>
  <r>
    <n v="33"/>
    <x v="5"/>
    <x v="0"/>
    <n v="2060"/>
    <x v="125"/>
    <x v="2"/>
  </r>
  <r>
    <n v="86"/>
    <x v="1"/>
    <x v="1"/>
    <n v="2054"/>
    <x v="2"/>
    <x v="3"/>
  </r>
  <r>
    <n v="92"/>
    <x v="1"/>
    <x v="1"/>
    <n v="2011"/>
    <x v="126"/>
    <x v="3"/>
  </r>
  <r>
    <n v="190"/>
    <x v="5"/>
    <x v="0"/>
    <n v="1942"/>
    <x v="127"/>
    <x v="2"/>
  </r>
  <r>
    <n v="13"/>
    <x v="4"/>
    <x v="1"/>
    <n v="1903"/>
    <x v="128"/>
    <x v="1"/>
  </r>
  <r>
    <n v="150"/>
    <x v="2"/>
    <x v="0"/>
    <n v="1841"/>
    <x v="129"/>
    <x v="5"/>
  </r>
  <r>
    <n v="209"/>
    <x v="5"/>
    <x v="0"/>
    <n v="1777"/>
    <x v="130"/>
    <x v="2"/>
  </r>
  <r>
    <n v="201"/>
    <x v="5"/>
    <x v="0"/>
    <n v="1760"/>
    <x v="84"/>
    <x v="4"/>
  </r>
  <r>
    <n v="140"/>
    <x v="4"/>
    <x v="1"/>
    <n v="1743"/>
    <x v="131"/>
    <x v="5"/>
  </r>
  <r>
    <n v="131"/>
    <x v="5"/>
    <x v="0"/>
    <n v="1704"/>
    <x v="132"/>
    <x v="3"/>
  </r>
  <r>
    <n v="31"/>
    <x v="3"/>
    <x v="0"/>
    <n v="1641"/>
    <x v="133"/>
    <x v="5"/>
  </r>
  <r>
    <n v="34"/>
    <x v="1"/>
    <x v="1"/>
    <n v="1557"/>
    <x v="125"/>
    <x v="1"/>
  </r>
  <r>
    <n v="203"/>
    <x v="6"/>
    <x v="1"/>
    <n v="1541"/>
    <x v="134"/>
    <x v="3"/>
  </r>
  <r>
    <n v="98"/>
    <x v="0"/>
    <x v="0"/>
    <n v="1380"/>
    <x v="27"/>
    <x v="4"/>
  </r>
  <r>
    <n v="177"/>
    <x v="2"/>
    <x v="0"/>
    <n v="1197"/>
    <x v="85"/>
    <x v="4"/>
  </r>
  <r>
    <n v="20"/>
    <x v="5"/>
    <x v="0"/>
    <n v="1161"/>
    <x v="135"/>
    <x v="5"/>
  </r>
  <r>
    <n v="18"/>
    <x v="2"/>
    <x v="0"/>
    <n v="1135"/>
    <x v="112"/>
    <x v="3"/>
  </r>
  <r>
    <n v="61"/>
    <x v="5"/>
    <x v="0"/>
    <n v="1128"/>
    <x v="136"/>
    <x v="5"/>
  </r>
  <r>
    <n v="60"/>
    <x v="0"/>
    <x v="0"/>
    <n v="1113"/>
    <x v="137"/>
    <x v="4"/>
  </r>
  <r>
    <n v="56"/>
    <x v="2"/>
    <x v="0"/>
    <n v="1054"/>
    <x v="38"/>
    <x v="6"/>
  </r>
  <r>
    <n v="22"/>
    <x v="2"/>
    <x v="0"/>
    <n v="1004"/>
    <x v="138"/>
    <x v="6"/>
  </r>
  <r>
    <n v="95"/>
    <x v="6"/>
    <x v="1"/>
    <n v="1002"/>
    <x v="73"/>
    <x v="4"/>
  </r>
  <r>
    <n v="211"/>
    <x v="0"/>
    <x v="0"/>
    <n v="958"/>
    <x v="119"/>
    <x v="5"/>
  </r>
  <r>
    <n v="137"/>
    <x v="0"/>
    <x v="0"/>
    <n v="859"/>
    <x v="139"/>
    <x v="5"/>
  </r>
  <r>
    <n v="133"/>
    <x v="2"/>
    <x v="0"/>
    <n v="852"/>
    <x v="24"/>
    <x v="5"/>
  </r>
  <r>
    <n v="127"/>
    <x v="0"/>
    <x v="0"/>
    <n v="850"/>
    <x v="140"/>
    <x v="6"/>
  </r>
  <r>
    <n v="168"/>
    <x v="2"/>
    <x v="0"/>
    <n v="793"/>
    <x v="141"/>
    <x v="4"/>
  </r>
  <r>
    <n v="167"/>
    <x v="4"/>
    <x v="1"/>
    <n v="682"/>
    <x v="114"/>
    <x v="1"/>
  </r>
  <r>
    <n v="210"/>
    <x v="6"/>
    <x v="1"/>
    <n v="680"/>
    <x v="130"/>
    <x v="2"/>
  </r>
  <r>
    <n v="3"/>
    <x v="2"/>
    <x v="0"/>
    <n v="617"/>
    <x v="142"/>
    <x v="5"/>
  </r>
  <r>
    <n v="55"/>
    <x v="4"/>
    <x v="1"/>
    <n v="607"/>
    <x v="143"/>
    <x v="3"/>
  </r>
  <r>
    <n v="76"/>
    <x v="2"/>
    <x v="0"/>
    <n v="592"/>
    <x v="144"/>
    <x v="5"/>
  </r>
  <r>
    <n v="108"/>
    <x v="5"/>
    <x v="0"/>
    <n v="521"/>
    <x v="105"/>
    <x v="0"/>
  </r>
  <r>
    <n v="74"/>
    <x v="2"/>
    <x v="0"/>
    <n v="474"/>
    <x v="99"/>
    <x v="1"/>
  </r>
  <r>
    <n v="151"/>
    <x v="2"/>
    <x v="0"/>
    <n v="424"/>
    <x v="145"/>
    <x v="4"/>
  </r>
  <r>
    <n v="155"/>
    <x v="1"/>
    <x v="1"/>
    <n v="352"/>
    <x v="97"/>
    <x v="0"/>
  </r>
  <r>
    <n v="213"/>
    <x v="4"/>
    <x v="1"/>
    <n v="339"/>
    <x v="146"/>
    <x v="4"/>
  </r>
  <r>
    <n v="125"/>
    <x v="5"/>
    <x v="0"/>
    <n v="330"/>
    <x v="58"/>
    <x v="1"/>
  </r>
  <r>
    <n v="186"/>
    <x v="1"/>
    <x v="1"/>
    <n v="284"/>
    <x v="86"/>
    <x v="1"/>
  </r>
  <r>
    <n v="58"/>
    <x v="1"/>
    <x v="1"/>
    <n v="277"/>
    <x v="147"/>
    <x v="1"/>
  </r>
  <r>
    <n v="59"/>
    <x v="2"/>
    <x v="0"/>
    <n v="235"/>
    <x v="148"/>
    <x v="5"/>
  </r>
  <r>
    <n v="123"/>
    <x v="0"/>
    <x v="0"/>
    <n v="220"/>
    <x v="58"/>
    <x v="3"/>
  </r>
  <r>
    <n v="196"/>
    <x v="2"/>
    <x v="0"/>
    <n v="136"/>
    <x v="26"/>
    <x v="0"/>
  </r>
  <r>
    <n v="43"/>
    <x v="2"/>
    <x v="0"/>
    <n v="135"/>
    <x v="4"/>
    <x v="0"/>
  </r>
  <r>
    <n v="114"/>
    <x v="2"/>
    <x v="0"/>
    <n v="107"/>
    <x v="149"/>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F586D14-CA0D-41AD-B569-41F3F7CD1093}" name="PivotTable5" cacheId="0" applyNumberFormats="0" applyBorderFormats="0" applyFontFormats="0" applyPatternFormats="0" applyAlignmentFormats="0" applyWidthHeightFormats="1" dataCaption="Values" updatedVersion="7" minRefreshableVersion="5" useAutoFormatting="1" itemPrintTitles="1" createdVersion="7" indent="0" compact="0" compactData="0" multipleFieldFilters="0" chartFormat="10">
  <location ref="A74:B77" firstHeaderRow="1" firstDataRow="1" firstDataCol="1" rowPageCount="1" colPageCount="1"/>
  <pivotFields count="7">
    <pivotField compact="0" outline="0" showAll="0"/>
    <pivotField compact="0" outline="0" showAll="0">
      <items count="8">
        <item x="5"/>
        <item x="2"/>
        <item x="6"/>
        <item x="1"/>
        <item x="4"/>
        <item x="3"/>
        <item x="0"/>
        <item t="default"/>
      </items>
    </pivotField>
    <pivotField axis="axisRow" compact="0" outline="0" showAll="0">
      <items count="3">
        <item x="0"/>
        <item x="1"/>
        <item t="default"/>
      </items>
    </pivotField>
    <pivotField dataField="1" compact="0" numFmtId="165" outline="0" showAll="0"/>
    <pivotField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Page" compact="0" outline="0" showAll="0">
      <items count="8">
        <item x="4"/>
        <item x="0"/>
        <item x="2"/>
        <item x="1"/>
        <item x="6"/>
        <item x="3"/>
        <item x="5"/>
        <item t="default"/>
      </items>
    </pivotField>
    <pivotField compact="0" outline="0" showAll="0">
      <items count="15">
        <item x="0"/>
        <item x="1"/>
        <item x="2"/>
        <item x="3"/>
        <item x="4"/>
        <item x="5"/>
        <item x="6"/>
        <item x="7"/>
        <item x="8"/>
        <item x="9"/>
        <item x="10"/>
        <item x="11"/>
        <item x="12"/>
        <item x="13"/>
        <item t="default"/>
      </items>
    </pivotField>
  </pivotFields>
  <rowFields count="1">
    <field x="2"/>
  </rowFields>
  <rowItems count="3">
    <i>
      <x/>
    </i>
    <i>
      <x v="1"/>
    </i>
    <i t="grand">
      <x/>
    </i>
  </rowItems>
  <colItems count="1">
    <i/>
  </colItems>
  <pageFields count="1">
    <pageField fld="5" hier="-1"/>
  </pageFields>
  <dataFields count="1">
    <dataField name="Sum of Amount" fld="3" baseField="0" baseItem="0" numFmtId="166"/>
  </dataFields>
  <formats count="1">
    <format dxfId="3">
      <pivotArea outline="0" collapsedLevelsAreSubtotals="1" fieldPosition="0"/>
    </format>
  </formats>
  <chartFormats count="9">
    <chartFormat chart="1"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2" count="1" selected="0">
            <x v="0"/>
          </reference>
        </references>
      </pivotArea>
    </chartFormat>
    <chartFormat chart="4" format="6">
      <pivotArea type="data" outline="0" fieldPosition="0">
        <references count="2">
          <reference field="4294967294" count="1" selected="0">
            <x v="0"/>
          </reference>
          <reference field="2" count="1" selected="0">
            <x v="1"/>
          </reference>
        </references>
      </pivotArea>
    </chartFormat>
    <chartFormat chart="1" format="1">
      <pivotArea type="data" outline="0" fieldPosition="0">
        <references count="2">
          <reference field="4294967294" count="1" selected="0">
            <x v="0"/>
          </reference>
          <reference field="2" count="1" selected="0">
            <x v="0"/>
          </reference>
        </references>
      </pivotArea>
    </chartFormat>
    <chartFormat chart="1" format="2">
      <pivotArea type="data" outline="0" fieldPosition="0">
        <references count="2">
          <reference field="4294967294" count="1" selected="0">
            <x v="0"/>
          </reference>
          <reference field="2" count="1" selected="0">
            <x v="1"/>
          </reference>
        </references>
      </pivotArea>
    </chartFormat>
    <chartFormat chart="9" format="6" series="1">
      <pivotArea type="data" outline="0" fieldPosition="0">
        <references count="1">
          <reference field="4294967294" count="1" selected="0">
            <x v="0"/>
          </reference>
        </references>
      </pivotArea>
    </chartFormat>
    <chartFormat chart="9" format="7">
      <pivotArea type="data" outline="0" fieldPosition="0">
        <references count="2">
          <reference field="4294967294" count="1" selected="0">
            <x v="0"/>
          </reference>
          <reference field="2" count="1" selected="0">
            <x v="0"/>
          </reference>
        </references>
      </pivotArea>
    </chartFormat>
    <chartFormat chart="9" format="8">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2C4FB80-8C0B-4586-AFAB-E9ECAEFF14BC}" name="PivotTable6" cacheId="0" applyNumberFormats="0" applyBorderFormats="0" applyFontFormats="0" applyPatternFormats="0" applyAlignmentFormats="0" applyWidthHeightFormats="1" dataCaption="Values" updatedVersion="7" minRefreshableVersion="5" useAutoFormatting="1" itemPrintTitles="1" createdVersion="7" indent="0" compact="0" compactData="0" multipleFieldFilters="0" chartFormat="10">
  <location ref="A83:B91" firstHeaderRow="1" firstDataRow="1" firstDataCol="1"/>
  <pivotFields count="7">
    <pivotField compact="0" outline="0" showAll="0"/>
    <pivotField axis="axisRow" dataField="1" compact="0" outline="0" showAll="0">
      <items count="8">
        <item x="5"/>
        <item x="2"/>
        <item x="6"/>
        <item x="1"/>
        <item x="4"/>
        <item x="3"/>
        <item x="0"/>
        <item t="default"/>
      </items>
    </pivotField>
    <pivotField compact="0" outline="0" showAll="0">
      <items count="3">
        <item x="0"/>
        <item x="1"/>
        <item t="default"/>
      </items>
    </pivotField>
    <pivotField compact="0" numFmtId="165" outline="0" showAll="0"/>
    <pivotField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8">
        <item x="4"/>
        <item x="0"/>
        <item x="2"/>
        <item x="1"/>
        <item x="6"/>
        <item x="3"/>
        <item x="5"/>
        <item t="default"/>
      </items>
    </pivotField>
    <pivotField compact="0" outline="0" showAll="0">
      <items count="15">
        <item x="0"/>
        <item x="1"/>
        <item x="2"/>
        <item x="3"/>
        <item x="4"/>
        <item x="5"/>
        <item x="6"/>
        <item x="7"/>
        <item x="8"/>
        <item x="9"/>
        <item x="10"/>
        <item x="11"/>
        <item x="12"/>
        <item x="13"/>
        <item t="default"/>
      </items>
    </pivotField>
  </pivotFields>
  <rowFields count="1">
    <field x="1"/>
  </rowFields>
  <rowItems count="8">
    <i>
      <x/>
    </i>
    <i>
      <x v="1"/>
    </i>
    <i>
      <x v="2"/>
    </i>
    <i>
      <x v="3"/>
    </i>
    <i>
      <x v="4"/>
    </i>
    <i>
      <x v="5"/>
    </i>
    <i>
      <x v="6"/>
    </i>
    <i t="grand">
      <x/>
    </i>
  </rowItems>
  <colItems count="1">
    <i/>
  </colItems>
  <dataFields count="1">
    <dataField name="Count of Product" fld="1" subtotal="count" baseField="0" baseItem="0"/>
  </dataFields>
  <conditionalFormats count="1">
    <conditionalFormat priority="1">
      <pivotAreas count="1">
        <pivotArea type="data" outline="0" collapsedLevelsAreSubtotals="1" fieldPosition="0">
          <references count="2">
            <reference field="4294967294" count="1" selected="0">
              <x v="0"/>
            </reference>
            <reference field="1" count="7" selected="0">
              <x v="0"/>
              <x v="1"/>
              <x v="2"/>
              <x v="3"/>
              <x v="4"/>
              <x v="5"/>
              <x v="6"/>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B2E3153-F81F-47F7-8452-2A2953E3770F}" name="PivotTable4" cacheId="0" applyNumberFormats="0" applyBorderFormats="0" applyFontFormats="0" applyPatternFormats="0" applyAlignmentFormats="0" applyWidthHeightFormats="1" dataCaption="Values" updatedVersion="7" minRefreshableVersion="5" useAutoFormatting="1" itemPrintTitles="1" createdVersion="7" indent="0" compact="0" compactData="0" multipleFieldFilters="0" chartFormat="11">
  <location ref="A60:B68" firstHeaderRow="1" firstDataRow="1" firstDataCol="1"/>
  <pivotFields count="7">
    <pivotField compact="0" outline="0" showAll="0"/>
    <pivotField compact="0" outline="0" showAll="0">
      <items count="8">
        <item x="5"/>
        <item x="2"/>
        <item x="6"/>
        <item x="1"/>
        <item x="4"/>
        <item x="3"/>
        <item x="0"/>
        <item t="default"/>
      </items>
    </pivotField>
    <pivotField dataField="1" compact="0" outline="0" showAll="0"/>
    <pivotField compact="0" numFmtId="165" outline="0" showAll="0"/>
    <pivotField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compact="0" outline="0" showAll="0" sortType="descending">
      <items count="8">
        <item x="5"/>
        <item x="3"/>
        <item x="6"/>
        <item x="1"/>
        <item x="2"/>
        <item x="0"/>
        <item x="4"/>
        <item t="default"/>
      </items>
      <autoSortScope>
        <pivotArea dataOnly="0" outline="0" fieldPosition="0">
          <references count="1">
            <reference field="4294967294" count="1" selected="0">
              <x v="0"/>
            </reference>
          </references>
        </pivotArea>
      </autoSortScope>
    </pivotField>
    <pivotField compact="0" outline="0" showAll="0">
      <items count="15">
        <item x="0"/>
        <item x="1"/>
        <item x="2"/>
        <item x="3"/>
        <item x="4"/>
        <item x="5"/>
        <item x="6"/>
        <item x="7"/>
        <item x="8"/>
        <item x="9"/>
        <item x="10"/>
        <item x="11"/>
        <item x="12"/>
        <item x="13"/>
        <item t="default"/>
      </items>
    </pivotField>
  </pivotFields>
  <rowFields count="1">
    <field x="5"/>
  </rowFields>
  <rowItems count="8">
    <i>
      <x/>
    </i>
    <i>
      <x v="1"/>
    </i>
    <i>
      <x v="3"/>
    </i>
    <i>
      <x v="4"/>
    </i>
    <i>
      <x v="6"/>
    </i>
    <i>
      <x v="5"/>
    </i>
    <i>
      <x v="2"/>
    </i>
    <i t="grand">
      <x/>
    </i>
  </rowItems>
  <colItems count="1">
    <i/>
  </colItems>
  <dataFields count="1">
    <dataField name="Count of Category" fld="2" subtotal="count" baseField="0" baseItem="0"/>
  </dataFields>
  <conditionalFormats count="1">
    <conditionalFormat priority="2">
      <pivotAreas count="1">
        <pivotArea type="data" outline="0" collapsedLevelsAreSubtotals="1" fieldPosition="0">
          <references count="2">
            <reference field="4294967294" count="1" selected="0">
              <x v="0"/>
            </reference>
            <reference field="5" count="7" selected="0">
              <x v="0"/>
              <x v="1"/>
              <x v="2"/>
              <x v="3"/>
              <x v="4"/>
              <x v="5"/>
              <x v="6"/>
            </reference>
          </references>
        </pivotArea>
      </pivotAreas>
    </conditionalFormat>
  </conditionalFormats>
  <chartFormats count="3">
    <chartFormat chart="1" format="0"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6EE0984-C188-4072-A621-4D242A750345}" name="PivotTable3" cacheId="0" applyNumberFormats="0" applyBorderFormats="0" applyFontFormats="0" applyPatternFormats="0" applyAlignmentFormats="0" applyWidthHeightFormats="1" dataCaption="Values" updatedVersion="7" minRefreshableVersion="5" useAutoFormatting="1" itemPrintTitles="1" createdVersion="7" indent="0" compact="0" compactData="0" multipleFieldFilters="0" chartFormat="9">
  <location ref="A33:C55" firstHeaderRow="1" firstDataRow="1" firstDataCol="2"/>
  <pivotFields count="7">
    <pivotField compact="0" outline="0" showAll="0"/>
    <pivotField compact="0" outline="0" showAll="0">
      <items count="8">
        <item x="5"/>
        <item x="2"/>
        <item x="6"/>
        <item x="1"/>
        <item x="4"/>
        <item x="3"/>
        <item x="0"/>
        <item t="default"/>
      </items>
    </pivotField>
    <pivotField axis="axisRow" dataField="1" compact="0" outline="0" showAll="0">
      <items count="3">
        <item x="0"/>
        <item x="1"/>
        <item t="default"/>
      </items>
    </pivotField>
    <pivotField compact="0" numFmtId="165" outline="0" showAll="0"/>
    <pivotField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compact="0" outline="0" showAll="0">
      <items count="8">
        <item x="4"/>
        <item x="0"/>
        <item x="2"/>
        <item x="1"/>
        <item x="6"/>
        <item x="3"/>
        <item x="5"/>
        <item t="default"/>
      </items>
    </pivotField>
    <pivotField compact="0" outline="0" showAll="0" sortType="ascending">
      <items count="15">
        <item sd="0" x="1"/>
        <item sd="0" x="2"/>
        <item sd="0" x="3"/>
        <item sd="0" x="4"/>
        <item sd="0" x="5"/>
        <item sd="0" x="6"/>
        <item sd="0" x="7"/>
        <item sd="0" x="8"/>
        <item sd="0" x="9"/>
        <item sd="0" x="10"/>
        <item sd="0" x="11"/>
        <item sd="0" x="12"/>
        <item sd="0" x="0"/>
        <item sd="0" x="13"/>
        <item t="default"/>
      </items>
    </pivotField>
  </pivotFields>
  <rowFields count="2">
    <field x="5"/>
    <field x="2"/>
  </rowFields>
  <rowItems count="22">
    <i>
      <x/>
      <x/>
    </i>
    <i r="1">
      <x v="1"/>
    </i>
    <i t="default">
      <x/>
    </i>
    <i>
      <x v="1"/>
      <x/>
    </i>
    <i r="1">
      <x v="1"/>
    </i>
    <i t="default">
      <x v="1"/>
    </i>
    <i>
      <x v="2"/>
      <x/>
    </i>
    <i r="1">
      <x v="1"/>
    </i>
    <i t="default">
      <x v="2"/>
    </i>
    <i>
      <x v="3"/>
      <x/>
    </i>
    <i r="1">
      <x v="1"/>
    </i>
    <i t="default">
      <x v="3"/>
    </i>
    <i>
      <x v="4"/>
      <x/>
    </i>
    <i r="1">
      <x v="1"/>
    </i>
    <i t="default">
      <x v="4"/>
    </i>
    <i>
      <x v="5"/>
      <x/>
    </i>
    <i r="1">
      <x v="1"/>
    </i>
    <i t="default">
      <x v="5"/>
    </i>
    <i>
      <x v="6"/>
      <x/>
    </i>
    <i r="1">
      <x v="1"/>
    </i>
    <i t="default">
      <x v="6"/>
    </i>
    <i t="grand">
      <x/>
    </i>
  </rowItems>
  <colItems count="1">
    <i/>
  </colItems>
  <dataFields count="1">
    <dataField name="Count of Category" fld="2" subtotal="count" baseField="0" baseItem="0"/>
  </dataFields>
  <chartFormats count="3">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8818FFB-A6CF-42E9-A116-5F3B58742FC9}" name="PivotTable1" cacheId="0" applyNumberFormats="0" applyBorderFormats="0" applyFontFormats="0" applyPatternFormats="0" applyAlignmentFormats="0" applyWidthHeightFormats="1" dataCaption="Values" updatedVersion="7" minRefreshableVersion="5" useAutoFormatting="1" itemPrintTitles="1" createdVersion="7" indent="0" compact="0" compactData="0" multipleFieldFilters="0" chartFormat="5">
  <location ref="A16:B29" firstHeaderRow="1" firstDataRow="1" firstDataCol="1"/>
  <pivotFields count="7">
    <pivotField compact="0" outline="0" showAll="0"/>
    <pivotField compact="0" outline="0" showAll="0">
      <items count="8">
        <item x="5"/>
        <item x="2"/>
        <item x="6"/>
        <item x="1"/>
        <item x="4"/>
        <item x="3"/>
        <item x="0"/>
        <item t="default"/>
      </items>
    </pivotField>
    <pivotField compact="0" outline="0" showAll="0"/>
    <pivotField dataField="1" compact="0" numFmtId="165" outline="0" showAll="0"/>
    <pivotField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8">
        <item x="4"/>
        <item x="0"/>
        <item x="2"/>
        <item x="1"/>
        <item x="6"/>
        <item x="3"/>
        <item x="5"/>
        <item t="default"/>
      </items>
    </pivotField>
    <pivotField axis="axisRow" compact="0" outline="0" showAll="0" sortType="ascending">
      <items count="15">
        <item sd="0" x="1"/>
        <item sd="0" x="2"/>
        <item sd="0" x="3"/>
        <item sd="0" x="4"/>
        <item sd="0" x="5"/>
        <item sd="0" x="6"/>
        <item sd="0" x="7"/>
        <item sd="0" x="8"/>
        <item sd="0" x="9"/>
        <item sd="0" x="10"/>
        <item sd="0" x="11"/>
        <item sd="0" x="12"/>
        <item sd="0" x="0"/>
        <item sd="0" x="13"/>
        <item t="default"/>
      </items>
    </pivotField>
  </pivotFields>
  <rowFields count="1">
    <field x="6"/>
  </rowFields>
  <rowItems count="13">
    <i>
      <x/>
    </i>
    <i>
      <x v="1"/>
    </i>
    <i>
      <x v="2"/>
    </i>
    <i>
      <x v="3"/>
    </i>
    <i>
      <x v="4"/>
    </i>
    <i>
      <x v="5"/>
    </i>
    <i>
      <x v="6"/>
    </i>
    <i>
      <x v="7"/>
    </i>
    <i>
      <x v="8"/>
    </i>
    <i>
      <x v="9"/>
    </i>
    <i>
      <x v="10"/>
    </i>
    <i>
      <x v="11"/>
    </i>
    <i t="grand">
      <x/>
    </i>
  </rowItems>
  <colItems count="1">
    <i/>
  </colItems>
  <dataFields count="1">
    <dataField name="Sum of Amount" fld="3" baseField="0" baseItem="0" numFmtId="166"/>
  </dataFields>
  <formats count="1">
    <format dxfId="4">
      <pivotArea outline="0" collapsedLevelsAreSubtotals="1" fieldPosition="0"/>
    </format>
  </formats>
  <chartFormats count="2">
    <chartFormat chart="1"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1F5A106-6816-41E8-B1DA-D186925938AB}" name="PivotTable2" cacheId="0" applyNumberFormats="0" applyBorderFormats="0" applyFontFormats="0" applyPatternFormats="0" applyAlignmentFormats="0" applyWidthHeightFormats="1" dataCaption="Values" updatedVersion="7" minRefreshableVersion="5" useAutoFormatting="1" itemPrintTitles="1" createdVersion="7" indent="0" compact="0" compactData="0" multipleFieldFilters="0" chartFormat="6">
  <location ref="A3:B11" firstHeaderRow="1" firstDataRow="1" firstDataCol="1"/>
  <pivotFields count="7">
    <pivotField compact="0" outline="0" showAll="0"/>
    <pivotField compact="0" outline="0" showAll="0">
      <items count="8">
        <item x="5"/>
        <item x="2"/>
        <item x="6"/>
        <item x="1"/>
        <item x="4"/>
        <item x="3"/>
        <item x="0"/>
        <item t="default"/>
      </items>
    </pivotField>
    <pivotField compact="0" outline="0" showAll="0"/>
    <pivotField dataField="1" compact="0" numFmtId="165" outline="0" showAll="0"/>
    <pivotField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compact="0" outline="0" showAll="0" sortType="descending">
      <items count="8">
        <item x="4"/>
        <item x="0"/>
        <item x="2"/>
        <item x="1"/>
        <item x="6"/>
        <item x="3"/>
        <item x="5"/>
        <item t="default"/>
      </items>
      <autoSortScope>
        <pivotArea dataOnly="0" outline="0" fieldPosition="0">
          <references count="1">
            <reference field="4294967294" count="1" selected="0">
              <x v="0"/>
            </reference>
          </references>
        </pivotArea>
      </autoSortScope>
    </pivotField>
    <pivotField compact="0" outline="0" showAll="0">
      <items count="15">
        <item x="0"/>
        <item x="1"/>
        <item x="2"/>
        <item x="3"/>
        <item x="4"/>
        <item x="5"/>
        <item x="6"/>
        <item x="7"/>
        <item x="8"/>
        <item x="9"/>
        <item x="10"/>
        <item x="11"/>
        <item x="12"/>
        <item x="13"/>
        <item t="default"/>
      </items>
    </pivotField>
  </pivotFields>
  <rowFields count="1">
    <field x="5"/>
  </rowFields>
  <rowItems count="8">
    <i>
      <x v="6"/>
    </i>
    <i>
      <x v="5"/>
    </i>
    <i>
      <x v="3"/>
    </i>
    <i>
      <x v="2"/>
    </i>
    <i>
      <x/>
    </i>
    <i>
      <x v="1"/>
    </i>
    <i>
      <x v="4"/>
    </i>
    <i t="grand">
      <x/>
    </i>
  </rowItems>
  <colItems count="1">
    <i/>
  </colItems>
  <dataFields count="1">
    <dataField name="Sum of Amount" fld="3" baseField="0" baseItem="0" numFmtId="165"/>
  </dataFields>
  <formats count="2">
    <format dxfId="6">
      <pivotArea outline="0" fieldPosition="0">
        <references count="1">
          <reference field="5" count="0" selected="0"/>
        </references>
      </pivotArea>
    </format>
    <format dxfId="5">
      <pivotArea outline="0" collapsedLevelsAreSubtotals="1" fieldPosition="0"/>
    </format>
  </formats>
  <conditionalFormats count="1">
    <conditionalFormat priority="3">
      <pivotAreas count="1">
        <pivotArea type="data" outline="0" collapsedLevelsAreSubtotals="1" fieldPosition="0">
          <references count="2">
            <reference field="4294967294" count="1" selected="0">
              <x v="0"/>
            </reference>
            <reference field="5" count="7" selected="0">
              <x v="0"/>
              <x v="1"/>
              <x v="2"/>
              <x v="3"/>
              <x v="4"/>
              <x v="5"/>
              <x v="6"/>
            </reference>
          </references>
        </pivotArea>
      </pivotAreas>
    </conditionalFormat>
  </conditionalFormat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F1EC2CD-F3EE-475F-877C-D19A7E6AB4D0}" name="PivotTable10" cacheId="0" applyNumberFormats="0" applyBorderFormats="0" applyFontFormats="0" applyPatternFormats="0" applyAlignmentFormats="0" applyWidthHeightFormats="1" dataCaption="Values" updatedVersion="7" minRefreshableVersion="5" useAutoFormatting="1" itemPrintTitles="1" createdVersion="7" indent="0" compact="0" compactData="0" multipleFieldFilters="0" chartFormat="11">
  <location ref="A54:C71" firstHeaderRow="1" firstDataRow="1" firstDataCol="0"/>
  <pivotFields count="7">
    <pivotField compact="0" outline="0" showAll="0"/>
    <pivotField compact="0" outline="0" showAll="0">
      <items count="8">
        <item x="5"/>
        <item x="2"/>
        <item x="6"/>
        <item x="1"/>
        <item x="4"/>
        <item x="3"/>
        <item x="0"/>
        <item t="default"/>
      </items>
    </pivotField>
    <pivotField compact="0" outline="0" showAll="0">
      <items count="3">
        <item x="0"/>
        <item x="1"/>
        <item t="default"/>
      </items>
    </pivotField>
    <pivotField compact="0" numFmtId="165" outline="0" showAll="0"/>
    <pivotField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8">
        <item x="4"/>
        <item x="0"/>
        <item x="2"/>
        <item x="1"/>
        <item x="6"/>
        <item x="3"/>
        <item x="5"/>
        <item t="default"/>
      </items>
    </pivotField>
    <pivotField compact="0" outline="0" showAll="0">
      <items count="15">
        <item x="0"/>
        <item x="1"/>
        <item x="2"/>
        <item x="3"/>
        <item x="4"/>
        <item x="5"/>
        <item x="6"/>
        <item x="7"/>
        <item x="8"/>
        <item x="9"/>
        <item x="10"/>
        <item x="11"/>
        <item x="12"/>
        <item x="13"/>
        <item t="default"/>
      </items>
    </pivotField>
  </pivot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E1A8ED9-190B-4614-A6BE-256E3B95489A}" name="PivotTable9" cacheId="0" applyNumberFormats="0" applyBorderFormats="0" applyFontFormats="0" applyPatternFormats="0" applyAlignmentFormats="0" applyWidthHeightFormats="1" dataCaption="Values" updatedVersion="7" minRefreshableVersion="5" useAutoFormatting="1" itemPrintTitles="1" createdVersion="7" indent="0" compact="0" compactData="0" multipleFieldFilters="0" chartFormat="11">
  <location ref="A34:D48" firstHeaderRow="1" firstDataRow="2" firstDataCol="1"/>
  <pivotFields count="7">
    <pivotField compact="0" outline="0" showAll="0"/>
    <pivotField compact="0" outline="0" showAll="0">
      <items count="8">
        <item x="5"/>
        <item x="2"/>
        <item x="6"/>
        <item x="1"/>
        <item x="4"/>
        <item x="3"/>
        <item x="0"/>
        <item t="default"/>
      </items>
    </pivotField>
    <pivotField axis="axisCol" compact="0" outline="0" showAll="0">
      <items count="3">
        <item x="0"/>
        <item x="1"/>
        <item t="default"/>
      </items>
    </pivotField>
    <pivotField dataField="1" compact="0" numFmtId="165" outline="0" showAll="0"/>
    <pivotField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8">
        <item x="4"/>
        <item x="0"/>
        <item x="2"/>
        <item x="1"/>
        <item x="6"/>
        <item x="3"/>
        <item x="5"/>
        <item t="default"/>
      </items>
    </pivotField>
    <pivotField axis="axisRow" compact="0" outline="0" showAll="0">
      <items count="15">
        <item x="0"/>
        <item x="1"/>
        <item x="2"/>
        <item x="3"/>
        <item x="4"/>
        <item x="5"/>
        <item x="6"/>
        <item x="7"/>
        <item x="8"/>
        <item x="9"/>
        <item x="10"/>
        <item x="11"/>
        <item x="12"/>
        <item x="13"/>
        <item t="default"/>
      </items>
    </pivotField>
  </pivotFields>
  <rowFields count="1">
    <field x="6"/>
  </rowFields>
  <rowItems count="13">
    <i>
      <x v="1"/>
    </i>
    <i>
      <x v="2"/>
    </i>
    <i>
      <x v="3"/>
    </i>
    <i>
      <x v="4"/>
    </i>
    <i>
      <x v="5"/>
    </i>
    <i>
      <x v="6"/>
    </i>
    <i>
      <x v="7"/>
    </i>
    <i>
      <x v="8"/>
    </i>
    <i>
      <x v="9"/>
    </i>
    <i>
      <x v="10"/>
    </i>
    <i>
      <x v="11"/>
    </i>
    <i>
      <x v="12"/>
    </i>
    <i t="grand">
      <x/>
    </i>
  </rowItems>
  <colFields count="1">
    <field x="2"/>
  </colFields>
  <colItems count="3">
    <i>
      <x/>
    </i>
    <i>
      <x v="1"/>
    </i>
    <i t="grand">
      <x/>
    </i>
  </colItems>
  <dataFields count="1">
    <dataField name="Sum of Amount" fld="3" baseField="0" baseItem="0" numFmtId="165"/>
  </dataFields>
  <formats count="1">
    <format dxfId="1">
      <pivotArea outline="0" collapsedLevelsAreSubtotals="1" fieldPosition="0"/>
    </format>
  </formats>
  <chartFormats count="4">
    <chartFormat chart="7" format="0" series="1">
      <pivotArea type="data" outline="0" fieldPosition="0">
        <references count="2">
          <reference field="4294967294" count="1" selected="0">
            <x v="0"/>
          </reference>
          <reference field="2" count="1" selected="0">
            <x v="0"/>
          </reference>
        </references>
      </pivotArea>
    </chartFormat>
    <chartFormat chart="7" format="1" series="1">
      <pivotArea type="data" outline="0" fieldPosition="0">
        <references count="2">
          <reference field="4294967294" count="1" selected="0">
            <x v="0"/>
          </reference>
          <reference field="2" count="1" selected="0">
            <x v="1"/>
          </reference>
        </references>
      </pivotArea>
    </chartFormat>
    <chartFormat chart="10" format="4" series="1">
      <pivotArea type="data" outline="0" fieldPosition="0">
        <references count="2">
          <reference field="4294967294" count="1" selected="0">
            <x v="0"/>
          </reference>
          <reference field="2" count="1" selected="0">
            <x v="0"/>
          </reference>
        </references>
      </pivotArea>
    </chartFormat>
    <chartFormat chart="10" format="5"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3CFDA4-20FF-4314-81F8-3DF0A9ABBE74}" name="PivotTable6" cacheId="0" applyNumberFormats="0" applyBorderFormats="0" applyFontFormats="0" applyPatternFormats="0" applyAlignmentFormats="0" applyWidthHeightFormats="1" dataCaption="Values" updatedVersion="7" minRefreshableVersion="5" useAutoFormatting="1" itemPrintTitles="1" createdVersion="7" indent="0" compact="0" compactData="0" multipleFieldFilters="0" chartFormat="5">
  <location ref="A20:I29" firstHeaderRow="1" firstDataRow="2" firstDataCol="1"/>
  <pivotFields count="7">
    <pivotField compact="0" outline="0" showAll="0"/>
    <pivotField axis="axisRow" compact="0" outline="0" showAll="0">
      <items count="8">
        <item x="5"/>
        <item x="2"/>
        <item x="6"/>
        <item x="1"/>
        <item x="4"/>
        <item x="3"/>
        <item x="0"/>
        <item t="default"/>
      </items>
    </pivotField>
    <pivotField dataField="1" compact="0" outline="0" showAll="0">
      <items count="3">
        <item x="0"/>
        <item x="1"/>
        <item t="default"/>
      </items>
    </pivotField>
    <pivotField compact="0" numFmtId="165" outline="0" showAll="0"/>
    <pivotField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Col" compact="0" outline="0" showAll="0">
      <items count="8">
        <item x="4"/>
        <item x="0"/>
        <item x="2"/>
        <item x="1"/>
        <item x="6"/>
        <item x="3"/>
        <item x="5"/>
        <item t="default"/>
      </items>
    </pivotField>
    <pivotField compact="0" outline="0" showAll="0">
      <items count="15">
        <item x="0"/>
        <item x="1"/>
        <item x="2"/>
        <item x="3"/>
        <item x="4"/>
        <item x="5"/>
        <item x="6"/>
        <item x="7"/>
        <item x="8"/>
        <item x="9"/>
        <item x="10"/>
        <item x="11"/>
        <item x="12"/>
        <item x="13"/>
        <item t="default"/>
      </items>
    </pivotField>
  </pivotFields>
  <rowFields count="1">
    <field x="1"/>
  </rowFields>
  <rowItems count="8">
    <i>
      <x/>
    </i>
    <i>
      <x v="1"/>
    </i>
    <i>
      <x v="2"/>
    </i>
    <i>
      <x v="3"/>
    </i>
    <i>
      <x v="4"/>
    </i>
    <i>
      <x v="5"/>
    </i>
    <i>
      <x v="6"/>
    </i>
    <i t="grand">
      <x/>
    </i>
  </rowItems>
  <colFields count="1">
    <field x="5"/>
  </colFields>
  <colItems count="8">
    <i>
      <x/>
    </i>
    <i>
      <x v="1"/>
    </i>
    <i>
      <x v="2"/>
    </i>
    <i>
      <x v="3"/>
    </i>
    <i>
      <x v="4"/>
    </i>
    <i>
      <x v="5"/>
    </i>
    <i>
      <x v="6"/>
    </i>
    <i t="grand">
      <x/>
    </i>
  </colItems>
  <dataFields count="1">
    <dataField name="Count of Category" fld="2" subtotal="count" baseField="0" baseItem="0"/>
  </dataFields>
  <chartFormats count="58">
    <chartFormat chart="1" format="7" series="1">
      <pivotArea type="data" outline="0" fieldPosition="0">
        <references count="1">
          <reference field="1" count="1" selected="0">
            <x v="0"/>
          </reference>
        </references>
      </pivotArea>
    </chartFormat>
    <chartFormat chart="1" format="8" series="1">
      <pivotArea type="data" outline="0" fieldPosition="0">
        <references count="1">
          <reference field="1" count="1" selected="0">
            <x v="1"/>
          </reference>
        </references>
      </pivotArea>
    </chartFormat>
    <chartFormat chart="1" format="9" series="1">
      <pivotArea type="data" outline="0" fieldPosition="0">
        <references count="1">
          <reference field="1" count="1" selected="0">
            <x v="2"/>
          </reference>
        </references>
      </pivotArea>
    </chartFormat>
    <chartFormat chart="1" format="10" series="1">
      <pivotArea type="data" outline="0" fieldPosition="0">
        <references count="1">
          <reference field="1" count="1" selected="0">
            <x v="3"/>
          </reference>
        </references>
      </pivotArea>
    </chartFormat>
    <chartFormat chart="1" format="11" series="1">
      <pivotArea type="data" outline="0" fieldPosition="0">
        <references count="1">
          <reference field="1" count="1" selected="0">
            <x v="4"/>
          </reference>
        </references>
      </pivotArea>
    </chartFormat>
    <chartFormat chart="1" format="12" series="1">
      <pivotArea type="data" outline="0" fieldPosition="0">
        <references count="1">
          <reference field="1" count="1" selected="0">
            <x v="5"/>
          </reference>
        </references>
      </pivotArea>
    </chartFormat>
    <chartFormat chart="1" format="13" series="1">
      <pivotArea type="data" outline="0" fieldPosition="0">
        <references count="1">
          <reference field="1" count="1" selected="0">
            <x v="6"/>
          </reference>
        </references>
      </pivotArea>
    </chartFormat>
    <chartFormat chart="1" format="14" series="1">
      <pivotArea type="data" outline="0" fieldPosition="0">
        <references count="3">
          <reference field="4294967294" count="1" selected="0">
            <x v="0"/>
          </reference>
          <reference field="1" count="1" selected="0">
            <x v="1"/>
          </reference>
          <reference field="5" count="1" selected="0">
            <x v="0"/>
          </reference>
        </references>
      </pivotArea>
    </chartFormat>
    <chartFormat chart="1" format="15" series="1">
      <pivotArea type="data" outline="0" fieldPosition="0">
        <references count="3">
          <reference field="4294967294" count="1" selected="0">
            <x v="0"/>
          </reference>
          <reference field="1" count="1" selected="0">
            <x v="1"/>
          </reference>
          <reference field="5" count="1" selected="0">
            <x v="1"/>
          </reference>
        </references>
      </pivotArea>
    </chartFormat>
    <chartFormat chart="1" format="16" series="1">
      <pivotArea type="data" outline="0" fieldPosition="0">
        <references count="3">
          <reference field="4294967294" count="1" selected="0">
            <x v="0"/>
          </reference>
          <reference field="1" count="1" selected="0">
            <x v="1"/>
          </reference>
          <reference field="5" count="1" selected="0">
            <x v="2"/>
          </reference>
        </references>
      </pivotArea>
    </chartFormat>
    <chartFormat chart="1" format="17" series="1">
      <pivotArea type="data" outline="0" fieldPosition="0">
        <references count="3">
          <reference field="4294967294" count="1" selected="0">
            <x v="0"/>
          </reference>
          <reference field="1" count="1" selected="0">
            <x v="1"/>
          </reference>
          <reference field="5" count="1" selected="0">
            <x v="3"/>
          </reference>
        </references>
      </pivotArea>
    </chartFormat>
    <chartFormat chart="1" format="18" series="1">
      <pivotArea type="data" outline="0" fieldPosition="0">
        <references count="3">
          <reference field="4294967294" count="1" selected="0">
            <x v="0"/>
          </reference>
          <reference field="1" count="1" selected="0">
            <x v="1"/>
          </reference>
          <reference field="5" count="1" selected="0">
            <x v="4"/>
          </reference>
        </references>
      </pivotArea>
    </chartFormat>
    <chartFormat chart="1" format="19" series="1">
      <pivotArea type="data" outline="0" fieldPosition="0">
        <references count="3">
          <reference field="4294967294" count="1" selected="0">
            <x v="0"/>
          </reference>
          <reference field="1" count="1" selected="0">
            <x v="1"/>
          </reference>
          <reference field="5" count="1" selected="0">
            <x v="5"/>
          </reference>
        </references>
      </pivotArea>
    </chartFormat>
    <chartFormat chart="1" format="20" series="1">
      <pivotArea type="data" outline="0" fieldPosition="0">
        <references count="3">
          <reference field="4294967294" count="1" selected="0">
            <x v="0"/>
          </reference>
          <reference field="1" count="1" selected="0">
            <x v="1"/>
          </reference>
          <reference field="5" count="1" selected="0">
            <x v="6"/>
          </reference>
        </references>
      </pivotArea>
    </chartFormat>
    <chartFormat chart="1" format="21" series="1">
      <pivotArea type="data" outline="0" fieldPosition="0">
        <references count="3">
          <reference field="4294967294" count="1" selected="0">
            <x v="0"/>
          </reference>
          <reference field="1" count="1" selected="0">
            <x v="2"/>
          </reference>
          <reference field="5" count="1" selected="0">
            <x v="0"/>
          </reference>
        </references>
      </pivotArea>
    </chartFormat>
    <chartFormat chart="1" format="22" series="1">
      <pivotArea type="data" outline="0" fieldPosition="0">
        <references count="3">
          <reference field="4294967294" count="1" selected="0">
            <x v="0"/>
          </reference>
          <reference field="1" count="1" selected="0">
            <x v="2"/>
          </reference>
          <reference field="5" count="1" selected="0">
            <x v="2"/>
          </reference>
        </references>
      </pivotArea>
    </chartFormat>
    <chartFormat chart="1" format="23" series="1">
      <pivotArea type="data" outline="0" fieldPosition="0">
        <references count="3">
          <reference field="4294967294" count="1" selected="0">
            <x v="0"/>
          </reference>
          <reference field="1" count="1" selected="0">
            <x v="2"/>
          </reference>
          <reference field="5" count="1" selected="0">
            <x v="3"/>
          </reference>
        </references>
      </pivotArea>
    </chartFormat>
    <chartFormat chart="1" format="24" series="1">
      <pivotArea type="data" outline="0" fieldPosition="0">
        <references count="3">
          <reference field="4294967294" count="1" selected="0">
            <x v="0"/>
          </reference>
          <reference field="1" count="1" selected="0">
            <x v="2"/>
          </reference>
          <reference field="5" count="1" selected="0">
            <x v="5"/>
          </reference>
        </references>
      </pivotArea>
    </chartFormat>
    <chartFormat chart="1" format="25" series="1">
      <pivotArea type="data" outline="0" fieldPosition="0">
        <references count="3">
          <reference field="4294967294" count="1" selected="0">
            <x v="0"/>
          </reference>
          <reference field="1" count="1" selected="0">
            <x v="2"/>
          </reference>
          <reference field="5" count="1" selected="0">
            <x v="6"/>
          </reference>
        </references>
      </pivotArea>
    </chartFormat>
    <chartFormat chart="1" format="26" series="1">
      <pivotArea type="data" outline="0" fieldPosition="0">
        <references count="3">
          <reference field="4294967294" count="1" selected="0">
            <x v="0"/>
          </reference>
          <reference field="1" count="1" selected="0">
            <x v="3"/>
          </reference>
          <reference field="5" count="1" selected="0">
            <x v="0"/>
          </reference>
        </references>
      </pivotArea>
    </chartFormat>
    <chartFormat chart="1" format="27" series="1">
      <pivotArea type="data" outline="0" fieldPosition="0">
        <references count="3">
          <reference field="4294967294" count="1" selected="0">
            <x v="0"/>
          </reference>
          <reference field="1" count="1" selected="0">
            <x v="3"/>
          </reference>
          <reference field="5" count="1" selected="0">
            <x v="1"/>
          </reference>
        </references>
      </pivotArea>
    </chartFormat>
    <chartFormat chart="1" format="28" series="1">
      <pivotArea type="data" outline="0" fieldPosition="0">
        <references count="3">
          <reference field="4294967294" count="1" selected="0">
            <x v="0"/>
          </reference>
          <reference field="1" count="1" selected="0">
            <x v="3"/>
          </reference>
          <reference field="5" count="1" selected="0">
            <x v="2"/>
          </reference>
        </references>
      </pivotArea>
    </chartFormat>
    <chartFormat chart="1" format="29" series="1">
      <pivotArea type="data" outline="0" fieldPosition="0">
        <references count="3">
          <reference field="4294967294" count="1" selected="0">
            <x v="0"/>
          </reference>
          <reference field="1" count="1" selected="0">
            <x v="3"/>
          </reference>
          <reference field="5" count="1" selected="0">
            <x v="3"/>
          </reference>
        </references>
      </pivotArea>
    </chartFormat>
    <chartFormat chart="1" format="30" series="1">
      <pivotArea type="data" outline="0" fieldPosition="0">
        <references count="3">
          <reference field="4294967294" count="1" selected="0">
            <x v="0"/>
          </reference>
          <reference field="1" count="1" selected="0">
            <x v="3"/>
          </reference>
          <reference field="5" count="1" selected="0">
            <x v="4"/>
          </reference>
        </references>
      </pivotArea>
    </chartFormat>
    <chartFormat chart="1" format="31" series="1">
      <pivotArea type="data" outline="0" fieldPosition="0">
        <references count="3">
          <reference field="4294967294" count="1" selected="0">
            <x v="0"/>
          </reference>
          <reference field="1" count="1" selected="0">
            <x v="3"/>
          </reference>
          <reference field="5" count="1" selected="0">
            <x v="5"/>
          </reference>
        </references>
      </pivotArea>
    </chartFormat>
    <chartFormat chart="1" format="32" series="1">
      <pivotArea type="data" outline="0" fieldPosition="0">
        <references count="3">
          <reference field="4294967294" count="1" selected="0">
            <x v="0"/>
          </reference>
          <reference field="1" count="1" selected="0">
            <x v="3"/>
          </reference>
          <reference field="5" count="1" selected="0">
            <x v="6"/>
          </reference>
        </references>
      </pivotArea>
    </chartFormat>
    <chartFormat chart="1" format="33" series="1">
      <pivotArea type="data" outline="0" fieldPosition="0">
        <references count="3">
          <reference field="4294967294" count="1" selected="0">
            <x v="0"/>
          </reference>
          <reference field="1" count="1" selected="0">
            <x v="4"/>
          </reference>
          <reference field="5" count="1" selected="0">
            <x v="0"/>
          </reference>
        </references>
      </pivotArea>
    </chartFormat>
    <chartFormat chart="1" format="34" series="1">
      <pivotArea type="data" outline="0" fieldPosition="0">
        <references count="3">
          <reference field="4294967294" count="1" selected="0">
            <x v="0"/>
          </reference>
          <reference field="1" count="1" selected="0">
            <x v="4"/>
          </reference>
          <reference field="5" count="1" selected="0">
            <x v="2"/>
          </reference>
        </references>
      </pivotArea>
    </chartFormat>
    <chartFormat chart="1" format="35" series="1">
      <pivotArea type="data" outline="0" fieldPosition="0">
        <references count="3">
          <reference field="4294967294" count="1" selected="0">
            <x v="0"/>
          </reference>
          <reference field="1" count="1" selected="0">
            <x v="4"/>
          </reference>
          <reference field="5" count="1" selected="0">
            <x v="3"/>
          </reference>
        </references>
      </pivotArea>
    </chartFormat>
    <chartFormat chart="1" format="36" series="1">
      <pivotArea type="data" outline="0" fieldPosition="0">
        <references count="3">
          <reference field="4294967294" count="1" selected="0">
            <x v="0"/>
          </reference>
          <reference field="1" count="1" selected="0">
            <x v="4"/>
          </reference>
          <reference field="5" count="1" selected="0">
            <x v="5"/>
          </reference>
        </references>
      </pivotArea>
    </chartFormat>
    <chartFormat chart="1" format="37" series="1">
      <pivotArea type="data" outline="0" fieldPosition="0">
        <references count="3">
          <reference field="4294967294" count="1" selected="0">
            <x v="0"/>
          </reference>
          <reference field="1" count="1" selected="0">
            <x v="4"/>
          </reference>
          <reference field="5" count="1" selected="0">
            <x v="6"/>
          </reference>
        </references>
      </pivotArea>
    </chartFormat>
    <chartFormat chart="1" format="38" series="1">
      <pivotArea type="data" outline="0" fieldPosition="0">
        <references count="3">
          <reference field="4294967294" count="1" selected="0">
            <x v="0"/>
          </reference>
          <reference field="1" count="1" selected="0">
            <x v="5"/>
          </reference>
          <reference field="5" count="1" selected="0">
            <x v="0"/>
          </reference>
        </references>
      </pivotArea>
    </chartFormat>
    <chartFormat chart="1" format="39" series="1">
      <pivotArea type="data" outline="0" fieldPosition="0">
        <references count="3">
          <reference field="4294967294" count="1" selected="0">
            <x v="0"/>
          </reference>
          <reference field="1" count="1" selected="0">
            <x v="5"/>
          </reference>
          <reference field="5" count="1" selected="0">
            <x v="1"/>
          </reference>
        </references>
      </pivotArea>
    </chartFormat>
    <chartFormat chart="1" format="40" series="1">
      <pivotArea type="data" outline="0" fieldPosition="0">
        <references count="3">
          <reference field="4294967294" count="1" selected="0">
            <x v="0"/>
          </reference>
          <reference field="1" count="1" selected="0">
            <x v="5"/>
          </reference>
          <reference field="5" count="1" selected="0">
            <x v="2"/>
          </reference>
        </references>
      </pivotArea>
    </chartFormat>
    <chartFormat chart="1" format="41" series="1">
      <pivotArea type="data" outline="0" fieldPosition="0">
        <references count="3">
          <reference field="4294967294" count="1" selected="0">
            <x v="0"/>
          </reference>
          <reference field="1" count="1" selected="0">
            <x v="5"/>
          </reference>
          <reference field="5" count="1" selected="0">
            <x v="3"/>
          </reference>
        </references>
      </pivotArea>
    </chartFormat>
    <chartFormat chart="1" format="42" series="1">
      <pivotArea type="data" outline="0" fieldPosition="0">
        <references count="3">
          <reference field="4294967294" count="1" selected="0">
            <x v="0"/>
          </reference>
          <reference field="1" count="1" selected="0">
            <x v="5"/>
          </reference>
          <reference field="5" count="1" selected="0">
            <x v="5"/>
          </reference>
        </references>
      </pivotArea>
    </chartFormat>
    <chartFormat chart="1" format="43" series="1">
      <pivotArea type="data" outline="0" fieldPosition="0">
        <references count="3">
          <reference field="4294967294" count="1" selected="0">
            <x v="0"/>
          </reference>
          <reference field="1" count="1" selected="0">
            <x v="5"/>
          </reference>
          <reference field="5" count="1" selected="0">
            <x v="6"/>
          </reference>
        </references>
      </pivotArea>
    </chartFormat>
    <chartFormat chart="1" format="44" series="1">
      <pivotArea type="data" outline="0" fieldPosition="0">
        <references count="3">
          <reference field="4294967294" count="1" selected="0">
            <x v="0"/>
          </reference>
          <reference field="1" count="1" selected="0">
            <x v="6"/>
          </reference>
          <reference field="5" count="1" selected="0">
            <x v="0"/>
          </reference>
        </references>
      </pivotArea>
    </chartFormat>
    <chartFormat chart="1" format="45" series="1">
      <pivotArea type="data" outline="0" fieldPosition="0">
        <references count="3">
          <reference field="4294967294" count="1" selected="0">
            <x v="0"/>
          </reference>
          <reference field="1" count="1" selected="0">
            <x v="6"/>
          </reference>
          <reference field="5" count="1" selected="0">
            <x v="1"/>
          </reference>
        </references>
      </pivotArea>
    </chartFormat>
    <chartFormat chart="1" format="46" series="1">
      <pivotArea type="data" outline="0" fieldPosition="0">
        <references count="3">
          <reference field="4294967294" count="1" selected="0">
            <x v="0"/>
          </reference>
          <reference field="1" count="1" selected="0">
            <x v="6"/>
          </reference>
          <reference field="5" count="1" selected="0">
            <x v="2"/>
          </reference>
        </references>
      </pivotArea>
    </chartFormat>
    <chartFormat chart="1" format="47" series="1">
      <pivotArea type="data" outline="0" fieldPosition="0">
        <references count="3">
          <reference field="4294967294" count="1" selected="0">
            <x v="0"/>
          </reference>
          <reference field="1" count="1" selected="0">
            <x v="6"/>
          </reference>
          <reference field="5" count="1" selected="0">
            <x v="3"/>
          </reference>
        </references>
      </pivotArea>
    </chartFormat>
    <chartFormat chart="1" format="48" series="1">
      <pivotArea type="data" outline="0" fieldPosition="0">
        <references count="3">
          <reference field="4294967294" count="1" selected="0">
            <x v="0"/>
          </reference>
          <reference field="1" count="1" selected="0">
            <x v="6"/>
          </reference>
          <reference field="5" count="1" selected="0">
            <x v="4"/>
          </reference>
        </references>
      </pivotArea>
    </chartFormat>
    <chartFormat chart="1" format="49" series="1">
      <pivotArea type="data" outline="0" fieldPosition="0">
        <references count="3">
          <reference field="4294967294" count="1" selected="0">
            <x v="0"/>
          </reference>
          <reference field="1" count="1" selected="0">
            <x v="6"/>
          </reference>
          <reference field="5" count="1" selected="0">
            <x v="5"/>
          </reference>
        </references>
      </pivotArea>
    </chartFormat>
    <chartFormat chart="1" format="50" series="1">
      <pivotArea type="data" outline="0" fieldPosition="0">
        <references count="3">
          <reference field="4294967294" count="1" selected="0">
            <x v="0"/>
          </reference>
          <reference field="1" count="1" selected="0">
            <x v="6"/>
          </reference>
          <reference field="5" count="1" selected="0">
            <x v="6"/>
          </reference>
        </references>
      </pivotArea>
    </chartFormat>
    <chartFormat chart="1" format="51" series="1">
      <pivotArea type="data" outline="0" fieldPosition="0">
        <references count="2">
          <reference field="4294967294" count="1" selected="0">
            <x v="0"/>
          </reference>
          <reference field="5" count="1" selected="0">
            <x v="0"/>
          </reference>
        </references>
      </pivotArea>
    </chartFormat>
    <chartFormat chart="1" format="52" series="1">
      <pivotArea type="data" outline="0" fieldPosition="0">
        <references count="2">
          <reference field="4294967294" count="1" selected="0">
            <x v="0"/>
          </reference>
          <reference field="5" count="1" selected="0">
            <x v="1"/>
          </reference>
        </references>
      </pivotArea>
    </chartFormat>
    <chartFormat chart="1" format="53" series="1">
      <pivotArea type="data" outline="0" fieldPosition="0">
        <references count="2">
          <reference field="4294967294" count="1" selected="0">
            <x v="0"/>
          </reference>
          <reference field="5" count="1" selected="0">
            <x v="2"/>
          </reference>
        </references>
      </pivotArea>
    </chartFormat>
    <chartFormat chart="1" format="54" series="1">
      <pivotArea type="data" outline="0" fieldPosition="0">
        <references count="2">
          <reference field="4294967294" count="1" selected="0">
            <x v="0"/>
          </reference>
          <reference field="5" count="1" selected="0">
            <x v="3"/>
          </reference>
        </references>
      </pivotArea>
    </chartFormat>
    <chartFormat chart="1" format="55" series="1">
      <pivotArea type="data" outline="0" fieldPosition="0">
        <references count="2">
          <reference field="4294967294" count="1" selected="0">
            <x v="0"/>
          </reference>
          <reference field="5" count="1" selected="0">
            <x v="4"/>
          </reference>
        </references>
      </pivotArea>
    </chartFormat>
    <chartFormat chart="1" format="56" series="1">
      <pivotArea type="data" outline="0" fieldPosition="0">
        <references count="2">
          <reference field="4294967294" count="1" selected="0">
            <x v="0"/>
          </reference>
          <reference field="5" count="1" selected="0">
            <x v="5"/>
          </reference>
        </references>
      </pivotArea>
    </chartFormat>
    <chartFormat chart="1" format="57" series="1">
      <pivotArea type="data" outline="0" fieldPosition="0">
        <references count="2">
          <reference field="4294967294" count="1" selected="0">
            <x v="0"/>
          </reference>
          <reference field="5" count="1" selected="0">
            <x v="6"/>
          </reference>
        </references>
      </pivotArea>
    </chartFormat>
    <chartFormat chart="4" format="65" series="1">
      <pivotArea type="data" outline="0" fieldPosition="0">
        <references count="2">
          <reference field="4294967294" count="1" selected="0">
            <x v="0"/>
          </reference>
          <reference field="5" count="1" selected="0">
            <x v="0"/>
          </reference>
        </references>
      </pivotArea>
    </chartFormat>
    <chartFormat chart="4" format="66" series="1">
      <pivotArea type="data" outline="0" fieldPosition="0">
        <references count="2">
          <reference field="4294967294" count="1" selected="0">
            <x v="0"/>
          </reference>
          <reference field="5" count="1" selected="0">
            <x v="1"/>
          </reference>
        </references>
      </pivotArea>
    </chartFormat>
    <chartFormat chart="4" format="67" series="1">
      <pivotArea type="data" outline="0" fieldPosition="0">
        <references count="2">
          <reference field="4294967294" count="1" selected="0">
            <x v="0"/>
          </reference>
          <reference field="5" count="1" selected="0">
            <x v="2"/>
          </reference>
        </references>
      </pivotArea>
    </chartFormat>
    <chartFormat chart="4" format="68" series="1">
      <pivotArea type="data" outline="0" fieldPosition="0">
        <references count="2">
          <reference field="4294967294" count="1" selected="0">
            <x v="0"/>
          </reference>
          <reference field="5" count="1" selected="0">
            <x v="3"/>
          </reference>
        </references>
      </pivotArea>
    </chartFormat>
    <chartFormat chart="4" format="69" series="1">
      <pivotArea type="data" outline="0" fieldPosition="0">
        <references count="2">
          <reference field="4294967294" count="1" selected="0">
            <x v="0"/>
          </reference>
          <reference field="5" count="1" selected="0">
            <x v="4"/>
          </reference>
        </references>
      </pivotArea>
    </chartFormat>
    <chartFormat chart="4" format="70" series="1">
      <pivotArea type="data" outline="0" fieldPosition="0">
        <references count="2">
          <reference field="4294967294" count="1" selected="0">
            <x v="0"/>
          </reference>
          <reference field="5" count="1" selected="0">
            <x v="5"/>
          </reference>
        </references>
      </pivotArea>
    </chartFormat>
    <chartFormat chart="4" format="71" series="1">
      <pivotArea type="data" outline="0" fieldPosition="0">
        <references count="2">
          <reference field="4294967294" count="1" selected="0">
            <x v="0"/>
          </reference>
          <reference field="5"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44D9FB2-AB08-4F84-865D-8087AB7BB5CF}" name="PivotTable3" cacheId="0" applyNumberFormats="0" applyBorderFormats="0" applyFontFormats="0" applyPatternFormats="0" applyAlignmentFormats="0" applyWidthHeightFormats="1" dataCaption="Values" updatedVersion="7" minRefreshableVersion="5" useAutoFormatting="1" itemPrintTitles="1" createdVersion="7" indent="0" compact="0" compactData="0" multipleFieldFilters="0" chartFormat="7">
  <location ref="A3:I12" firstHeaderRow="1" firstDataRow="2" firstDataCol="1"/>
  <pivotFields count="7">
    <pivotField compact="0" outline="0" showAll="0"/>
    <pivotField axis="axisCol" compact="0" outline="0" showAll="0">
      <items count="8">
        <item x="5"/>
        <item x="2"/>
        <item x="6"/>
        <item x="1"/>
        <item x="4"/>
        <item x="3"/>
        <item x="0"/>
        <item t="default"/>
      </items>
    </pivotField>
    <pivotField compact="0" outline="0" showAll="0"/>
    <pivotField dataField="1" compact="0" numFmtId="165" outline="0" showAll="0"/>
    <pivotField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compact="0" outline="0" showAll="0" sortType="descending">
      <items count="8">
        <item x="4"/>
        <item x="0"/>
        <item x="2"/>
        <item x="1"/>
        <item x="6"/>
        <item x="3"/>
        <item x="5"/>
        <item t="default"/>
      </items>
      <autoSortScope>
        <pivotArea dataOnly="0" outline="0" fieldPosition="0">
          <references count="1">
            <reference field="4294967294" count="1" selected="0">
              <x v="0"/>
            </reference>
          </references>
        </pivotArea>
      </autoSortScope>
    </pivotField>
    <pivotField compact="0" outline="0" showAll="0">
      <items count="15">
        <item x="0"/>
        <item x="1"/>
        <item x="2"/>
        <item x="3"/>
        <item x="4"/>
        <item x="5"/>
        <item x="6"/>
        <item x="7"/>
        <item x="8"/>
        <item x="9"/>
        <item x="10"/>
        <item x="11"/>
        <item x="12"/>
        <item x="13"/>
        <item t="default"/>
      </items>
    </pivotField>
  </pivotFields>
  <rowFields count="1">
    <field x="5"/>
  </rowFields>
  <rowItems count="8">
    <i>
      <x v="6"/>
    </i>
    <i>
      <x v="5"/>
    </i>
    <i>
      <x v="3"/>
    </i>
    <i>
      <x v="2"/>
    </i>
    <i>
      <x/>
    </i>
    <i>
      <x v="1"/>
    </i>
    <i>
      <x v="4"/>
    </i>
    <i t="grand">
      <x/>
    </i>
  </rowItems>
  <colFields count="1">
    <field x="1"/>
  </colFields>
  <colItems count="8">
    <i>
      <x/>
    </i>
    <i>
      <x v="1"/>
    </i>
    <i>
      <x v="2"/>
    </i>
    <i>
      <x v="3"/>
    </i>
    <i>
      <x v="4"/>
    </i>
    <i>
      <x v="5"/>
    </i>
    <i>
      <x v="6"/>
    </i>
    <i t="grand">
      <x/>
    </i>
  </colItems>
  <dataFields count="1">
    <dataField name="Sum of Amount" fld="3" baseField="0" baseItem="0" numFmtId="165"/>
  </dataFields>
  <formats count="1">
    <format dxfId="2">
      <pivotArea outline="0" collapsedLevelsAreSubtotals="1" fieldPosition="0"/>
    </format>
  </formats>
  <chartFormats count="21">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0" format="4" series="1">
      <pivotArea type="data" outline="0" fieldPosition="0">
        <references count="2">
          <reference field="4294967294" count="1" selected="0">
            <x v="0"/>
          </reference>
          <reference field="1" count="1" selected="0">
            <x v="4"/>
          </reference>
        </references>
      </pivotArea>
    </chartFormat>
    <chartFormat chart="0" format="5" series="1">
      <pivotArea type="data" outline="0" fieldPosition="0">
        <references count="2">
          <reference field="4294967294" count="1" selected="0">
            <x v="0"/>
          </reference>
          <reference field="1" count="1" selected="0">
            <x v="5"/>
          </reference>
        </references>
      </pivotArea>
    </chartFormat>
    <chartFormat chart="0" format="6" series="1">
      <pivotArea type="data" outline="0" fieldPosition="0">
        <references count="2">
          <reference field="4294967294" count="1" selected="0">
            <x v="0"/>
          </reference>
          <reference field="1" count="1" selected="0">
            <x v="6"/>
          </reference>
        </references>
      </pivotArea>
    </chartFormat>
    <chartFormat chart="3" format="14" series="1">
      <pivotArea type="data" outline="0" fieldPosition="0">
        <references count="2">
          <reference field="4294967294" count="1" selected="0">
            <x v="0"/>
          </reference>
          <reference field="1" count="1" selected="0">
            <x v="0"/>
          </reference>
        </references>
      </pivotArea>
    </chartFormat>
    <chartFormat chart="3" format="15" series="1">
      <pivotArea type="data" outline="0" fieldPosition="0">
        <references count="2">
          <reference field="4294967294" count="1" selected="0">
            <x v="0"/>
          </reference>
          <reference field="1" count="1" selected="0">
            <x v="1"/>
          </reference>
        </references>
      </pivotArea>
    </chartFormat>
    <chartFormat chart="3" format="16" series="1">
      <pivotArea type="data" outline="0" fieldPosition="0">
        <references count="2">
          <reference field="4294967294" count="1" selected="0">
            <x v="0"/>
          </reference>
          <reference field="1" count="1" selected="0">
            <x v="2"/>
          </reference>
        </references>
      </pivotArea>
    </chartFormat>
    <chartFormat chart="3" format="17" series="1">
      <pivotArea type="data" outline="0" fieldPosition="0">
        <references count="2">
          <reference field="4294967294" count="1" selected="0">
            <x v="0"/>
          </reference>
          <reference field="1" count="1" selected="0">
            <x v="3"/>
          </reference>
        </references>
      </pivotArea>
    </chartFormat>
    <chartFormat chart="3" format="18" series="1">
      <pivotArea type="data" outline="0" fieldPosition="0">
        <references count="2">
          <reference field="4294967294" count="1" selected="0">
            <x v="0"/>
          </reference>
          <reference field="1" count="1" selected="0">
            <x v="4"/>
          </reference>
        </references>
      </pivotArea>
    </chartFormat>
    <chartFormat chart="3" format="19" series="1">
      <pivotArea type="data" outline="0" fieldPosition="0">
        <references count="2">
          <reference field="4294967294" count="1" selected="0">
            <x v="0"/>
          </reference>
          <reference field="1" count="1" selected="0">
            <x v="5"/>
          </reference>
        </references>
      </pivotArea>
    </chartFormat>
    <chartFormat chart="3" format="20" series="1">
      <pivotArea type="data" outline="0" fieldPosition="0">
        <references count="2">
          <reference field="4294967294" count="1" selected="0">
            <x v="0"/>
          </reference>
          <reference field="1" count="1" selected="0">
            <x v="6"/>
          </reference>
        </references>
      </pivotArea>
    </chartFormat>
    <chartFormat chart="6" format="14" series="1">
      <pivotArea type="data" outline="0" fieldPosition="0">
        <references count="2">
          <reference field="4294967294" count="1" selected="0">
            <x v="0"/>
          </reference>
          <reference field="1" count="1" selected="0">
            <x v="0"/>
          </reference>
        </references>
      </pivotArea>
    </chartFormat>
    <chartFormat chart="6" format="15" series="1">
      <pivotArea type="data" outline="0" fieldPosition="0">
        <references count="2">
          <reference field="4294967294" count="1" selected="0">
            <x v="0"/>
          </reference>
          <reference field="1" count="1" selected="0">
            <x v="1"/>
          </reference>
        </references>
      </pivotArea>
    </chartFormat>
    <chartFormat chart="6" format="16" series="1">
      <pivotArea type="data" outline="0" fieldPosition="0">
        <references count="2">
          <reference field="4294967294" count="1" selected="0">
            <x v="0"/>
          </reference>
          <reference field="1" count="1" selected="0">
            <x v="2"/>
          </reference>
        </references>
      </pivotArea>
    </chartFormat>
    <chartFormat chart="6" format="17" series="1">
      <pivotArea type="data" outline="0" fieldPosition="0">
        <references count="2">
          <reference field="4294967294" count="1" selected="0">
            <x v="0"/>
          </reference>
          <reference field="1" count="1" selected="0">
            <x v="3"/>
          </reference>
        </references>
      </pivotArea>
    </chartFormat>
    <chartFormat chart="6" format="18" series="1">
      <pivotArea type="data" outline="0" fieldPosition="0">
        <references count="2">
          <reference field="4294967294" count="1" selected="0">
            <x v="0"/>
          </reference>
          <reference field="1" count="1" selected="0">
            <x v="4"/>
          </reference>
        </references>
      </pivotArea>
    </chartFormat>
    <chartFormat chart="6" format="19" series="1">
      <pivotArea type="data" outline="0" fieldPosition="0">
        <references count="2">
          <reference field="4294967294" count="1" selected="0">
            <x v="0"/>
          </reference>
          <reference field="1" count="1" selected="0">
            <x v="5"/>
          </reference>
        </references>
      </pivotArea>
    </chartFormat>
    <chartFormat chart="6" format="20" series="1">
      <pivotArea type="data" outline="0" fieldPosition="0">
        <references count="2">
          <reference field="4294967294" count="1" selected="0">
            <x v="0"/>
          </reference>
          <reference field="1"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4706D7B-F725-4991-8316-93BB9FA27E57}" name="PivotTable7" cacheId="0" applyNumberFormats="0" applyBorderFormats="0" applyFontFormats="0" applyPatternFormats="0" applyAlignmentFormats="0" applyWidthHeightFormats="1" dataCaption="Values" updatedVersion="7" minRefreshableVersion="5" useAutoFormatting="1" itemPrintTitles="1" createdVersion="7" indent="0" compact="0" compactData="0" multipleFieldFilters="0" chartFormat="10">
  <location ref="M16:N24" firstHeaderRow="1" firstDataRow="1" firstDataCol="1"/>
  <pivotFields count="7">
    <pivotField compact="0" outline="0" showAll="0"/>
    <pivotField axis="axisRow" dataField="1" compact="0" outline="0" showAll="0">
      <items count="8">
        <item x="5"/>
        <item x="2"/>
        <item x="6"/>
        <item x="1"/>
        <item x="4"/>
        <item x="3"/>
        <item x="0"/>
        <item t="default"/>
      </items>
    </pivotField>
    <pivotField compact="0" outline="0" showAll="0">
      <items count="3">
        <item x="0"/>
        <item x="1"/>
        <item t="default"/>
      </items>
    </pivotField>
    <pivotField compact="0" numFmtId="165" outline="0" showAll="0"/>
    <pivotField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8">
        <item x="4"/>
        <item x="0"/>
        <item x="2"/>
        <item x="1"/>
        <item x="6"/>
        <item x="3"/>
        <item x="5"/>
        <item t="default"/>
      </items>
    </pivotField>
    <pivotField compact="0" outline="0" showAll="0">
      <items count="15">
        <item x="0"/>
        <item x="1"/>
        <item x="2"/>
        <item x="3"/>
        <item x="4"/>
        <item x="5"/>
        <item x="6"/>
        <item x="7"/>
        <item x="8"/>
        <item x="9"/>
        <item x="10"/>
        <item x="11"/>
        <item x="12"/>
        <item x="13"/>
        <item t="default"/>
      </items>
    </pivotField>
  </pivotFields>
  <rowFields count="1">
    <field x="1"/>
  </rowFields>
  <rowItems count="8">
    <i>
      <x/>
    </i>
    <i>
      <x v="1"/>
    </i>
    <i>
      <x v="2"/>
    </i>
    <i>
      <x v="3"/>
    </i>
    <i>
      <x v="4"/>
    </i>
    <i>
      <x v="5"/>
    </i>
    <i>
      <x v="6"/>
    </i>
    <i t="grand">
      <x/>
    </i>
  </rowItems>
  <colItems count="1">
    <i/>
  </colItems>
  <dataFields count="1">
    <dataField name="Count of Product" fld="1" subtotal="count" baseField="0" baseItem="0"/>
  </dataFields>
  <conditionalFormats count="1">
    <conditionalFormat priority="1">
      <pivotAreas count="1">
        <pivotArea type="data" outline="0" collapsedLevelsAreSubtotals="1" fieldPosition="0">
          <references count="2">
            <reference field="4294967294" count="1" selected="0">
              <x v="0"/>
            </reference>
            <reference field="1" count="7" selected="0">
              <x v="0"/>
              <x v="1"/>
              <x v="2"/>
              <x v="3"/>
              <x v="4"/>
              <x v="5"/>
              <x v="6"/>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0EB864B-F5A8-4233-B5D8-ECE791EB8C3E}" name="PivotTable1" cacheId="0" applyNumberFormats="0" applyBorderFormats="0" applyFontFormats="0" applyPatternFormats="0" applyAlignmentFormats="0" applyWidthHeightFormats="1" dataCaption="Values" updatedVersion="7" minRefreshableVersion="5" useAutoFormatting="1" itemPrintTitles="1" createdVersion="7" indent="0" compact="0" compactData="0" multipleFieldFilters="0" chartFormat="6">
  <location ref="I16:J24" firstHeaderRow="1" firstDataRow="1" firstDataCol="1"/>
  <pivotFields count="7">
    <pivotField compact="0" outline="0" showAll="0"/>
    <pivotField compact="0" outline="0" showAll="0">
      <items count="8">
        <item x="5"/>
        <item x="2"/>
        <item x="6"/>
        <item x="1"/>
        <item x="4"/>
        <item x="3"/>
        <item x="0"/>
        <item t="default"/>
      </items>
    </pivotField>
    <pivotField compact="0" outline="0" showAll="0"/>
    <pivotField dataField="1" compact="0" numFmtId="165" outline="0" showAll="0"/>
    <pivotField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compact="0" outline="0" showAll="0" sortType="descending">
      <items count="8">
        <item x="4"/>
        <item x="0"/>
        <item x="2"/>
        <item x="1"/>
        <item x="6"/>
        <item x="3"/>
        <item x="5"/>
        <item t="default"/>
      </items>
      <autoSortScope>
        <pivotArea dataOnly="0" outline="0" fieldPosition="0">
          <references count="1">
            <reference field="4294967294" count="1" selected="0">
              <x v="0"/>
            </reference>
          </references>
        </pivotArea>
      </autoSortScope>
    </pivotField>
    <pivotField compact="0" outline="0" showAll="0">
      <items count="15">
        <item x="0"/>
        <item x="1"/>
        <item x="2"/>
        <item x="3"/>
        <item x="4"/>
        <item x="5"/>
        <item x="6"/>
        <item x="7"/>
        <item x="8"/>
        <item x="9"/>
        <item x="10"/>
        <item x="11"/>
        <item x="12"/>
        <item x="13"/>
        <item t="default"/>
      </items>
    </pivotField>
  </pivotFields>
  <rowFields count="1">
    <field x="5"/>
  </rowFields>
  <rowItems count="8">
    <i>
      <x v="6"/>
    </i>
    <i>
      <x v="5"/>
    </i>
    <i>
      <x v="3"/>
    </i>
    <i>
      <x v="2"/>
    </i>
    <i>
      <x/>
    </i>
    <i>
      <x v="1"/>
    </i>
    <i>
      <x v="4"/>
    </i>
    <i t="grand">
      <x/>
    </i>
  </rowItems>
  <colItems count="1">
    <i/>
  </colItems>
  <dataFields count="1">
    <dataField name="Sum of Amount" fld="3" baseField="0" baseItem="0"/>
  </dataFields>
  <conditionalFormats count="1">
    <conditionalFormat priority="3">
      <pivotAreas count="1">
        <pivotArea type="data" outline="0" collapsedLevelsAreSubtotals="1" fieldPosition="0">
          <references count="2">
            <reference field="4294967294" count="1" selected="0">
              <x v="0"/>
            </reference>
            <reference field="5" count="7" selected="0">
              <x v="0"/>
              <x v="1"/>
              <x v="2"/>
              <x v="3"/>
              <x v="4"/>
              <x v="5"/>
              <x v="6"/>
            </reference>
          </references>
        </pivotArea>
      </pivotAreas>
    </conditionalFormat>
  </conditionalFormat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A43656C7-CED0-4FD6-B076-E8988CF793FF}" sourceName="Product">
  <pivotTables>
    <pivotTable tabId="12" name="PivotTable3"/>
    <pivotTable tabId="12" name="PivotTable1"/>
    <pivotTable tabId="12" name="PivotTable2"/>
    <pivotTable tabId="12" name="PivotTable4"/>
    <pivotTable tabId="12" name="PivotTable5"/>
    <pivotTable tabId="13" name="PivotTable3"/>
    <pivotTable tabId="13" name="PivotTable6"/>
    <pivotTable tabId="9" name="PivotTable1"/>
    <pivotTable tabId="12" name="PivotTable6"/>
    <pivotTable tabId="9" name="PivotTable7"/>
    <pivotTable tabId="13" name="PivotTable9"/>
    <pivotTable tabId="13" name="PivotTable10"/>
  </pivotTables>
  <data>
    <tabular pivotCacheId="759996204">
      <items count="7">
        <i x="5" s="1"/>
        <i x="2" s="1"/>
        <i x="6" s="1"/>
        <i x="1" s="1"/>
        <i x="4" s="1"/>
        <i x="3"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4355A97A-66F6-45E0-B8F1-AD70C0CA94CD}" sourceName="Country">
  <pivotTables>
    <pivotTable tabId="12" name="PivotTable3"/>
    <pivotTable tabId="12" name="PivotTable1"/>
    <pivotTable tabId="12" name="PivotTable2"/>
    <pivotTable tabId="12" name="PivotTable4"/>
    <pivotTable tabId="12" name="PivotTable5"/>
    <pivotTable tabId="13" name="PivotTable3"/>
    <pivotTable tabId="13" name="PivotTable6"/>
    <pivotTable tabId="9" name="PivotTable1"/>
    <pivotTable tabId="12" name="PivotTable6"/>
    <pivotTable tabId="9" name="PivotTable7"/>
    <pivotTable tabId="13" name="PivotTable9"/>
    <pivotTable tabId="13" name="PivotTable10"/>
  </pivotTables>
  <data>
    <tabular pivotCacheId="759996204">
      <items count="7">
        <i x="4" s="1"/>
        <i x="0" s="1"/>
        <i x="2" s="1"/>
        <i x="1" s="1"/>
        <i x="6" s="1"/>
        <i x="3"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084BB039-BC74-4881-AC83-FC3A4493C126}" cache="Slicer_Product" caption="Product" showCaption="0" rowHeight="241300"/>
  <slicer name="Country" xr10:uid="{70014B49-30F3-4712-B663-60BFF961A904}" cache="Slicer_Country" caption="Country" showCaption="0"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A040F56-D06D-4623-ACE5-B5FD14A786F2}" name="Table1" displayName="Table1" ref="A1:F214" totalsRowShown="0" headerRowDxfId="9">
  <autoFilter ref="A1:F214" xr:uid="{0A040F56-D06D-4623-ACE5-B5FD14A786F2}"/>
  <sortState xmlns:xlrd2="http://schemas.microsoft.com/office/spreadsheetml/2017/richdata2" ref="A2:F214">
    <sortCondition descending="1" ref="D1:D214"/>
  </sortState>
  <tableColumns count="6">
    <tableColumn id="1" xr3:uid="{487ACF88-865E-48A0-AB1D-EB308DD18870}" name="Order ID"/>
    <tableColumn id="2" xr3:uid="{E327475A-0EC9-4FBD-9F06-2506DE74A03F}" name="Product"/>
    <tableColumn id="3" xr3:uid="{F73FBF68-0244-47DC-A7D7-2F06A3D1E229}" name="Category"/>
    <tableColumn id="4" xr3:uid="{2FE622F1-E2F5-4646-9587-526AF8D73FCA}" name="Amount" dataDxfId="8"/>
    <tableColumn id="5" xr3:uid="{0098E771-5555-40D4-9387-75F4219BA077}" name="Date" dataDxfId="7"/>
    <tableColumn id="6" xr3:uid="{B599B0F0-814D-4A2F-AE88-C5ED24F68136}" name="Country"/>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0FDE7691-1BE5-436A-B009-AA8546BAD60E}" sourceName="Date">
  <pivotTables>
    <pivotTable tabId="12" name="PivotTable4"/>
    <pivotTable tabId="12" name="PivotTable1"/>
    <pivotTable tabId="12" name="PivotTable2"/>
    <pivotTable tabId="12" name="PivotTable3"/>
    <pivotTable tabId="12" name="PivotTable5"/>
    <pivotTable tabId="13" name="PivotTable3"/>
    <pivotTable tabId="13" name="PivotTable6"/>
    <pivotTable tabId="9" name="PivotTable1"/>
    <pivotTable tabId="12" name="PivotTable6"/>
    <pivotTable tabId="9" name="PivotTable7"/>
    <pivotTable tabId="13" name="PivotTable9"/>
    <pivotTable tabId="13" name="PivotTable10"/>
  </pivotTables>
  <state minimalRefreshVersion="6" lastRefreshVersion="6" pivotCacheId="759996204" filterType="unknown">
    <bounds startDate="2016-01-01T00:00:00" endDate="2017-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4017D527-227E-4480-ADB4-D2BF9F486FD7}" cache="NativeTimeline_Date" caption="Date" level="2" selectionLevel="2" scrollPosition="2016-01-01T00:00:00"/>
</timeline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pivotTable" Target="../pivotTables/pivotTable3.xml"/><Relationship Id="rId7" Type="http://schemas.openxmlformats.org/officeDocument/2006/relationships/printerSettings" Target="../printerSettings/printerSettings2.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9.xml"/><Relationship Id="rId2" Type="http://schemas.openxmlformats.org/officeDocument/2006/relationships/pivotTable" Target="../pivotTables/pivotTable8.xml"/><Relationship Id="rId1" Type="http://schemas.openxmlformats.org/officeDocument/2006/relationships/pivotTable" Target="../pivotTables/pivotTable7.xml"/><Relationship Id="rId6" Type="http://schemas.openxmlformats.org/officeDocument/2006/relationships/drawing" Target="../drawings/drawing3.xml"/><Relationship Id="rId5" Type="http://schemas.openxmlformats.org/officeDocument/2006/relationships/printerSettings" Target="../printerSettings/printerSettings3.bin"/><Relationship Id="rId4" Type="http://schemas.openxmlformats.org/officeDocument/2006/relationships/pivotTable" Target="../pivotTables/pivotTable10.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ivotTable" Target="../pivotTables/pivotTable12.xml"/><Relationship Id="rId1" Type="http://schemas.openxmlformats.org/officeDocument/2006/relationships/pivotTable" Target="../pivotTables/pivotTable11.xml"/><Relationship Id="rId6" Type="http://schemas.microsoft.com/office/2011/relationships/timeline" Target="../timelines/timeline1.xml"/><Relationship Id="rId5" Type="http://schemas.microsoft.com/office/2007/relationships/slicer" Target="../slicers/slicer1.xml"/><Relationship Id="rId4"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3E7E6-6B91-4FC8-B9BC-976BC4233D19}">
  <dimension ref="A1"/>
  <sheetViews>
    <sheetView workbookViewId="0"/>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401"/>
  <sheetViews>
    <sheetView zoomScale="90" zoomScaleNormal="90" workbookViewId="0">
      <selection activeCell="E4" sqref="E4"/>
    </sheetView>
  </sheetViews>
  <sheetFormatPr defaultRowHeight="15" x14ac:dyDescent="0.25"/>
  <cols>
    <col min="1" max="1" width="8.42578125" bestFit="1" customWidth="1"/>
    <col min="2" max="2" width="8" bestFit="1" customWidth="1"/>
    <col min="3" max="4" width="11" bestFit="1" customWidth="1"/>
    <col min="5" max="5" width="11.5703125" bestFit="1" customWidth="1"/>
    <col min="6" max="6" width="15.42578125" bestFit="1" customWidth="1"/>
    <col min="7" max="8" width="15.42578125" customWidth="1"/>
    <col min="9" max="9" width="11" bestFit="1" customWidth="1"/>
  </cols>
  <sheetData>
    <row r="1" spans="1:8" x14ac:dyDescent="0.25">
      <c r="A1" s="1" t="s">
        <v>1</v>
      </c>
      <c r="B1" s="1" t="s">
        <v>2</v>
      </c>
      <c r="C1" s="1" t="s">
        <v>3</v>
      </c>
      <c r="D1" s="1" t="s">
        <v>4</v>
      </c>
      <c r="E1" s="1" t="s">
        <v>7</v>
      </c>
      <c r="F1" s="1" t="s">
        <v>0</v>
      </c>
      <c r="G1" s="1"/>
      <c r="H1" s="1"/>
    </row>
    <row r="2" spans="1:8" x14ac:dyDescent="0.25">
      <c r="A2">
        <v>1</v>
      </c>
      <c r="B2" t="s">
        <v>17</v>
      </c>
      <c r="C2" t="s">
        <v>6</v>
      </c>
      <c r="D2" s="5">
        <v>4270</v>
      </c>
      <c r="E2" s="3">
        <v>42375</v>
      </c>
      <c r="F2" t="s">
        <v>8</v>
      </c>
    </row>
    <row r="3" spans="1:8" x14ac:dyDescent="0.25">
      <c r="A3">
        <v>2</v>
      </c>
      <c r="B3" t="s">
        <v>21</v>
      </c>
      <c r="C3" t="s">
        <v>6</v>
      </c>
      <c r="D3" s="5">
        <v>8239</v>
      </c>
      <c r="E3" s="3">
        <v>42376</v>
      </c>
      <c r="F3" t="s">
        <v>9</v>
      </c>
    </row>
    <row r="4" spans="1:8" x14ac:dyDescent="0.25">
      <c r="A4">
        <v>3</v>
      </c>
      <c r="B4" t="s">
        <v>13</v>
      </c>
      <c r="C4" t="s">
        <v>5</v>
      </c>
      <c r="D4" s="5">
        <v>617</v>
      </c>
      <c r="E4" s="3">
        <v>42377</v>
      </c>
      <c r="F4" t="s">
        <v>8</v>
      </c>
    </row>
    <row r="5" spans="1:8" x14ac:dyDescent="0.25">
      <c r="A5">
        <v>4</v>
      </c>
      <c r="B5" t="s">
        <v>13</v>
      </c>
      <c r="C5" t="s">
        <v>5</v>
      </c>
      <c r="D5" s="5">
        <v>8384</v>
      </c>
      <c r="E5" s="3">
        <v>42379</v>
      </c>
      <c r="F5" t="s">
        <v>10</v>
      </c>
    </row>
    <row r="6" spans="1:8" x14ac:dyDescent="0.25">
      <c r="A6">
        <v>5</v>
      </c>
      <c r="B6" t="s">
        <v>18</v>
      </c>
      <c r="C6" t="s">
        <v>6</v>
      </c>
      <c r="D6" s="5">
        <v>2626</v>
      </c>
      <c r="E6" s="3">
        <v>42379</v>
      </c>
      <c r="F6" t="s">
        <v>12</v>
      </c>
    </row>
    <row r="7" spans="1:8" x14ac:dyDescent="0.25">
      <c r="A7">
        <v>6</v>
      </c>
      <c r="B7" t="s">
        <v>15</v>
      </c>
      <c r="C7" t="s">
        <v>5</v>
      </c>
      <c r="D7" s="5">
        <v>3610</v>
      </c>
      <c r="E7" s="3">
        <v>42380</v>
      </c>
      <c r="F7" t="s">
        <v>8</v>
      </c>
    </row>
    <row r="8" spans="1:8" x14ac:dyDescent="0.25">
      <c r="A8">
        <v>7</v>
      </c>
      <c r="B8" t="s">
        <v>21</v>
      </c>
      <c r="C8" t="s">
        <v>6</v>
      </c>
      <c r="D8" s="5">
        <v>9062</v>
      </c>
      <c r="E8" s="3">
        <v>42380</v>
      </c>
      <c r="F8" t="s">
        <v>11</v>
      </c>
    </row>
    <row r="9" spans="1:8" x14ac:dyDescent="0.25">
      <c r="A9">
        <v>8</v>
      </c>
      <c r="B9" t="s">
        <v>13</v>
      </c>
      <c r="C9" t="s">
        <v>5</v>
      </c>
      <c r="D9" s="5">
        <v>6906</v>
      </c>
      <c r="E9" s="3">
        <v>42385</v>
      </c>
      <c r="F9" t="s">
        <v>20</v>
      </c>
    </row>
    <row r="10" spans="1:8" x14ac:dyDescent="0.25">
      <c r="A10">
        <v>9</v>
      </c>
      <c r="B10" t="s">
        <v>14</v>
      </c>
      <c r="C10" t="s">
        <v>5</v>
      </c>
      <c r="D10" s="5">
        <v>2417</v>
      </c>
      <c r="E10" s="3">
        <v>42385</v>
      </c>
      <c r="F10" t="s">
        <v>19</v>
      </c>
    </row>
    <row r="11" spans="1:8" x14ac:dyDescent="0.25">
      <c r="A11">
        <v>10</v>
      </c>
      <c r="B11" t="s">
        <v>14</v>
      </c>
      <c r="C11" t="s">
        <v>5</v>
      </c>
      <c r="D11" s="5">
        <v>7431</v>
      </c>
      <c r="E11" s="3">
        <v>42385</v>
      </c>
      <c r="F11" t="s">
        <v>10</v>
      </c>
    </row>
    <row r="12" spans="1:8" x14ac:dyDescent="0.25">
      <c r="A12">
        <v>11</v>
      </c>
      <c r="B12" t="s">
        <v>13</v>
      </c>
      <c r="C12" t="s">
        <v>5</v>
      </c>
      <c r="D12" s="5">
        <v>8250</v>
      </c>
      <c r="E12" s="3">
        <v>42385</v>
      </c>
      <c r="F12" t="s">
        <v>12</v>
      </c>
    </row>
    <row r="13" spans="1:8" x14ac:dyDescent="0.25">
      <c r="A13">
        <v>12</v>
      </c>
      <c r="B13" t="s">
        <v>21</v>
      </c>
      <c r="C13" t="s">
        <v>6</v>
      </c>
      <c r="D13" s="5">
        <v>7012</v>
      </c>
      <c r="E13" s="3">
        <v>42387</v>
      </c>
      <c r="F13" t="s">
        <v>8</v>
      </c>
    </row>
    <row r="14" spans="1:8" x14ac:dyDescent="0.25">
      <c r="A14">
        <v>13</v>
      </c>
      <c r="B14" t="s">
        <v>17</v>
      </c>
      <c r="C14" t="s">
        <v>6</v>
      </c>
      <c r="D14" s="5">
        <v>1903</v>
      </c>
      <c r="E14" s="3">
        <v>42389</v>
      </c>
      <c r="F14" t="s">
        <v>12</v>
      </c>
    </row>
    <row r="15" spans="1:8" x14ac:dyDescent="0.25">
      <c r="A15">
        <v>14</v>
      </c>
      <c r="B15" t="s">
        <v>21</v>
      </c>
      <c r="C15" t="s">
        <v>6</v>
      </c>
      <c r="D15" s="5">
        <v>2824</v>
      </c>
      <c r="E15" s="3">
        <v>42391</v>
      </c>
      <c r="F15" t="s">
        <v>10</v>
      </c>
    </row>
    <row r="16" spans="1:8" x14ac:dyDescent="0.25">
      <c r="A16">
        <v>15</v>
      </c>
      <c r="B16" t="s">
        <v>14</v>
      </c>
      <c r="C16" t="s">
        <v>5</v>
      </c>
      <c r="D16" s="5">
        <v>6946</v>
      </c>
      <c r="E16" s="3">
        <v>42393</v>
      </c>
      <c r="F16" t="s">
        <v>19</v>
      </c>
    </row>
    <row r="17" spans="1:6" x14ac:dyDescent="0.25">
      <c r="A17">
        <v>16</v>
      </c>
      <c r="B17" t="s">
        <v>13</v>
      </c>
      <c r="C17" t="s">
        <v>5</v>
      </c>
      <c r="D17" s="5">
        <v>2320</v>
      </c>
      <c r="E17" s="3">
        <v>42396</v>
      </c>
      <c r="F17" t="s">
        <v>9</v>
      </c>
    </row>
    <row r="18" spans="1:6" x14ac:dyDescent="0.25">
      <c r="A18">
        <v>17</v>
      </c>
      <c r="B18" t="s">
        <v>13</v>
      </c>
      <c r="C18" t="s">
        <v>5</v>
      </c>
      <c r="D18" s="5">
        <v>2116</v>
      </c>
      <c r="E18" s="3">
        <v>42397</v>
      </c>
      <c r="F18" t="s">
        <v>8</v>
      </c>
    </row>
    <row r="19" spans="1:6" x14ac:dyDescent="0.25">
      <c r="A19">
        <v>18</v>
      </c>
      <c r="B19" t="s">
        <v>13</v>
      </c>
      <c r="C19" t="s">
        <v>5</v>
      </c>
      <c r="D19" s="5">
        <v>1135</v>
      </c>
      <c r="E19" s="3">
        <v>42399</v>
      </c>
      <c r="F19" t="s">
        <v>9</v>
      </c>
    </row>
    <row r="20" spans="1:6" x14ac:dyDescent="0.25">
      <c r="A20">
        <v>19</v>
      </c>
      <c r="B20" t="s">
        <v>21</v>
      </c>
      <c r="C20" t="s">
        <v>6</v>
      </c>
      <c r="D20" s="5">
        <v>3595</v>
      </c>
      <c r="E20" s="3">
        <v>42399</v>
      </c>
      <c r="F20" t="s">
        <v>9</v>
      </c>
    </row>
    <row r="21" spans="1:6" x14ac:dyDescent="0.25">
      <c r="A21">
        <v>20</v>
      </c>
      <c r="B21" t="s">
        <v>14</v>
      </c>
      <c r="C21" t="s">
        <v>5</v>
      </c>
      <c r="D21" s="5">
        <v>1161</v>
      </c>
      <c r="E21" s="3">
        <v>42402</v>
      </c>
      <c r="F21" t="s">
        <v>8</v>
      </c>
    </row>
    <row r="22" spans="1:6" x14ac:dyDescent="0.25">
      <c r="A22">
        <v>21</v>
      </c>
      <c r="B22" t="s">
        <v>15</v>
      </c>
      <c r="C22" t="s">
        <v>5</v>
      </c>
      <c r="D22" s="5">
        <v>2256</v>
      </c>
      <c r="E22" s="3">
        <v>42404</v>
      </c>
      <c r="F22" t="s">
        <v>19</v>
      </c>
    </row>
    <row r="23" spans="1:6" x14ac:dyDescent="0.25">
      <c r="A23">
        <v>22</v>
      </c>
      <c r="B23" t="s">
        <v>13</v>
      </c>
      <c r="C23" t="s">
        <v>5</v>
      </c>
      <c r="D23" s="5">
        <v>1004</v>
      </c>
      <c r="E23" s="3">
        <v>42411</v>
      </c>
      <c r="F23" t="s">
        <v>20</v>
      </c>
    </row>
    <row r="24" spans="1:6" x14ac:dyDescent="0.25">
      <c r="A24">
        <v>23</v>
      </c>
      <c r="B24" t="s">
        <v>13</v>
      </c>
      <c r="C24" t="s">
        <v>5</v>
      </c>
      <c r="D24" s="5">
        <v>3642</v>
      </c>
      <c r="E24" s="3">
        <v>42414</v>
      </c>
      <c r="F24" t="s">
        <v>10</v>
      </c>
    </row>
    <row r="25" spans="1:6" x14ac:dyDescent="0.25">
      <c r="A25">
        <v>24</v>
      </c>
      <c r="B25" t="s">
        <v>13</v>
      </c>
      <c r="C25" t="s">
        <v>5</v>
      </c>
      <c r="D25" s="5">
        <v>4582</v>
      </c>
      <c r="E25" s="3">
        <v>42417</v>
      </c>
      <c r="F25" t="s">
        <v>8</v>
      </c>
    </row>
    <row r="26" spans="1:6" x14ac:dyDescent="0.25">
      <c r="A26">
        <v>25</v>
      </c>
      <c r="B26" t="s">
        <v>18</v>
      </c>
      <c r="C26" t="s">
        <v>6</v>
      </c>
      <c r="D26" s="5">
        <v>3559</v>
      </c>
      <c r="E26" s="3">
        <v>42417</v>
      </c>
      <c r="F26" t="s">
        <v>9</v>
      </c>
    </row>
    <row r="27" spans="1:6" x14ac:dyDescent="0.25">
      <c r="A27">
        <v>26</v>
      </c>
      <c r="B27" t="s">
        <v>17</v>
      </c>
      <c r="C27" t="s">
        <v>6</v>
      </c>
      <c r="D27" s="5">
        <v>5154</v>
      </c>
      <c r="E27" s="3">
        <v>42417</v>
      </c>
      <c r="F27" t="s">
        <v>11</v>
      </c>
    </row>
    <row r="28" spans="1:6" x14ac:dyDescent="0.25">
      <c r="A28">
        <v>27</v>
      </c>
      <c r="B28" t="s">
        <v>16</v>
      </c>
      <c r="C28" t="s">
        <v>5</v>
      </c>
      <c r="D28" s="5">
        <v>7388</v>
      </c>
      <c r="E28" s="3">
        <v>42418</v>
      </c>
      <c r="F28" t="s">
        <v>19</v>
      </c>
    </row>
    <row r="29" spans="1:6" x14ac:dyDescent="0.25">
      <c r="A29">
        <v>28</v>
      </c>
      <c r="B29" t="s">
        <v>18</v>
      </c>
      <c r="C29" t="s">
        <v>6</v>
      </c>
      <c r="D29" s="5">
        <v>7163</v>
      </c>
      <c r="E29" s="3">
        <v>42418</v>
      </c>
      <c r="F29" t="s">
        <v>8</v>
      </c>
    </row>
    <row r="30" spans="1:6" x14ac:dyDescent="0.25">
      <c r="A30">
        <v>29</v>
      </c>
      <c r="B30" t="s">
        <v>18</v>
      </c>
      <c r="C30" t="s">
        <v>6</v>
      </c>
      <c r="D30" s="5">
        <v>5101</v>
      </c>
      <c r="E30" s="3">
        <v>42420</v>
      </c>
      <c r="F30" t="s">
        <v>12</v>
      </c>
    </row>
    <row r="31" spans="1:6" x14ac:dyDescent="0.25">
      <c r="A31">
        <v>30</v>
      </c>
      <c r="B31" t="s">
        <v>14</v>
      </c>
      <c r="C31" t="s">
        <v>5</v>
      </c>
      <c r="D31" s="5">
        <v>7602</v>
      </c>
      <c r="E31" s="3">
        <v>42421</v>
      </c>
      <c r="F31" t="s">
        <v>19</v>
      </c>
    </row>
    <row r="32" spans="1:6" x14ac:dyDescent="0.25">
      <c r="A32">
        <v>31</v>
      </c>
      <c r="B32" t="s">
        <v>16</v>
      </c>
      <c r="C32" t="s">
        <v>5</v>
      </c>
      <c r="D32" s="5">
        <v>1641</v>
      </c>
      <c r="E32" s="3">
        <v>42422</v>
      </c>
      <c r="F32" t="s">
        <v>8</v>
      </c>
    </row>
    <row r="33" spans="1:6" x14ac:dyDescent="0.25">
      <c r="A33">
        <v>32</v>
      </c>
      <c r="B33" t="s">
        <v>14</v>
      </c>
      <c r="C33" t="s">
        <v>5</v>
      </c>
      <c r="D33" s="5">
        <v>8892</v>
      </c>
      <c r="E33" s="3">
        <v>42423</v>
      </c>
      <c r="F33" t="s">
        <v>11</v>
      </c>
    </row>
    <row r="34" spans="1:6" x14ac:dyDescent="0.25">
      <c r="A34">
        <v>33</v>
      </c>
      <c r="B34" t="s">
        <v>14</v>
      </c>
      <c r="C34" t="s">
        <v>5</v>
      </c>
      <c r="D34" s="5">
        <v>2060</v>
      </c>
      <c r="E34" s="3">
        <v>42429</v>
      </c>
      <c r="F34" t="s">
        <v>19</v>
      </c>
    </row>
    <row r="35" spans="1:6" x14ac:dyDescent="0.25">
      <c r="A35">
        <v>34</v>
      </c>
      <c r="B35" t="s">
        <v>21</v>
      </c>
      <c r="C35" t="s">
        <v>6</v>
      </c>
      <c r="D35" s="5">
        <v>1557</v>
      </c>
      <c r="E35" s="3">
        <v>42429</v>
      </c>
      <c r="F35" t="s">
        <v>12</v>
      </c>
    </row>
    <row r="36" spans="1:6" x14ac:dyDescent="0.25">
      <c r="A36">
        <v>35</v>
      </c>
      <c r="B36" t="s">
        <v>14</v>
      </c>
      <c r="C36" t="s">
        <v>5</v>
      </c>
      <c r="D36" s="5">
        <v>6509</v>
      </c>
      <c r="E36" s="3">
        <v>42430</v>
      </c>
      <c r="F36" t="s">
        <v>19</v>
      </c>
    </row>
    <row r="37" spans="1:6" x14ac:dyDescent="0.25">
      <c r="A37">
        <v>36</v>
      </c>
      <c r="B37" t="s">
        <v>14</v>
      </c>
      <c r="C37" t="s">
        <v>5</v>
      </c>
      <c r="D37" s="5">
        <v>5718</v>
      </c>
      <c r="E37" s="3">
        <v>42433</v>
      </c>
      <c r="F37" t="s">
        <v>11</v>
      </c>
    </row>
    <row r="38" spans="1:6" x14ac:dyDescent="0.25">
      <c r="A38">
        <v>37</v>
      </c>
      <c r="B38" t="s">
        <v>14</v>
      </c>
      <c r="C38" t="s">
        <v>5</v>
      </c>
      <c r="D38" s="5">
        <v>7655</v>
      </c>
      <c r="E38" s="3">
        <v>42434</v>
      </c>
      <c r="F38" t="s">
        <v>8</v>
      </c>
    </row>
    <row r="39" spans="1:6" x14ac:dyDescent="0.25">
      <c r="A39">
        <v>38</v>
      </c>
      <c r="B39" t="s">
        <v>17</v>
      </c>
      <c r="C39" t="s">
        <v>6</v>
      </c>
      <c r="D39" s="5">
        <v>9116</v>
      </c>
      <c r="E39" s="3">
        <v>42434</v>
      </c>
      <c r="F39" t="s">
        <v>9</v>
      </c>
    </row>
    <row r="40" spans="1:6" x14ac:dyDescent="0.25">
      <c r="A40">
        <v>39</v>
      </c>
      <c r="B40" t="s">
        <v>13</v>
      </c>
      <c r="C40" t="s">
        <v>5</v>
      </c>
      <c r="D40" s="5">
        <v>2795</v>
      </c>
      <c r="E40" s="3">
        <v>42444</v>
      </c>
      <c r="F40" t="s">
        <v>8</v>
      </c>
    </row>
    <row r="41" spans="1:6" x14ac:dyDescent="0.25">
      <c r="A41">
        <v>40</v>
      </c>
      <c r="B41" t="s">
        <v>13</v>
      </c>
      <c r="C41" t="s">
        <v>5</v>
      </c>
      <c r="D41" s="5">
        <v>5084</v>
      </c>
      <c r="E41" s="3">
        <v>42444</v>
      </c>
      <c r="F41" t="s">
        <v>8</v>
      </c>
    </row>
    <row r="42" spans="1:6" x14ac:dyDescent="0.25">
      <c r="A42">
        <v>41</v>
      </c>
      <c r="B42" t="s">
        <v>17</v>
      </c>
      <c r="C42" t="s">
        <v>6</v>
      </c>
      <c r="D42" s="5">
        <v>8941</v>
      </c>
      <c r="E42" s="3">
        <v>42444</v>
      </c>
      <c r="F42" t="s">
        <v>9</v>
      </c>
    </row>
    <row r="43" spans="1:6" x14ac:dyDescent="0.25">
      <c r="A43">
        <v>42</v>
      </c>
      <c r="B43" t="s">
        <v>21</v>
      </c>
      <c r="C43" t="s">
        <v>6</v>
      </c>
      <c r="D43" s="5">
        <v>5341</v>
      </c>
      <c r="E43" s="3">
        <v>42445</v>
      </c>
      <c r="F43" t="s">
        <v>19</v>
      </c>
    </row>
    <row r="44" spans="1:6" x14ac:dyDescent="0.25">
      <c r="A44">
        <v>43</v>
      </c>
      <c r="B44" t="s">
        <v>13</v>
      </c>
      <c r="C44" t="s">
        <v>5</v>
      </c>
      <c r="D44" s="5">
        <v>135</v>
      </c>
      <c r="E44" s="3">
        <v>42448</v>
      </c>
      <c r="F44" t="s">
        <v>10</v>
      </c>
    </row>
    <row r="45" spans="1:6" x14ac:dyDescent="0.25">
      <c r="A45">
        <v>44</v>
      </c>
      <c r="B45" t="s">
        <v>13</v>
      </c>
      <c r="C45" t="s">
        <v>5</v>
      </c>
      <c r="D45" s="5">
        <v>9400</v>
      </c>
      <c r="E45" s="3">
        <v>42448</v>
      </c>
      <c r="F45" t="s">
        <v>11</v>
      </c>
    </row>
    <row r="46" spans="1:6" x14ac:dyDescent="0.25">
      <c r="A46">
        <v>45</v>
      </c>
      <c r="B46" t="s">
        <v>18</v>
      </c>
      <c r="C46" t="s">
        <v>6</v>
      </c>
      <c r="D46" s="5">
        <v>6045</v>
      </c>
      <c r="E46" s="3">
        <v>42450</v>
      </c>
      <c r="F46" t="s">
        <v>12</v>
      </c>
    </row>
    <row r="47" spans="1:6" x14ac:dyDescent="0.25">
      <c r="A47">
        <v>46</v>
      </c>
      <c r="B47" t="s">
        <v>14</v>
      </c>
      <c r="C47" t="s">
        <v>5</v>
      </c>
      <c r="D47" s="5">
        <v>5820</v>
      </c>
      <c r="E47" s="3">
        <v>42451</v>
      </c>
      <c r="F47" t="s">
        <v>20</v>
      </c>
    </row>
    <row r="48" spans="1:6" x14ac:dyDescent="0.25">
      <c r="A48">
        <v>47</v>
      </c>
      <c r="B48" t="s">
        <v>15</v>
      </c>
      <c r="C48" t="s">
        <v>5</v>
      </c>
      <c r="D48" s="5">
        <v>8887</v>
      </c>
      <c r="E48" s="3">
        <v>42452</v>
      </c>
      <c r="F48" t="s">
        <v>12</v>
      </c>
    </row>
    <row r="49" spans="1:6" x14ac:dyDescent="0.25">
      <c r="A49">
        <v>48</v>
      </c>
      <c r="B49" t="s">
        <v>15</v>
      </c>
      <c r="C49" t="s">
        <v>5</v>
      </c>
      <c r="D49" s="5">
        <v>6982</v>
      </c>
      <c r="E49" s="3">
        <v>42453</v>
      </c>
      <c r="F49" t="s">
        <v>8</v>
      </c>
    </row>
    <row r="50" spans="1:6" x14ac:dyDescent="0.25">
      <c r="A50">
        <v>49</v>
      </c>
      <c r="B50" t="s">
        <v>13</v>
      </c>
      <c r="C50" t="s">
        <v>5</v>
      </c>
      <c r="D50" s="5">
        <v>4029</v>
      </c>
      <c r="E50" s="3">
        <v>42455</v>
      </c>
      <c r="F50" t="s">
        <v>11</v>
      </c>
    </row>
    <row r="51" spans="1:6" x14ac:dyDescent="0.25">
      <c r="A51">
        <v>50</v>
      </c>
      <c r="B51" t="s">
        <v>17</v>
      </c>
      <c r="C51" t="s">
        <v>6</v>
      </c>
      <c r="D51" s="5">
        <v>3665</v>
      </c>
      <c r="E51" s="3">
        <v>42455</v>
      </c>
      <c r="F51" t="s">
        <v>12</v>
      </c>
    </row>
    <row r="52" spans="1:6" x14ac:dyDescent="0.25">
      <c r="A52">
        <v>51</v>
      </c>
      <c r="B52" t="s">
        <v>13</v>
      </c>
      <c r="C52" t="s">
        <v>5</v>
      </c>
      <c r="D52" s="5">
        <v>4781</v>
      </c>
      <c r="E52" s="3">
        <v>42458</v>
      </c>
      <c r="F52" t="s">
        <v>19</v>
      </c>
    </row>
    <row r="53" spans="1:6" x14ac:dyDescent="0.25">
      <c r="A53">
        <v>52</v>
      </c>
      <c r="B53" t="s">
        <v>16</v>
      </c>
      <c r="C53" t="s">
        <v>5</v>
      </c>
      <c r="D53" s="5">
        <v>3663</v>
      </c>
      <c r="E53" s="3">
        <v>42459</v>
      </c>
      <c r="F53" t="s">
        <v>11</v>
      </c>
    </row>
    <row r="54" spans="1:6" x14ac:dyDescent="0.25">
      <c r="A54">
        <v>53</v>
      </c>
      <c r="B54" t="s">
        <v>14</v>
      </c>
      <c r="C54" t="s">
        <v>5</v>
      </c>
      <c r="D54" s="5">
        <v>6331</v>
      </c>
      <c r="E54" s="3">
        <v>42461</v>
      </c>
      <c r="F54" t="s">
        <v>19</v>
      </c>
    </row>
    <row r="55" spans="1:6" x14ac:dyDescent="0.25">
      <c r="A55">
        <v>54</v>
      </c>
      <c r="B55" t="s">
        <v>14</v>
      </c>
      <c r="C55" t="s">
        <v>5</v>
      </c>
      <c r="D55" s="5">
        <v>4364</v>
      </c>
      <c r="E55" s="3">
        <v>42461</v>
      </c>
      <c r="F55" t="s">
        <v>10</v>
      </c>
    </row>
    <row r="56" spans="1:6" x14ac:dyDescent="0.25">
      <c r="A56">
        <v>55</v>
      </c>
      <c r="B56" t="s">
        <v>17</v>
      </c>
      <c r="C56" t="s">
        <v>6</v>
      </c>
      <c r="D56" s="5">
        <v>607</v>
      </c>
      <c r="E56" s="3">
        <v>42463</v>
      </c>
      <c r="F56" t="s">
        <v>9</v>
      </c>
    </row>
    <row r="57" spans="1:6" x14ac:dyDescent="0.25">
      <c r="A57">
        <v>56</v>
      </c>
      <c r="B57" t="s">
        <v>13</v>
      </c>
      <c r="C57" t="s">
        <v>5</v>
      </c>
      <c r="D57" s="5">
        <v>1054</v>
      </c>
      <c r="E57" s="3">
        <v>42466</v>
      </c>
      <c r="F57" t="s">
        <v>20</v>
      </c>
    </row>
    <row r="58" spans="1:6" x14ac:dyDescent="0.25">
      <c r="A58">
        <v>57</v>
      </c>
      <c r="B58" t="s">
        <v>17</v>
      </c>
      <c r="C58" t="s">
        <v>6</v>
      </c>
      <c r="D58" s="5">
        <v>7659</v>
      </c>
      <c r="E58" s="3">
        <v>42466</v>
      </c>
      <c r="F58" t="s">
        <v>8</v>
      </c>
    </row>
    <row r="59" spans="1:6" x14ac:dyDescent="0.25">
      <c r="A59">
        <v>58</v>
      </c>
      <c r="B59" t="s">
        <v>21</v>
      </c>
      <c r="C59" t="s">
        <v>6</v>
      </c>
      <c r="D59" s="5">
        <v>277</v>
      </c>
      <c r="E59" s="3">
        <v>42472</v>
      </c>
      <c r="F59" t="s">
        <v>12</v>
      </c>
    </row>
    <row r="60" spans="1:6" x14ac:dyDescent="0.25">
      <c r="A60">
        <v>59</v>
      </c>
      <c r="B60" t="s">
        <v>13</v>
      </c>
      <c r="C60" t="s">
        <v>5</v>
      </c>
      <c r="D60" s="5">
        <v>235</v>
      </c>
      <c r="E60" s="3">
        <v>42477</v>
      </c>
      <c r="F60" t="s">
        <v>8</v>
      </c>
    </row>
    <row r="61" spans="1:6" x14ac:dyDescent="0.25">
      <c r="A61">
        <v>60</v>
      </c>
      <c r="B61" t="s">
        <v>15</v>
      </c>
      <c r="C61" t="s">
        <v>5</v>
      </c>
      <c r="D61" s="5">
        <v>1113</v>
      </c>
      <c r="E61" s="3">
        <v>42478</v>
      </c>
      <c r="F61" t="s">
        <v>11</v>
      </c>
    </row>
    <row r="62" spans="1:6" x14ac:dyDescent="0.25">
      <c r="A62">
        <v>61</v>
      </c>
      <c r="B62" t="s">
        <v>14</v>
      </c>
      <c r="C62" t="s">
        <v>5</v>
      </c>
      <c r="D62" s="5">
        <v>1128</v>
      </c>
      <c r="E62" s="3">
        <v>42481</v>
      </c>
      <c r="F62" t="s">
        <v>8</v>
      </c>
    </row>
    <row r="63" spans="1:6" x14ac:dyDescent="0.25">
      <c r="A63">
        <v>62</v>
      </c>
      <c r="B63" t="s">
        <v>21</v>
      </c>
      <c r="C63" t="s">
        <v>6</v>
      </c>
      <c r="D63" s="5">
        <v>9231</v>
      </c>
      <c r="E63" s="3">
        <v>42482</v>
      </c>
      <c r="F63" t="s">
        <v>10</v>
      </c>
    </row>
    <row r="64" spans="1:6" x14ac:dyDescent="0.25">
      <c r="A64">
        <v>63</v>
      </c>
      <c r="B64" t="s">
        <v>13</v>
      </c>
      <c r="C64" t="s">
        <v>5</v>
      </c>
      <c r="D64" s="5">
        <v>4387</v>
      </c>
      <c r="E64" s="3">
        <v>42483</v>
      </c>
      <c r="F64" t="s">
        <v>8</v>
      </c>
    </row>
    <row r="65" spans="1:6" x14ac:dyDescent="0.25">
      <c r="A65">
        <v>64</v>
      </c>
      <c r="B65" t="s">
        <v>14</v>
      </c>
      <c r="C65" t="s">
        <v>5</v>
      </c>
      <c r="D65" s="5">
        <v>2763</v>
      </c>
      <c r="E65" s="3">
        <v>42485</v>
      </c>
      <c r="F65" t="s">
        <v>10</v>
      </c>
    </row>
    <row r="66" spans="1:6" x14ac:dyDescent="0.25">
      <c r="A66">
        <v>65</v>
      </c>
      <c r="B66" t="s">
        <v>13</v>
      </c>
      <c r="C66" t="s">
        <v>5</v>
      </c>
      <c r="D66" s="5">
        <v>7898</v>
      </c>
      <c r="E66" s="3">
        <v>42487</v>
      </c>
      <c r="F66" t="s">
        <v>9</v>
      </c>
    </row>
    <row r="67" spans="1:6" x14ac:dyDescent="0.25">
      <c r="A67">
        <v>66</v>
      </c>
      <c r="B67" t="s">
        <v>13</v>
      </c>
      <c r="C67" t="s">
        <v>5</v>
      </c>
      <c r="D67" s="5">
        <v>2427</v>
      </c>
      <c r="E67" s="3">
        <v>42490</v>
      </c>
      <c r="F67" t="s">
        <v>19</v>
      </c>
    </row>
    <row r="68" spans="1:6" x14ac:dyDescent="0.25">
      <c r="A68">
        <v>67</v>
      </c>
      <c r="B68" t="s">
        <v>13</v>
      </c>
      <c r="C68" t="s">
        <v>5</v>
      </c>
      <c r="D68" s="5">
        <v>8663</v>
      </c>
      <c r="E68" s="3">
        <v>42491</v>
      </c>
      <c r="F68" t="s">
        <v>20</v>
      </c>
    </row>
    <row r="69" spans="1:6" x14ac:dyDescent="0.25">
      <c r="A69">
        <v>68</v>
      </c>
      <c r="B69" t="s">
        <v>17</v>
      </c>
      <c r="C69" t="s">
        <v>6</v>
      </c>
      <c r="D69" s="5">
        <v>2789</v>
      </c>
      <c r="E69" s="3">
        <v>42491</v>
      </c>
      <c r="F69" t="s">
        <v>12</v>
      </c>
    </row>
    <row r="70" spans="1:6" x14ac:dyDescent="0.25">
      <c r="A70">
        <v>69</v>
      </c>
      <c r="B70" t="s">
        <v>13</v>
      </c>
      <c r="C70" t="s">
        <v>5</v>
      </c>
      <c r="D70" s="5">
        <v>4054</v>
      </c>
      <c r="E70" s="3">
        <v>42492</v>
      </c>
      <c r="F70" t="s">
        <v>8</v>
      </c>
    </row>
    <row r="71" spans="1:6" x14ac:dyDescent="0.25">
      <c r="A71">
        <v>70</v>
      </c>
      <c r="B71" t="s">
        <v>16</v>
      </c>
      <c r="C71" t="s">
        <v>5</v>
      </c>
      <c r="D71" s="5">
        <v>2262</v>
      </c>
      <c r="E71" s="3">
        <v>42492</v>
      </c>
      <c r="F71" t="s">
        <v>8</v>
      </c>
    </row>
    <row r="72" spans="1:6" x14ac:dyDescent="0.25">
      <c r="A72">
        <v>71</v>
      </c>
      <c r="B72" t="s">
        <v>16</v>
      </c>
      <c r="C72" t="s">
        <v>5</v>
      </c>
      <c r="D72" s="5">
        <v>5600</v>
      </c>
      <c r="E72" s="3">
        <v>42492</v>
      </c>
      <c r="F72" t="s">
        <v>9</v>
      </c>
    </row>
    <row r="73" spans="1:6" x14ac:dyDescent="0.25">
      <c r="A73">
        <v>72</v>
      </c>
      <c r="B73" t="s">
        <v>13</v>
      </c>
      <c r="C73" t="s">
        <v>5</v>
      </c>
      <c r="D73" s="5">
        <v>5787</v>
      </c>
      <c r="E73" s="3">
        <v>42493</v>
      </c>
      <c r="F73" t="s">
        <v>8</v>
      </c>
    </row>
    <row r="74" spans="1:6" x14ac:dyDescent="0.25">
      <c r="A74">
        <v>73</v>
      </c>
      <c r="B74" t="s">
        <v>15</v>
      </c>
      <c r="C74" t="s">
        <v>5</v>
      </c>
      <c r="D74" s="5">
        <v>6295</v>
      </c>
      <c r="E74" s="3">
        <v>42493</v>
      </c>
      <c r="F74" t="s">
        <v>10</v>
      </c>
    </row>
    <row r="75" spans="1:6" x14ac:dyDescent="0.25">
      <c r="A75">
        <v>74</v>
      </c>
      <c r="B75" t="s">
        <v>13</v>
      </c>
      <c r="C75" t="s">
        <v>5</v>
      </c>
      <c r="D75" s="5">
        <v>474</v>
      </c>
      <c r="E75" s="3">
        <v>42495</v>
      </c>
      <c r="F75" t="s">
        <v>12</v>
      </c>
    </row>
    <row r="76" spans="1:6" x14ac:dyDescent="0.25">
      <c r="A76">
        <v>75</v>
      </c>
      <c r="B76" t="s">
        <v>14</v>
      </c>
      <c r="C76" t="s">
        <v>5</v>
      </c>
      <c r="D76" s="5">
        <v>4325</v>
      </c>
      <c r="E76" s="3">
        <v>42495</v>
      </c>
      <c r="F76" t="s">
        <v>19</v>
      </c>
    </row>
    <row r="77" spans="1:6" x14ac:dyDescent="0.25">
      <c r="A77">
        <v>76</v>
      </c>
      <c r="B77" t="s">
        <v>13</v>
      </c>
      <c r="C77" t="s">
        <v>5</v>
      </c>
      <c r="D77" s="5">
        <v>592</v>
      </c>
      <c r="E77" s="3">
        <v>42496</v>
      </c>
      <c r="F77" t="s">
        <v>8</v>
      </c>
    </row>
    <row r="78" spans="1:6" x14ac:dyDescent="0.25">
      <c r="A78">
        <v>77</v>
      </c>
      <c r="B78" t="s">
        <v>15</v>
      </c>
      <c r="C78" t="s">
        <v>5</v>
      </c>
      <c r="D78" s="5">
        <v>4330</v>
      </c>
      <c r="E78" s="3">
        <v>42498</v>
      </c>
      <c r="F78" t="s">
        <v>8</v>
      </c>
    </row>
    <row r="79" spans="1:6" x14ac:dyDescent="0.25">
      <c r="A79">
        <v>78</v>
      </c>
      <c r="B79" t="s">
        <v>13</v>
      </c>
      <c r="C79" t="s">
        <v>5</v>
      </c>
      <c r="D79" s="5">
        <v>9405</v>
      </c>
      <c r="E79" s="3">
        <v>42498</v>
      </c>
      <c r="F79" t="s">
        <v>9</v>
      </c>
    </row>
    <row r="80" spans="1:6" x14ac:dyDescent="0.25">
      <c r="A80">
        <v>79</v>
      </c>
      <c r="B80" t="s">
        <v>14</v>
      </c>
      <c r="C80" t="s">
        <v>5</v>
      </c>
      <c r="D80" s="5">
        <v>7671</v>
      </c>
      <c r="E80" s="3">
        <v>42498</v>
      </c>
      <c r="F80" t="s">
        <v>19</v>
      </c>
    </row>
    <row r="81" spans="1:6" x14ac:dyDescent="0.25">
      <c r="A81">
        <v>80</v>
      </c>
      <c r="B81" t="s">
        <v>17</v>
      </c>
      <c r="C81" t="s">
        <v>6</v>
      </c>
      <c r="D81" s="5">
        <v>5791</v>
      </c>
      <c r="E81" s="3">
        <v>42498</v>
      </c>
      <c r="F81" t="s">
        <v>9</v>
      </c>
    </row>
    <row r="82" spans="1:6" x14ac:dyDescent="0.25">
      <c r="A82">
        <v>81</v>
      </c>
      <c r="B82" t="s">
        <v>13</v>
      </c>
      <c r="C82" t="s">
        <v>5</v>
      </c>
      <c r="D82" s="5">
        <v>6007</v>
      </c>
      <c r="E82" s="3">
        <v>42502</v>
      </c>
      <c r="F82" t="s">
        <v>10</v>
      </c>
    </row>
    <row r="83" spans="1:6" x14ac:dyDescent="0.25">
      <c r="A83">
        <v>82</v>
      </c>
      <c r="B83" t="s">
        <v>13</v>
      </c>
      <c r="C83" t="s">
        <v>5</v>
      </c>
      <c r="D83" s="5">
        <v>5030</v>
      </c>
      <c r="E83" s="3">
        <v>42504</v>
      </c>
      <c r="F83" t="s">
        <v>12</v>
      </c>
    </row>
    <row r="84" spans="1:6" x14ac:dyDescent="0.25">
      <c r="A84">
        <v>83</v>
      </c>
      <c r="B84" t="s">
        <v>17</v>
      </c>
      <c r="C84" t="s">
        <v>6</v>
      </c>
      <c r="D84" s="5">
        <v>6763</v>
      </c>
      <c r="E84" s="3">
        <v>42504</v>
      </c>
      <c r="F84" t="s">
        <v>9</v>
      </c>
    </row>
    <row r="85" spans="1:6" x14ac:dyDescent="0.25">
      <c r="A85">
        <v>84</v>
      </c>
      <c r="B85" t="s">
        <v>13</v>
      </c>
      <c r="C85" t="s">
        <v>5</v>
      </c>
      <c r="D85" s="5">
        <v>4248</v>
      </c>
      <c r="E85" s="3">
        <v>42505</v>
      </c>
      <c r="F85" t="s">
        <v>11</v>
      </c>
    </row>
    <row r="86" spans="1:6" x14ac:dyDescent="0.25">
      <c r="A86">
        <v>85</v>
      </c>
      <c r="B86" t="s">
        <v>13</v>
      </c>
      <c r="C86" t="s">
        <v>5</v>
      </c>
      <c r="D86" s="5">
        <v>9543</v>
      </c>
      <c r="E86" s="3">
        <v>42506</v>
      </c>
      <c r="F86" t="s">
        <v>19</v>
      </c>
    </row>
    <row r="87" spans="1:6" x14ac:dyDescent="0.25">
      <c r="A87">
        <v>86</v>
      </c>
      <c r="B87" t="s">
        <v>21</v>
      </c>
      <c r="C87" t="s">
        <v>6</v>
      </c>
      <c r="D87" s="5">
        <v>2054</v>
      </c>
      <c r="E87" s="3">
        <v>42506</v>
      </c>
      <c r="F87" t="s">
        <v>9</v>
      </c>
    </row>
    <row r="88" spans="1:6" x14ac:dyDescent="0.25">
      <c r="A88">
        <v>87</v>
      </c>
      <c r="B88" t="s">
        <v>18</v>
      </c>
      <c r="C88" t="s">
        <v>6</v>
      </c>
      <c r="D88" s="5">
        <v>7094</v>
      </c>
      <c r="E88" s="3">
        <v>42506</v>
      </c>
      <c r="F88" t="s">
        <v>12</v>
      </c>
    </row>
    <row r="89" spans="1:6" x14ac:dyDescent="0.25">
      <c r="A89">
        <v>88</v>
      </c>
      <c r="B89" t="s">
        <v>17</v>
      </c>
      <c r="C89" t="s">
        <v>6</v>
      </c>
      <c r="D89" s="5">
        <v>6087</v>
      </c>
      <c r="E89" s="3">
        <v>42508</v>
      </c>
      <c r="F89" t="s">
        <v>8</v>
      </c>
    </row>
    <row r="90" spans="1:6" x14ac:dyDescent="0.25">
      <c r="A90">
        <v>89</v>
      </c>
      <c r="B90" t="s">
        <v>14</v>
      </c>
      <c r="C90" t="s">
        <v>5</v>
      </c>
      <c r="D90" s="5">
        <v>4264</v>
      </c>
      <c r="E90" s="3">
        <v>42509</v>
      </c>
      <c r="F90" t="s">
        <v>11</v>
      </c>
    </row>
    <row r="91" spans="1:6" x14ac:dyDescent="0.25">
      <c r="A91">
        <v>90</v>
      </c>
      <c r="B91" t="s">
        <v>16</v>
      </c>
      <c r="C91" t="s">
        <v>5</v>
      </c>
      <c r="D91" s="5">
        <v>9333</v>
      </c>
      <c r="E91" s="3">
        <v>42510</v>
      </c>
      <c r="F91" t="s">
        <v>8</v>
      </c>
    </row>
    <row r="92" spans="1:6" x14ac:dyDescent="0.25">
      <c r="A92">
        <v>91</v>
      </c>
      <c r="B92" t="s">
        <v>16</v>
      </c>
      <c r="C92" t="s">
        <v>5</v>
      </c>
      <c r="D92" s="5">
        <v>8775</v>
      </c>
      <c r="E92" s="3">
        <v>42512</v>
      </c>
      <c r="F92" t="s">
        <v>12</v>
      </c>
    </row>
    <row r="93" spans="1:6" x14ac:dyDescent="0.25">
      <c r="A93">
        <v>92</v>
      </c>
      <c r="B93" t="s">
        <v>21</v>
      </c>
      <c r="C93" t="s">
        <v>6</v>
      </c>
      <c r="D93" s="5">
        <v>2011</v>
      </c>
      <c r="E93" s="3">
        <v>42513</v>
      </c>
      <c r="F93" t="s">
        <v>9</v>
      </c>
    </row>
    <row r="94" spans="1:6" x14ac:dyDescent="0.25">
      <c r="A94">
        <v>93</v>
      </c>
      <c r="B94" t="s">
        <v>13</v>
      </c>
      <c r="C94" t="s">
        <v>5</v>
      </c>
      <c r="D94" s="5">
        <v>5632</v>
      </c>
      <c r="E94" s="3">
        <v>42515</v>
      </c>
      <c r="F94" t="s">
        <v>8</v>
      </c>
    </row>
    <row r="95" spans="1:6" x14ac:dyDescent="0.25">
      <c r="A95">
        <v>94</v>
      </c>
      <c r="B95" t="s">
        <v>13</v>
      </c>
      <c r="C95" t="s">
        <v>5</v>
      </c>
      <c r="D95" s="5">
        <v>4904</v>
      </c>
      <c r="E95" s="3">
        <v>42515</v>
      </c>
      <c r="F95" t="s">
        <v>20</v>
      </c>
    </row>
    <row r="96" spans="1:6" x14ac:dyDescent="0.25">
      <c r="A96">
        <v>95</v>
      </c>
      <c r="B96" t="s">
        <v>18</v>
      </c>
      <c r="C96" t="s">
        <v>6</v>
      </c>
      <c r="D96" s="5">
        <v>1002</v>
      </c>
      <c r="E96" s="3">
        <v>42515</v>
      </c>
      <c r="F96" t="s">
        <v>11</v>
      </c>
    </row>
    <row r="97" spans="1:6" x14ac:dyDescent="0.25">
      <c r="A97">
        <v>96</v>
      </c>
      <c r="B97" t="s">
        <v>15</v>
      </c>
      <c r="C97" t="s">
        <v>5</v>
      </c>
      <c r="D97" s="5">
        <v>8141</v>
      </c>
      <c r="E97" s="3">
        <v>42516</v>
      </c>
      <c r="F97" t="s">
        <v>9</v>
      </c>
    </row>
    <row r="98" spans="1:6" x14ac:dyDescent="0.25">
      <c r="A98">
        <v>97</v>
      </c>
      <c r="B98" t="s">
        <v>15</v>
      </c>
      <c r="C98" t="s">
        <v>5</v>
      </c>
      <c r="D98" s="5">
        <v>3644</v>
      </c>
      <c r="E98" s="3">
        <v>42516</v>
      </c>
      <c r="F98" t="s">
        <v>10</v>
      </c>
    </row>
    <row r="99" spans="1:6" x14ac:dyDescent="0.25">
      <c r="A99">
        <v>98</v>
      </c>
      <c r="B99" t="s">
        <v>15</v>
      </c>
      <c r="C99" t="s">
        <v>5</v>
      </c>
      <c r="D99" s="5">
        <v>1380</v>
      </c>
      <c r="E99" s="3">
        <v>42516</v>
      </c>
      <c r="F99" t="s">
        <v>11</v>
      </c>
    </row>
    <row r="100" spans="1:6" x14ac:dyDescent="0.25">
      <c r="A100">
        <v>99</v>
      </c>
      <c r="B100" t="s">
        <v>21</v>
      </c>
      <c r="C100" t="s">
        <v>6</v>
      </c>
      <c r="D100" s="5">
        <v>8354</v>
      </c>
      <c r="E100" s="3">
        <v>42516</v>
      </c>
      <c r="F100" t="s">
        <v>12</v>
      </c>
    </row>
    <row r="101" spans="1:6" x14ac:dyDescent="0.25">
      <c r="A101">
        <v>100</v>
      </c>
      <c r="B101" t="s">
        <v>13</v>
      </c>
      <c r="C101" t="s">
        <v>5</v>
      </c>
      <c r="D101" s="5">
        <v>5182</v>
      </c>
      <c r="E101" s="3">
        <v>42517</v>
      </c>
      <c r="F101" t="s">
        <v>8</v>
      </c>
    </row>
    <row r="102" spans="1:6" x14ac:dyDescent="0.25">
      <c r="A102">
        <v>101</v>
      </c>
      <c r="B102" t="s">
        <v>14</v>
      </c>
      <c r="C102" t="s">
        <v>5</v>
      </c>
      <c r="D102" s="5">
        <v>2193</v>
      </c>
      <c r="E102" s="3">
        <v>42517</v>
      </c>
      <c r="F102" t="s">
        <v>19</v>
      </c>
    </row>
    <row r="103" spans="1:6" x14ac:dyDescent="0.25">
      <c r="A103">
        <v>102</v>
      </c>
      <c r="B103" t="s">
        <v>16</v>
      </c>
      <c r="C103" t="s">
        <v>5</v>
      </c>
      <c r="D103" s="5">
        <v>3647</v>
      </c>
      <c r="E103" s="3">
        <v>42518</v>
      </c>
      <c r="F103" t="s">
        <v>8</v>
      </c>
    </row>
    <row r="104" spans="1:6" x14ac:dyDescent="0.25">
      <c r="A104">
        <v>103</v>
      </c>
      <c r="B104" t="s">
        <v>14</v>
      </c>
      <c r="C104" t="s">
        <v>5</v>
      </c>
      <c r="D104" s="5">
        <v>4104</v>
      </c>
      <c r="E104" s="3">
        <v>42518</v>
      </c>
      <c r="F104" t="s">
        <v>8</v>
      </c>
    </row>
    <row r="105" spans="1:6" x14ac:dyDescent="0.25">
      <c r="A105">
        <v>104</v>
      </c>
      <c r="B105" t="s">
        <v>17</v>
      </c>
      <c r="C105" t="s">
        <v>6</v>
      </c>
      <c r="D105" s="5">
        <v>7457</v>
      </c>
      <c r="E105" s="3">
        <v>42518</v>
      </c>
      <c r="F105" t="s">
        <v>8</v>
      </c>
    </row>
    <row r="106" spans="1:6" x14ac:dyDescent="0.25">
      <c r="A106">
        <v>105</v>
      </c>
      <c r="B106" t="s">
        <v>16</v>
      </c>
      <c r="C106" t="s">
        <v>5</v>
      </c>
      <c r="D106" s="5">
        <v>3767</v>
      </c>
      <c r="E106" s="3">
        <v>42519</v>
      </c>
      <c r="F106" t="s">
        <v>10</v>
      </c>
    </row>
    <row r="107" spans="1:6" x14ac:dyDescent="0.25">
      <c r="A107">
        <v>106</v>
      </c>
      <c r="B107" t="s">
        <v>21</v>
      </c>
      <c r="C107" t="s">
        <v>6</v>
      </c>
      <c r="D107" s="5">
        <v>4685</v>
      </c>
      <c r="E107" s="3">
        <v>42520</v>
      </c>
      <c r="F107" t="s">
        <v>12</v>
      </c>
    </row>
    <row r="108" spans="1:6" x14ac:dyDescent="0.25">
      <c r="A108">
        <v>107</v>
      </c>
      <c r="B108" t="s">
        <v>13</v>
      </c>
      <c r="C108" t="s">
        <v>5</v>
      </c>
      <c r="D108" s="5">
        <v>3917</v>
      </c>
      <c r="E108" s="3">
        <v>42525</v>
      </c>
      <c r="F108" t="s">
        <v>8</v>
      </c>
    </row>
    <row r="109" spans="1:6" x14ac:dyDescent="0.25">
      <c r="A109">
        <v>108</v>
      </c>
      <c r="B109" t="s">
        <v>14</v>
      </c>
      <c r="C109" t="s">
        <v>5</v>
      </c>
      <c r="D109" s="5">
        <v>521</v>
      </c>
      <c r="E109" s="3">
        <v>42525</v>
      </c>
      <c r="F109" t="s">
        <v>10</v>
      </c>
    </row>
    <row r="110" spans="1:6" x14ac:dyDescent="0.25">
      <c r="A110">
        <v>109</v>
      </c>
      <c r="B110" t="s">
        <v>14</v>
      </c>
      <c r="C110" t="s">
        <v>5</v>
      </c>
      <c r="D110" s="5">
        <v>5605</v>
      </c>
      <c r="E110" s="3">
        <v>42531</v>
      </c>
      <c r="F110" t="s">
        <v>19</v>
      </c>
    </row>
    <row r="111" spans="1:6" x14ac:dyDescent="0.25">
      <c r="A111">
        <v>110</v>
      </c>
      <c r="B111" t="s">
        <v>21</v>
      </c>
      <c r="C111" t="s">
        <v>6</v>
      </c>
      <c r="D111" s="5">
        <v>9630</v>
      </c>
      <c r="E111" s="3">
        <v>42532</v>
      </c>
      <c r="F111" t="s">
        <v>12</v>
      </c>
    </row>
    <row r="112" spans="1:6" x14ac:dyDescent="0.25">
      <c r="A112">
        <v>111</v>
      </c>
      <c r="B112" t="s">
        <v>13</v>
      </c>
      <c r="C112" t="s">
        <v>5</v>
      </c>
      <c r="D112" s="5">
        <v>6941</v>
      </c>
      <c r="E112" s="3">
        <v>42541</v>
      </c>
      <c r="F112" t="s">
        <v>10</v>
      </c>
    </row>
    <row r="113" spans="1:6" x14ac:dyDescent="0.25">
      <c r="A113">
        <v>112</v>
      </c>
      <c r="B113" t="s">
        <v>21</v>
      </c>
      <c r="C113" t="s">
        <v>6</v>
      </c>
      <c r="D113" s="5">
        <v>7231</v>
      </c>
      <c r="E113" s="3">
        <v>42541</v>
      </c>
      <c r="F113" t="s">
        <v>9</v>
      </c>
    </row>
    <row r="114" spans="1:6" x14ac:dyDescent="0.25">
      <c r="A114">
        <v>113</v>
      </c>
      <c r="B114" t="s">
        <v>21</v>
      </c>
      <c r="C114" t="s">
        <v>6</v>
      </c>
      <c r="D114" s="5">
        <v>8891</v>
      </c>
      <c r="E114" s="3">
        <v>42544</v>
      </c>
      <c r="F114" t="s">
        <v>11</v>
      </c>
    </row>
    <row r="115" spans="1:6" x14ac:dyDescent="0.25">
      <c r="A115">
        <v>114</v>
      </c>
      <c r="B115" t="s">
        <v>13</v>
      </c>
      <c r="C115" t="s">
        <v>5</v>
      </c>
      <c r="D115" s="5">
        <v>107</v>
      </c>
      <c r="E115" s="3">
        <v>42546</v>
      </c>
      <c r="F115" t="s">
        <v>19</v>
      </c>
    </row>
    <row r="116" spans="1:6" x14ac:dyDescent="0.25">
      <c r="A116">
        <v>115</v>
      </c>
      <c r="B116" t="s">
        <v>13</v>
      </c>
      <c r="C116" t="s">
        <v>5</v>
      </c>
      <c r="D116" s="5">
        <v>4243</v>
      </c>
      <c r="E116" s="3">
        <v>42547</v>
      </c>
      <c r="F116" t="s">
        <v>8</v>
      </c>
    </row>
    <row r="117" spans="1:6" x14ac:dyDescent="0.25">
      <c r="A117">
        <v>116</v>
      </c>
      <c r="B117" t="s">
        <v>15</v>
      </c>
      <c r="C117" t="s">
        <v>5</v>
      </c>
      <c r="D117" s="5">
        <v>4514</v>
      </c>
      <c r="E117" s="3">
        <v>42548</v>
      </c>
      <c r="F117" t="s">
        <v>8</v>
      </c>
    </row>
    <row r="118" spans="1:6" x14ac:dyDescent="0.25">
      <c r="A118">
        <v>117</v>
      </c>
      <c r="B118" t="s">
        <v>16</v>
      </c>
      <c r="C118" t="s">
        <v>5</v>
      </c>
      <c r="D118" s="5">
        <v>5480</v>
      </c>
      <c r="E118" s="3">
        <v>42553</v>
      </c>
      <c r="F118" t="s">
        <v>8</v>
      </c>
    </row>
    <row r="119" spans="1:6" x14ac:dyDescent="0.25">
      <c r="A119">
        <v>118</v>
      </c>
      <c r="B119" t="s">
        <v>13</v>
      </c>
      <c r="C119" t="s">
        <v>5</v>
      </c>
      <c r="D119" s="5">
        <v>5002</v>
      </c>
      <c r="E119" s="3">
        <v>42553</v>
      </c>
      <c r="F119" t="s">
        <v>19</v>
      </c>
    </row>
    <row r="120" spans="1:6" x14ac:dyDescent="0.25">
      <c r="A120">
        <v>119</v>
      </c>
      <c r="B120" t="s">
        <v>13</v>
      </c>
      <c r="C120" t="s">
        <v>5</v>
      </c>
      <c r="D120" s="5">
        <v>8530</v>
      </c>
      <c r="E120" s="3">
        <v>42556</v>
      </c>
      <c r="F120" t="s">
        <v>10</v>
      </c>
    </row>
    <row r="121" spans="1:6" x14ac:dyDescent="0.25">
      <c r="A121">
        <v>120</v>
      </c>
      <c r="B121" t="s">
        <v>15</v>
      </c>
      <c r="C121" t="s">
        <v>5</v>
      </c>
      <c r="D121" s="5">
        <v>4819</v>
      </c>
      <c r="E121" s="3">
        <v>42558</v>
      </c>
      <c r="F121" t="s">
        <v>20</v>
      </c>
    </row>
    <row r="122" spans="1:6" x14ac:dyDescent="0.25">
      <c r="A122">
        <v>121</v>
      </c>
      <c r="B122" t="s">
        <v>21</v>
      </c>
      <c r="C122" t="s">
        <v>6</v>
      </c>
      <c r="D122" s="5">
        <v>6343</v>
      </c>
      <c r="E122" s="3">
        <v>42562</v>
      </c>
      <c r="F122" t="s">
        <v>9</v>
      </c>
    </row>
    <row r="123" spans="1:6" x14ac:dyDescent="0.25">
      <c r="A123">
        <v>122</v>
      </c>
      <c r="B123" t="s">
        <v>15</v>
      </c>
      <c r="C123" t="s">
        <v>5</v>
      </c>
      <c r="D123" s="5">
        <v>2318</v>
      </c>
      <c r="E123" s="3">
        <v>42564</v>
      </c>
      <c r="F123" t="s">
        <v>9</v>
      </c>
    </row>
    <row r="124" spans="1:6" x14ac:dyDescent="0.25">
      <c r="A124">
        <v>123</v>
      </c>
      <c r="B124" t="s">
        <v>15</v>
      </c>
      <c r="C124" t="s">
        <v>5</v>
      </c>
      <c r="D124" s="5">
        <v>220</v>
      </c>
      <c r="E124" s="3">
        <v>42571</v>
      </c>
      <c r="F124" t="s">
        <v>9</v>
      </c>
    </row>
    <row r="125" spans="1:6" x14ac:dyDescent="0.25">
      <c r="A125">
        <v>124</v>
      </c>
      <c r="B125" t="s">
        <v>15</v>
      </c>
      <c r="C125" t="s">
        <v>5</v>
      </c>
      <c r="D125" s="5">
        <v>6341</v>
      </c>
      <c r="E125" s="3">
        <v>42571</v>
      </c>
      <c r="F125" t="s">
        <v>20</v>
      </c>
    </row>
    <row r="126" spans="1:6" x14ac:dyDescent="0.25">
      <c r="A126">
        <v>125</v>
      </c>
      <c r="B126" t="s">
        <v>14</v>
      </c>
      <c r="C126" t="s">
        <v>5</v>
      </c>
      <c r="D126" s="5">
        <v>330</v>
      </c>
      <c r="E126" s="3">
        <v>42571</v>
      </c>
      <c r="F126" t="s">
        <v>12</v>
      </c>
    </row>
    <row r="127" spans="1:6" x14ac:dyDescent="0.25">
      <c r="A127">
        <v>126</v>
      </c>
      <c r="B127" t="s">
        <v>21</v>
      </c>
      <c r="C127" t="s">
        <v>6</v>
      </c>
      <c r="D127" s="5">
        <v>3027</v>
      </c>
      <c r="E127" s="3">
        <v>42571</v>
      </c>
      <c r="F127" t="s">
        <v>9</v>
      </c>
    </row>
    <row r="128" spans="1:6" x14ac:dyDescent="0.25">
      <c r="A128">
        <v>127</v>
      </c>
      <c r="B128" t="s">
        <v>15</v>
      </c>
      <c r="C128" t="s">
        <v>5</v>
      </c>
      <c r="D128" s="5">
        <v>850</v>
      </c>
      <c r="E128" s="3">
        <v>42573</v>
      </c>
      <c r="F128" t="s">
        <v>20</v>
      </c>
    </row>
    <row r="129" spans="1:6" x14ac:dyDescent="0.25">
      <c r="A129">
        <v>128</v>
      </c>
      <c r="B129" t="s">
        <v>13</v>
      </c>
      <c r="C129" t="s">
        <v>5</v>
      </c>
      <c r="D129" s="5">
        <v>8986</v>
      </c>
      <c r="E129" s="3">
        <v>42574</v>
      </c>
      <c r="F129" t="s">
        <v>9</v>
      </c>
    </row>
    <row r="130" spans="1:6" x14ac:dyDescent="0.25">
      <c r="A130">
        <v>129</v>
      </c>
      <c r="B130" t="s">
        <v>21</v>
      </c>
      <c r="C130" t="s">
        <v>6</v>
      </c>
      <c r="D130" s="5">
        <v>3800</v>
      </c>
      <c r="E130" s="3">
        <v>42576</v>
      </c>
      <c r="F130" t="s">
        <v>8</v>
      </c>
    </row>
    <row r="131" spans="1:6" x14ac:dyDescent="0.25">
      <c r="A131">
        <v>130</v>
      </c>
      <c r="B131" t="s">
        <v>17</v>
      </c>
      <c r="C131" t="s">
        <v>6</v>
      </c>
      <c r="D131" s="5">
        <v>5751</v>
      </c>
      <c r="E131" s="3">
        <v>42579</v>
      </c>
      <c r="F131" t="s">
        <v>9</v>
      </c>
    </row>
    <row r="132" spans="1:6" x14ac:dyDescent="0.25">
      <c r="A132">
        <v>131</v>
      </c>
      <c r="B132" t="s">
        <v>14</v>
      </c>
      <c r="C132" t="s">
        <v>5</v>
      </c>
      <c r="D132" s="5">
        <v>1704</v>
      </c>
      <c r="E132" s="3">
        <v>42580</v>
      </c>
      <c r="F132" t="s">
        <v>9</v>
      </c>
    </row>
    <row r="133" spans="1:6" x14ac:dyDescent="0.25">
      <c r="A133">
        <v>132</v>
      </c>
      <c r="B133" t="s">
        <v>13</v>
      </c>
      <c r="C133" t="s">
        <v>5</v>
      </c>
      <c r="D133" s="5">
        <v>7966</v>
      </c>
      <c r="E133" s="3">
        <v>42581</v>
      </c>
      <c r="F133" t="s">
        <v>11</v>
      </c>
    </row>
    <row r="134" spans="1:6" x14ac:dyDescent="0.25">
      <c r="A134">
        <v>133</v>
      </c>
      <c r="B134" t="s">
        <v>13</v>
      </c>
      <c r="C134" t="s">
        <v>5</v>
      </c>
      <c r="D134" s="5">
        <v>852</v>
      </c>
      <c r="E134" s="3">
        <v>42582</v>
      </c>
      <c r="F134" t="s">
        <v>8</v>
      </c>
    </row>
    <row r="135" spans="1:6" x14ac:dyDescent="0.25">
      <c r="A135">
        <v>134</v>
      </c>
      <c r="B135" t="s">
        <v>18</v>
      </c>
      <c r="C135" t="s">
        <v>6</v>
      </c>
      <c r="D135" s="5">
        <v>8416</v>
      </c>
      <c r="E135" s="3">
        <v>42582</v>
      </c>
      <c r="F135" t="s">
        <v>11</v>
      </c>
    </row>
    <row r="136" spans="1:6" x14ac:dyDescent="0.25">
      <c r="A136">
        <v>135</v>
      </c>
      <c r="B136" t="s">
        <v>13</v>
      </c>
      <c r="C136" t="s">
        <v>5</v>
      </c>
      <c r="D136" s="5">
        <v>7144</v>
      </c>
      <c r="E136" s="3">
        <v>42583</v>
      </c>
      <c r="F136" t="s">
        <v>19</v>
      </c>
    </row>
    <row r="137" spans="1:6" x14ac:dyDescent="0.25">
      <c r="A137">
        <v>136</v>
      </c>
      <c r="B137" t="s">
        <v>21</v>
      </c>
      <c r="C137" t="s">
        <v>6</v>
      </c>
      <c r="D137" s="5">
        <v>7854</v>
      </c>
      <c r="E137" s="3">
        <v>42583</v>
      </c>
      <c r="F137" t="s">
        <v>8</v>
      </c>
    </row>
    <row r="138" spans="1:6" x14ac:dyDescent="0.25">
      <c r="A138">
        <v>137</v>
      </c>
      <c r="B138" t="s">
        <v>15</v>
      </c>
      <c r="C138" t="s">
        <v>5</v>
      </c>
      <c r="D138" s="5">
        <v>859</v>
      </c>
      <c r="E138" s="3">
        <v>42585</v>
      </c>
      <c r="F138" t="s">
        <v>8</v>
      </c>
    </row>
    <row r="139" spans="1:6" x14ac:dyDescent="0.25">
      <c r="A139">
        <v>138</v>
      </c>
      <c r="B139" t="s">
        <v>21</v>
      </c>
      <c r="C139" t="s">
        <v>6</v>
      </c>
      <c r="D139" s="5">
        <v>8049</v>
      </c>
      <c r="E139" s="3">
        <v>42594</v>
      </c>
      <c r="F139" t="s">
        <v>8</v>
      </c>
    </row>
    <row r="140" spans="1:6" x14ac:dyDescent="0.25">
      <c r="A140">
        <v>139</v>
      </c>
      <c r="B140" t="s">
        <v>13</v>
      </c>
      <c r="C140" t="s">
        <v>5</v>
      </c>
      <c r="D140" s="5">
        <v>2836</v>
      </c>
      <c r="E140" s="3">
        <v>42595</v>
      </c>
      <c r="F140" t="s">
        <v>12</v>
      </c>
    </row>
    <row r="141" spans="1:6" x14ac:dyDescent="0.25">
      <c r="A141">
        <v>140</v>
      </c>
      <c r="B141" t="s">
        <v>17</v>
      </c>
      <c r="C141" t="s">
        <v>6</v>
      </c>
      <c r="D141" s="5">
        <v>1743</v>
      </c>
      <c r="E141" s="3">
        <v>42601</v>
      </c>
      <c r="F141" t="s">
        <v>8</v>
      </c>
    </row>
    <row r="142" spans="1:6" x14ac:dyDescent="0.25">
      <c r="A142">
        <v>141</v>
      </c>
      <c r="B142" t="s">
        <v>14</v>
      </c>
      <c r="C142" t="s">
        <v>5</v>
      </c>
      <c r="D142" s="5">
        <v>3844</v>
      </c>
      <c r="E142" s="3">
        <v>42605</v>
      </c>
      <c r="F142" t="s">
        <v>19</v>
      </c>
    </row>
    <row r="143" spans="1:6" x14ac:dyDescent="0.25">
      <c r="A143">
        <v>142</v>
      </c>
      <c r="B143" t="s">
        <v>14</v>
      </c>
      <c r="C143" t="s">
        <v>5</v>
      </c>
      <c r="D143" s="5">
        <v>7490</v>
      </c>
      <c r="E143" s="3">
        <v>42606</v>
      </c>
      <c r="F143" t="s">
        <v>19</v>
      </c>
    </row>
    <row r="144" spans="1:6" x14ac:dyDescent="0.25">
      <c r="A144">
        <v>143</v>
      </c>
      <c r="B144" t="s">
        <v>21</v>
      </c>
      <c r="C144" t="s">
        <v>6</v>
      </c>
      <c r="D144" s="5">
        <v>4483</v>
      </c>
      <c r="E144" s="3">
        <v>42607</v>
      </c>
      <c r="F144" t="s">
        <v>12</v>
      </c>
    </row>
    <row r="145" spans="1:6" x14ac:dyDescent="0.25">
      <c r="A145">
        <v>144</v>
      </c>
      <c r="B145" t="s">
        <v>14</v>
      </c>
      <c r="C145" t="s">
        <v>5</v>
      </c>
      <c r="D145" s="5">
        <v>7333</v>
      </c>
      <c r="E145" s="3">
        <v>42609</v>
      </c>
      <c r="F145" t="s">
        <v>10</v>
      </c>
    </row>
    <row r="146" spans="1:6" x14ac:dyDescent="0.25">
      <c r="A146">
        <v>145</v>
      </c>
      <c r="B146" t="s">
        <v>17</v>
      </c>
      <c r="C146" t="s">
        <v>6</v>
      </c>
      <c r="D146" s="5">
        <v>7654</v>
      </c>
      <c r="E146" s="3">
        <v>42610</v>
      </c>
      <c r="F146" t="s">
        <v>8</v>
      </c>
    </row>
    <row r="147" spans="1:6" x14ac:dyDescent="0.25">
      <c r="A147">
        <v>146</v>
      </c>
      <c r="B147" t="s">
        <v>14</v>
      </c>
      <c r="C147" t="s">
        <v>5</v>
      </c>
      <c r="D147" s="5">
        <v>3944</v>
      </c>
      <c r="E147" s="3">
        <v>42611</v>
      </c>
      <c r="F147" t="s">
        <v>9</v>
      </c>
    </row>
    <row r="148" spans="1:6" x14ac:dyDescent="0.25">
      <c r="A148">
        <v>147</v>
      </c>
      <c r="B148" t="s">
        <v>18</v>
      </c>
      <c r="C148" t="s">
        <v>6</v>
      </c>
      <c r="D148" s="5">
        <v>5761</v>
      </c>
      <c r="E148" s="3">
        <v>42611</v>
      </c>
      <c r="F148" t="s">
        <v>12</v>
      </c>
    </row>
    <row r="149" spans="1:6" x14ac:dyDescent="0.25">
      <c r="A149">
        <v>148</v>
      </c>
      <c r="B149" t="s">
        <v>13</v>
      </c>
      <c r="C149" t="s">
        <v>5</v>
      </c>
      <c r="D149" s="5">
        <v>6864</v>
      </c>
      <c r="E149" s="3">
        <v>42614</v>
      </c>
      <c r="F149" t="s">
        <v>20</v>
      </c>
    </row>
    <row r="150" spans="1:6" x14ac:dyDescent="0.25">
      <c r="A150">
        <v>149</v>
      </c>
      <c r="B150" t="s">
        <v>13</v>
      </c>
      <c r="C150" t="s">
        <v>5</v>
      </c>
      <c r="D150" s="5">
        <v>4016</v>
      </c>
      <c r="E150" s="3">
        <v>42614</v>
      </c>
      <c r="F150" t="s">
        <v>12</v>
      </c>
    </row>
    <row r="151" spans="1:6" x14ac:dyDescent="0.25">
      <c r="A151">
        <v>150</v>
      </c>
      <c r="B151" t="s">
        <v>13</v>
      </c>
      <c r="C151" t="s">
        <v>5</v>
      </c>
      <c r="D151" s="5">
        <v>1841</v>
      </c>
      <c r="E151" s="3">
        <v>42615</v>
      </c>
      <c r="F151" t="s">
        <v>8</v>
      </c>
    </row>
    <row r="152" spans="1:6" x14ac:dyDescent="0.25">
      <c r="A152">
        <v>151</v>
      </c>
      <c r="B152" t="s">
        <v>13</v>
      </c>
      <c r="C152" t="s">
        <v>5</v>
      </c>
      <c r="D152" s="5">
        <v>424</v>
      </c>
      <c r="E152" s="3">
        <v>42618</v>
      </c>
      <c r="F152" t="s">
        <v>11</v>
      </c>
    </row>
    <row r="153" spans="1:6" x14ac:dyDescent="0.25">
      <c r="A153">
        <v>152</v>
      </c>
      <c r="B153" t="s">
        <v>13</v>
      </c>
      <c r="C153" t="s">
        <v>5</v>
      </c>
      <c r="D153" s="5">
        <v>8765</v>
      </c>
      <c r="E153" s="3">
        <v>42620</v>
      </c>
      <c r="F153" t="s">
        <v>9</v>
      </c>
    </row>
    <row r="154" spans="1:6" x14ac:dyDescent="0.25">
      <c r="A154">
        <v>153</v>
      </c>
      <c r="B154" t="s">
        <v>13</v>
      </c>
      <c r="C154" t="s">
        <v>5</v>
      </c>
      <c r="D154" s="5">
        <v>5583</v>
      </c>
      <c r="E154" s="3">
        <v>42621</v>
      </c>
      <c r="F154" t="s">
        <v>8</v>
      </c>
    </row>
    <row r="155" spans="1:6" x14ac:dyDescent="0.25">
      <c r="A155">
        <v>154</v>
      </c>
      <c r="B155" t="s">
        <v>21</v>
      </c>
      <c r="C155" t="s">
        <v>6</v>
      </c>
      <c r="D155" s="5">
        <v>4390</v>
      </c>
      <c r="E155" s="3">
        <v>42622</v>
      </c>
      <c r="F155" t="s">
        <v>20</v>
      </c>
    </row>
    <row r="156" spans="1:6" x14ac:dyDescent="0.25">
      <c r="A156">
        <v>155</v>
      </c>
      <c r="B156" t="s">
        <v>21</v>
      </c>
      <c r="C156" t="s">
        <v>6</v>
      </c>
      <c r="D156" s="5">
        <v>352</v>
      </c>
      <c r="E156" s="3">
        <v>42622</v>
      </c>
      <c r="F156" t="s">
        <v>10</v>
      </c>
    </row>
    <row r="157" spans="1:6" x14ac:dyDescent="0.25">
      <c r="A157">
        <v>156</v>
      </c>
      <c r="B157" t="s">
        <v>14</v>
      </c>
      <c r="C157" t="s">
        <v>5</v>
      </c>
      <c r="D157" s="5">
        <v>8489</v>
      </c>
      <c r="E157" s="3">
        <v>42624</v>
      </c>
      <c r="F157" t="s">
        <v>8</v>
      </c>
    </row>
    <row r="158" spans="1:6" x14ac:dyDescent="0.25">
      <c r="A158">
        <v>157</v>
      </c>
      <c r="B158" t="s">
        <v>13</v>
      </c>
      <c r="C158" t="s">
        <v>5</v>
      </c>
      <c r="D158" s="5">
        <v>7090</v>
      </c>
      <c r="E158" s="3">
        <v>42624</v>
      </c>
      <c r="F158" t="s">
        <v>19</v>
      </c>
    </row>
    <row r="159" spans="1:6" x14ac:dyDescent="0.25">
      <c r="A159">
        <v>158</v>
      </c>
      <c r="B159" t="s">
        <v>13</v>
      </c>
      <c r="C159" t="s">
        <v>5</v>
      </c>
      <c r="D159" s="5">
        <v>7880</v>
      </c>
      <c r="E159" s="3">
        <v>42628</v>
      </c>
      <c r="F159" t="s">
        <v>8</v>
      </c>
    </row>
    <row r="160" spans="1:6" x14ac:dyDescent="0.25">
      <c r="A160">
        <v>159</v>
      </c>
      <c r="B160" t="s">
        <v>15</v>
      </c>
      <c r="C160" t="s">
        <v>5</v>
      </c>
      <c r="D160" s="5">
        <v>3861</v>
      </c>
      <c r="E160" s="3">
        <v>42631</v>
      </c>
      <c r="F160" t="s">
        <v>8</v>
      </c>
    </row>
    <row r="161" spans="1:6" x14ac:dyDescent="0.25">
      <c r="A161">
        <v>160</v>
      </c>
      <c r="B161" t="s">
        <v>21</v>
      </c>
      <c r="C161" t="s">
        <v>6</v>
      </c>
      <c r="D161" s="5">
        <v>7927</v>
      </c>
      <c r="E161" s="3">
        <v>42632</v>
      </c>
      <c r="F161" t="s">
        <v>12</v>
      </c>
    </row>
    <row r="162" spans="1:6" x14ac:dyDescent="0.25">
      <c r="A162">
        <v>161</v>
      </c>
      <c r="B162" t="s">
        <v>13</v>
      </c>
      <c r="C162" t="s">
        <v>5</v>
      </c>
      <c r="D162" s="5">
        <v>6162</v>
      </c>
      <c r="E162" s="3">
        <v>42633</v>
      </c>
      <c r="F162" t="s">
        <v>8</v>
      </c>
    </row>
    <row r="163" spans="1:6" x14ac:dyDescent="0.25">
      <c r="A163">
        <v>162</v>
      </c>
      <c r="B163" t="s">
        <v>16</v>
      </c>
      <c r="C163" t="s">
        <v>5</v>
      </c>
      <c r="D163" s="5">
        <v>5523</v>
      </c>
      <c r="E163" s="3">
        <v>42638</v>
      </c>
      <c r="F163" t="s">
        <v>11</v>
      </c>
    </row>
    <row r="164" spans="1:6" x14ac:dyDescent="0.25">
      <c r="A164">
        <v>163</v>
      </c>
      <c r="B164" t="s">
        <v>21</v>
      </c>
      <c r="C164" t="s">
        <v>6</v>
      </c>
      <c r="D164" s="5">
        <v>5936</v>
      </c>
      <c r="E164" s="3">
        <v>42638</v>
      </c>
      <c r="F164" t="s">
        <v>9</v>
      </c>
    </row>
    <row r="165" spans="1:6" x14ac:dyDescent="0.25">
      <c r="A165">
        <v>164</v>
      </c>
      <c r="B165" t="s">
        <v>17</v>
      </c>
      <c r="C165" t="s">
        <v>6</v>
      </c>
      <c r="D165" s="5">
        <v>7251</v>
      </c>
      <c r="E165" s="3">
        <v>42639</v>
      </c>
      <c r="F165" t="s">
        <v>12</v>
      </c>
    </row>
    <row r="166" spans="1:6" x14ac:dyDescent="0.25">
      <c r="A166">
        <v>165</v>
      </c>
      <c r="B166" t="s">
        <v>15</v>
      </c>
      <c r="C166" t="s">
        <v>5</v>
      </c>
      <c r="D166" s="5">
        <v>6187</v>
      </c>
      <c r="E166" s="3">
        <v>42640</v>
      </c>
      <c r="F166" t="s">
        <v>11</v>
      </c>
    </row>
    <row r="167" spans="1:6" x14ac:dyDescent="0.25">
      <c r="A167">
        <v>166</v>
      </c>
      <c r="B167" t="s">
        <v>13</v>
      </c>
      <c r="C167" t="s">
        <v>5</v>
      </c>
      <c r="D167" s="5">
        <v>3210</v>
      </c>
      <c r="E167" s="3">
        <v>42642</v>
      </c>
      <c r="F167" t="s">
        <v>12</v>
      </c>
    </row>
    <row r="168" spans="1:6" x14ac:dyDescent="0.25">
      <c r="A168">
        <v>167</v>
      </c>
      <c r="B168" t="s">
        <v>17</v>
      </c>
      <c r="C168" t="s">
        <v>6</v>
      </c>
      <c r="D168" s="5">
        <v>682</v>
      </c>
      <c r="E168" s="3">
        <v>42642</v>
      </c>
      <c r="F168" t="s">
        <v>12</v>
      </c>
    </row>
    <row r="169" spans="1:6" x14ac:dyDescent="0.25">
      <c r="A169">
        <v>168</v>
      </c>
      <c r="B169" t="s">
        <v>13</v>
      </c>
      <c r="C169" t="s">
        <v>5</v>
      </c>
      <c r="D169" s="5">
        <v>793</v>
      </c>
      <c r="E169" s="3">
        <v>42646</v>
      </c>
      <c r="F169" t="s">
        <v>11</v>
      </c>
    </row>
    <row r="170" spans="1:6" x14ac:dyDescent="0.25">
      <c r="A170">
        <v>169</v>
      </c>
      <c r="B170" t="s">
        <v>17</v>
      </c>
      <c r="C170" t="s">
        <v>6</v>
      </c>
      <c r="D170" s="5">
        <v>5346</v>
      </c>
      <c r="E170" s="3">
        <v>42647</v>
      </c>
      <c r="F170" t="s">
        <v>12</v>
      </c>
    </row>
    <row r="171" spans="1:6" x14ac:dyDescent="0.25">
      <c r="A171">
        <v>170</v>
      </c>
      <c r="B171" t="s">
        <v>13</v>
      </c>
      <c r="C171" t="s">
        <v>5</v>
      </c>
      <c r="D171" s="5">
        <v>7103</v>
      </c>
      <c r="E171" s="3">
        <v>42650</v>
      </c>
      <c r="F171" t="s">
        <v>20</v>
      </c>
    </row>
    <row r="172" spans="1:6" x14ac:dyDescent="0.25">
      <c r="A172">
        <v>171</v>
      </c>
      <c r="B172" t="s">
        <v>17</v>
      </c>
      <c r="C172" t="s">
        <v>6</v>
      </c>
      <c r="D172" s="5">
        <v>4603</v>
      </c>
      <c r="E172" s="3">
        <v>42653</v>
      </c>
      <c r="F172" t="s">
        <v>8</v>
      </c>
    </row>
    <row r="173" spans="1:6" x14ac:dyDescent="0.25">
      <c r="A173">
        <v>172</v>
      </c>
      <c r="B173" t="s">
        <v>14</v>
      </c>
      <c r="C173" t="s">
        <v>5</v>
      </c>
      <c r="D173" s="5">
        <v>8160</v>
      </c>
      <c r="E173" s="3">
        <v>42659</v>
      </c>
      <c r="F173" t="s">
        <v>19</v>
      </c>
    </row>
    <row r="174" spans="1:6" x14ac:dyDescent="0.25">
      <c r="A174">
        <v>173</v>
      </c>
      <c r="B174" t="s">
        <v>14</v>
      </c>
      <c r="C174" t="s">
        <v>5</v>
      </c>
      <c r="D174" s="5">
        <v>7171</v>
      </c>
      <c r="E174" s="3">
        <v>42666</v>
      </c>
      <c r="F174" t="s">
        <v>9</v>
      </c>
    </row>
    <row r="175" spans="1:6" x14ac:dyDescent="0.25">
      <c r="A175">
        <v>174</v>
      </c>
      <c r="B175" t="s">
        <v>13</v>
      </c>
      <c r="C175" t="s">
        <v>5</v>
      </c>
      <c r="D175" s="5">
        <v>3552</v>
      </c>
      <c r="E175" s="3">
        <v>42666</v>
      </c>
      <c r="F175" t="s">
        <v>20</v>
      </c>
    </row>
    <row r="176" spans="1:6" x14ac:dyDescent="0.25">
      <c r="A176">
        <v>175</v>
      </c>
      <c r="B176" t="s">
        <v>13</v>
      </c>
      <c r="C176" t="s">
        <v>5</v>
      </c>
      <c r="D176" s="5">
        <v>7273</v>
      </c>
      <c r="E176" s="3">
        <v>42668</v>
      </c>
      <c r="F176" t="s">
        <v>11</v>
      </c>
    </row>
    <row r="177" spans="1:6" x14ac:dyDescent="0.25">
      <c r="A177">
        <v>176</v>
      </c>
      <c r="B177" t="s">
        <v>13</v>
      </c>
      <c r="C177" t="s">
        <v>5</v>
      </c>
      <c r="D177" s="5">
        <v>2402</v>
      </c>
      <c r="E177" s="3">
        <v>42669</v>
      </c>
      <c r="F177" t="s">
        <v>12</v>
      </c>
    </row>
    <row r="178" spans="1:6" x14ac:dyDescent="0.25">
      <c r="A178">
        <v>177</v>
      </c>
      <c r="B178" t="s">
        <v>13</v>
      </c>
      <c r="C178" t="s">
        <v>5</v>
      </c>
      <c r="D178" s="5">
        <v>1197</v>
      </c>
      <c r="E178" s="3">
        <v>42669</v>
      </c>
      <c r="F178" t="s">
        <v>11</v>
      </c>
    </row>
    <row r="179" spans="1:6" x14ac:dyDescent="0.25">
      <c r="A179">
        <v>178</v>
      </c>
      <c r="B179" t="s">
        <v>18</v>
      </c>
      <c r="C179" t="s">
        <v>6</v>
      </c>
      <c r="D179" s="5">
        <v>5015</v>
      </c>
      <c r="E179" s="3">
        <v>42669</v>
      </c>
      <c r="F179" t="s">
        <v>11</v>
      </c>
    </row>
    <row r="180" spans="1:6" x14ac:dyDescent="0.25">
      <c r="A180">
        <v>179</v>
      </c>
      <c r="B180" t="s">
        <v>15</v>
      </c>
      <c r="C180" t="s">
        <v>5</v>
      </c>
      <c r="D180" s="5">
        <v>5818</v>
      </c>
      <c r="E180" s="3">
        <v>42676</v>
      </c>
      <c r="F180" t="s">
        <v>8</v>
      </c>
    </row>
    <row r="181" spans="1:6" x14ac:dyDescent="0.25">
      <c r="A181">
        <v>180</v>
      </c>
      <c r="B181" t="s">
        <v>13</v>
      </c>
      <c r="C181" t="s">
        <v>5</v>
      </c>
      <c r="D181" s="5">
        <v>4399</v>
      </c>
      <c r="E181" s="3">
        <v>42677</v>
      </c>
      <c r="F181" t="s">
        <v>9</v>
      </c>
    </row>
    <row r="182" spans="1:6" x14ac:dyDescent="0.25">
      <c r="A182">
        <v>181</v>
      </c>
      <c r="B182" t="s">
        <v>17</v>
      </c>
      <c r="C182" t="s">
        <v>6</v>
      </c>
      <c r="D182" s="5">
        <v>3011</v>
      </c>
      <c r="E182" s="3">
        <v>42677</v>
      </c>
      <c r="F182" t="s">
        <v>8</v>
      </c>
    </row>
    <row r="183" spans="1:6" x14ac:dyDescent="0.25">
      <c r="A183">
        <v>182</v>
      </c>
      <c r="B183" t="s">
        <v>14</v>
      </c>
      <c r="C183" t="s">
        <v>5</v>
      </c>
      <c r="D183" s="5">
        <v>4715</v>
      </c>
      <c r="E183" s="3">
        <v>42683</v>
      </c>
      <c r="F183" t="s">
        <v>9</v>
      </c>
    </row>
    <row r="184" spans="1:6" x14ac:dyDescent="0.25">
      <c r="A184">
        <v>183</v>
      </c>
      <c r="B184" t="s">
        <v>14</v>
      </c>
      <c r="C184" t="s">
        <v>5</v>
      </c>
      <c r="D184" s="5">
        <v>5321</v>
      </c>
      <c r="E184" s="3">
        <v>42686</v>
      </c>
      <c r="F184" t="s">
        <v>19</v>
      </c>
    </row>
    <row r="185" spans="1:6" x14ac:dyDescent="0.25">
      <c r="A185">
        <v>184</v>
      </c>
      <c r="B185" t="s">
        <v>13</v>
      </c>
      <c r="C185" t="s">
        <v>5</v>
      </c>
      <c r="D185" s="5">
        <v>8894</v>
      </c>
      <c r="E185" s="3">
        <v>42689</v>
      </c>
      <c r="F185" t="s">
        <v>8</v>
      </c>
    </row>
    <row r="186" spans="1:6" x14ac:dyDescent="0.25">
      <c r="A186">
        <v>185</v>
      </c>
      <c r="B186" t="s">
        <v>17</v>
      </c>
      <c r="C186" t="s">
        <v>6</v>
      </c>
      <c r="D186" s="5">
        <v>4846</v>
      </c>
      <c r="E186" s="3">
        <v>42699</v>
      </c>
      <c r="F186" t="s">
        <v>9</v>
      </c>
    </row>
    <row r="187" spans="1:6" x14ac:dyDescent="0.25">
      <c r="A187">
        <v>186</v>
      </c>
      <c r="B187" t="s">
        <v>21</v>
      </c>
      <c r="C187" t="s">
        <v>6</v>
      </c>
      <c r="D187" s="5">
        <v>284</v>
      </c>
      <c r="E187" s="3">
        <v>42699</v>
      </c>
      <c r="F187" t="s">
        <v>12</v>
      </c>
    </row>
    <row r="188" spans="1:6" x14ac:dyDescent="0.25">
      <c r="A188">
        <v>187</v>
      </c>
      <c r="B188" t="s">
        <v>15</v>
      </c>
      <c r="C188" t="s">
        <v>5</v>
      </c>
      <c r="D188" s="5">
        <v>8283</v>
      </c>
      <c r="E188" s="3">
        <v>42700</v>
      </c>
      <c r="F188" t="s">
        <v>9</v>
      </c>
    </row>
    <row r="189" spans="1:6" x14ac:dyDescent="0.25">
      <c r="A189">
        <v>188</v>
      </c>
      <c r="B189" t="s">
        <v>15</v>
      </c>
      <c r="C189" t="s">
        <v>5</v>
      </c>
      <c r="D189" s="5">
        <v>9990</v>
      </c>
      <c r="E189" s="3">
        <v>42702</v>
      </c>
      <c r="F189" t="s">
        <v>10</v>
      </c>
    </row>
    <row r="190" spans="1:6" x14ac:dyDescent="0.25">
      <c r="A190">
        <v>189</v>
      </c>
      <c r="B190" t="s">
        <v>13</v>
      </c>
      <c r="C190" t="s">
        <v>5</v>
      </c>
      <c r="D190" s="5">
        <v>9014</v>
      </c>
      <c r="E190" s="3">
        <v>42702</v>
      </c>
      <c r="F190" t="s">
        <v>11</v>
      </c>
    </row>
    <row r="191" spans="1:6" x14ac:dyDescent="0.25">
      <c r="A191">
        <v>190</v>
      </c>
      <c r="B191" t="s">
        <v>14</v>
      </c>
      <c r="C191" t="s">
        <v>5</v>
      </c>
      <c r="D191" s="5">
        <v>1942</v>
      </c>
      <c r="E191" s="3">
        <v>42703</v>
      </c>
      <c r="F191" t="s">
        <v>19</v>
      </c>
    </row>
    <row r="192" spans="1:6" x14ac:dyDescent="0.25">
      <c r="A192">
        <v>191</v>
      </c>
      <c r="B192" t="s">
        <v>13</v>
      </c>
      <c r="C192" t="s">
        <v>5</v>
      </c>
      <c r="D192" s="5">
        <v>7223</v>
      </c>
      <c r="E192" s="3">
        <v>42704</v>
      </c>
      <c r="F192" t="s">
        <v>8</v>
      </c>
    </row>
    <row r="193" spans="1:6" x14ac:dyDescent="0.25">
      <c r="A193">
        <v>192</v>
      </c>
      <c r="B193" t="s">
        <v>17</v>
      </c>
      <c r="C193" t="s">
        <v>6</v>
      </c>
      <c r="D193" s="5">
        <v>4673</v>
      </c>
      <c r="E193" s="3">
        <v>42706</v>
      </c>
      <c r="F193" t="s">
        <v>8</v>
      </c>
    </row>
    <row r="194" spans="1:6" x14ac:dyDescent="0.25">
      <c r="A194">
        <v>193</v>
      </c>
      <c r="B194" t="s">
        <v>17</v>
      </c>
      <c r="C194" t="s">
        <v>6</v>
      </c>
      <c r="D194" s="5">
        <v>9104</v>
      </c>
      <c r="E194" s="3">
        <v>42708</v>
      </c>
      <c r="F194" t="s">
        <v>19</v>
      </c>
    </row>
    <row r="195" spans="1:6" x14ac:dyDescent="0.25">
      <c r="A195">
        <v>194</v>
      </c>
      <c r="B195" t="s">
        <v>14</v>
      </c>
      <c r="C195" t="s">
        <v>5</v>
      </c>
      <c r="D195" s="5">
        <v>6078</v>
      </c>
      <c r="E195" s="3">
        <v>42709</v>
      </c>
      <c r="F195" t="s">
        <v>8</v>
      </c>
    </row>
    <row r="196" spans="1:6" x14ac:dyDescent="0.25">
      <c r="A196">
        <v>195</v>
      </c>
      <c r="B196" t="s">
        <v>18</v>
      </c>
      <c r="C196" t="s">
        <v>6</v>
      </c>
      <c r="D196" s="5">
        <v>3278</v>
      </c>
      <c r="E196" s="3">
        <v>42710</v>
      </c>
      <c r="F196" t="s">
        <v>12</v>
      </c>
    </row>
    <row r="197" spans="1:6" x14ac:dyDescent="0.25">
      <c r="A197">
        <v>196</v>
      </c>
      <c r="B197" t="s">
        <v>13</v>
      </c>
      <c r="C197" t="s">
        <v>5</v>
      </c>
      <c r="D197" s="5">
        <v>136</v>
      </c>
      <c r="E197" s="3">
        <v>42716</v>
      </c>
      <c r="F197" t="s">
        <v>10</v>
      </c>
    </row>
    <row r="198" spans="1:6" x14ac:dyDescent="0.25">
      <c r="A198">
        <v>197</v>
      </c>
      <c r="B198" t="s">
        <v>13</v>
      </c>
      <c r="C198" t="s">
        <v>5</v>
      </c>
      <c r="D198" s="5">
        <v>8377</v>
      </c>
      <c r="E198" s="3">
        <v>42716</v>
      </c>
      <c r="F198" t="s">
        <v>11</v>
      </c>
    </row>
    <row r="199" spans="1:6" x14ac:dyDescent="0.25">
      <c r="A199">
        <v>198</v>
      </c>
      <c r="B199" t="s">
        <v>13</v>
      </c>
      <c r="C199" t="s">
        <v>5</v>
      </c>
      <c r="D199" s="5">
        <v>2382</v>
      </c>
      <c r="E199" s="3">
        <v>42716</v>
      </c>
      <c r="F199" t="s">
        <v>8</v>
      </c>
    </row>
    <row r="200" spans="1:6" x14ac:dyDescent="0.25">
      <c r="A200">
        <v>199</v>
      </c>
      <c r="B200" t="s">
        <v>13</v>
      </c>
      <c r="C200" t="s">
        <v>5</v>
      </c>
      <c r="D200" s="5">
        <v>8702</v>
      </c>
      <c r="E200" s="3">
        <v>42719</v>
      </c>
      <c r="F200" t="s">
        <v>12</v>
      </c>
    </row>
    <row r="201" spans="1:6" x14ac:dyDescent="0.25">
      <c r="A201">
        <v>200</v>
      </c>
      <c r="B201" t="s">
        <v>13</v>
      </c>
      <c r="C201" t="s">
        <v>5</v>
      </c>
      <c r="D201" s="5">
        <v>5021</v>
      </c>
      <c r="E201" s="3">
        <v>42720</v>
      </c>
      <c r="F201" t="s">
        <v>8</v>
      </c>
    </row>
    <row r="202" spans="1:6" x14ac:dyDescent="0.25">
      <c r="A202">
        <v>201</v>
      </c>
      <c r="B202" t="s">
        <v>14</v>
      </c>
      <c r="C202" t="s">
        <v>5</v>
      </c>
      <c r="D202" s="5">
        <v>1760</v>
      </c>
      <c r="E202" s="3">
        <v>42720</v>
      </c>
      <c r="F202" t="s">
        <v>11</v>
      </c>
    </row>
    <row r="203" spans="1:6" x14ac:dyDescent="0.25">
      <c r="A203">
        <v>202</v>
      </c>
      <c r="B203" t="s">
        <v>13</v>
      </c>
      <c r="C203" t="s">
        <v>5</v>
      </c>
      <c r="D203" s="5">
        <v>4766</v>
      </c>
      <c r="E203" s="3">
        <v>42722</v>
      </c>
      <c r="F203" t="s">
        <v>12</v>
      </c>
    </row>
    <row r="204" spans="1:6" x14ac:dyDescent="0.25">
      <c r="A204">
        <v>203</v>
      </c>
      <c r="B204" t="s">
        <v>18</v>
      </c>
      <c r="C204" t="s">
        <v>6</v>
      </c>
      <c r="D204" s="5">
        <v>1541</v>
      </c>
      <c r="E204" s="3">
        <v>42723</v>
      </c>
      <c r="F204" t="s">
        <v>9</v>
      </c>
    </row>
    <row r="205" spans="1:6" x14ac:dyDescent="0.25">
      <c r="A205">
        <v>204</v>
      </c>
      <c r="B205" t="s">
        <v>15</v>
      </c>
      <c r="C205" t="s">
        <v>5</v>
      </c>
      <c r="D205" s="5">
        <v>2782</v>
      </c>
      <c r="E205" s="3">
        <v>42724</v>
      </c>
      <c r="F205" t="s">
        <v>9</v>
      </c>
    </row>
    <row r="206" spans="1:6" x14ac:dyDescent="0.25">
      <c r="A206">
        <v>205</v>
      </c>
      <c r="B206" t="s">
        <v>14</v>
      </c>
      <c r="C206" t="s">
        <v>5</v>
      </c>
      <c r="D206" s="5">
        <v>2455</v>
      </c>
      <c r="E206" s="3">
        <v>42724</v>
      </c>
      <c r="F206" t="s">
        <v>10</v>
      </c>
    </row>
    <row r="207" spans="1:6" x14ac:dyDescent="0.25">
      <c r="A207">
        <v>206</v>
      </c>
      <c r="B207" t="s">
        <v>14</v>
      </c>
      <c r="C207" t="s">
        <v>5</v>
      </c>
      <c r="D207" s="5">
        <v>4512</v>
      </c>
      <c r="E207" s="3">
        <v>42726</v>
      </c>
      <c r="F207" t="s">
        <v>20</v>
      </c>
    </row>
    <row r="208" spans="1:6" x14ac:dyDescent="0.25">
      <c r="A208">
        <v>207</v>
      </c>
      <c r="B208" t="s">
        <v>14</v>
      </c>
      <c r="C208" t="s">
        <v>5</v>
      </c>
      <c r="D208" s="5">
        <v>8752</v>
      </c>
      <c r="E208" s="3">
        <v>42726</v>
      </c>
      <c r="F208" t="s">
        <v>12</v>
      </c>
    </row>
    <row r="209" spans="1:6" x14ac:dyDescent="0.25">
      <c r="A209">
        <v>208</v>
      </c>
      <c r="B209" t="s">
        <v>17</v>
      </c>
      <c r="C209" t="s">
        <v>6</v>
      </c>
      <c r="D209" s="5">
        <v>9127</v>
      </c>
      <c r="E209" s="3">
        <v>42729</v>
      </c>
      <c r="F209" t="s">
        <v>8</v>
      </c>
    </row>
    <row r="210" spans="1:6" x14ac:dyDescent="0.25">
      <c r="A210">
        <v>209</v>
      </c>
      <c r="B210" t="s">
        <v>14</v>
      </c>
      <c r="C210" t="s">
        <v>5</v>
      </c>
      <c r="D210" s="5">
        <v>1777</v>
      </c>
      <c r="E210" s="3">
        <v>42732</v>
      </c>
      <c r="F210" t="s">
        <v>19</v>
      </c>
    </row>
    <row r="211" spans="1:6" x14ac:dyDescent="0.25">
      <c r="A211">
        <v>210</v>
      </c>
      <c r="B211" t="s">
        <v>18</v>
      </c>
      <c r="C211" t="s">
        <v>6</v>
      </c>
      <c r="D211" s="5">
        <v>680</v>
      </c>
      <c r="E211" s="3">
        <v>42732</v>
      </c>
      <c r="F211" t="s">
        <v>19</v>
      </c>
    </row>
    <row r="212" spans="1:6" x14ac:dyDescent="0.25">
      <c r="A212">
        <v>211</v>
      </c>
      <c r="B212" t="s">
        <v>15</v>
      </c>
      <c r="C212" t="s">
        <v>5</v>
      </c>
      <c r="D212" s="5">
        <v>958</v>
      </c>
      <c r="E212" s="3">
        <v>42733</v>
      </c>
      <c r="F212" t="s">
        <v>8</v>
      </c>
    </row>
    <row r="213" spans="1:6" x14ac:dyDescent="0.25">
      <c r="A213">
        <v>212</v>
      </c>
      <c r="B213" t="s">
        <v>17</v>
      </c>
      <c r="C213" t="s">
        <v>6</v>
      </c>
      <c r="D213" s="5">
        <v>2613</v>
      </c>
      <c r="E213" s="3">
        <v>42733</v>
      </c>
      <c r="F213" t="s">
        <v>11</v>
      </c>
    </row>
    <row r="214" spans="1:6" x14ac:dyDescent="0.25">
      <c r="A214">
        <v>213</v>
      </c>
      <c r="B214" t="s">
        <v>17</v>
      </c>
      <c r="C214" t="s">
        <v>6</v>
      </c>
      <c r="D214" s="5">
        <v>339</v>
      </c>
      <c r="E214" s="3">
        <v>42734</v>
      </c>
      <c r="F214" t="s">
        <v>11</v>
      </c>
    </row>
    <row r="215" spans="1:6" x14ac:dyDescent="0.25">
      <c r="D215" s="2"/>
    </row>
    <row r="216" spans="1:6" x14ac:dyDescent="0.25">
      <c r="D216" s="2"/>
    </row>
    <row r="217" spans="1:6" x14ac:dyDescent="0.25">
      <c r="D217" s="2"/>
    </row>
    <row r="218" spans="1:6" x14ac:dyDescent="0.25">
      <c r="D218" s="2"/>
    </row>
    <row r="219" spans="1:6" x14ac:dyDescent="0.25">
      <c r="D219" s="2"/>
    </row>
    <row r="220" spans="1:6" x14ac:dyDescent="0.25">
      <c r="D220" s="2"/>
    </row>
    <row r="221" spans="1:6" x14ac:dyDescent="0.25">
      <c r="D221" s="2"/>
    </row>
    <row r="222" spans="1:6" x14ac:dyDescent="0.25">
      <c r="D222" s="2"/>
    </row>
    <row r="223" spans="1:6" x14ac:dyDescent="0.25">
      <c r="D223" s="2"/>
    </row>
    <row r="224" spans="1:6" x14ac:dyDescent="0.25">
      <c r="D224" s="2"/>
    </row>
    <row r="225" spans="4:4" x14ac:dyDescent="0.25">
      <c r="D225" s="2"/>
    </row>
    <row r="226" spans="4:4" x14ac:dyDescent="0.25">
      <c r="D226" s="2"/>
    </row>
    <row r="227" spans="4:4" x14ac:dyDescent="0.25">
      <c r="D227" s="2"/>
    </row>
    <row r="228" spans="4:4" x14ac:dyDescent="0.25">
      <c r="D228" s="2"/>
    </row>
    <row r="229" spans="4:4" x14ac:dyDescent="0.25">
      <c r="D229" s="2"/>
    </row>
    <row r="230" spans="4:4" x14ac:dyDescent="0.25">
      <c r="D230" s="2"/>
    </row>
    <row r="231" spans="4:4" x14ac:dyDescent="0.25">
      <c r="D231" s="2"/>
    </row>
    <row r="232" spans="4:4" x14ac:dyDescent="0.25">
      <c r="D232" s="2"/>
    </row>
    <row r="233" spans="4:4" x14ac:dyDescent="0.25">
      <c r="D233" s="2"/>
    </row>
    <row r="234" spans="4:4" x14ac:dyDescent="0.25">
      <c r="D234" s="2"/>
    </row>
    <row r="235" spans="4:4" x14ac:dyDescent="0.25">
      <c r="D235" s="2"/>
    </row>
    <row r="236" spans="4:4" x14ac:dyDescent="0.25">
      <c r="D236" s="2"/>
    </row>
    <row r="237" spans="4:4" x14ac:dyDescent="0.25">
      <c r="D237" s="2"/>
    </row>
    <row r="238" spans="4:4" x14ac:dyDescent="0.25">
      <c r="D238" s="2"/>
    </row>
    <row r="239" spans="4:4" x14ac:dyDescent="0.25">
      <c r="D239" s="2"/>
    </row>
    <row r="240" spans="4:4" x14ac:dyDescent="0.25">
      <c r="D240" s="2"/>
    </row>
    <row r="241" spans="4:4" x14ac:dyDescent="0.25">
      <c r="D241" s="2"/>
    </row>
    <row r="242" spans="4:4" x14ac:dyDescent="0.25">
      <c r="D242" s="2"/>
    </row>
    <row r="243" spans="4:4" x14ac:dyDescent="0.25">
      <c r="D243" s="2"/>
    </row>
    <row r="244" spans="4:4" x14ac:dyDescent="0.25">
      <c r="D244" s="2"/>
    </row>
    <row r="245" spans="4:4" x14ac:dyDescent="0.25">
      <c r="D245" s="2"/>
    </row>
    <row r="246" spans="4:4" x14ac:dyDescent="0.25">
      <c r="D246" s="2"/>
    </row>
    <row r="247" spans="4:4" x14ac:dyDescent="0.25">
      <c r="D247" s="2"/>
    </row>
    <row r="248" spans="4:4" x14ac:dyDescent="0.25">
      <c r="D248" s="2"/>
    </row>
    <row r="249" spans="4:4" x14ac:dyDescent="0.25">
      <c r="D249" s="2"/>
    </row>
    <row r="250" spans="4:4" x14ac:dyDescent="0.25">
      <c r="D250" s="2"/>
    </row>
    <row r="251" spans="4:4" x14ac:dyDescent="0.25">
      <c r="D251" s="2"/>
    </row>
    <row r="252" spans="4:4" x14ac:dyDescent="0.25">
      <c r="D252" s="2"/>
    </row>
    <row r="253" spans="4:4" x14ac:dyDescent="0.25">
      <c r="D253" s="2"/>
    </row>
    <row r="254" spans="4:4" x14ac:dyDescent="0.25">
      <c r="D254" s="2"/>
    </row>
    <row r="255" spans="4:4" x14ac:dyDescent="0.25">
      <c r="D255" s="2"/>
    </row>
    <row r="256" spans="4:4" x14ac:dyDescent="0.25">
      <c r="D256" s="2"/>
    </row>
    <row r="257" spans="4:4" x14ac:dyDescent="0.25">
      <c r="D257" s="2"/>
    </row>
    <row r="258" spans="4:4" x14ac:dyDescent="0.25">
      <c r="D258" s="2"/>
    </row>
    <row r="259" spans="4:4" x14ac:dyDescent="0.25">
      <c r="D259" s="2"/>
    </row>
    <row r="260" spans="4:4" x14ac:dyDescent="0.25">
      <c r="D260" s="2"/>
    </row>
    <row r="261" spans="4:4" x14ac:dyDescent="0.25">
      <c r="D261" s="2"/>
    </row>
    <row r="262" spans="4:4" x14ac:dyDescent="0.25">
      <c r="D262" s="2"/>
    </row>
    <row r="263" spans="4:4" x14ac:dyDescent="0.25">
      <c r="D263" s="2"/>
    </row>
    <row r="264" spans="4:4" x14ac:dyDescent="0.25">
      <c r="D264" s="2"/>
    </row>
    <row r="265" spans="4:4" x14ac:dyDescent="0.25">
      <c r="D265" s="2"/>
    </row>
    <row r="266" spans="4:4" x14ac:dyDescent="0.25">
      <c r="D266" s="2"/>
    </row>
    <row r="267" spans="4:4" x14ac:dyDescent="0.25">
      <c r="D267" s="2"/>
    </row>
    <row r="268" spans="4:4" x14ac:dyDescent="0.25">
      <c r="D268" s="2"/>
    </row>
    <row r="269" spans="4:4" x14ac:dyDescent="0.25">
      <c r="D269" s="2"/>
    </row>
    <row r="270" spans="4:4" x14ac:dyDescent="0.25">
      <c r="D270" s="2"/>
    </row>
    <row r="271" spans="4:4" x14ac:dyDescent="0.25">
      <c r="D271" s="2"/>
    </row>
    <row r="272" spans="4:4" x14ac:dyDescent="0.25">
      <c r="D272" s="2"/>
    </row>
    <row r="273" spans="4:4" x14ac:dyDescent="0.25">
      <c r="D273" s="2"/>
    </row>
    <row r="274" spans="4:4" x14ac:dyDescent="0.25">
      <c r="D274" s="2"/>
    </row>
    <row r="275" spans="4:4" x14ac:dyDescent="0.25">
      <c r="D275" s="2"/>
    </row>
    <row r="276" spans="4:4" x14ac:dyDescent="0.25">
      <c r="D276" s="2"/>
    </row>
    <row r="277" spans="4:4" x14ac:dyDescent="0.25">
      <c r="D277" s="2"/>
    </row>
    <row r="278" spans="4:4" x14ac:dyDescent="0.25">
      <c r="D278" s="2"/>
    </row>
    <row r="279" spans="4:4" x14ac:dyDescent="0.25">
      <c r="D279" s="2"/>
    </row>
    <row r="280" spans="4:4" x14ac:dyDescent="0.25">
      <c r="D280" s="2"/>
    </row>
    <row r="281" spans="4:4" x14ac:dyDescent="0.25">
      <c r="D281" s="2"/>
    </row>
    <row r="282" spans="4:4" x14ac:dyDescent="0.25">
      <c r="D282" s="2"/>
    </row>
    <row r="283" spans="4:4" x14ac:dyDescent="0.25">
      <c r="D283" s="2"/>
    </row>
    <row r="284" spans="4:4" x14ac:dyDescent="0.25">
      <c r="D284" s="2"/>
    </row>
    <row r="285" spans="4:4" x14ac:dyDescent="0.25">
      <c r="D285" s="2"/>
    </row>
    <row r="286" spans="4:4" x14ac:dyDescent="0.25">
      <c r="D286" s="2"/>
    </row>
    <row r="287" spans="4:4" x14ac:dyDescent="0.25">
      <c r="D287" s="2"/>
    </row>
    <row r="288" spans="4:4" x14ac:dyDescent="0.25">
      <c r="D288" s="2"/>
    </row>
    <row r="289" spans="4:4" x14ac:dyDescent="0.25">
      <c r="D289" s="2"/>
    </row>
    <row r="290" spans="4:4" x14ac:dyDescent="0.25">
      <c r="D290" s="2"/>
    </row>
    <row r="291" spans="4:4" x14ac:dyDescent="0.25">
      <c r="D291" s="2"/>
    </row>
    <row r="292" spans="4:4" x14ac:dyDescent="0.25">
      <c r="D292" s="2"/>
    </row>
    <row r="293" spans="4:4" x14ac:dyDescent="0.25">
      <c r="D293" s="2"/>
    </row>
    <row r="294" spans="4:4" x14ac:dyDescent="0.25">
      <c r="D294" s="2"/>
    </row>
    <row r="295" spans="4:4" x14ac:dyDescent="0.25">
      <c r="D295" s="2"/>
    </row>
    <row r="296" spans="4:4" x14ac:dyDescent="0.25">
      <c r="D296" s="2"/>
    </row>
    <row r="297" spans="4:4" x14ac:dyDescent="0.25">
      <c r="D297" s="2"/>
    </row>
    <row r="298" spans="4:4" x14ac:dyDescent="0.25">
      <c r="D298" s="2"/>
    </row>
    <row r="299" spans="4:4" x14ac:dyDescent="0.25">
      <c r="D299" s="2"/>
    </row>
    <row r="300" spans="4:4" x14ac:dyDescent="0.25">
      <c r="D300" s="2"/>
    </row>
    <row r="301" spans="4:4" x14ac:dyDescent="0.25">
      <c r="D301" s="2"/>
    </row>
    <row r="302" spans="4:4" x14ac:dyDescent="0.25">
      <c r="D302" s="2"/>
    </row>
    <row r="303" spans="4:4" x14ac:dyDescent="0.25">
      <c r="D303" s="2"/>
    </row>
    <row r="304" spans="4:4" x14ac:dyDescent="0.25">
      <c r="D304" s="2"/>
    </row>
    <row r="305" spans="4:4" x14ac:dyDescent="0.25">
      <c r="D305" s="2"/>
    </row>
    <row r="306" spans="4:4" x14ac:dyDescent="0.25">
      <c r="D306" s="2"/>
    </row>
    <row r="307" spans="4:4" x14ac:dyDescent="0.25">
      <c r="D307" s="2"/>
    </row>
    <row r="308" spans="4:4" x14ac:dyDescent="0.25">
      <c r="D308" s="2"/>
    </row>
    <row r="309" spans="4:4" x14ac:dyDescent="0.25">
      <c r="D309" s="2"/>
    </row>
    <row r="310" spans="4:4" x14ac:dyDescent="0.25">
      <c r="D310" s="2"/>
    </row>
    <row r="311" spans="4:4" x14ac:dyDescent="0.25">
      <c r="D311" s="2"/>
    </row>
    <row r="312" spans="4:4" x14ac:dyDescent="0.25">
      <c r="D312" s="2"/>
    </row>
    <row r="313" spans="4:4" x14ac:dyDescent="0.25">
      <c r="D313" s="2"/>
    </row>
    <row r="314" spans="4:4" x14ac:dyDescent="0.25">
      <c r="D314" s="2"/>
    </row>
    <row r="315" spans="4:4" x14ac:dyDescent="0.25">
      <c r="D315" s="2"/>
    </row>
    <row r="316" spans="4:4" x14ac:dyDescent="0.25">
      <c r="D316" s="2"/>
    </row>
    <row r="317" spans="4:4" x14ac:dyDescent="0.25">
      <c r="D317" s="2"/>
    </row>
    <row r="318" spans="4:4" x14ac:dyDescent="0.25">
      <c r="D318" s="2"/>
    </row>
    <row r="319" spans="4:4" x14ac:dyDescent="0.25">
      <c r="D319" s="2"/>
    </row>
    <row r="320" spans="4:4" x14ac:dyDescent="0.25">
      <c r="D320" s="2"/>
    </row>
    <row r="321" spans="4:4" x14ac:dyDescent="0.25">
      <c r="D321" s="2"/>
    </row>
    <row r="322" spans="4:4" x14ac:dyDescent="0.25">
      <c r="D322" s="2"/>
    </row>
    <row r="323" spans="4:4" x14ac:dyDescent="0.25">
      <c r="D323" s="2"/>
    </row>
    <row r="324" spans="4:4" x14ac:dyDescent="0.25">
      <c r="D324" s="2"/>
    </row>
    <row r="325" spans="4:4" x14ac:dyDescent="0.25">
      <c r="D325" s="2"/>
    </row>
    <row r="326" spans="4:4" x14ac:dyDescent="0.25">
      <c r="D326" s="2"/>
    </row>
    <row r="327" spans="4:4" x14ac:dyDescent="0.25">
      <c r="D327" s="2"/>
    </row>
    <row r="328" spans="4:4" x14ac:dyDescent="0.25">
      <c r="D328" s="2"/>
    </row>
    <row r="329" spans="4:4" x14ac:dyDescent="0.25">
      <c r="D329" s="2"/>
    </row>
    <row r="330" spans="4:4" x14ac:dyDescent="0.25">
      <c r="D330" s="2"/>
    </row>
    <row r="331" spans="4:4" x14ac:dyDescent="0.25">
      <c r="D331" s="2"/>
    </row>
    <row r="332" spans="4:4" x14ac:dyDescent="0.25">
      <c r="D332" s="2"/>
    </row>
    <row r="333" spans="4:4" x14ac:dyDescent="0.25">
      <c r="D333" s="2"/>
    </row>
    <row r="334" spans="4:4" x14ac:dyDescent="0.25">
      <c r="D334" s="2"/>
    </row>
    <row r="335" spans="4:4" x14ac:dyDescent="0.25">
      <c r="D335" s="2"/>
    </row>
    <row r="336" spans="4:4" x14ac:dyDescent="0.25">
      <c r="D336" s="2"/>
    </row>
    <row r="337" spans="4:4" x14ac:dyDescent="0.25">
      <c r="D337" s="2"/>
    </row>
    <row r="338" spans="4:4" x14ac:dyDescent="0.25">
      <c r="D338" s="2"/>
    </row>
    <row r="339" spans="4:4" x14ac:dyDescent="0.25">
      <c r="D339" s="2"/>
    </row>
    <row r="340" spans="4:4" x14ac:dyDescent="0.25">
      <c r="D340" s="2"/>
    </row>
    <row r="341" spans="4:4" x14ac:dyDescent="0.25">
      <c r="D341" s="2"/>
    </row>
    <row r="342" spans="4:4" x14ac:dyDescent="0.25">
      <c r="D342" s="2"/>
    </row>
    <row r="343" spans="4:4" x14ac:dyDescent="0.25">
      <c r="D343" s="2"/>
    </row>
    <row r="344" spans="4:4" x14ac:dyDescent="0.25">
      <c r="D344" s="2"/>
    </row>
    <row r="345" spans="4:4" x14ac:dyDescent="0.25">
      <c r="D345" s="2"/>
    </row>
    <row r="346" spans="4:4" x14ac:dyDescent="0.25">
      <c r="D346" s="2"/>
    </row>
    <row r="347" spans="4:4" x14ac:dyDescent="0.25">
      <c r="D347" s="2"/>
    </row>
    <row r="348" spans="4:4" x14ac:dyDescent="0.25">
      <c r="D348" s="2"/>
    </row>
    <row r="349" spans="4:4" x14ac:dyDescent="0.25">
      <c r="D349" s="2"/>
    </row>
    <row r="350" spans="4:4" x14ac:dyDescent="0.25">
      <c r="D350" s="2"/>
    </row>
    <row r="351" spans="4:4" x14ac:dyDescent="0.25">
      <c r="D351" s="2"/>
    </row>
    <row r="352" spans="4:4" x14ac:dyDescent="0.25">
      <c r="D352" s="2"/>
    </row>
    <row r="353" spans="4:4" x14ac:dyDescent="0.25">
      <c r="D353" s="2"/>
    </row>
    <row r="354" spans="4:4" x14ac:dyDescent="0.25">
      <c r="D354" s="2"/>
    </row>
    <row r="355" spans="4:4" x14ac:dyDescent="0.25">
      <c r="D355" s="2"/>
    </row>
    <row r="356" spans="4:4" x14ac:dyDescent="0.25">
      <c r="D356" s="2"/>
    </row>
    <row r="357" spans="4:4" x14ac:dyDescent="0.25">
      <c r="D357" s="2"/>
    </row>
    <row r="358" spans="4:4" x14ac:dyDescent="0.25">
      <c r="D358" s="2"/>
    </row>
    <row r="359" spans="4:4" x14ac:dyDescent="0.25">
      <c r="D359" s="2"/>
    </row>
    <row r="360" spans="4:4" x14ac:dyDescent="0.25">
      <c r="D360" s="2"/>
    </row>
    <row r="361" spans="4:4" x14ac:dyDescent="0.25">
      <c r="D361" s="2"/>
    </row>
    <row r="362" spans="4:4" x14ac:dyDescent="0.25">
      <c r="D362" s="2"/>
    </row>
    <row r="363" spans="4:4" x14ac:dyDescent="0.25">
      <c r="D363" s="2"/>
    </row>
    <row r="364" spans="4:4" x14ac:dyDescent="0.25">
      <c r="D364" s="2"/>
    </row>
    <row r="365" spans="4:4" x14ac:dyDescent="0.25">
      <c r="D365" s="2"/>
    </row>
    <row r="366" spans="4:4" x14ac:dyDescent="0.25">
      <c r="D366" s="2"/>
    </row>
    <row r="367" spans="4:4" x14ac:dyDescent="0.25">
      <c r="D367" s="2"/>
    </row>
    <row r="368" spans="4:4" x14ac:dyDescent="0.25">
      <c r="D368" s="2"/>
    </row>
    <row r="369" spans="4:4" x14ac:dyDescent="0.25">
      <c r="D369" s="2"/>
    </row>
    <row r="370" spans="4:4" x14ac:dyDescent="0.25">
      <c r="D370" s="2"/>
    </row>
    <row r="371" spans="4:4" x14ac:dyDescent="0.25">
      <c r="D371" s="2"/>
    </row>
    <row r="372" spans="4:4" x14ac:dyDescent="0.25">
      <c r="D372" s="2"/>
    </row>
    <row r="373" spans="4:4" x14ac:dyDescent="0.25">
      <c r="D373" s="2"/>
    </row>
    <row r="374" spans="4:4" x14ac:dyDescent="0.25">
      <c r="D374" s="2"/>
    </row>
    <row r="375" spans="4:4" x14ac:dyDescent="0.25">
      <c r="D375" s="2"/>
    </row>
    <row r="376" spans="4:4" x14ac:dyDescent="0.25">
      <c r="D376" s="2"/>
    </row>
    <row r="377" spans="4:4" x14ac:dyDescent="0.25">
      <c r="D377" s="2"/>
    </row>
    <row r="378" spans="4:4" x14ac:dyDescent="0.25">
      <c r="D378" s="2"/>
    </row>
    <row r="379" spans="4:4" x14ac:dyDescent="0.25">
      <c r="D379" s="2"/>
    </row>
    <row r="380" spans="4:4" x14ac:dyDescent="0.25">
      <c r="D380" s="2"/>
    </row>
    <row r="381" spans="4:4" x14ac:dyDescent="0.25">
      <c r="D381" s="2"/>
    </row>
    <row r="382" spans="4:4" x14ac:dyDescent="0.25">
      <c r="D382" s="2"/>
    </row>
    <row r="383" spans="4:4" x14ac:dyDescent="0.25">
      <c r="D383" s="2"/>
    </row>
    <row r="384" spans="4:4" x14ac:dyDescent="0.25">
      <c r="D384" s="2"/>
    </row>
    <row r="385" spans="4:4" x14ac:dyDescent="0.25">
      <c r="D385" s="2"/>
    </row>
    <row r="386" spans="4:4" x14ac:dyDescent="0.25">
      <c r="D386" s="2"/>
    </row>
    <row r="387" spans="4:4" x14ac:dyDescent="0.25">
      <c r="D387" s="2"/>
    </row>
    <row r="388" spans="4:4" x14ac:dyDescent="0.25">
      <c r="D388" s="2"/>
    </row>
    <row r="389" spans="4:4" x14ac:dyDescent="0.25">
      <c r="D389" s="2"/>
    </row>
    <row r="390" spans="4:4" x14ac:dyDescent="0.25">
      <c r="D390" s="2"/>
    </row>
    <row r="391" spans="4:4" x14ac:dyDescent="0.25">
      <c r="D391" s="2"/>
    </row>
    <row r="392" spans="4:4" x14ac:dyDescent="0.25">
      <c r="D392" s="2"/>
    </row>
    <row r="393" spans="4:4" x14ac:dyDescent="0.25">
      <c r="D393" s="2"/>
    </row>
    <row r="394" spans="4:4" x14ac:dyDescent="0.25">
      <c r="D394" s="2"/>
    </row>
    <row r="395" spans="4:4" x14ac:dyDescent="0.25">
      <c r="D395" s="2"/>
    </row>
    <row r="396" spans="4:4" x14ac:dyDescent="0.25">
      <c r="D396" s="2"/>
    </row>
    <row r="397" spans="4:4" x14ac:dyDescent="0.25">
      <c r="D397" s="2"/>
    </row>
    <row r="398" spans="4:4" x14ac:dyDescent="0.25">
      <c r="D398" s="2"/>
    </row>
    <row r="399" spans="4:4" x14ac:dyDescent="0.25">
      <c r="D399" s="2"/>
    </row>
    <row r="400" spans="4:4" x14ac:dyDescent="0.25">
      <c r="D400" s="2"/>
    </row>
    <row r="401" spans="4:4" x14ac:dyDescent="0.25">
      <c r="D401" s="2"/>
    </row>
  </sheetData>
  <conditionalFormatting sqref="A2:A214">
    <cfRule type="duplicateValues" dxfId="13" priority="6"/>
  </conditionalFormatting>
  <conditionalFormatting sqref="B2:B214">
    <cfRule type="uniqueValues" dxfId="12" priority="3"/>
    <cfRule type="uniqueValues" priority="5"/>
  </conditionalFormatting>
  <conditionalFormatting sqref="C2:C214">
    <cfRule type="uniqueValues" dxfId="11" priority="4"/>
  </conditionalFormatting>
  <conditionalFormatting sqref="D215:D401">
    <cfRule type="top10" dxfId="10" priority="1" rank="10"/>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69959-3B82-40FB-8AD0-FD38A2DFFBA8}">
  <dimension ref="A1:R214"/>
  <sheetViews>
    <sheetView workbookViewId="0">
      <selection activeCell="L21" sqref="L21"/>
    </sheetView>
  </sheetViews>
  <sheetFormatPr defaultRowHeight="15" x14ac:dyDescent="0.25"/>
  <cols>
    <col min="1" max="1" width="10.5703125" customWidth="1"/>
    <col min="2" max="2" width="10" customWidth="1"/>
    <col min="3" max="3" width="11" bestFit="1" customWidth="1"/>
    <col min="4" max="4" width="10.28515625" style="5" customWidth="1"/>
    <col min="5" max="5" width="10.7109375" bestFit="1" customWidth="1"/>
    <col min="6" max="6" width="15.42578125" bestFit="1" customWidth="1"/>
    <col min="9" max="9" width="10.85546875" customWidth="1"/>
    <col min="12" max="13" width="14.140625" customWidth="1"/>
    <col min="14" max="14" width="12.42578125" customWidth="1"/>
    <col min="15" max="15" width="13.5703125" bestFit="1" customWidth="1"/>
    <col min="17" max="17" width="15.42578125" bestFit="1" customWidth="1"/>
    <col min="18" max="18" width="13.5703125" bestFit="1" customWidth="1"/>
  </cols>
  <sheetData>
    <row r="1" spans="1:18" x14ac:dyDescent="0.25">
      <c r="A1" s="1" t="s">
        <v>1</v>
      </c>
      <c r="B1" s="1" t="s">
        <v>2</v>
      </c>
      <c r="C1" s="1" t="s">
        <v>3</v>
      </c>
      <c r="D1" s="4" t="s">
        <v>4</v>
      </c>
      <c r="E1" s="1" t="s">
        <v>7</v>
      </c>
      <c r="F1" s="1" t="s">
        <v>0</v>
      </c>
      <c r="K1" t="s">
        <v>2</v>
      </c>
      <c r="L1" t="s">
        <v>29</v>
      </c>
      <c r="N1" t="s">
        <v>3</v>
      </c>
      <c r="O1" t="s">
        <v>30</v>
      </c>
      <c r="Q1" t="s">
        <v>0</v>
      </c>
      <c r="R1" t="s">
        <v>31</v>
      </c>
    </row>
    <row r="2" spans="1:18" x14ac:dyDescent="0.25">
      <c r="A2">
        <v>188</v>
      </c>
      <c r="B2" t="s">
        <v>15</v>
      </c>
      <c r="C2" t="s">
        <v>5</v>
      </c>
      <c r="D2" s="5">
        <v>9990</v>
      </c>
      <c r="E2" s="3">
        <v>42702</v>
      </c>
      <c r="F2" t="s">
        <v>10</v>
      </c>
      <c r="K2" t="str" cm="1">
        <f t="array" ref="K2:K8">_xlfn.UNIQUE(Table1[Product])</f>
        <v>Orange</v>
      </c>
      <c r="L2">
        <f>COUNTIF(Table1[Product],K2)</f>
        <v>24</v>
      </c>
      <c r="N2" t="str" cm="1">
        <f t="array" ref="N2:N3">_xlfn.UNIQUE(Category)</f>
        <v>Fruit</v>
      </c>
      <c r="O2">
        <f>COUNTIF(Table1[Category],N2)</f>
        <v>146</v>
      </c>
      <c r="Q2" t="str" cm="1">
        <f t="array" ref="Q2:Q8">_xlfn.UNIQUE(Table1[Country])</f>
        <v>Canada</v>
      </c>
      <c r="R2">
        <f>SUMIF(Table1[Country],Q2,Table1[Amount])</f>
        <v>94745</v>
      </c>
    </row>
    <row r="3" spans="1:18" x14ac:dyDescent="0.25">
      <c r="A3">
        <v>110</v>
      </c>
      <c r="B3" t="s">
        <v>21</v>
      </c>
      <c r="C3" t="str">
        <f>REPLACE("Vegetables",10,1,"")</f>
        <v>Vegetable</v>
      </c>
      <c r="D3" s="5">
        <v>9630</v>
      </c>
      <c r="E3" s="3">
        <v>42532</v>
      </c>
      <c r="F3" t="s">
        <v>12</v>
      </c>
      <c r="K3" t="str">
        <v>Cabbage</v>
      </c>
      <c r="L3">
        <f>COUNTIF(Table1[Product],K3)</f>
        <v>27</v>
      </c>
      <c r="N3" t="str">
        <v>Vegetable</v>
      </c>
      <c r="O3">
        <f>COUNTIF(Table1[Category],N3)</f>
        <v>67</v>
      </c>
      <c r="Q3" t="str">
        <v>Germany</v>
      </c>
      <c r="R3">
        <f>SUMIF(Table1[Country],Q3,Table1[Amount])</f>
        <v>155168</v>
      </c>
    </row>
    <row r="4" spans="1:18" x14ac:dyDescent="0.25">
      <c r="A4">
        <v>85</v>
      </c>
      <c r="B4" t="s">
        <v>13</v>
      </c>
      <c r="C4" t="s">
        <v>5</v>
      </c>
      <c r="D4" s="5">
        <v>9543</v>
      </c>
      <c r="E4" s="3">
        <v>42506</v>
      </c>
      <c r="F4" t="s">
        <v>19</v>
      </c>
      <c r="K4" t="str">
        <v>Banana</v>
      </c>
      <c r="L4">
        <f>COUNTIF(Table1[Product],K4)</f>
        <v>71</v>
      </c>
      <c r="Q4" t="str">
        <v>France</v>
      </c>
      <c r="R4">
        <f>SUMIF(Table1[Country],Q4,Table1[Amount])</f>
        <v>141056</v>
      </c>
    </row>
    <row r="5" spans="1:18" x14ac:dyDescent="0.25">
      <c r="A5">
        <v>78</v>
      </c>
      <c r="B5" t="s">
        <v>13</v>
      </c>
      <c r="C5" t="s">
        <v>5</v>
      </c>
      <c r="D5" s="5">
        <v>9405</v>
      </c>
      <c r="E5" s="3">
        <v>42498</v>
      </c>
      <c r="F5" t="s">
        <v>9</v>
      </c>
      <c r="K5" t="str">
        <v>Mango</v>
      </c>
      <c r="L5">
        <f>COUNTIF(Table1[Product],K5)</f>
        <v>11</v>
      </c>
      <c r="Q5" t="str">
        <v>United Kingdom</v>
      </c>
      <c r="R5">
        <f>SUMIF(Table1[Country],Q5,Table1[Amount])</f>
        <v>173137</v>
      </c>
    </row>
    <row r="6" spans="1:18" x14ac:dyDescent="0.25">
      <c r="A6">
        <v>44</v>
      </c>
      <c r="B6" t="s">
        <v>13</v>
      </c>
      <c r="C6" t="s">
        <v>5</v>
      </c>
      <c r="D6" s="5">
        <v>9400</v>
      </c>
      <c r="E6" s="3">
        <v>42448</v>
      </c>
      <c r="F6" t="s">
        <v>11</v>
      </c>
      <c r="K6" t="str">
        <v>Carrots</v>
      </c>
      <c r="L6">
        <f>COUNTIF(Table1[Product],K6)</f>
        <v>27</v>
      </c>
      <c r="Q6" t="str">
        <v>Australia</v>
      </c>
      <c r="R6">
        <f>SUMIF(Table1[Country],Q6,Table1[Amount])</f>
        <v>131713</v>
      </c>
    </row>
    <row r="7" spans="1:18" x14ac:dyDescent="0.25">
      <c r="A7">
        <v>90</v>
      </c>
      <c r="B7" t="s">
        <v>16</v>
      </c>
      <c r="C7" t="s">
        <v>5</v>
      </c>
      <c r="D7" s="5">
        <v>9333</v>
      </c>
      <c r="E7" s="3">
        <v>42510</v>
      </c>
      <c r="F7" t="s">
        <v>8</v>
      </c>
      <c r="K7" t="str">
        <v>Apple</v>
      </c>
      <c r="L7">
        <f>COUNTIF(Table1[Product],K7)</f>
        <v>40</v>
      </c>
      <c r="Q7" t="str">
        <v>United States</v>
      </c>
      <c r="R7">
        <f>SUMIF(Table1[Country],Q7,Table1[Amount])</f>
        <v>267133</v>
      </c>
    </row>
    <row r="8" spans="1:18" x14ac:dyDescent="0.25">
      <c r="A8">
        <v>62</v>
      </c>
      <c r="B8" t="s">
        <v>21</v>
      </c>
      <c r="C8" t="str">
        <f>REPLACE("Vegetables",10,1,"")</f>
        <v>Vegetable</v>
      </c>
      <c r="D8" s="5">
        <v>9231</v>
      </c>
      <c r="E8" s="3">
        <v>42482</v>
      </c>
      <c r="F8" t="s">
        <v>10</v>
      </c>
      <c r="K8" t="str">
        <v>Beans</v>
      </c>
      <c r="L8">
        <f>COUNTIF(Table1[Product],K8)</f>
        <v>13</v>
      </c>
      <c r="Q8" t="str">
        <v>New Zealand</v>
      </c>
      <c r="R8">
        <f>SUMIF(Table1[Country],Q8,Table1[Amount])</f>
        <v>66782</v>
      </c>
    </row>
    <row r="9" spans="1:18" x14ac:dyDescent="0.25">
      <c r="A9">
        <v>208</v>
      </c>
      <c r="B9" t="s">
        <v>17</v>
      </c>
      <c r="C9" t="str">
        <f>REPLACE("Vegetables",10,1,"")</f>
        <v>Vegetable</v>
      </c>
      <c r="D9" s="5">
        <v>9127</v>
      </c>
      <c r="E9" s="3">
        <v>42729</v>
      </c>
      <c r="F9" t="s">
        <v>8</v>
      </c>
    </row>
    <row r="10" spans="1:18" x14ac:dyDescent="0.25">
      <c r="A10">
        <v>38</v>
      </c>
      <c r="B10" t="s">
        <v>17</v>
      </c>
      <c r="C10" t="str">
        <f>REPLACE("Vegetables",10,1,"")</f>
        <v>Vegetable</v>
      </c>
      <c r="D10" s="5">
        <v>9116</v>
      </c>
      <c r="E10" s="3">
        <v>42434</v>
      </c>
      <c r="F10" t="s">
        <v>9</v>
      </c>
    </row>
    <row r="11" spans="1:18" x14ac:dyDescent="0.25">
      <c r="A11">
        <v>193</v>
      </c>
      <c r="B11" t="s">
        <v>17</v>
      </c>
      <c r="C11" t="str">
        <f>REPLACE("Vegetables",10,1,"")</f>
        <v>Vegetable</v>
      </c>
      <c r="D11" s="5">
        <v>9104</v>
      </c>
      <c r="E11" s="3">
        <v>42708</v>
      </c>
      <c r="F11" t="s">
        <v>19</v>
      </c>
    </row>
    <row r="12" spans="1:18" x14ac:dyDescent="0.25">
      <c r="A12">
        <v>7</v>
      </c>
      <c r="B12" t="s">
        <v>21</v>
      </c>
      <c r="C12" t="str">
        <f>REPLACE("Vegetables",10,1,"")</f>
        <v>Vegetable</v>
      </c>
      <c r="D12" s="5">
        <v>9062</v>
      </c>
      <c r="E12" s="3">
        <v>42380</v>
      </c>
      <c r="F12" t="s">
        <v>11</v>
      </c>
      <c r="K12">
        <f>COUNTA(_xlfn.UNIQUE(Table1[Product]))</f>
        <v>7</v>
      </c>
      <c r="L12">
        <f>COUNTA(_xlfn.UNIQUE(Table1[Category]))</f>
        <v>2</v>
      </c>
      <c r="N12">
        <f>COUNTA(_xlfn.UNIQUE(Table1[Country]))</f>
        <v>7</v>
      </c>
    </row>
    <row r="13" spans="1:18" x14ac:dyDescent="0.25">
      <c r="A13">
        <v>189</v>
      </c>
      <c r="B13" t="s">
        <v>13</v>
      </c>
      <c r="C13" t="s">
        <v>5</v>
      </c>
      <c r="D13" s="5">
        <v>9014</v>
      </c>
      <c r="E13" s="3">
        <v>42702</v>
      </c>
      <c r="F13" t="s">
        <v>11</v>
      </c>
      <c r="L13" t="s">
        <v>22</v>
      </c>
    </row>
    <row r="14" spans="1:18" x14ac:dyDescent="0.25">
      <c r="A14">
        <v>128</v>
      </c>
      <c r="B14" t="s">
        <v>13</v>
      </c>
      <c r="C14" t="s">
        <v>5</v>
      </c>
      <c r="D14" s="5">
        <v>8986</v>
      </c>
      <c r="E14" s="3">
        <v>42574</v>
      </c>
      <c r="F14" t="s">
        <v>9</v>
      </c>
      <c r="L14" t="s">
        <v>23</v>
      </c>
    </row>
    <row r="15" spans="1:18" x14ac:dyDescent="0.25">
      <c r="A15">
        <v>41</v>
      </c>
      <c r="B15" t="s">
        <v>17</v>
      </c>
      <c r="C15" t="str">
        <f>REPLACE("Vegetables",10,1,"")</f>
        <v>Vegetable</v>
      </c>
      <c r="D15" s="5">
        <v>8941</v>
      </c>
      <c r="E15" s="3">
        <v>42444</v>
      </c>
      <c r="F15" t="s">
        <v>9</v>
      </c>
      <c r="L15" t="s">
        <v>24</v>
      </c>
    </row>
    <row r="16" spans="1:18" x14ac:dyDescent="0.25">
      <c r="A16">
        <v>184</v>
      </c>
      <c r="B16" t="s">
        <v>13</v>
      </c>
      <c r="C16" t="s">
        <v>5</v>
      </c>
      <c r="D16" s="5">
        <v>8894</v>
      </c>
      <c r="E16" s="3">
        <v>42689</v>
      </c>
      <c r="F16" t="s">
        <v>8</v>
      </c>
      <c r="L16" t="s">
        <v>25</v>
      </c>
    </row>
    <row r="17" spans="1:12" x14ac:dyDescent="0.25">
      <c r="A17">
        <v>32</v>
      </c>
      <c r="B17" t="s">
        <v>14</v>
      </c>
      <c r="C17" t="s">
        <v>5</v>
      </c>
      <c r="D17" s="5">
        <v>8892</v>
      </c>
      <c r="E17" s="3">
        <v>42423</v>
      </c>
      <c r="F17" t="s">
        <v>11</v>
      </c>
      <c r="L17" t="s">
        <v>26</v>
      </c>
    </row>
    <row r="18" spans="1:12" x14ac:dyDescent="0.25">
      <c r="A18">
        <v>113</v>
      </c>
      <c r="B18" t="s">
        <v>21</v>
      </c>
      <c r="C18" t="str">
        <f>REPLACE("Vegetables",10,1,"")</f>
        <v>Vegetable</v>
      </c>
      <c r="D18" s="5">
        <v>8891</v>
      </c>
      <c r="E18" s="3">
        <v>42544</v>
      </c>
      <c r="F18" t="s">
        <v>11</v>
      </c>
    </row>
    <row r="19" spans="1:12" x14ac:dyDescent="0.25">
      <c r="A19">
        <v>47</v>
      </c>
      <c r="B19" t="s">
        <v>15</v>
      </c>
      <c r="C19" t="s">
        <v>5</v>
      </c>
      <c r="D19" s="5">
        <v>8887</v>
      </c>
      <c r="E19" s="3">
        <v>42452</v>
      </c>
      <c r="F19" t="s">
        <v>12</v>
      </c>
    </row>
    <row r="20" spans="1:12" x14ac:dyDescent="0.25">
      <c r="A20">
        <v>91</v>
      </c>
      <c r="B20" t="s">
        <v>16</v>
      </c>
      <c r="C20" t="s">
        <v>5</v>
      </c>
      <c r="D20" s="5">
        <v>8775</v>
      </c>
      <c r="E20" s="3">
        <v>42512</v>
      </c>
      <c r="F20" t="s">
        <v>12</v>
      </c>
    </row>
    <row r="21" spans="1:12" x14ac:dyDescent="0.25">
      <c r="A21">
        <v>152</v>
      </c>
      <c r="B21" t="s">
        <v>13</v>
      </c>
      <c r="C21" t="s">
        <v>5</v>
      </c>
      <c r="D21" s="5">
        <v>8765</v>
      </c>
      <c r="E21" s="3">
        <v>42620</v>
      </c>
      <c r="F21" t="s">
        <v>9</v>
      </c>
    </row>
    <row r="22" spans="1:12" x14ac:dyDescent="0.25">
      <c r="A22">
        <v>207</v>
      </c>
      <c r="B22" t="s">
        <v>14</v>
      </c>
      <c r="C22" t="s">
        <v>5</v>
      </c>
      <c r="D22" s="5">
        <v>8752</v>
      </c>
      <c r="E22" s="3">
        <v>42726</v>
      </c>
      <c r="F22" t="s">
        <v>12</v>
      </c>
    </row>
    <row r="23" spans="1:12" x14ac:dyDescent="0.25">
      <c r="A23">
        <v>199</v>
      </c>
      <c r="B23" t="s">
        <v>13</v>
      </c>
      <c r="C23" t="s">
        <v>5</v>
      </c>
      <c r="D23" s="5">
        <v>8702</v>
      </c>
      <c r="E23" s="3">
        <v>42719</v>
      </c>
      <c r="F23" t="s">
        <v>12</v>
      </c>
    </row>
    <row r="24" spans="1:12" x14ac:dyDescent="0.25">
      <c r="A24">
        <v>67</v>
      </c>
      <c r="B24" t="s">
        <v>13</v>
      </c>
      <c r="C24" t="s">
        <v>5</v>
      </c>
      <c r="D24" s="5">
        <v>8663</v>
      </c>
      <c r="E24" s="3">
        <v>42491</v>
      </c>
      <c r="F24" t="s">
        <v>20</v>
      </c>
    </row>
    <row r="25" spans="1:12" x14ac:dyDescent="0.25">
      <c r="A25">
        <v>119</v>
      </c>
      <c r="B25" t="s">
        <v>13</v>
      </c>
      <c r="C25" t="s">
        <v>5</v>
      </c>
      <c r="D25" s="5">
        <v>8530</v>
      </c>
      <c r="E25" s="3">
        <v>42556</v>
      </c>
      <c r="F25" t="s">
        <v>10</v>
      </c>
    </row>
    <row r="26" spans="1:12" x14ac:dyDescent="0.25">
      <c r="A26">
        <v>156</v>
      </c>
      <c r="B26" t="s">
        <v>14</v>
      </c>
      <c r="C26" t="s">
        <v>5</v>
      </c>
      <c r="D26" s="5">
        <v>8489</v>
      </c>
      <c r="E26" s="3">
        <v>42624</v>
      </c>
      <c r="F26" t="s">
        <v>8</v>
      </c>
    </row>
    <row r="27" spans="1:12" x14ac:dyDescent="0.25">
      <c r="A27">
        <v>134</v>
      </c>
      <c r="B27" t="s">
        <v>18</v>
      </c>
      <c r="C27" t="str">
        <f>REPLACE("Vegetables",10,1,"")</f>
        <v>Vegetable</v>
      </c>
      <c r="D27" s="5">
        <v>8416</v>
      </c>
      <c r="E27" s="3">
        <v>42582</v>
      </c>
      <c r="F27" t="s">
        <v>11</v>
      </c>
    </row>
    <row r="28" spans="1:12" x14ac:dyDescent="0.25">
      <c r="A28">
        <v>4</v>
      </c>
      <c r="B28" t="s">
        <v>13</v>
      </c>
      <c r="C28" t="s">
        <v>5</v>
      </c>
      <c r="D28" s="5">
        <v>8384</v>
      </c>
      <c r="E28" s="3">
        <v>42379</v>
      </c>
      <c r="F28" t="s">
        <v>10</v>
      </c>
    </row>
    <row r="29" spans="1:12" x14ac:dyDescent="0.25">
      <c r="A29">
        <v>197</v>
      </c>
      <c r="B29" t="s">
        <v>13</v>
      </c>
      <c r="C29" t="s">
        <v>5</v>
      </c>
      <c r="D29" s="5">
        <v>8377</v>
      </c>
      <c r="E29" s="3">
        <v>42716</v>
      </c>
      <c r="F29" t="s">
        <v>11</v>
      </c>
    </row>
    <row r="30" spans="1:12" x14ac:dyDescent="0.25">
      <c r="A30">
        <v>99</v>
      </c>
      <c r="B30" t="s">
        <v>21</v>
      </c>
      <c r="C30" t="str">
        <f>REPLACE("Vegetables",10,1,"")</f>
        <v>Vegetable</v>
      </c>
      <c r="D30" s="5">
        <v>8354</v>
      </c>
      <c r="E30" s="3">
        <v>42516</v>
      </c>
      <c r="F30" t="s">
        <v>12</v>
      </c>
    </row>
    <row r="31" spans="1:12" x14ac:dyDescent="0.25">
      <c r="A31">
        <v>187</v>
      </c>
      <c r="B31" t="s">
        <v>15</v>
      </c>
      <c r="C31" t="s">
        <v>5</v>
      </c>
      <c r="D31" s="5">
        <v>8283</v>
      </c>
      <c r="E31" s="3">
        <v>42700</v>
      </c>
      <c r="F31" t="s">
        <v>9</v>
      </c>
    </row>
    <row r="32" spans="1:12" x14ac:dyDescent="0.25">
      <c r="A32">
        <v>11</v>
      </c>
      <c r="B32" t="s">
        <v>13</v>
      </c>
      <c r="C32" t="s">
        <v>5</v>
      </c>
      <c r="D32" s="5">
        <v>8250</v>
      </c>
      <c r="E32" s="3">
        <v>42385</v>
      </c>
      <c r="F32" t="s">
        <v>12</v>
      </c>
    </row>
    <row r="33" spans="1:6" x14ac:dyDescent="0.25">
      <c r="A33">
        <v>2</v>
      </c>
      <c r="B33" t="s">
        <v>21</v>
      </c>
      <c r="C33" t="str">
        <f>REPLACE("Vegetables",10,1,"")</f>
        <v>Vegetable</v>
      </c>
      <c r="D33" s="5">
        <v>8239</v>
      </c>
      <c r="E33" s="3">
        <v>42376</v>
      </c>
      <c r="F33" t="s">
        <v>9</v>
      </c>
    </row>
    <row r="34" spans="1:6" x14ac:dyDescent="0.25">
      <c r="A34">
        <v>172</v>
      </c>
      <c r="B34" t="s">
        <v>14</v>
      </c>
      <c r="C34" t="s">
        <v>5</v>
      </c>
      <c r="D34" s="5">
        <v>8160</v>
      </c>
      <c r="E34" s="3">
        <v>42659</v>
      </c>
      <c r="F34" t="s">
        <v>19</v>
      </c>
    </row>
    <row r="35" spans="1:6" x14ac:dyDescent="0.25">
      <c r="A35">
        <v>96</v>
      </c>
      <c r="B35" t="s">
        <v>15</v>
      </c>
      <c r="C35" t="s">
        <v>5</v>
      </c>
      <c r="D35" s="5">
        <v>8141</v>
      </c>
      <c r="E35" s="3">
        <v>42516</v>
      </c>
      <c r="F35" t="s">
        <v>9</v>
      </c>
    </row>
    <row r="36" spans="1:6" x14ac:dyDescent="0.25">
      <c r="A36">
        <v>138</v>
      </c>
      <c r="B36" t="s">
        <v>21</v>
      </c>
      <c r="C36" t="str">
        <f>REPLACE("Vegetables",10,1,"")</f>
        <v>Vegetable</v>
      </c>
      <c r="D36" s="5">
        <v>8049</v>
      </c>
      <c r="E36" s="3">
        <v>42594</v>
      </c>
      <c r="F36" t="s">
        <v>8</v>
      </c>
    </row>
    <row r="37" spans="1:6" x14ac:dyDescent="0.25">
      <c r="A37">
        <v>132</v>
      </c>
      <c r="B37" t="s">
        <v>13</v>
      </c>
      <c r="C37" t="s">
        <v>5</v>
      </c>
      <c r="D37" s="5">
        <v>7966</v>
      </c>
      <c r="E37" s="3">
        <v>42581</v>
      </c>
      <c r="F37" t="s">
        <v>11</v>
      </c>
    </row>
    <row r="38" spans="1:6" x14ac:dyDescent="0.25">
      <c r="A38">
        <v>160</v>
      </c>
      <c r="B38" t="s">
        <v>21</v>
      </c>
      <c r="C38" t="str">
        <f>REPLACE("Vegetables",10,1,"")</f>
        <v>Vegetable</v>
      </c>
      <c r="D38" s="5">
        <v>7927</v>
      </c>
      <c r="E38" s="3">
        <v>42632</v>
      </c>
      <c r="F38" t="s">
        <v>12</v>
      </c>
    </row>
    <row r="39" spans="1:6" x14ac:dyDescent="0.25">
      <c r="A39">
        <v>65</v>
      </c>
      <c r="B39" t="s">
        <v>13</v>
      </c>
      <c r="C39" t="s">
        <v>5</v>
      </c>
      <c r="D39" s="5">
        <v>7898</v>
      </c>
      <c r="E39" s="3">
        <v>42487</v>
      </c>
      <c r="F39" t="s">
        <v>9</v>
      </c>
    </row>
    <row r="40" spans="1:6" x14ac:dyDescent="0.25">
      <c r="A40">
        <v>158</v>
      </c>
      <c r="B40" t="s">
        <v>13</v>
      </c>
      <c r="C40" t="s">
        <v>5</v>
      </c>
      <c r="D40" s="5">
        <v>7880</v>
      </c>
      <c r="E40" s="3">
        <v>42628</v>
      </c>
      <c r="F40" t="s">
        <v>8</v>
      </c>
    </row>
    <row r="41" spans="1:6" x14ac:dyDescent="0.25">
      <c r="A41">
        <v>136</v>
      </c>
      <c r="B41" t="s">
        <v>21</v>
      </c>
      <c r="C41" t="str">
        <f>REPLACE("Vegetables",10,1,"")</f>
        <v>Vegetable</v>
      </c>
      <c r="D41" s="5">
        <v>7854</v>
      </c>
      <c r="E41" s="3">
        <v>42583</v>
      </c>
      <c r="F41" t="s">
        <v>8</v>
      </c>
    </row>
    <row r="42" spans="1:6" x14ac:dyDescent="0.25">
      <c r="A42">
        <v>79</v>
      </c>
      <c r="B42" t="s">
        <v>14</v>
      </c>
      <c r="C42" t="s">
        <v>5</v>
      </c>
      <c r="D42" s="5">
        <v>7671</v>
      </c>
      <c r="E42" s="3">
        <v>42498</v>
      </c>
      <c r="F42" t="s">
        <v>19</v>
      </c>
    </row>
    <row r="43" spans="1:6" x14ac:dyDescent="0.25">
      <c r="A43">
        <v>57</v>
      </c>
      <c r="B43" t="s">
        <v>17</v>
      </c>
      <c r="C43" t="str">
        <f>REPLACE("Vegetables",10,1,"")</f>
        <v>Vegetable</v>
      </c>
      <c r="D43" s="5">
        <v>7659</v>
      </c>
      <c r="E43" s="3">
        <v>42466</v>
      </c>
      <c r="F43" t="s">
        <v>8</v>
      </c>
    </row>
    <row r="44" spans="1:6" x14ac:dyDescent="0.25">
      <c r="A44">
        <v>37</v>
      </c>
      <c r="B44" t="s">
        <v>14</v>
      </c>
      <c r="C44" t="s">
        <v>5</v>
      </c>
      <c r="D44" s="5">
        <v>7655</v>
      </c>
      <c r="E44" s="3">
        <v>42434</v>
      </c>
      <c r="F44" t="s">
        <v>8</v>
      </c>
    </row>
    <row r="45" spans="1:6" x14ac:dyDescent="0.25">
      <c r="A45">
        <v>145</v>
      </c>
      <c r="B45" t="s">
        <v>17</v>
      </c>
      <c r="C45" t="str">
        <f>REPLACE("Vegetables",10,1,"")</f>
        <v>Vegetable</v>
      </c>
      <c r="D45" s="5">
        <v>7654</v>
      </c>
      <c r="E45" s="3">
        <v>42610</v>
      </c>
      <c r="F45" t="s">
        <v>8</v>
      </c>
    </row>
    <row r="46" spans="1:6" x14ac:dyDescent="0.25">
      <c r="A46">
        <v>30</v>
      </c>
      <c r="B46" t="s">
        <v>14</v>
      </c>
      <c r="C46" t="s">
        <v>5</v>
      </c>
      <c r="D46" s="5">
        <v>7602</v>
      </c>
      <c r="E46" s="3">
        <v>42421</v>
      </c>
      <c r="F46" t="s">
        <v>19</v>
      </c>
    </row>
    <row r="47" spans="1:6" x14ac:dyDescent="0.25">
      <c r="A47">
        <v>142</v>
      </c>
      <c r="B47" t="s">
        <v>14</v>
      </c>
      <c r="C47" t="s">
        <v>5</v>
      </c>
      <c r="D47" s="5">
        <v>7490</v>
      </c>
      <c r="E47" s="3">
        <v>42606</v>
      </c>
      <c r="F47" t="s">
        <v>19</v>
      </c>
    </row>
    <row r="48" spans="1:6" x14ac:dyDescent="0.25">
      <c r="A48">
        <v>104</v>
      </c>
      <c r="B48" t="s">
        <v>17</v>
      </c>
      <c r="C48" t="str">
        <f>REPLACE("Vegetables",10,1,"")</f>
        <v>Vegetable</v>
      </c>
      <c r="D48" s="5">
        <v>7457</v>
      </c>
      <c r="E48" s="3">
        <v>42518</v>
      </c>
      <c r="F48" t="s">
        <v>8</v>
      </c>
    </row>
    <row r="49" spans="1:6" x14ac:dyDescent="0.25">
      <c r="A49">
        <v>10</v>
      </c>
      <c r="B49" t="s">
        <v>14</v>
      </c>
      <c r="C49" t="s">
        <v>5</v>
      </c>
      <c r="D49" s="5">
        <v>7431</v>
      </c>
      <c r="E49" s="3">
        <v>42385</v>
      </c>
      <c r="F49" t="s">
        <v>10</v>
      </c>
    </row>
    <row r="50" spans="1:6" x14ac:dyDescent="0.25">
      <c r="A50">
        <v>27</v>
      </c>
      <c r="B50" t="s">
        <v>16</v>
      </c>
      <c r="C50" t="s">
        <v>5</v>
      </c>
      <c r="D50" s="5">
        <v>7388</v>
      </c>
      <c r="E50" s="3">
        <v>42418</v>
      </c>
      <c r="F50" t="s">
        <v>19</v>
      </c>
    </row>
    <row r="51" spans="1:6" x14ac:dyDescent="0.25">
      <c r="A51">
        <v>144</v>
      </c>
      <c r="B51" t="s">
        <v>14</v>
      </c>
      <c r="C51" t="s">
        <v>5</v>
      </c>
      <c r="D51" s="5">
        <v>7333</v>
      </c>
      <c r="E51" s="3">
        <v>42609</v>
      </c>
      <c r="F51" t="s">
        <v>10</v>
      </c>
    </row>
    <row r="52" spans="1:6" x14ac:dyDescent="0.25">
      <c r="A52">
        <v>175</v>
      </c>
      <c r="B52" t="s">
        <v>13</v>
      </c>
      <c r="C52" t="s">
        <v>5</v>
      </c>
      <c r="D52" s="5">
        <v>7273</v>
      </c>
      <c r="E52" s="3">
        <v>42668</v>
      </c>
      <c r="F52" t="s">
        <v>11</v>
      </c>
    </row>
    <row r="53" spans="1:6" x14ac:dyDescent="0.25">
      <c r="A53">
        <v>164</v>
      </c>
      <c r="B53" t="s">
        <v>17</v>
      </c>
      <c r="C53" t="str">
        <f>REPLACE("Vegetables",10,1,"")</f>
        <v>Vegetable</v>
      </c>
      <c r="D53" s="5">
        <v>7251</v>
      </c>
      <c r="E53" s="3">
        <v>42639</v>
      </c>
      <c r="F53" t="s">
        <v>12</v>
      </c>
    </row>
    <row r="54" spans="1:6" x14ac:dyDescent="0.25">
      <c r="A54">
        <v>112</v>
      </c>
      <c r="B54" t="s">
        <v>21</v>
      </c>
      <c r="C54" t="str">
        <f>REPLACE("Vegetables",10,1,"")</f>
        <v>Vegetable</v>
      </c>
      <c r="D54" s="5">
        <v>7231</v>
      </c>
      <c r="E54" s="3">
        <v>42541</v>
      </c>
      <c r="F54" t="s">
        <v>9</v>
      </c>
    </row>
    <row r="55" spans="1:6" x14ac:dyDescent="0.25">
      <c r="A55">
        <v>191</v>
      </c>
      <c r="B55" t="s">
        <v>13</v>
      </c>
      <c r="C55" t="s">
        <v>5</v>
      </c>
      <c r="D55" s="5">
        <v>7223</v>
      </c>
      <c r="E55" s="3">
        <v>42704</v>
      </c>
      <c r="F55" t="s">
        <v>8</v>
      </c>
    </row>
    <row r="56" spans="1:6" x14ac:dyDescent="0.25">
      <c r="A56">
        <v>173</v>
      </c>
      <c r="B56" t="s">
        <v>14</v>
      </c>
      <c r="C56" t="s">
        <v>5</v>
      </c>
      <c r="D56" s="5">
        <v>7171</v>
      </c>
      <c r="E56" s="3">
        <v>42666</v>
      </c>
      <c r="F56" t="s">
        <v>9</v>
      </c>
    </row>
    <row r="57" spans="1:6" x14ac:dyDescent="0.25">
      <c r="A57">
        <v>28</v>
      </c>
      <c r="B57" t="s">
        <v>18</v>
      </c>
      <c r="C57" t="str">
        <f>REPLACE("Vegetables",10,1,"")</f>
        <v>Vegetable</v>
      </c>
      <c r="D57" s="5">
        <v>7163</v>
      </c>
      <c r="E57" s="3">
        <v>42418</v>
      </c>
      <c r="F57" t="s">
        <v>8</v>
      </c>
    </row>
    <row r="58" spans="1:6" x14ac:dyDescent="0.25">
      <c r="A58">
        <v>135</v>
      </c>
      <c r="B58" t="s">
        <v>13</v>
      </c>
      <c r="C58" t="s">
        <v>5</v>
      </c>
      <c r="D58" s="5">
        <v>7144</v>
      </c>
      <c r="E58" s="3">
        <v>42583</v>
      </c>
      <c r="F58" t="s">
        <v>19</v>
      </c>
    </row>
    <row r="59" spans="1:6" x14ac:dyDescent="0.25">
      <c r="A59">
        <v>170</v>
      </c>
      <c r="B59" t="s">
        <v>13</v>
      </c>
      <c r="C59" t="s">
        <v>5</v>
      </c>
      <c r="D59" s="5">
        <v>7103</v>
      </c>
      <c r="E59" s="3">
        <v>42650</v>
      </c>
      <c r="F59" t="s">
        <v>20</v>
      </c>
    </row>
    <row r="60" spans="1:6" x14ac:dyDescent="0.25">
      <c r="A60">
        <v>87</v>
      </c>
      <c r="B60" t="s">
        <v>18</v>
      </c>
      <c r="C60" t="str">
        <f>REPLACE("Vegetables",10,1,"")</f>
        <v>Vegetable</v>
      </c>
      <c r="D60" s="5">
        <v>7094</v>
      </c>
      <c r="E60" s="3">
        <v>42506</v>
      </c>
      <c r="F60" t="s">
        <v>12</v>
      </c>
    </row>
    <row r="61" spans="1:6" x14ac:dyDescent="0.25">
      <c r="A61">
        <v>157</v>
      </c>
      <c r="B61" t="s">
        <v>13</v>
      </c>
      <c r="C61" t="s">
        <v>5</v>
      </c>
      <c r="D61" s="5">
        <v>7090</v>
      </c>
      <c r="E61" s="3">
        <v>42624</v>
      </c>
      <c r="F61" t="s">
        <v>19</v>
      </c>
    </row>
    <row r="62" spans="1:6" x14ac:dyDescent="0.25">
      <c r="A62">
        <v>12</v>
      </c>
      <c r="B62" t="s">
        <v>21</v>
      </c>
      <c r="C62" t="str">
        <f>REPLACE("Vegetables",10,1,"")</f>
        <v>Vegetable</v>
      </c>
      <c r="D62" s="5">
        <v>7012</v>
      </c>
      <c r="E62" s="3">
        <v>42387</v>
      </c>
      <c r="F62" t="s">
        <v>8</v>
      </c>
    </row>
    <row r="63" spans="1:6" x14ac:dyDescent="0.25">
      <c r="A63">
        <v>48</v>
      </c>
      <c r="B63" t="s">
        <v>15</v>
      </c>
      <c r="C63" t="s">
        <v>5</v>
      </c>
      <c r="D63" s="5">
        <v>6982</v>
      </c>
      <c r="E63" s="3">
        <v>42453</v>
      </c>
      <c r="F63" t="s">
        <v>8</v>
      </c>
    </row>
    <row r="64" spans="1:6" x14ac:dyDescent="0.25">
      <c r="A64">
        <v>15</v>
      </c>
      <c r="B64" t="s">
        <v>14</v>
      </c>
      <c r="C64" t="s">
        <v>5</v>
      </c>
      <c r="D64" s="5">
        <v>6946</v>
      </c>
      <c r="E64" s="3">
        <v>42393</v>
      </c>
      <c r="F64" t="s">
        <v>19</v>
      </c>
    </row>
    <row r="65" spans="1:6" x14ac:dyDescent="0.25">
      <c r="A65">
        <v>111</v>
      </c>
      <c r="B65" t="s">
        <v>13</v>
      </c>
      <c r="C65" t="s">
        <v>5</v>
      </c>
      <c r="D65" s="5">
        <v>6941</v>
      </c>
      <c r="E65" s="3">
        <v>42541</v>
      </c>
      <c r="F65" t="s">
        <v>10</v>
      </c>
    </row>
    <row r="66" spans="1:6" x14ac:dyDescent="0.25">
      <c r="A66">
        <v>8</v>
      </c>
      <c r="B66" t="s">
        <v>13</v>
      </c>
      <c r="C66" t="s">
        <v>5</v>
      </c>
      <c r="D66" s="5">
        <v>6906</v>
      </c>
      <c r="E66" s="3">
        <v>42385</v>
      </c>
      <c r="F66" t="s">
        <v>20</v>
      </c>
    </row>
    <row r="67" spans="1:6" x14ac:dyDescent="0.25">
      <c r="A67">
        <v>148</v>
      </c>
      <c r="B67" t="s">
        <v>13</v>
      </c>
      <c r="C67" t="s">
        <v>5</v>
      </c>
      <c r="D67" s="5">
        <v>6864</v>
      </c>
      <c r="E67" s="3">
        <v>42614</v>
      </c>
      <c r="F67" t="s">
        <v>20</v>
      </c>
    </row>
    <row r="68" spans="1:6" x14ac:dyDescent="0.25">
      <c r="A68">
        <v>83</v>
      </c>
      <c r="B68" t="s">
        <v>17</v>
      </c>
      <c r="C68" t="str">
        <f>REPLACE("Vegetables",10,1,"")</f>
        <v>Vegetable</v>
      </c>
      <c r="D68" s="5">
        <v>6763</v>
      </c>
      <c r="E68" s="3">
        <v>42504</v>
      </c>
      <c r="F68" t="s">
        <v>9</v>
      </c>
    </row>
    <row r="69" spans="1:6" x14ac:dyDescent="0.25">
      <c r="A69">
        <v>35</v>
      </c>
      <c r="B69" t="s">
        <v>14</v>
      </c>
      <c r="C69" t="s">
        <v>5</v>
      </c>
      <c r="D69" s="5">
        <v>6509</v>
      </c>
      <c r="E69" s="3">
        <v>42430</v>
      </c>
      <c r="F69" t="s">
        <v>19</v>
      </c>
    </row>
    <row r="70" spans="1:6" x14ac:dyDescent="0.25">
      <c r="A70">
        <v>121</v>
      </c>
      <c r="B70" t="s">
        <v>21</v>
      </c>
      <c r="C70" t="str">
        <f>REPLACE("Vegetables",10,1,"")</f>
        <v>Vegetable</v>
      </c>
      <c r="D70" s="5">
        <v>6343</v>
      </c>
      <c r="E70" s="3">
        <v>42562</v>
      </c>
      <c r="F70" t="s">
        <v>9</v>
      </c>
    </row>
    <row r="71" spans="1:6" x14ac:dyDescent="0.25">
      <c r="A71">
        <v>124</v>
      </c>
      <c r="B71" t="s">
        <v>15</v>
      </c>
      <c r="C71" t="s">
        <v>5</v>
      </c>
      <c r="D71" s="5">
        <v>6341</v>
      </c>
      <c r="E71" s="3">
        <v>42571</v>
      </c>
      <c r="F71" t="s">
        <v>20</v>
      </c>
    </row>
    <row r="72" spans="1:6" x14ac:dyDescent="0.25">
      <c r="A72">
        <v>53</v>
      </c>
      <c r="B72" t="s">
        <v>14</v>
      </c>
      <c r="C72" t="s">
        <v>5</v>
      </c>
      <c r="D72" s="5">
        <v>6331</v>
      </c>
      <c r="E72" s="3">
        <v>42461</v>
      </c>
      <c r="F72" t="s">
        <v>19</v>
      </c>
    </row>
    <row r="73" spans="1:6" x14ac:dyDescent="0.25">
      <c r="A73">
        <v>73</v>
      </c>
      <c r="B73" t="s">
        <v>15</v>
      </c>
      <c r="C73" t="s">
        <v>5</v>
      </c>
      <c r="D73" s="5">
        <v>6295</v>
      </c>
      <c r="E73" s="3">
        <v>42493</v>
      </c>
      <c r="F73" t="s">
        <v>10</v>
      </c>
    </row>
    <row r="74" spans="1:6" x14ac:dyDescent="0.25">
      <c r="A74">
        <v>165</v>
      </c>
      <c r="B74" t="s">
        <v>15</v>
      </c>
      <c r="C74" t="s">
        <v>5</v>
      </c>
      <c r="D74" s="5">
        <v>6187</v>
      </c>
      <c r="E74" s="3">
        <v>42640</v>
      </c>
      <c r="F74" t="s">
        <v>11</v>
      </c>
    </row>
    <row r="75" spans="1:6" x14ac:dyDescent="0.25">
      <c r="A75">
        <v>161</v>
      </c>
      <c r="B75" t="s">
        <v>13</v>
      </c>
      <c r="C75" t="s">
        <v>5</v>
      </c>
      <c r="D75" s="5">
        <v>6162</v>
      </c>
      <c r="E75" s="3">
        <v>42633</v>
      </c>
      <c r="F75" t="s">
        <v>8</v>
      </c>
    </row>
    <row r="76" spans="1:6" x14ac:dyDescent="0.25">
      <c r="A76">
        <v>88</v>
      </c>
      <c r="B76" t="s">
        <v>17</v>
      </c>
      <c r="C76" t="str">
        <f>REPLACE("Vegetables",10,1,"")</f>
        <v>Vegetable</v>
      </c>
      <c r="D76" s="5">
        <v>6087</v>
      </c>
      <c r="E76" s="3">
        <v>42508</v>
      </c>
      <c r="F76" t="s">
        <v>8</v>
      </c>
    </row>
    <row r="77" spans="1:6" x14ac:dyDescent="0.25">
      <c r="A77">
        <v>194</v>
      </c>
      <c r="B77" t="s">
        <v>14</v>
      </c>
      <c r="C77" t="s">
        <v>5</v>
      </c>
      <c r="D77" s="5">
        <v>6078</v>
      </c>
      <c r="E77" s="3">
        <v>42709</v>
      </c>
      <c r="F77" t="s">
        <v>8</v>
      </c>
    </row>
    <row r="78" spans="1:6" x14ac:dyDescent="0.25">
      <c r="A78">
        <v>45</v>
      </c>
      <c r="B78" t="s">
        <v>18</v>
      </c>
      <c r="C78" t="str">
        <f>REPLACE("Vegetables",10,1,"")</f>
        <v>Vegetable</v>
      </c>
      <c r="D78" s="5">
        <v>6045</v>
      </c>
      <c r="E78" s="3">
        <v>42450</v>
      </c>
      <c r="F78" t="s">
        <v>12</v>
      </c>
    </row>
    <row r="79" spans="1:6" x14ac:dyDescent="0.25">
      <c r="A79">
        <v>81</v>
      </c>
      <c r="B79" t="s">
        <v>13</v>
      </c>
      <c r="C79" t="s">
        <v>5</v>
      </c>
      <c r="D79" s="5">
        <v>6007</v>
      </c>
      <c r="E79" s="3">
        <v>42502</v>
      </c>
      <c r="F79" t="s">
        <v>10</v>
      </c>
    </row>
    <row r="80" spans="1:6" x14ac:dyDescent="0.25">
      <c r="A80">
        <v>163</v>
      </c>
      <c r="B80" t="s">
        <v>21</v>
      </c>
      <c r="C80" t="str">
        <f>REPLACE("Vegetables",10,1,"")</f>
        <v>Vegetable</v>
      </c>
      <c r="D80" s="5">
        <v>5936</v>
      </c>
      <c r="E80" s="3">
        <v>42638</v>
      </c>
      <c r="F80" t="s">
        <v>9</v>
      </c>
    </row>
    <row r="81" spans="1:6" x14ac:dyDescent="0.25">
      <c r="A81">
        <v>46</v>
      </c>
      <c r="B81" t="s">
        <v>14</v>
      </c>
      <c r="C81" t="s">
        <v>5</v>
      </c>
      <c r="D81" s="5">
        <v>5820</v>
      </c>
      <c r="E81" s="3">
        <v>42451</v>
      </c>
      <c r="F81" t="s">
        <v>20</v>
      </c>
    </row>
    <row r="82" spans="1:6" x14ac:dyDescent="0.25">
      <c r="A82">
        <v>179</v>
      </c>
      <c r="B82" t="s">
        <v>15</v>
      </c>
      <c r="C82" t="s">
        <v>5</v>
      </c>
      <c r="D82" s="5">
        <v>5818</v>
      </c>
      <c r="E82" s="3">
        <v>42676</v>
      </c>
      <c r="F82" t="s">
        <v>8</v>
      </c>
    </row>
    <row r="83" spans="1:6" x14ac:dyDescent="0.25">
      <c r="A83">
        <v>80</v>
      </c>
      <c r="B83" t="s">
        <v>17</v>
      </c>
      <c r="C83" t="str">
        <f>REPLACE("Vegetables",10,1,"")</f>
        <v>Vegetable</v>
      </c>
      <c r="D83" s="5">
        <v>5791</v>
      </c>
      <c r="E83" s="3">
        <v>42498</v>
      </c>
      <c r="F83" t="s">
        <v>9</v>
      </c>
    </row>
    <row r="84" spans="1:6" x14ac:dyDescent="0.25">
      <c r="A84">
        <v>72</v>
      </c>
      <c r="B84" t="s">
        <v>13</v>
      </c>
      <c r="C84" t="s">
        <v>5</v>
      </c>
      <c r="D84" s="5">
        <v>5787</v>
      </c>
      <c r="E84" s="3">
        <v>42493</v>
      </c>
      <c r="F84" t="s">
        <v>8</v>
      </c>
    </row>
    <row r="85" spans="1:6" x14ac:dyDescent="0.25">
      <c r="A85">
        <v>147</v>
      </c>
      <c r="B85" t="s">
        <v>18</v>
      </c>
      <c r="C85" t="str">
        <f>REPLACE("Vegetables",10,1,"")</f>
        <v>Vegetable</v>
      </c>
      <c r="D85" s="5">
        <v>5761</v>
      </c>
      <c r="E85" s="3">
        <v>42611</v>
      </c>
      <c r="F85" t="s">
        <v>12</v>
      </c>
    </row>
    <row r="86" spans="1:6" x14ac:dyDescent="0.25">
      <c r="A86">
        <v>130</v>
      </c>
      <c r="B86" t="s">
        <v>17</v>
      </c>
      <c r="C86" t="str">
        <f>REPLACE("Vegetables",10,1,"")</f>
        <v>Vegetable</v>
      </c>
      <c r="D86" s="5">
        <v>5751</v>
      </c>
      <c r="E86" s="3">
        <v>42579</v>
      </c>
      <c r="F86" t="s">
        <v>9</v>
      </c>
    </row>
    <row r="87" spans="1:6" x14ac:dyDescent="0.25">
      <c r="A87">
        <v>36</v>
      </c>
      <c r="B87" t="s">
        <v>14</v>
      </c>
      <c r="C87" t="s">
        <v>5</v>
      </c>
      <c r="D87" s="5">
        <v>5718</v>
      </c>
      <c r="E87" s="3">
        <v>42433</v>
      </c>
      <c r="F87" t="s">
        <v>11</v>
      </c>
    </row>
    <row r="88" spans="1:6" x14ac:dyDescent="0.25">
      <c r="A88">
        <v>93</v>
      </c>
      <c r="B88" t="s">
        <v>13</v>
      </c>
      <c r="C88" t="s">
        <v>5</v>
      </c>
      <c r="D88" s="5">
        <v>5632</v>
      </c>
      <c r="E88" s="3">
        <v>42515</v>
      </c>
      <c r="F88" t="s">
        <v>8</v>
      </c>
    </row>
    <row r="89" spans="1:6" x14ac:dyDescent="0.25">
      <c r="A89">
        <v>109</v>
      </c>
      <c r="B89" t="s">
        <v>14</v>
      </c>
      <c r="C89" t="s">
        <v>5</v>
      </c>
      <c r="D89" s="5">
        <v>5605</v>
      </c>
      <c r="E89" s="3">
        <v>42531</v>
      </c>
      <c r="F89" t="s">
        <v>19</v>
      </c>
    </row>
    <row r="90" spans="1:6" x14ac:dyDescent="0.25">
      <c r="A90">
        <v>71</v>
      </c>
      <c r="B90" t="s">
        <v>16</v>
      </c>
      <c r="C90" t="s">
        <v>5</v>
      </c>
      <c r="D90" s="5">
        <v>5600</v>
      </c>
      <c r="E90" s="3">
        <v>42492</v>
      </c>
      <c r="F90" t="s">
        <v>9</v>
      </c>
    </row>
    <row r="91" spans="1:6" x14ac:dyDescent="0.25">
      <c r="A91">
        <v>153</v>
      </c>
      <c r="B91" t="s">
        <v>13</v>
      </c>
      <c r="C91" t="s">
        <v>5</v>
      </c>
      <c r="D91" s="5">
        <v>5583</v>
      </c>
      <c r="E91" s="3">
        <v>42621</v>
      </c>
      <c r="F91" t="s">
        <v>8</v>
      </c>
    </row>
    <row r="92" spans="1:6" x14ac:dyDescent="0.25">
      <c r="A92">
        <v>162</v>
      </c>
      <c r="B92" t="s">
        <v>16</v>
      </c>
      <c r="C92" t="s">
        <v>5</v>
      </c>
      <c r="D92" s="5">
        <v>5523</v>
      </c>
      <c r="E92" s="3">
        <v>42638</v>
      </c>
      <c r="F92" t="s">
        <v>11</v>
      </c>
    </row>
    <row r="93" spans="1:6" x14ac:dyDescent="0.25">
      <c r="A93">
        <v>117</v>
      </c>
      <c r="B93" t="s">
        <v>16</v>
      </c>
      <c r="C93" t="s">
        <v>5</v>
      </c>
      <c r="D93" s="5">
        <v>5480</v>
      </c>
      <c r="E93" s="3">
        <v>42553</v>
      </c>
      <c r="F93" t="s">
        <v>8</v>
      </c>
    </row>
    <row r="94" spans="1:6" x14ac:dyDescent="0.25">
      <c r="A94">
        <v>169</v>
      </c>
      <c r="B94" t="s">
        <v>17</v>
      </c>
      <c r="C94" t="str">
        <f>REPLACE("Vegetables",10,1,"")</f>
        <v>Vegetable</v>
      </c>
      <c r="D94" s="5">
        <v>5346</v>
      </c>
      <c r="E94" s="3">
        <v>42647</v>
      </c>
      <c r="F94" t="s">
        <v>12</v>
      </c>
    </row>
    <row r="95" spans="1:6" x14ac:dyDescent="0.25">
      <c r="A95">
        <v>42</v>
      </c>
      <c r="B95" t="s">
        <v>21</v>
      </c>
      <c r="C95" t="str">
        <f>REPLACE("Vegetables",10,1,"")</f>
        <v>Vegetable</v>
      </c>
      <c r="D95" s="5">
        <v>5341</v>
      </c>
      <c r="E95" s="3">
        <v>42445</v>
      </c>
      <c r="F95" t="s">
        <v>19</v>
      </c>
    </row>
    <row r="96" spans="1:6" x14ac:dyDescent="0.25">
      <c r="A96">
        <v>183</v>
      </c>
      <c r="B96" t="s">
        <v>14</v>
      </c>
      <c r="C96" t="s">
        <v>5</v>
      </c>
      <c r="D96" s="5">
        <v>5321</v>
      </c>
      <c r="E96" s="3">
        <v>42686</v>
      </c>
      <c r="F96" t="s">
        <v>19</v>
      </c>
    </row>
    <row r="97" spans="1:6" x14ac:dyDescent="0.25">
      <c r="A97">
        <v>100</v>
      </c>
      <c r="B97" t="s">
        <v>13</v>
      </c>
      <c r="C97" t="s">
        <v>5</v>
      </c>
      <c r="D97" s="5">
        <v>5182</v>
      </c>
      <c r="E97" s="3">
        <v>42517</v>
      </c>
      <c r="F97" t="s">
        <v>8</v>
      </c>
    </row>
    <row r="98" spans="1:6" x14ac:dyDescent="0.25">
      <c r="A98">
        <v>26</v>
      </c>
      <c r="B98" t="s">
        <v>17</v>
      </c>
      <c r="C98" t="str">
        <f>REPLACE("Vegetables",10,1,"")</f>
        <v>Vegetable</v>
      </c>
      <c r="D98" s="5">
        <v>5154</v>
      </c>
      <c r="E98" s="3">
        <v>42417</v>
      </c>
      <c r="F98" t="s">
        <v>11</v>
      </c>
    </row>
    <row r="99" spans="1:6" x14ac:dyDescent="0.25">
      <c r="A99">
        <v>29</v>
      </c>
      <c r="B99" t="s">
        <v>18</v>
      </c>
      <c r="C99" t="str">
        <f>REPLACE("Vegetables",10,1,"")</f>
        <v>Vegetable</v>
      </c>
      <c r="D99" s="5">
        <v>5101</v>
      </c>
      <c r="E99" s="3">
        <v>42420</v>
      </c>
      <c r="F99" t="s">
        <v>12</v>
      </c>
    </row>
    <row r="100" spans="1:6" x14ac:dyDescent="0.25">
      <c r="A100">
        <v>40</v>
      </c>
      <c r="B100" t="s">
        <v>13</v>
      </c>
      <c r="C100" t="s">
        <v>5</v>
      </c>
      <c r="D100" s="5">
        <v>5084</v>
      </c>
      <c r="E100" s="3">
        <v>42444</v>
      </c>
      <c r="F100" t="s">
        <v>8</v>
      </c>
    </row>
    <row r="101" spans="1:6" x14ac:dyDescent="0.25">
      <c r="A101">
        <v>82</v>
      </c>
      <c r="B101" t="s">
        <v>13</v>
      </c>
      <c r="C101" t="s">
        <v>5</v>
      </c>
      <c r="D101" s="5">
        <v>5030</v>
      </c>
      <c r="E101" s="3">
        <v>42504</v>
      </c>
      <c r="F101" t="s">
        <v>12</v>
      </c>
    </row>
    <row r="102" spans="1:6" x14ac:dyDescent="0.25">
      <c r="A102">
        <v>200</v>
      </c>
      <c r="B102" t="s">
        <v>13</v>
      </c>
      <c r="C102" t="s">
        <v>5</v>
      </c>
      <c r="D102" s="5">
        <v>5021</v>
      </c>
      <c r="E102" s="3">
        <v>42720</v>
      </c>
      <c r="F102" t="s">
        <v>8</v>
      </c>
    </row>
    <row r="103" spans="1:6" x14ac:dyDescent="0.25">
      <c r="A103">
        <v>178</v>
      </c>
      <c r="B103" t="s">
        <v>18</v>
      </c>
      <c r="C103" t="str">
        <f>REPLACE("Vegetables",10,1,"")</f>
        <v>Vegetable</v>
      </c>
      <c r="D103" s="5">
        <v>5015</v>
      </c>
      <c r="E103" s="3">
        <v>42669</v>
      </c>
      <c r="F103" t="s">
        <v>11</v>
      </c>
    </row>
    <row r="104" spans="1:6" x14ac:dyDescent="0.25">
      <c r="A104">
        <v>118</v>
      </c>
      <c r="B104" t="s">
        <v>13</v>
      </c>
      <c r="C104" t="s">
        <v>5</v>
      </c>
      <c r="D104" s="5">
        <v>5002</v>
      </c>
      <c r="E104" s="3">
        <v>42553</v>
      </c>
      <c r="F104" t="s">
        <v>19</v>
      </c>
    </row>
    <row r="105" spans="1:6" x14ac:dyDescent="0.25">
      <c r="A105">
        <v>94</v>
      </c>
      <c r="B105" t="s">
        <v>13</v>
      </c>
      <c r="C105" t="s">
        <v>5</v>
      </c>
      <c r="D105" s="5">
        <v>4904</v>
      </c>
      <c r="E105" s="3">
        <v>42515</v>
      </c>
      <c r="F105" t="s">
        <v>20</v>
      </c>
    </row>
    <row r="106" spans="1:6" x14ac:dyDescent="0.25">
      <c r="A106">
        <v>185</v>
      </c>
      <c r="B106" t="s">
        <v>17</v>
      </c>
      <c r="C106" t="str">
        <f>REPLACE("Vegetables",10,1,"")</f>
        <v>Vegetable</v>
      </c>
      <c r="D106" s="5">
        <v>4846</v>
      </c>
      <c r="E106" s="3">
        <v>42699</v>
      </c>
      <c r="F106" t="s">
        <v>9</v>
      </c>
    </row>
    <row r="107" spans="1:6" x14ac:dyDescent="0.25">
      <c r="A107">
        <v>120</v>
      </c>
      <c r="B107" t="s">
        <v>15</v>
      </c>
      <c r="C107" t="s">
        <v>5</v>
      </c>
      <c r="D107" s="5">
        <v>4819</v>
      </c>
      <c r="E107" s="3">
        <v>42558</v>
      </c>
      <c r="F107" t="s">
        <v>20</v>
      </c>
    </row>
    <row r="108" spans="1:6" x14ac:dyDescent="0.25">
      <c r="A108">
        <v>51</v>
      </c>
      <c r="B108" t="s">
        <v>13</v>
      </c>
      <c r="C108" t="s">
        <v>5</v>
      </c>
      <c r="D108" s="5">
        <v>4781</v>
      </c>
      <c r="E108" s="3">
        <v>42458</v>
      </c>
      <c r="F108" t="s">
        <v>19</v>
      </c>
    </row>
    <row r="109" spans="1:6" x14ac:dyDescent="0.25">
      <c r="A109">
        <v>202</v>
      </c>
      <c r="B109" t="s">
        <v>13</v>
      </c>
      <c r="C109" t="s">
        <v>5</v>
      </c>
      <c r="D109" s="5">
        <v>4766</v>
      </c>
      <c r="E109" s="3">
        <v>42722</v>
      </c>
      <c r="F109" t="s">
        <v>12</v>
      </c>
    </row>
    <row r="110" spans="1:6" x14ac:dyDescent="0.25">
      <c r="A110">
        <v>182</v>
      </c>
      <c r="B110" t="s">
        <v>14</v>
      </c>
      <c r="C110" t="s">
        <v>5</v>
      </c>
      <c r="D110" s="5">
        <v>4715</v>
      </c>
      <c r="E110" s="3">
        <v>42683</v>
      </c>
      <c r="F110" t="s">
        <v>9</v>
      </c>
    </row>
    <row r="111" spans="1:6" x14ac:dyDescent="0.25">
      <c r="A111">
        <v>106</v>
      </c>
      <c r="B111" t="s">
        <v>21</v>
      </c>
      <c r="C111" t="str">
        <f>REPLACE("Vegetables",10,1,"")</f>
        <v>Vegetable</v>
      </c>
      <c r="D111" s="5">
        <v>4685</v>
      </c>
      <c r="E111" s="3">
        <v>42520</v>
      </c>
      <c r="F111" t="s">
        <v>12</v>
      </c>
    </row>
    <row r="112" spans="1:6" x14ac:dyDescent="0.25">
      <c r="A112">
        <v>192</v>
      </c>
      <c r="B112" t="s">
        <v>17</v>
      </c>
      <c r="C112" t="str">
        <f>REPLACE("Vegetables",10,1,"")</f>
        <v>Vegetable</v>
      </c>
      <c r="D112" s="5">
        <v>4673</v>
      </c>
      <c r="E112" s="3">
        <v>42706</v>
      </c>
      <c r="F112" t="s">
        <v>8</v>
      </c>
    </row>
    <row r="113" spans="1:6" x14ac:dyDescent="0.25">
      <c r="A113">
        <v>171</v>
      </c>
      <c r="B113" t="s">
        <v>17</v>
      </c>
      <c r="C113" t="str">
        <f>REPLACE("Vegetables",10,1,"")</f>
        <v>Vegetable</v>
      </c>
      <c r="D113" s="5">
        <v>4603</v>
      </c>
      <c r="E113" s="3">
        <v>42653</v>
      </c>
      <c r="F113" t="s">
        <v>8</v>
      </c>
    </row>
    <row r="114" spans="1:6" x14ac:dyDescent="0.25">
      <c r="A114">
        <v>24</v>
      </c>
      <c r="B114" t="s">
        <v>13</v>
      </c>
      <c r="C114" t="s">
        <v>5</v>
      </c>
      <c r="D114" s="5">
        <v>4582</v>
      </c>
      <c r="E114" s="3">
        <v>42417</v>
      </c>
      <c r="F114" t="s">
        <v>8</v>
      </c>
    </row>
    <row r="115" spans="1:6" x14ac:dyDescent="0.25">
      <c r="A115">
        <v>116</v>
      </c>
      <c r="B115" t="s">
        <v>15</v>
      </c>
      <c r="C115" t="s">
        <v>5</v>
      </c>
      <c r="D115" s="5">
        <v>4514</v>
      </c>
      <c r="E115" s="3">
        <v>42548</v>
      </c>
      <c r="F115" t="s">
        <v>8</v>
      </c>
    </row>
    <row r="116" spans="1:6" x14ac:dyDescent="0.25">
      <c r="A116">
        <v>206</v>
      </c>
      <c r="B116" t="s">
        <v>14</v>
      </c>
      <c r="C116" t="s">
        <v>5</v>
      </c>
      <c r="D116" s="5">
        <v>4512</v>
      </c>
      <c r="E116" s="3">
        <v>42726</v>
      </c>
      <c r="F116" t="s">
        <v>20</v>
      </c>
    </row>
    <row r="117" spans="1:6" x14ac:dyDescent="0.25">
      <c r="A117">
        <v>143</v>
      </c>
      <c r="B117" t="s">
        <v>21</v>
      </c>
      <c r="C117" t="str">
        <f>REPLACE("Vegetables",10,1,"")</f>
        <v>Vegetable</v>
      </c>
      <c r="D117" s="5">
        <v>4483</v>
      </c>
      <c r="E117" s="3">
        <v>42607</v>
      </c>
      <c r="F117" t="s">
        <v>12</v>
      </c>
    </row>
    <row r="118" spans="1:6" x14ac:dyDescent="0.25">
      <c r="A118">
        <v>180</v>
      </c>
      <c r="B118" t="s">
        <v>13</v>
      </c>
      <c r="C118" t="s">
        <v>5</v>
      </c>
      <c r="D118" s="5">
        <v>4399</v>
      </c>
      <c r="E118" s="3">
        <v>42677</v>
      </c>
      <c r="F118" t="s">
        <v>9</v>
      </c>
    </row>
    <row r="119" spans="1:6" x14ac:dyDescent="0.25">
      <c r="A119">
        <v>154</v>
      </c>
      <c r="B119" t="s">
        <v>21</v>
      </c>
      <c r="C119" t="str">
        <f>REPLACE("Vegetables",10,1,"")</f>
        <v>Vegetable</v>
      </c>
      <c r="D119" s="5">
        <v>4390</v>
      </c>
      <c r="E119" s="3">
        <v>42622</v>
      </c>
      <c r="F119" t="s">
        <v>20</v>
      </c>
    </row>
    <row r="120" spans="1:6" x14ac:dyDescent="0.25">
      <c r="A120">
        <v>63</v>
      </c>
      <c r="B120" t="s">
        <v>13</v>
      </c>
      <c r="C120" t="s">
        <v>5</v>
      </c>
      <c r="D120" s="5">
        <v>4387</v>
      </c>
      <c r="E120" s="3">
        <v>42483</v>
      </c>
      <c r="F120" t="s">
        <v>8</v>
      </c>
    </row>
    <row r="121" spans="1:6" x14ac:dyDescent="0.25">
      <c r="A121">
        <v>54</v>
      </c>
      <c r="B121" t="s">
        <v>14</v>
      </c>
      <c r="C121" t="s">
        <v>5</v>
      </c>
      <c r="D121" s="5">
        <v>4364</v>
      </c>
      <c r="E121" s="3">
        <v>42461</v>
      </c>
      <c r="F121" t="s">
        <v>10</v>
      </c>
    </row>
    <row r="122" spans="1:6" x14ac:dyDescent="0.25">
      <c r="A122">
        <v>77</v>
      </c>
      <c r="B122" t="s">
        <v>15</v>
      </c>
      <c r="C122" t="s">
        <v>5</v>
      </c>
      <c r="D122" s="5">
        <v>4330</v>
      </c>
      <c r="E122" s="3">
        <v>42498</v>
      </c>
      <c r="F122" t="s">
        <v>8</v>
      </c>
    </row>
    <row r="123" spans="1:6" x14ac:dyDescent="0.25">
      <c r="A123">
        <v>75</v>
      </c>
      <c r="B123" t="s">
        <v>14</v>
      </c>
      <c r="C123" t="s">
        <v>5</v>
      </c>
      <c r="D123" s="5">
        <v>4325</v>
      </c>
      <c r="E123" s="3">
        <v>42495</v>
      </c>
      <c r="F123" t="s">
        <v>19</v>
      </c>
    </row>
    <row r="124" spans="1:6" x14ac:dyDescent="0.25">
      <c r="A124">
        <v>1</v>
      </c>
      <c r="B124" t="s">
        <v>17</v>
      </c>
      <c r="C124" t="str">
        <f>REPLACE("Vegetables",10,1,"")</f>
        <v>Vegetable</v>
      </c>
      <c r="D124" s="5">
        <v>4270</v>
      </c>
      <c r="E124" s="3">
        <v>42375</v>
      </c>
      <c r="F124" t="s">
        <v>8</v>
      </c>
    </row>
    <row r="125" spans="1:6" x14ac:dyDescent="0.25">
      <c r="A125">
        <v>89</v>
      </c>
      <c r="B125" t="s">
        <v>14</v>
      </c>
      <c r="C125" t="s">
        <v>5</v>
      </c>
      <c r="D125" s="5">
        <v>4264</v>
      </c>
      <c r="E125" s="3">
        <v>42509</v>
      </c>
      <c r="F125" t="s">
        <v>11</v>
      </c>
    </row>
    <row r="126" spans="1:6" x14ac:dyDescent="0.25">
      <c r="A126">
        <v>84</v>
      </c>
      <c r="B126" t="s">
        <v>13</v>
      </c>
      <c r="C126" t="s">
        <v>5</v>
      </c>
      <c r="D126" s="5">
        <v>4248</v>
      </c>
      <c r="E126" s="3">
        <v>42505</v>
      </c>
      <c r="F126" t="s">
        <v>11</v>
      </c>
    </row>
    <row r="127" spans="1:6" x14ac:dyDescent="0.25">
      <c r="A127">
        <v>115</v>
      </c>
      <c r="B127" t="s">
        <v>13</v>
      </c>
      <c r="C127" t="s">
        <v>5</v>
      </c>
      <c r="D127" s="5">
        <v>4243</v>
      </c>
      <c r="E127" s="3">
        <v>42547</v>
      </c>
      <c r="F127" t="s">
        <v>8</v>
      </c>
    </row>
    <row r="128" spans="1:6" x14ac:dyDescent="0.25">
      <c r="A128">
        <v>103</v>
      </c>
      <c r="B128" t="s">
        <v>14</v>
      </c>
      <c r="C128" t="s">
        <v>5</v>
      </c>
      <c r="D128" s="5">
        <v>4104</v>
      </c>
      <c r="E128" s="3">
        <v>42518</v>
      </c>
      <c r="F128" t="s">
        <v>8</v>
      </c>
    </row>
    <row r="129" spans="1:6" x14ac:dyDescent="0.25">
      <c r="A129">
        <v>69</v>
      </c>
      <c r="B129" t="s">
        <v>13</v>
      </c>
      <c r="C129" t="s">
        <v>5</v>
      </c>
      <c r="D129" s="5">
        <v>4054</v>
      </c>
      <c r="E129" s="3">
        <v>42492</v>
      </c>
      <c r="F129" t="s">
        <v>8</v>
      </c>
    </row>
    <row r="130" spans="1:6" x14ac:dyDescent="0.25">
      <c r="A130">
        <v>49</v>
      </c>
      <c r="B130" t="s">
        <v>13</v>
      </c>
      <c r="C130" t="s">
        <v>5</v>
      </c>
      <c r="D130" s="5">
        <v>4029</v>
      </c>
      <c r="E130" s="3">
        <v>42455</v>
      </c>
      <c r="F130" t="s">
        <v>11</v>
      </c>
    </row>
    <row r="131" spans="1:6" x14ac:dyDescent="0.25">
      <c r="A131">
        <v>149</v>
      </c>
      <c r="B131" t="s">
        <v>13</v>
      </c>
      <c r="C131" t="s">
        <v>5</v>
      </c>
      <c r="D131" s="5">
        <v>4016</v>
      </c>
      <c r="E131" s="3">
        <v>42614</v>
      </c>
      <c r="F131" t="s">
        <v>12</v>
      </c>
    </row>
    <row r="132" spans="1:6" x14ac:dyDescent="0.25">
      <c r="A132">
        <v>146</v>
      </c>
      <c r="B132" t="s">
        <v>14</v>
      </c>
      <c r="C132" t="s">
        <v>5</v>
      </c>
      <c r="D132" s="5">
        <v>3944</v>
      </c>
      <c r="E132" s="3">
        <v>42611</v>
      </c>
      <c r="F132" t="s">
        <v>9</v>
      </c>
    </row>
    <row r="133" spans="1:6" x14ac:dyDescent="0.25">
      <c r="A133">
        <v>107</v>
      </c>
      <c r="B133" t="s">
        <v>13</v>
      </c>
      <c r="C133" t="s">
        <v>5</v>
      </c>
      <c r="D133" s="5">
        <v>3917</v>
      </c>
      <c r="E133" s="3">
        <v>42525</v>
      </c>
      <c r="F133" t="s">
        <v>8</v>
      </c>
    </row>
    <row r="134" spans="1:6" x14ac:dyDescent="0.25">
      <c r="A134">
        <v>159</v>
      </c>
      <c r="B134" t="s">
        <v>15</v>
      </c>
      <c r="C134" t="s">
        <v>5</v>
      </c>
      <c r="D134" s="5">
        <v>3861</v>
      </c>
      <c r="E134" s="3">
        <v>42631</v>
      </c>
      <c r="F134" t="s">
        <v>8</v>
      </c>
    </row>
    <row r="135" spans="1:6" x14ac:dyDescent="0.25">
      <c r="A135">
        <v>141</v>
      </c>
      <c r="B135" t="s">
        <v>14</v>
      </c>
      <c r="C135" t="s">
        <v>5</v>
      </c>
      <c r="D135" s="5">
        <v>3844</v>
      </c>
      <c r="E135" s="3">
        <v>42605</v>
      </c>
      <c r="F135" t="s">
        <v>19</v>
      </c>
    </row>
    <row r="136" spans="1:6" x14ac:dyDescent="0.25">
      <c r="A136">
        <v>129</v>
      </c>
      <c r="B136" t="s">
        <v>21</v>
      </c>
      <c r="C136" t="str">
        <f>REPLACE("Vegetables",10,1,"")</f>
        <v>Vegetable</v>
      </c>
      <c r="D136" s="5">
        <v>3800</v>
      </c>
      <c r="E136" s="3">
        <v>42576</v>
      </c>
      <c r="F136" t="s">
        <v>8</v>
      </c>
    </row>
    <row r="137" spans="1:6" x14ac:dyDescent="0.25">
      <c r="A137">
        <v>105</v>
      </c>
      <c r="B137" t="s">
        <v>16</v>
      </c>
      <c r="C137" t="s">
        <v>5</v>
      </c>
      <c r="D137" s="5">
        <v>3767</v>
      </c>
      <c r="E137" s="3">
        <v>42519</v>
      </c>
      <c r="F137" t="s">
        <v>10</v>
      </c>
    </row>
    <row r="138" spans="1:6" x14ac:dyDescent="0.25">
      <c r="A138">
        <v>50</v>
      </c>
      <c r="B138" t="s">
        <v>17</v>
      </c>
      <c r="C138" t="str">
        <f>REPLACE("Vegetables",10,1,"")</f>
        <v>Vegetable</v>
      </c>
      <c r="D138" s="5">
        <v>3665</v>
      </c>
      <c r="E138" s="3">
        <v>42455</v>
      </c>
      <c r="F138" t="s">
        <v>12</v>
      </c>
    </row>
    <row r="139" spans="1:6" x14ac:dyDescent="0.25">
      <c r="A139">
        <v>52</v>
      </c>
      <c r="B139" t="s">
        <v>16</v>
      </c>
      <c r="C139" t="s">
        <v>5</v>
      </c>
      <c r="D139" s="5">
        <v>3663</v>
      </c>
      <c r="E139" s="3">
        <v>42459</v>
      </c>
      <c r="F139" t="s">
        <v>11</v>
      </c>
    </row>
    <row r="140" spans="1:6" x14ac:dyDescent="0.25">
      <c r="A140">
        <v>102</v>
      </c>
      <c r="B140" t="s">
        <v>16</v>
      </c>
      <c r="C140" t="s">
        <v>5</v>
      </c>
      <c r="D140" s="5">
        <v>3647</v>
      </c>
      <c r="E140" s="3">
        <v>42518</v>
      </c>
      <c r="F140" t="s">
        <v>8</v>
      </c>
    </row>
    <row r="141" spans="1:6" x14ac:dyDescent="0.25">
      <c r="A141">
        <v>97</v>
      </c>
      <c r="B141" t="s">
        <v>15</v>
      </c>
      <c r="C141" t="s">
        <v>5</v>
      </c>
      <c r="D141" s="5">
        <v>3644</v>
      </c>
      <c r="E141" s="3">
        <v>42516</v>
      </c>
      <c r="F141" t="s">
        <v>10</v>
      </c>
    </row>
    <row r="142" spans="1:6" x14ac:dyDescent="0.25">
      <c r="A142">
        <v>23</v>
      </c>
      <c r="B142" t="s">
        <v>13</v>
      </c>
      <c r="C142" t="s">
        <v>5</v>
      </c>
      <c r="D142" s="5">
        <v>3642</v>
      </c>
      <c r="E142" s="3">
        <v>42414</v>
      </c>
      <c r="F142" t="s">
        <v>10</v>
      </c>
    </row>
    <row r="143" spans="1:6" x14ac:dyDescent="0.25">
      <c r="A143">
        <v>6</v>
      </c>
      <c r="B143" t="s">
        <v>15</v>
      </c>
      <c r="C143" t="s">
        <v>5</v>
      </c>
      <c r="D143" s="5">
        <v>3610</v>
      </c>
      <c r="E143" s="3">
        <v>42380</v>
      </c>
      <c r="F143" t="s">
        <v>8</v>
      </c>
    </row>
    <row r="144" spans="1:6" x14ac:dyDescent="0.25">
      <c r="A144">
        <v>19</v>
      </c>
      <c r="B144" t="s">
        <v>21</v>
      </c>
      <c r="C144" t="str">
        <f>REPLACE("Vegetables",10,1,"")</f>
        <v>Vegetable</v>
      </c>
      <c r="D144" s="5">
        <v>3595</v>
      </c>
      <c r="E144" s="3">
        <v>42399</v>
      </c>
      <c r="F144" t="s">
        <v>9</v>
      </c>
    </row>
    <row r="145" spans="1:6" x14ac:dyDescent="0.25">
      <c r="A145">
        <v>25</v>
      </c>
      <c r="B145" t="s">
        <v>18</v>
      </c>
      <c r="C145" t="str">
        <f>REPLACE("Vegetables",10,1,"")</f>
        <v>Vegetable</v>
      </c>
      <c r="D145" s="5">
        <v>3559</v>
      </c>
      <c r="E145" s="3">
        <v>42417</v>
      </c>
      <c r="F145" t="s">
        <v>9</v>
      </c>
    </row>
    <row r="146" spans="1:6" x14ac:dyDescent="0.25">
      <c r="A146">
        <v>174</v>
      </c>
      <c r="B146" t="s">
        <v>13</v>
      </c>
      <c r="C146" t="s">
        <v>5</v>
      </c>
      <c r="D146" s="5">
        <v>3552</v>
      </c>
      <c r="E146" s="3">
        <v>42666</v>
      </c>
      <c r="F146" t="s">
        <v>20</v>
      </c>
    </row>
    <row r="147" spans="1:6" x14ac:dyDescent="0.25">
      <c r="A147">
        <v>195</v>
      </c>
      <c r="B147" t="s">
        <v>18</v>
      </c>
      <c r="C147" t="str">
        <f>REPLACE("Vegetables",10,1,"")</f>
        <v>Vegetable</v>
      </c>
      <c r="D147" s="5">
        <v>3278</v>
      </c>
      <c r="E147" s="3">
        <v>42710</v>
      </c>
      <c r="F147" t="s">
        <v>12</v>
      </c>
    </row>
    <row r="148" spans="1:6" x14ac:dyDescent="0.25">
      <c r="A148">
        <v>166</v>
      </c>
      <c r="B148" t="s">
        <v>13</v>
      </c>
      <c r="C148" t="s">
        <v>5</v>
      </c>
      <c r="D148" s="5">
        <v>3210</v>
      </c>
      <c r="E148" s="3">
        <v>42642</v>
      </c>
      <c r="F148" t="s">
        <v>12</v>
      </c>
    </row>
    <row r="149" spans="1:6" x14ac:dyDescent="0.25">
      <c r="A149">
        <v>126</v>
      </c>
      <c r="B149" t="s">
        <v>21</v>
      </c>
      <c r="C149" t="str">
        <f>REPLACE("Vegetables",10,1,"")</f>
        <v>Vegetable</v>
      </c>
      <c r="D149" s="5">
        <v>3027</v>
      </c>
      <c r="E149" s="3">
        <v>42571</v>
      </c>
      <c r="F149" t="s">
        <v>9</v>
      </c>
    </row>
    <row r="150" spans="1:6" x14ac:dyDescent="0.25">
      <c r="A150">
        <v>181</v>
      </c>
      <c r="B150" t="s">
        <v>17</v>
      </c>
      <c r="C150" t="str">
        <f>REPLACE("Vegetables",10,1,"")</f>
        <v>Vegetable</v>
      </c>
      <c r="D150" s="5">
        <v>3011</v>
      </c>
      <c r="E150" s="3">
        <v>42677</v>
      </c>
      <c r="F150" t="s">
        <v>8</v>
      </c>
    </row>
    <row r="151" spans="1:6" x14ac:dyDescent="0.25">
      <c r="A151">
        <v>139</v>
      </c>
      <c r="B151" t="s">
        <v>13</v>
      </c>
      <c r="C151" t="s">
        <v>5</v>
      </c>
      <c r="D151" s="5">
        <v>2836</v>
      </c>
      <c r="E151" s="3">
        <v>42595</v>
      </c>
      <c r="F151" t="s">
        <v>12</v>
      </c>
    </row>
    <row r="152" spans="1:6" x14ac:dyDescent="0.25">
      <c r="A152">
        <v>14</v>
      </c>
      <c r="B152" t="s">
        <v>21</v>
      </c>
      <c r="C152" t="str">
        <f>REPLACE("Vegetables",10,1,"")</f>
        <v>Vegetable</v>
      </c>
      <c r="D152" s="5">
        <v>2824</v>
      </c>
      <c r="E152" s="3">
        <v>42391</v>
      </c>
      <c r="F152" t="s">
        <v>10</v>
      </c>
    </row>
    <row r="153" spans="1:6" x14ac:dyDescent="0.25">
      <c r="A153">
        <v>39</v>
      </c>
      <c r="B153" t="s">
        <v>13</v>
      </c>
      <c r="C153" t="s">
        <v>5</v>
      </c>
      <c r="D153" s="5">
        <v>2795</v>
      </c>
      <c r="E153" s="3">
        <v>42444</v>
      </c>
      <c r="F153" t="s">
        <v>8</v>
      </c>
    </row>
    <row r="154" spans="1:6" x14ac:dyDescent="0.25">
      <c r="A154">
        <v>68</v>
      </c>
      <c r="B154" t="s">
        <v>17</v>
      </c>
      <c r="C154" t="str">
        <f>REPLACE("Vegetables",10,1,"")</f>
        <v>Vegetable</v>
      </c>
      <c r="D154" s="5">
        <v>2789</v>
      </c>
      <c r="E154" s="3">
        <v>42491</v>
      </c>
      <c r="F154" t="s">
        <v>12</v>
      </c>
    </row>
    <row r="155" spans="1:6" x14ac:dyDescent="0.25">
      <c r="A155">
        <v>204</v>
      </c>
      <c r="B155" t="s">
        <v>15</v>
      </c>
      <c r="C155" t="s">
        <v>5</v>
      </c>
      <c r="D155" s="5">
        <v>2782</v>
      </c>
      <c r="E155" s="3">
        <v>42724</v>
      </c>
      <c r="F155" t="s">
        <v>9</v>
      </c>
    </row>
    <row r="156" spans="1:6" x14ac:dyDescent="0.25">
      <c r="A156">
        <v>64</v>
      </c>
      <c r="B156" t="s">
        <v>14</v>
      </c>
      <c r="C156" t="s">
        <v>5</v>
      </c>
      <c r="D156" s="5">
        <v>2763</v>
      </c>
      <c r="E156" s="3">
        <v>42485</v>
      </c>
      <c r="F156" t="s">
        <v>10</v>
      </c>
    </row>
    <row r="157" spans="1:6" x14ac:dyDescent="0.25">
      <c r="A157">
        <v>5</v>
      </c>
      <c r="B157" t="s">
        <v>18</v>
      </c>
      <c r="C157" t="str">
        <f>REPLACE("Vegetables",10,1,"")</f>
        <v>Vegetable</v>
      </c>
      <c r="D157" s="5">
        <v>2626</v>
      </c>
      <c r="E157" s="3">
        <v>42379</v>
      </c>
      <c r="F157" t="s">
        <v>12</v>
      </c>
    </row>
    <row r="158" spans="1:6" x14ac:dyDescent="0.25">
      <c r="A158">
        <v>212</v>
      </c>
      <c r="B158" t="s">
        <v>17</v>
      </c>
      <c r="C158" t="str">
        <f>REPLACE("Vegetables",10,1,"")</f>
        <v>Vegetable</v>
      </c>
      <c r="D158" s="5">
        <v>2613</v>
      </c>
      <c r="E158" s="3">
        <v>42733</v>
      </c>
      <c r="F158" t="s">
        <v>11</v>
      </c>
    </row>
    <row r="159" spans="1:6" x14ac:dyDescent="0.25">
      <c r="A159">
        <v>205</v>
      </c>
      <c r="B159" t="s">
        <v>14</v>
      </c>
      <c r="C159" t="s">
        <v>5</v>
      </c>
      <c r="D159" s="5">
        <v>2455</v>
      </c>
      <c r="E159" s="3">
        <v>42724</v>
      </c>
      <c r="F159" t="s">
        <v>10</v>
      </c>
    </row>
    <row r="160" spans="1:6" x14ac:dyDescent="0.25">
      <c r="A160">
        <v>66</v>
      </c>
      <c r="B160" t="s">
        <v>13</v>
      </c>
      <c r="C160" t="s">
        <v>5</v>
      </c>
      <c r="D160" s="5">
        <v>2427</v>
      </c>
      <c r="E160" s="3">
        <v>42490</v>
      </c>
      <c r="F160" t="s">
        <v>19</v>
      </c>
    </row>
    <row r="161" spans="1:6" x14ac:dyDescent="0.25">
      <c r="A161">
        <v>9</v>
      </c>
      <c r="B161" t="s">
        <v>14</v>
      </c>
      <c r="C161" t="s">
        <v>5</v>
      </c>
      <c r="D161" s="5">
        <v>2417</v>
      </c>
      <c r="E161" s="3">
        <v>42385</v>
      </c>
      <c r="F161" t="s">
        <v>19</v>
      </c>
    </row>
    <row r="162" spans="1:6" x14ac:dyDescent="0.25">
      <c r="A162">
        <v>176</v>
      </c>
      <c r="B162" t="s">
        <v>13</v>
      </c>
      <c r="C162" t="s">
        <v>5</v>
      </c>
      <c r="D162" s="5">
        <v>2402</v>
      </c>
      <c r="E162" s="3">
        <v>42669</v>
      </c>
      <c r="F162" t="s">
        <v>12</v>
      </c>
    </row>
    <row r="163" spans="1:6" x14ac:dyDescent="0.25">
      <c r="A163">
        <v>198</v>
      </c>
      <c r="B163" t="s">
        <v>13</v>
      </c>
      <c r="C163" t="s">
        <v>5</v>
      </c>
      <c r="D163" s="5">
        <v>2382</v>
      </c>
      <c r="E163" s="3">
        <v>42716</v>
      </c>
      <c r="F163" t="s">
        <v>8</v>
      </c>
    </row>
    <row r="164" spans="1:6" x14ac:dyDescent="0.25">
      <c r="A164">
        <v>16</v>
      </c>
      <c r="B164" t="s">
        <v>13</v>
      </c>
      <c r="C164" t="s">
        <v>5</v>
      </c>
      <c r="D164" s="5">
        <v>2320</v>
      </c>
      <c r="E164" s="3">
        <v>42396</v>
      </c>
      <c r="F164" t="s">
        <v>9</v>
      </c>
    </row>
    <row r="165" spans="1:6" x14ac:dyDescent="0.25">
      <c r="A165">
        <v>122</v>
      </c>
      <c r="B165" t="s">
        <v>15</v>
      </c>
      <c r="C165" t="s">
        <v>5</v>
      </c>
      <c r="D165" s="5">
        <v>2318</v>
      </c>
      <c r="E165" s="3">
        <v>42564</v>
      </c>
      <c r="F165" t="s">
        <v>9</v>
      </c>
    </row>
    <row r="166" spans="1:6" x14ac:dyDescent="0.25">
      <c r="A166">
        <v>70</v>
      </c>
      <c r="B166" t="s">
        <v>16</v>
      </c>
      <c r="C166" t="s">
        <v>5</v>
      </c>
      <c r="D166" s="5">
        <v>2262</v>
      </c>
      <c r="E166" s="3">
        <v>42492</v>
      </c>
      <c r="F166" t="s">
        <v>8</v>
      </c>
    </row>
    <row r="167" spans="1:6" x14ac:dyDescent="0.25">
      <c r="A167">
        <v>21</v>
      </c>
      <c r="B167" t="s">
        <v>15</v>
      </c>
      <c r="C167" t="s">
        <v>5</v>
      </c>
      <c r="D167" s="5">
        <v>2256</v>
      </c>
      <c r="E167" s="3">
        <v>42404</v>
      </c>
      <c r="F167" t="s">
        <v>19</v>
      </c>
    </row>
    <row r="168" spans="1:6" x14ac:dyDescent="0.25">
      <c r="A168">
        <v>101</v>
      </c>
      <c r="B168" t="s">
        <v>14</v>
      </c>
      <c r="C168" t="s">
        <v>5</v>
      </c>
      <c r="D168" s="5">
        <v>2193</v>
      </c>
      <c r="E168" s="3">
        <v>42517</v>
      </c>
      <c r="F168" t="s">
        <v>19</v>
      </c>
    </row>
    <row r="169" spans="1:6" x14ac:dyDescent="0.25">
      <c r="A169">
        <v>17</v>
      </c>
      <c r="B169" t="s">
        <v>13</v>
      </c>
      <c r="C169" t="s">
        <v>5</v>
      </c>
      <c r="D169" s="5">
        <v>2116</v>
      </c>
      <c r="E169" s="3">
        <v>42397</v>
      </c>
      <c r="F169" t="s">
        <v>8</v>
      </c>
    </row>
    <row r="170" spans="1:6" x14ac:dyDescent="0.25">
      <c r="A170">
        <v>33</v>
      </c>
      <c r="B170" t="s">
        <v>14</v>
      </c>
      <c r="C170" t="s">
        <v>5</v>
      </c>
      <c r="D170" s="5">
        <v>2060</v>
      </c>
      <c r="E170" s="3">
        <v>42429</v>
      </c>
      <c r="F170" t="s">
        <v>19</v>
      </c>
    </row>
    <row r="171" spans="1:6" x14ac:dyDescent="0.25">
      <c r="A171">
        <v>86</v>
      </c>
      <c r="B171" t="s">
        <v>21</v>
      </c>
      <c r="C171" t="str">
        <f>REPLACE("Vegetables",10,1,"")</f>
        <v>Vegetable</v>
      </c>
      <c r="D171" s="5">
        <v>2054</v>
      </c>
      <c r="E171" s="3">
        <v>42506</v>
      </c>
      <c r="F171" t="s">
        <v>9</v>
      </c>
    </row>
    <row r="172" spans="1:6" x14ac:dyDescent="0.25">
      <c r="A172">
        <v>92</v>
      </c>
      <c r="B172" t="s">
        <v>21</v>
      </c>
      <c r="C172" t="str">
        <f>REPLACE("Vegetables",10,1,"")</f>
        <v>Vegetable</v>
      </c>
      <c r="D172" s="5">
        <v>2011</v>
      </c>
      <c r="E172" s="3">
        <v>42513</v>
      </c>
      <c r="F172" t="s">
        <v>9</v>
      </c>
    </row>
    <row r="173" spans="1:6" x14ac:dyDescent="0.25">
      <c r="A173">
        <v>190</v>
      </c>
      <c r="B173" t="s">
        <v>14</v>
      </c>
      <c r="C173" t="s">
        <v>5</v>
      </c>
      <c r="D173" s="5">
        <v>1942</v>
      </c>
      <c r="E173" s="3">
        <v>42703</v>
      </c>
      <c r="F173" t="s">
        <v>19</v>
      </c>
    </row>
    <row r="174" spans="1:6" x14ac:dyDescent="0.25">
      <c r="A174">
        <v>13</v>
      </c>
      <c r="B174" t="s">
        <v>17</v>
      </c>
      <c r="C174" t="str">
        <f>REPLACE("Vegetables",10,1,"")</f>
        <v>Vegetable</v>
      </c>
      <c r="D174" s="5">
        <v>1903</v>
      </c>
      <c r="E174" s="3">
        <v>42389</v>
      </c>
      <c r="F174" t="s">
        <v>12</v>
      </c>
    </row>
    <row r="175" spans="1:6" x14ac:dyDescent="0.25">
      <c r="A175">
        <v>150</v>
      </c>
      <c r="B175" t="s">
        <v>13</v>
      </c>
      <c r="C175" t="s">
        <v>5</v>
      </c>
      <c r="D175" s="5">
        <v>1841</v>
      </c>
      <c r="E175" s="3">
        <v>42615</v>
      </c>
      <c r="F175" t="s">
        <v>8</v>
      </c>
    </row>
    <row r="176" spans="1:6" x14ac:dyDescent="0.25">
      <c r="A176">
        <v>209</v>
      </c>
      <c r="B176" t="s">
        <v>14</v>
      </c>
      <c r="C176" t="s">
        <v>5</v>
      </c>
      <c r="D176" s="5">
        <v>1777</v>
      </c>
      <c r="E176" s="3">
        <v>42732</v>
      </c>
      <c r="F176" t="s">
        <v>19</v>
      </c>
    </row>
    <row r="177" spans="1:6" x14ac:dyDescent="0.25">
      <c r="A177">
        <v>201</v>
      </c>
      <c r="B177" t="s">
        <v>14</v>
      </c>
      <c r="C177" t="s">
        <v>5</v>
      </c>
      <c r="D177" s="5">
        <v>1760</v>
      </c>
      <c r="E177" s="3">
        <v>42720</v>
      </c>
      <c r="F177" t="s">
        <v>11</v>
      </c>
    </row>
    <row r="178" spans="1:6" x14ac:dyDescent="0.25">
      <c r="A178">
        <v>140</v>
      </c>
      <c r="B178" t="s">
        <v>17</v>
      </c>
      <c r="C178" t="str">
        <f>REPLACE("Vegetables",10,1,"")</f>
        <v>Vegetable</v>
      </c>
      <c r="D178" s="5">
        <v>1743</v>
      </c>
      <c r="E178" s="3">
        <v>42601</v>
      </c>
      <c r="F178" t="s">
        <v>8</v>
      </c>
    </row>
    <row r="179" spans="1:6" x14ac:dyDescent="0.25">
      <c r="A179">
        <v>131</v>
      </c>
      <c r="B179" t="s">
        <v>14</v>
      </c>
      <c r="C179" t="s">
        <v>5</v>
      </c>
      <c r="D179" s="5">
        <v>1704</v>
      </c>
      <c r="E179" s="3">
        <v>42580</v>
      </c>
      <c r="F179" t="s">
        <v>9</v>
      </c>
    </row>
    <row r="180" spans="1:6" x14ac:dyDescent="0.25">
      <c r="A180">
        <v>31</v>
      </c>
      <c r="B180" t="s">
        <v>16</v>
      </c>
      <c r="C180" t="s">
        <v>5</v>
      </c>
      <c r="D180" s="5">
        <v>1641</v>
      </c>
      <c r="E180" s="3">
        <v>42422</v>
      </c>
      <c r="F180" t="s">
        <v>8</v>
      </c>
    </row>
    <row r="181" spans="1:6" x14ac:dyDescent="0.25">
      <c r="A181">
        <v>34</v>
      </c>
      <c r="B181" t="s">
        <v>21</v>
      </c>
      <c r="C181" t="str">
        <f>REPLACE("Vegetables",10,1,"")</f>
        <v>Vegetable</v>
      </c>
      <c r="D181" s="5">
        <v>1557</v>
      </c>
      <c r="E181" s="3">
        <v>42429</v>
      </c>
      <c r="F181" t="s">
        <v>12</v>
      </c>
    </row>
    <row r="182" spans="1:6" x14ac:dyDescent="0.25">
      <c r="A182">
        <v>203</v>
      </c>
      <c r="B182" t="s">
        <v>18</v>
      </c>
      <c r="C182" t="str">
        <f>REPLACE("Vegetables",10,1,"")</f>
        <v>Vegetable</v>
      </c>
      <c r="D182" s="5">
        <v>1541</v>
      </c>
      <c r="E182" s="3">
        <v>42723</v>
      </c>
      <c r="F182" t="s">
        <v>9</v>
      </c>
    </row>
    <row r="183" spans="1:6" x14ac:dyDescent="0.25">
      <c r="A183">
        <v>98</v>
      </c>
      <c r="B183" t="s">
        <v>15</v>
      </c>
      <c r="C183" t="s">
        <v>5</v>
      </c>
      <c r="D183" s="5">
        <v>1380</v>
      </c>
      <c r="E183" s="3">
        <v>42516</v>
      </c>
      <c r="F183" t="s">
        <v>11</v>
      </c>
    </row>
    <row r="184" spans="1:6" x14ac:dyDescent="0.25">
      <c r="A184">
        <v>177</v>
      </c>
      <c r="B184" t="s">
        <v>13</v>
      </c>
      <c r="C184" t="s">
        <v>5</v>
      </c>
      <c r="D184" s="5">
        <v>1197</v>
      </c>
      <c r="E184" s="3">
        <v>42669</v>
      </c>
      <c r="F184" t="s">
        <v>11</v>
      </c>
    </row>
    <row r="185" spans="1:6" x14ac:dyDescent="0.25">
      <c r="A185">
        <v>20</v>
      </c>
      <c r="B185" t="s">
        <v>14</v>
      </c>
      <c r="C185" t="s">
        <v>5</v>
      </c>
      <c r="D185" s="5">
        <v>1161</v>
      </c>
      <c r="E185" s="3">
        <v>42402</v>
      </c>
      <c r="F185" t="s">
        <v>8</v>
      </c>
    </row>
    <row r="186" spans="1:6" x14ac:dyDescent="0.25">
      <c r="A186">
        <v>18</v>
      </c>
      <c r="B186" t="s">
        <v>13</v>
      </c>
      <c r="C186" t="s">
        <v>5</v>
      </c>
      <c r="D186" s="5">
        <v>1135</v>
      </c>
      <c r="E186" s="3">
        <v>42399</v>
      </c>
      <c r="F186" t="s">
        <v>9</v>
      </c>
    </row>
    <row r="187" spans="1:6" x14ac:dyDescent="0.25">
      <c r="A187">
        <v>61</v>
      </c>
      <c r="B187" t="s">
        <v>14</v>
      </c>
      <c r="C187" t="s">
        <v>5</v>
      </c>
      <c r="D187" s="5">
        <v>1128</v>
      </c>
      <c r="E187" s="3">
        <v>42481</v>
      </c>
      <c r="F187" t="s">
        <v>8</v>
      </c>
    </row>
    <row r="188" spans="1:6" x14ac:dyDescent="0.25">
      <c r="A188">
        <v>60</v>
      </c>
      <c r="B188" t="s">
        <v>15</v>
      </c>
      <c r="C188" t="s">
        <v>5</v>
      </c>
      <c r="D188" s="5">
        <v>1113</v>
      </c>
      <c r="E188" s="3">
        <v>42478</v>
      </c>
      <c r="F188" t="s">
        <v>11</v>
      </c>
    </row>
    <row r="189" spans="1:6" x14ac:dyDescent="0.25">
      <c r="A189">
        <v>56</v>
      </c>
      <c r="B189" t="s">
        <v>13</v>
      </c>
      <c r="C189" t="s">
        <v>5</v>
      </c>
      <c r="D189" s="5">
        <v>1054</v>
      </c>
      <c r="E189" s="3">
        <v>42466</v>
      </c>
      <c r="F189" t="s">
        <v>20</v>
      </c>
    </row>
    <row r="190" spans="1:6" x14ac:dyDescent="0.25">
      <c r="A190">
        <v>22</v>
      </c>
      <c r="B190" t="s">
        <v>13</v>
      </c>
      <c r="C190" t="s">
        <v>5</v>
      </c>
      <c r="D190" s="5">
        <v>1004</v>
      </c>
      <c r="E190" s="3">
        <v>42411</v>
      </c>
      <c r="F190" t="s">
        <v>20</v>
      </c>
    </row>
    <row r="191" spans="1:6" x14ac:dyDescent="0.25">
      <c r="A191">
        <v>95</v>
      </c>
      <c r="B191" t="s">
        <v>18</v>
      </c>
      <c r="C191" t="str">
        <f>REPLACE("Vegetables",10,1,"")</f>
        <v>Vegetable</v>
      </c>
      <c r="D191" s="5">
        <v>1002</v>
      </c>
      <c r="E191" s="3">
        <v>42515</v>
      </c>
      <c r="F191" t="s">
        <v>11</v>
      </c>
    </row>
    <row r="192" spans="1:6" x14ac:dyDescent="0.25">
      <c r="A192">
        <v>211</v>
      </c>
      <c r="B192" t="s">
        <v>15</v>
      </c>
      <c r="C192" t="s">
        <v>5</v>
      </c>
      <c r="D192" s="5">
        <v>958</v>
      </c>
      <c r="E192" s="3">
        <v>42733</v>
      </c>
      <c r="F192" t="s">
        <v>8</v>
      </c>
    </row>
    <row r="193" spans="1:6" x14ac:dyDescent="0.25">
      <c r="A193">
        <v>137</v>
      </c>
      <c r="B193" t="s">
        <v>15</v>
      </c>
      <c r="C193" t="s">
        <v>5</v>
      </c>
      <c r="D193" s="5">
        <v>859</v>
      </c>
      <c r="E193" s="3">
        <v>42585</v>
      </c>
      <c r="F193" t="s">
        <v>8</v>
      </c>
    </row>
    <row r="194" spans="1:6" x14ac:dyDescent="0.25">
      <c r="A194">
        <v>133</v>
      </c>
      <c r="B194" t="s">
        <v>13</v>
      </c>
      <c r="C194" t="s">
        <v>5</v>
      </c>
      <c r="D194" s="5">
        <v>852</v>
      </c>
      <c r="E194" s="3">
        <v>42582</v>
      </c>
      <c r="F194" t="s">
        <v>8</v>
      </c>
    </row>
    <row r="195" spans="1:6" x14ac:dyDescent="0.25">
      <c r="A195">
        <v>127</v>
      </c>
      <c r="B195" t="s">
        <v>15</v>
      </c>
      <c r="C195" t="s">
        <v>5</v>
      </c>
      <c r="D195" s="5">
        <v>850</v>
      </c>
      <c r="E195" s="3">
        <v>42573</v>
      </c>
      <c r="F195" t="s">
        <v>20</v>
      </c>
    </row>
    <row r="196" spans="1:6" x14ac:dyDescent="0.25">
      <c r="A196">
        <v>168</v>
      </c>
      <c r="B196" t="s">
        <v>13</v>
      </c>
      <c r="C196" t="s">
        <v>5</v>
      </c>
      <c r="D196" s="5">
        <v>793</v>
      </c>
      <c r="E196" s="3">
        <v>42646</v>
      </c>
      <c r="F196" t="s">
        <v>11</v>
      </c>
    </row>
    <row r="197" spans="1:6" x14ac:dyDescent="0.25">
      <c r="A197">
        <v>167</v>
      </c>
      <c r="B197" t="s">
        <v>17</v>
      </c>
      <c r="C197" t="str">
        <f>REPLACE("Vegetables",10,1,"")</f>
        <v>Vegetable</v>
      </c>
      <c r="D197" s="5">
        <v>682</v>
      </c>
      <c r="E197" s="3">
        <v>42642</v>
      </c>
      <c r="F197" t="s">
        <v>12</v>
      </c>
    </row>
    <row r="198" spans="1:6" x14ac:dyDescent="0.25">
      <c r="A198">
        <v>210</v>
      </c>
      <c r="B198" t="s">
        <v>18</v>
      </c>
      <c r="C198" t="str">
        <f>REPLACE("Vegetables",10,1,"")</f>
        <v>Vegetable</v>
      </c>
      <c r="D198" s="5">
        <v>680</v>
      </c>
      <c r="E198" s="3">
        <v>42732</v>
      </c>
      <c r="F198" t="s">
        <v>19</v>
      </c>
    </row>
    <row r="199" spans="1:6" x14ac:dyDescent="0.25">
      <c r="A199">
        <v>3</v>
      </c>
      <c r="B199" t="s">
        <v>13</v>
      </c>
      <c r="C199" t="s">
        <v>5</v>
      </c>
      <c r="D199" s="5">
        <v>617</v>
      </c>
      <c r="E199" s="3">
        <v>42377</v>
      </c>
      <c r="F199" t="s">
        <v>8</v>
      </c>
    </row>
    <row r="200" spans="1:6" x14ac:dyDescent="0.25">
      <c r="A200">
        <v>55</v>
      </c>
      <c r="B200" t="s">
        <v>17</v>
      </c>
      <c r="C200" t="str">
        <f>REPLACE("Vegetables",10,1,"")</f>
        <v>Vegetable</v>
      </c>
      <c r="D200" s="5">
        <v>607</v>
      </c>
      <c r="E200" s="3">
        <v>42463</v>
      </c>
      <c r="F200" t="s">
        <v>9</v>
      </c>
    </row>
    <row r="201" spans="1:6" x14ac:dyDescent="0.25">
      <c r="A201">
        <v>76</v>
      </c>
      <c r="B201" t="s">
        <v>13</v>
      </c>
      <c r="C201" t="s">
        <v>5</v>
      </c>
      <c r="D201" s="5">
        <v>592</v>
      </c>
      <c r="E201" s="3">
        <v>42496</v>
      </c>
      <c r="F201" t="s">
        <v>8</v>
      </c>
    </row>
    <row r="202" spans="1:6" x14ac:dyDescent="0.25">
      <c r="A202">
        <v>108</v>
      </c>
      <c r="B202" t="s">
        <v>14</v>
      </c>
      <c r="C202" t="s">
        <v>5</v>
      </c>
      <c r="D202" s="5">
        <v>521</v>
      </c>
      <c r="E202" s="3">
        <v>42525</v>
      </c>
      <c r="F202" t="s">
        <v>10</v>
      </c>
    </row>
    <row r="203" spans="1:6" x14ac:dyDescent="0.25">
      <c r="A203">
        <v>74</v>
      </c>
      <c r="B203" t="s">
        <v>13</v>
      </c>
      <c r="C203" t="s">
        <v>5</v>
      </c>
      <c r="D203" s="5">
        <v>474</v>
      </c>
      <c r="E203" s="3">
        <v>42495</v>
      </c>
      <c r="F203" t="s">
        <v>12</v>
      </c>
    </row>
    <row r="204" spans="1:6" x14ac:dyDescent="0.25">
      <c r="A204">
        <v>151</v>
      </c>
      <c r="B204" t="s">
        <v>13</v>
      </c>
      <c r="C204" t="s">
        <v>5</v>
      </c>
      <c r="D204" s="5">
        <v>424</v>
      </c>
      <c r="E204" s="3">
        <v>42618</v>
      </c>
      <c r="F204" t="s">
        <v>11</v>
      </c>
    </row>
    <row r="205" spans="1:6" x14ac:dyDescent="0.25">
      <c r="A205">
        <v>155</v>
      </c>
      <c r="B205" t="s">
        <v>21</v>
      </c>
      <c r="C205" t="str">
        <f>REPLACE("Vegetables",10,1,"")</f>
        <v>Vegetable</v>
      </c>
      <c r="D205" s="5">
        <v>352</v>
      </c>
      <c r="E205" s="3">
        <v>42622</v>
      </c>
      <c r="F205" t="s">
        <v>10</v>
      </c>
    </row>
    <row r="206" spans="1:6" x14ac:dyDescent="0.25">
      <c r="A206">
        <v>213</v>
      </c>
      <c r="B206" t="s">
        <v>17</v>
      </c>
      <c r="C206" t="str">
        <f>REPLACE("Vegetables",10,1,"")</f>
        <v>Vegetable</v>
      </c>
      <c r="D206" s="5">
        <v>339</v>
      </c>
      <c r="E206" s="3">
        <v>42734</v>
      </c>
      <c r="F206" t="s">
        <v>11</v>
      </c>
    </row>
    <row r="207" spans="1:6" x14ac:dyDescent="0.25">
      <c r="A207">
        <v>125</v>
      </c>
      <c r="B207" t="s">
        <v>14</v>
      </c>
      <c r="C207" t="s">
        <v>5</v>
      </c>
      <c r="D207" s="5">
        <v>330</v>
      </c>
      <c r="E207" s="3">
        <v>42571</v>
      </c>
      <c r="F207" t="s">
        <v>12</v>
      </c>
    </row>
    <row r="208" spans="1:6" x14ac:dyDescent="0.25">
      <c r="A208">
        <v>186</v>
      </c>
      <c r="B208" t="s">
        <v>21</v>
      </c>
      <c r="C208" t="str">
        <f>REPLACE("Vegetables",10,1,"")</f>
        <v>Vegetable</v>
      </c>
      <c r="D208" s="5">
        <v>284</v>
      </c>
      <c r="E208" s="3">
        <v>42699</v>
      </c>
      <c r="F208" t="s">
        <v>12</v>
      </c>
    </row>
    <row r="209" spans="1:6" x14ac:dyDescent="0.25">
      <c r="A209">
        <v>58</v>
      </c>
      <c r="B209" t="s">
        <v>21</v>
      </c>
      <c r="C209" t="str">
        <f>REPLACE("Vegetables",10,1,"")</f>
        <v>Vegetable</v>
      </c>
      <c r="D209" s="5">
        <v>277</v>
      </c>
      <c r="E209" s="3">
        <v>42472</v>
      </c>
      <c r="F209" t="s">
        <v>12</v>
      </c>
    </row>
    <row r="210" spans="1:6" x14ac:dyDescent="0.25">
      <c r="A210">
        <v>59</v>
      </c>
      <c r="B210" t="s">
        <v>13</v>
      </c>
      <c r="C210" t="s">
        <v>5</v>
      </c>
      <c r="D210" s="5">
        <v>235</v>
      </c>
      <c r="E210" s="3">
        <v>42477</v>
      </c>
      <c r="F210" t="s">
        <v>8</v>
      </c>
    </row>
    <row r="211" spans="1:6" x14ac:dyDescent="0.25">
      <c r="A211">
        <v>123</v>
      </c>
      <c r="B211" t="s">
        <v>15</v>
      </c>
      <c r="C211" t="s">
        <v>5</v>
      </c>
      <c r="D211" s="5">
        <v>220</v>
      </c>
      <c r="E211" s="3">
        <v>42571</v>
      </c>
      <c r="F211" t="s">
        <v>9</v>
      </c>
    </row>
    <row r="212" spans="1:6" x14ac:dyDescent="0.25">
      <c r="A212">
        <v>196</v>
      </c>
      <c r="B212" t="s">
        <v>13</v>
      </c>
      <c r="C212" t="s">
        <v>5</v>
      </c>
      <c r="D212" s="5">
        <v>136</v>
      </c>
      <c r="E212" s="3">
        <v>42716</v>
      </c>
      <c r="F212" t="s">
        <v>10</v>
      </c>
    </row>
    <row r="213" spans="1:6" x14ac:dyDescent="0.25">
      <c r="A213">
        <v>43</v>
      </c>
      <c r="B213" t="s">
        <v>13</v>
      </c>
      <c r="C213" t="s">
        <v>5</v>
      </c>
      <c r="D213" s="5">
        <v>135</v>
      </c>
      <c r="E213" s="3">
        <v>42448</v>
      </c>
      <c r="F213" t="s">
        <v>10</v>
      </c>
    </row>
    <row r="214" spans="1:6" x14ac:dyDescent="0.25">
      <c r="A214">
        <v>114</v>
      </c>
      <c r="B214" t="s">
        <v>13</v>
      </c>
      <c r="C214" t="s">
        <v>5</v>
      </c>
      <c r="D214" s="5">
        <v>107</v>
      </c>
      <c r="E214" s="3">
        <v>42546</v>
      </c>
      <c r="F214" t="s">
        <v>19</v>
      </c>
    </row>
  </sheetData>
  <phoneticPr fontId="2" type="noConversion"/>
  <conditionalFormatting sqref="D2:D214">
    <cfRule type="colorScale" priority="4">
      <colorScale>
        <cfvo type="min"/>
        <cfvo type="percentile" val="50"/>
        <cfvo type="max"/>
        <color rgb="FF63BE7B"/>
        <color rgb="FFFFEB84"/>
        <color rgb="FFF8696B"/>
      </colorScale>
    </cfRule>
  </conditionalFormatting>
  <conditionalFormatting sqref="L2:M8">
    <cfRule type="dataBar" priority="3">
      <dataBar>
        <cfvo type="min"/>
        <cfvo type="max"/>
        <color rgb="FFFF555A"/>
      </dataBar>
      <extLst>
        <ext xmlns:x14="http://schemas.microsoft.com/office/spreadsheetml/2009/9/main" uri="{B025F937-C7B1-47D3-B67F-A62EFF666E3E}">
          <x14:id>{8FA109A2-780E-4E7B-9CC8-24D61648EFE5}</x14:id>
        </ext>
      </extLst>
    </cfRule>
  </conditionalFormatting>
  <conditionalFormatting sqref="O2:O3">
    <cfRule type="iconSet" priority="2">
      <iconSet iconSet="3Flags">
        <cfvo type="percent" val="0"/>
        <cfvo type="percent" val="33"/>
        <cfvo type="percent" val="67"/>
      </iconSet>
    </cfRule>
  </conditionalFormatting>
  <conditionalFormatting sqref="R2:R8">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8FA109A2-780E-4E7B-9CC8-24D61648EFE5}">
            <x14:dataBar minLength="0" maxLength="100" border="1" negativeBarBorderColorSameAsPositive="0">
              <x14:cfvo type="autoMin"/>
              <x14:cfvo type="autoMax"/>
              <x14:borderColor rgb="FFFF555A"/>
              <x14:negativeFillColor rgb="FFFF0000"/>
              <x14:negativeBorderColor rgb="FFFF0000"/>
              <x14:axisColor rgb="FF000000"/>
            </x14:dataBar>
          </x14:cfRule>
          <xm:sqref>L2:M8</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929C7-5FF8-4783-AE99-9EDFE1655C90}">
  <dimension ref="A3:C92"/>
  <sheetViews>
    <sheetView topLeftCell="A75" zoomScale="84" zoomScaleNormal="84" workbookViewId="0">
      <selection activeCell="B84" sqref="B84:B90"/>
    </sheetView>
  </sheetViews>
  <sheetFormatPr defaultRowHeight="15" x14ac:dyDescent="0.25"/>
  <cols>
    <col min="1" max="1" width="38.28515625" customWidth="1"/>
    <col min="2" max="2" width="16" bestFit="1" customWidth="1"/>
    <col min="3" max="3" width="17" bestFit="1" customWidth="1"/>
    <col min="4" max="8" width="15.5703125" bestFit="1" customWidth="1"/>
    <col min="9" max="9" width="11.28515625" bestFit="1" customWidth="1"/>
  </cols>
  <sheetData>
    <row r="3" spans="1:2" x14ac:dyDescent="0.25">
      <c r="A3" s="7" t="s">
        <v>0</v>
      </c>
      <c r="B3" t="s">
        <v>27</v>
      </c>
    </row>
    <row r="4" spans="1:2" x14ac:dyDescent="0.25">
      <c r="A4" t="s">
        <v>8</v>
      </c>
      <c r="B4" s="5">
        <v>267133</v>
      </c>
    </row>
    <row r="5" spans="1:2" x14ac:dyDescent="0.25">
      <c r="A5" t="s">
        <v>9</v>
      </c>
      <c r="B5" s="5">
        <v>173137</v>
      </c>
    </row>
    <row r="6" spans="1:2" x14ac:dyDescent="0.25">
      <c r="A6" t="s">
        <v>12</v>
      </c>
      <c r="B6" s="5">
        <v>155168</v>
      </c>
    </row>
    <row r="7" spans="1:2" x14ac:dyDescent="0.25">
      <c r="A7" t="s">
        <v>19</v>
      </c>
      <c r="B7" s="5">
        <v>141056</v>
      </c>
    </row>
    <row r="8" spans="1:2" x14ac:dyDescent="0.25">
      <c r="A8" t="s">
        <v>11</v>
      </c>
      <c r="B8" s="5">
        <v>131713</v>
      </c>
    </row>
    <row r="9" spans="1:2" x14ac:dyDescent="0.25">
      <c r="A9" t="s">
        <v>10</v>
      </c>
      <c r="B9" s="5">
        <v>94745</v>
      </c>
    </row>
    <row r="10" spans="1:2" x14ac:dyDescent="0.25">
      <c r="A10" t="s">
        <v>20</v>
      </c>
      <c r="B10" s="5">
        <v>66782</v>
      </c>
    </row>
    <row r="11" spans="1:2" x14ac:dyDescent="0.25">
      <c r="A11" t="s">
        <v>28</v>
      </c>
      <c r="B11" s="5">
        <v>1029734</v>
      </c>
    </row>
    <row r="12" spans="1:2" ht="75" x14ac:dyDescent="0.25">
      <c r="A12" s="20" t="s">
        <v>63</v>
      </c>
    </row>
    <row r="16" spans="1:2" x14ac:dyDescent="0.25">
      <c r="A16" s="7" t="s">
        <v>33</v>
      </c>
      <c r="B16" t="s">
        <v>27</v>
      </c>
    </row>
    <row r="17" spans="1:2" x14ac:dyDescent="0.25">
      <c r="A17" t="s">
        <v>34</v>
      </c>
      <c r="B17" s="13">
        <v>89663</v>
      </c>
    </row>
    <row r="18" spans="1:2" x14ac:dyDescent="0.25">
      <c r="A18" t="s">
        <v>35</v>
      </c>
      <c r="B18" s="13">
        <v>62762</v>
      </c>
    </row>
    <row r="19" spans="1:2" x14ac:dyDescent="0.25">
      <c r="A19" t="s">
        <v>36</v>
      </c>
      <c r="B19" s="13">
        <v>104566</v>
      </c>
    </row>
    <row r="20" spans="1:2" x14ac:dyDescent="0.25">
      <c r="A20" t="s">
        <v>37</v>
      </c>
      <c r="B20" s="13">
        <v>49474</v>
      </c>
    </row>
    <row r="21" spans="1:2" x14ac:dyDescent="0.25">
      <c r="A21" t="s">
        <v>32</v>
      </c>
      <c r="B21" s="13">
        <v>203339</v>
      </c>
    </row>
    <row r="22" spans="1:2" x14ac:dyDescent="0.25">
      <c r="A22" t="s">
        <v>38</v>
      </c>
      <c r="B22" s="13">
        <v>51600</v>
      </c>
    </row>
    <row r="23" spans="1:2" x14ac:dyDescent="0.25">
      <c r="A23" t="s">
        <v>39</v>
      </c>
      <c r="B23" s="13">
        <v>80735</v>
      </c>
    </row>
    <row r="24" spans="1:2" x14ac:dyDescent="0.25">
      <c r="A24" t="s">
        <v>40</v>
      </c>
      <c r="B24" s="13">
        <v>68994</v>
      </c>
    </row>
    <row r="25" spans="1:2" x14ac:dyDescent="0.25">
      <c r="A25" t="s">
        <v>41</v>
      </c>
      <c r="B25" s="13">
        <v>102433</v>
      </c>
    </row>
    <row r="26" spans="1:2" x14ac:dyDescent="0.25">
      <c r="A26" t="s">
        <v>42</v>
      </c>
      <c r="B26" s="13">
        <v>52615</v>
      </c>
    </row>
    <row r="27" spans="1:2" x14ac:dyDescent="0.25">
      <c r="A27" t="s">
        <v>43</v>
      </c>
      <c r="B27" s="13">
        <v>73740</v>
      </c>
    </row>
    <row r="28" spans="1:2" x14ac:dyDescent="0.25">
      <c r="A28" t="s">
        <v>44</v>
      </c>
      <c r="B28" s="13">
        <v>89813</v>
      </c>
    </row>
    <row r="29" spans="1:2" x14ac:dyDescent="0.25">
      <c r="A29" t="s">
        <v>28</v>
      </c>
      <c r="B29" s="13">
        <v>1029734</v>
      </c>
    </row>
    <row r="30" spans="1:2" ht="60" x14ac:dyDescent="0.25">
      <c r="A30" s="20" t="s">
        <v>62</v>
      </c>
    </row>
    <row r="33" spans="1:3" x14ac:dyDescent="0.25">
      <c r="A33" s="7" t="s">
        <v>0</v>
      </c>
      <c r="B33" s="7" t="s">
        <v>3</v>
      </c>
      <c r="C33" t="s">
        <v>45</v>
      </c>
    </row>
    <row r="34" spans="1:3" x14ac:dyDescent="0.25">
      <c r="A34" t="s">
        <v>11</v>
      </c>
      <c r="B34" t="s">
        <v>5</v>
      </c>
      <c r="C34" s="6">
        <v>19</v>
      </c>
    </row>
    <row r="35" spans="1:3" x14ac:dyDescent="0.25">
      <c r="B35" t="s">
        <v>46</v>
      </c>
      <c r="C35" s="6">
        <v>8</v>
      </c>
    </row>
    <row r="36" spans="1:3" x14ac:dyDescent="0.25">
      <c r="A36" t="s">
        <v>47</v>
      </c>
      <c r="C36" s="6">
        <v>27</v>
      </c>
    </row>
    <row r="37" spans="1:3" x14ac:dyDescent="0.25">
      <c r="A37" t="s">
        <v>10</v>
      </c>
      <c r="B37" t="s">
        <v>5</v>
      </c>
      <c r="C37" s="6">
        <v>17</v>
      </c>
    </row>
    <row r="38" spans="1:3" x14ac:dyDescent="0.25">
      <c r="B38" t="s">
        <v>46</v>
      </c>
      <c r="C38" s="6">
        <v>3</v>
      </c>
    </row>
    <row r="39" spans="1:3" x14ac:dyDescent="0.25">
      <c r="A39" t="s">
        <v>48</v>
      </c>
      <c r="C39" s="6">
        <v>20</v>
      </c>
    </row>
    <row r="40" spans="1:3" x14ac:dyDescent="0.25">
      <c r="A40" t="s">
        <v>19</v>
      </c>
      <c r="B40" t="s">
        <v>5</v>
      </c>
      <c r="C40" s="6">
        <v>25</v>
      </c>
    </row>
    <row r="41" spans="1:3" x14ac:dyDescent="0.25">
      <c r="B41" t="s">
        <v>46</v>
      </c>
      <c r="C41" s="6">
        <v>3</v>
      </c>
    </row>
    <row r="42" spans="1:3" x14ac:dyDescent="0.25">
      <c r="A42" t="s">
        <v>49</v>
      </c>
      <c r="C42" s="6">
        <v>28</v>
      </c>
    </row>
    <row r="43" spans="1:3" x14ac:dyDescent="0.25">
      <c r="A43" t="s">
        <v>12</v>
      </c>
      <c r="B43" t="s">
        <v>5</v>
      </c>
      <c r="C43" s="6">
        <v>13</v>
      </c>
    </row>
    <row r="44" spans="1:3" x14ac:dyDescent="0.25">
      <c r="B44" t="s">
        <v>46</v>
      </c>
      <c r="C44" s="6">
        <v>20</v>
      </c>
    </row>
    <row r="45" spans="1:3" x14ac:dyDescent="0.25">
      <c r="A45" t="s">
        <v>50</v>
      </c>
      <c r="C45" s="6">
        <v>33</v>
      </c>
    </row>
    <row r="46" spans="1:3" x14ac:dyDescent="0.25">
      <c r="A46" t="s">
        <v>20</v>
      </c>
      <c r="B46" t="s">
        <v>5</v>
      </c>
      <c r="C46" s="6">
        <v>13</v>
      </c>
    </row>
    <row r="47" spans="1:3" x14ac:dyDescent="0.25">
      <c r="B47" t="s">
        <v>46</v>
      </c>
      <c r="C47" s="6">
        <v>1</v>
      </c>
    </row>
    <row r="48" spans="1:3" x14ac:dyDescent="0.25">
      <c r="A48" t="s">
        <v>51</v>
      </c>
      <c r="C48" s="6">
        <v>14</v>
      </c>
    </row>
    <row r="49" spans="1:3" x14ac:dyDescent="0.25">
      <c r="A49" t="s">
        <v>9</v>
      </c>
      <c r="B49" t="s">
        <v>5</v>
      </c>
      <c r="C49" s="6">
        <v>17</v>
      </c>
    </row>
    <row r="50" spans="1:3" x14ac:dyDescent="0.25">
      <c r="B50" t="s">
        <v>46</v>
      </c>
      <c r="C50" s="6">
        <v>17</v>
      </c>
    </row>
    <row r="51" spans="1:3" x14ac:dyDescent="0.25">
      <c r="A51" t="s">
        <v>52</v>
      </c>
      <c r="C51" s="6">
        <v>34</v>
      </c>
    </row>
    <row r="52" spans="1:3" x14ac:dyDescent="0.25">
      <c r="A52" t="s">
        <v>8</v>
      </c>
      <c r="B52" t="s">
        <v>5</v>
      </c>
      <c r="C52" s="6">
        <v>42</v>
      </c>
    </row>
    <row r="53" spans="1:3" x14ac:dyDescent="0.25">
      <c r="B53" t="s">
        <v>46</v>
      </c>
      <c r="C53" s="6">
        <v>15</v>
      </c>
    </row>
    <row r="54" spans="1:3" x14ac:dyDescent="0.25">
      <c r="A54" t="s">
        <v>53</v>
      </c>
      <c r="C54" s="6">
        <v>57</v>
      </c>
    </row>
    <row r="55" spans="1:3" x14ac:dyDescent="0.25">
      <c r="A55" t="s">
        <v>28</v>
      </c>
      <c r="C55" s="6">
        <v>213</v>
      </c>
    </row>
    <row r="56" spans="1:3" ht="60" x14ac:dyDescent="0.25">
      <c r="A56" s="20" t="s">
        <v>60</v>
      </c>
    </row>
    <row r="60" spans="1:3" x14ac:dyDescent="0.25">
      <c r="A60" s="7" t="s">
        <v>0</v>
      </c>
      <c r="B60" t="s">
        <v>45</v>
      </c>
    </row>
    <row r="61" spans="1:3" x14ac:dyDescent="0.25">
      <c r="A61" t="s">
        <v>8</v>
      </c>
      <c r="B61" s="6">
        <v>57</v>
      </c>
    </row>
    <row r="62" spans="1:3" x14ac:dyDescent="0.25">
      <c r="A62" t="s">
        <v>9</v>
      </c>
      <c r="B62" s="6">
        <v>34</v>
      </c>
    </row>
    <row r="63" spans="1:3" x14ac:dyDescent="0.25">
      <c r="A63" t="s">
        <v>12</v>
      </c>
      <c r="B63" s="6">
        <v>33</v>
      </c>
    </row>
    <row r="64" spans="1:3" x14ac:dyDescent="0.25">
      <c r="A64" t="s">
        <v>19</v>
      </c>
      <c r="B64" s="6">
        <v>28</v>
      </c>
    </row>
    <row r="65" spans="1:2" x14ac:dyDescent="0.25">
      <c r="A65" t="s">
        <v>11</v>
      </c>
      <c r="B65" s="6">
        <v>27</v>
      </c>
    </row>
    <row r="66" spans="1:2" x14ac:dyDescent="0.25">
      <c r="A66" t="s">
        <v>10</v>
      </c>
      <c r="B66" s="6">
        <v>20</v>
      </c>
    </row>
    <row r="67" spans="1:2" x14ac:dyDescent="0.25">
      <c r="A67" t="s">
        <v>20</v>
      </c>
      <c r="B67" s="6">
        <v>14</v>
      </c>
    </row>
    <row r="68" spans="1:2" x14ac:dyDescent="0.25">
      <c r="A68" t="s">
        <v>28</v>
      </c>
      <c r="B68" s="6">
        <v>213</v>
      </c>
    </row>
    <row r="69" spans="1:2" ht="75" x14ac:dyDescent="0.25">
      <c r="A69" s="20" t="s">
        <v>61</v>
      </c>
      <c r="B69" s="6"/>
    </row>
    <row r="70" spans="1:2" x14ac:dyDescent="0.25">
      <c r="B70" s="6"/>
    </row>
    <row r="72" spans="1:2" x14ac:dyDescent="0.25">
      <c r="A72" s="7" t="s">
        <v>0</v>
      </c>
      <c r="B72" t="s">
        <v>54</v>
      </c>
    </row>
    <row r="74" spans="1:2" x14ac:dyDescent="0.25">
      <c r="A74" s="7" t="s">
        <v>3</v>
      </c>
      <c r="B74" t="s">
        <v>27</v>
      </c>
    </row>
    <row r="75" spans="1:2" x14ac:dyDescent="0.25">
      <c r="A75" t="s">
        <v>5</v>
      </c>
      <c r="B75" s="13">
        <v>693069</v>
      </c>
    </row>
    <row r="76" spans="1:2" x14ac:dyDescent="0.25">
      <c r="A76" t="s">
        <v>46</v>
      </c>
      <c r="B76" s="13">
        <v>336665</v>
      </c>
    </row>
    <row r="77" spans="1:2" x14ac:dyDescent="0.25">
      <c r="A77" t="s">
        <v>28</v>
      </c>
      <c r="B77" s="13">
        <v>1029734</v>
      </c>
    </row>
    <row r="78" spans="1:2" ht="45" x14ac:dyDescent="0.25">
      <c r="A78" s="20" t="s">
        <v>59</v>
      </c>
    </row>
    <row r="83" spans="1:2" x14ac:dyDescent="0.25">
      <c r="A83" s="7" t="s">
        <v>2</v>
      </c>
      <c r="B83" t="s">
        <v>57</v>
      </c>
    </row>
    <row r="84" spans="1:2" x14ac:dyDescent="0.25">
      <c r="A84" t="s">
        <v>14</v>
      </c>
      <c r="B84" s="6">
        <v>40</v>
      </c>
    </row>
    <row r="85" spans="1:2" x14ac:dyDescent="0.25">
      <c r="A85" t="s">
        <v>13</v>
      </c>
      <c r="B85" s="6">
        <v>71</v>
      </c>
    </row>
    <row r="86" spans="1:2" x14ac:dyDescent="0.25">
      <c r="A86" t="s">
        <v>18</v>
      </c>
      <c r="B86" s="6">
        <v>13</v>
      </c>
    </row>
    <row r="87" spans="1:2" x14ac:dyDescent="0.25">
      <c r="A87" t="s">
        <v>21</v>
      </c>
      <c r="B87" s="6">
        <v>27</v>
      </c>
    </row>
    <row r="88" spans="1:2" x14ac:dyDescent="0.25">
      <c r="A88" t="s">
        <v>17</v>
      </c>
      <c r="B88" s="6">
        <v>27</v>
      </c>
    </row>
    <row r="89" spans="1:2" x14ac:dyDescent="0.25">
      <c r="A89" t="s">
        <v>16</v>
      </c>
      <c r="B89" s="6">
        <v>11</v>
      </c>
    </row>
    <row r="90" spans="1:2" x14ac:dyDescent="0.25">
      <c r="A90" t="s">
        <v>15</v>
      </c>
      <c r="B90" s="6">
        <v>24</v>
      </c>
    </row>
    <row r="91" spans="1:2" x14ac:dyDescent="0.25">
      <c r="A91" t="s">
        <v>28</v>
      </c>
      <c r="B91" s="6">
        <v>213</v>
      </c>
    </row>
    <row r="92" spans="1:2" ht="135" x14ac:dyDescent="0.25">
      <c r="A92" s="20" t="s">
        <v>58</v>
      </c>
    </row>
  </sheetData>
  <conditionalFormatting pivot="1" sqref="B84:B90">
    <cfRule type="dataBar" priority="1">
      <dataBar>
        <cfvo type="min"/>
        <cfvo type="max"/>
        <color rgb="FF638EC6"/>
      </dataBar>
      <extLst>
        <ext xmlns:x14="http://schemas.microsoft.com/office/spreadsheetml/2009/9/main" uri="{B025F937-C7B1-47D3-B67F-A62EFF666E3E}">
          <x14:id>{631445A9-37FD-4E7B-B8E5-64E9EA62A9D3}</x14:id>
        </ext>
      </extLst>
    </cfRule>
  </conditionalFormatting>
  <conditionalFormatting pivot="1" sqref="B4:B10">
    <cfRule type="dataBar" priority="3">
      <dataBar>
        <cfvo type="min"/>
        <cfvo type="max"/>
        <color rgb="FF008AEF"/>
      </dataBar>
      <extLst>
        <ext xmlns:x14="http://schemas.microsoft.com/office/spreadsheetml/2009/9/main" uri="{B025F937-C7B1-47D3-B67F-A62EFF666E3E}">
          <x14:id>{C6C7DB13-1CE2-455A-A52C-4E5784EF4950}</x14:id>
        </ext>
      </extLst>
    </cfRule>
  </conditionalFormatting>
  <conditionalFormatting pivot="1" sqref="B61:B67">
    <cfRule type="colorScale" priority="2">
      <colorScale>
        <cfvo type="min"/>
        <cfvo type="percentile" val="50"/>
        <cfvo type="max"/>
        <color rgb="FFF8696B"/>
        <color rgb="FFFFEB84"/>
        <color rgb="FF63BE7B"/>
      </colorScale>
    </cfRule>
  </conditionalFormatting>
  <pageMargins left="0.7" right="0.7" top="0.75" bottom="0.75" header="0.3" footer="0.3"/>
  <pageSetup orientation="portrait" r:id="rId7"/>
  <drawing r:id="rId8"/>
  <extLst>
    <ext xmlns:x14="http://schemas.microsoft.com/office/spreadsheetml/2009/9/main" uri="{78C0D931-6437-407d-A8EE-F0AAD7539E65}">
      <x14:conditionalFormattings>
        <x14:conditionalFormatting xmlns:xm="http://schemas.microsoft.com/office/excel/2006/main" pivot="1">
          <x14:cfRule type="dataBar" id="{631445A9-37FD-4E7B-B8E5-64E9EA62A9D3}">
            <x14:dataBar minLength="0" maxLength="100" border="1" negativeBarBorderColorSameAsPositive="0">
              <x14:cfvo type="autoMin"/>
              <x14:cfvo type="autoMax"/>
              <x14:borderColor rgb="FF638EC6"/>
              <x14:negativeFillColor rgb="FFFF0000"/>
              <x14:negativeBorderColor rgb="FFFF0000"/>
              <x14:axisColor rgb="FF000000"/>
            </x14:dataBar>
          </x14:cfRule>
          <xm:sqref>B84:B90</xm:sqref>
        </x14:conditionalFormatting>
        <x14:conditionalFormatting xmlns:xm="http://schemas.microsoft.com/office/excel/2006/main" pivot="1">
          <x14:cfRule type="dataBar" id="{C6C7DB13-1CE2-455A-A52C-4E5784EF4950}">
            <x14:dataBar minLength="0" maxLength="100" border="1" negativeBarBorderColorSameAsPositive="0">
              <x14:cfvo type="autoMin"/>
              <x14:cfvo type="autoMax"/>
              <x14:borderColor rgb="FF008AEF"/>
              <x14:negativeFillColor rgb="FFFF0000"/>
              <x14:negativeBorderColor rgb="FFFF0000"/>
              <x14:axisColor rgb="FF000000"/>
            </x14:dataBar>
          </x14:cfRule>
          <xm:sqref>B4:B10</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17069-DD28-4DA2-B7FC-3527A0540D29}">
  <dimension ref="A3:I71"/>
  <sheetViews>
    <sheetView topLeftCell="A4" workbookViewId="0">
      <selection activeCell="C14" sqref="C14"/>
    </sheetView>
  </sheetViews>
  <sheetFormatPr defaultRowHeight="15" x14ac:dyDescent="0.25"/>
  <cols>
    <col min="1" max="1" width="31.85546875" customWidth="1"/>
    <col min="2" max="3" width="10.140625" bestFit="1" customWidth="1"/>
    <col min="4" max="4" width="11.7109375" customWidth="1"/>
    <col min="5" max="7" width="10.140625" bestFit="1" customWidth="1"/>
    <col min="8" max="9" width="11.28515625" bestFit="1" customWidth="1"/>
    <col min="10" max="10" width="7" bestFit="1" customWidth="1"/>
    <col min="11" max="13" width="6" bestFit="1" customWidth="1"/>
    <col min="14" max="14" width="11.28515625" bestFit="1" customWidth="1"/>
    <col min="15" max="15" width="15.5703125" bestFit="1" customWidth="1"/>
    <col min="16" max="16" width="13.140625" bestFit="1" customWidth="1"/>
    <col min="17" max="17" width="12.28515625" bestFit="1" customWidth="1"/>
    <col min="18" max="18" width="8.85546875" bestFit="1" customWidth="1"/>
    <col min="19" max="19" width="6.85546875" bestFit="1" customWidth="1"/>
    <col min="21" max="21" width="15.5703125" bestFit="1" customWidth="1"/>
    <col min="22" max="22" width="13.140625" bestFit="1" customWidth="1"/>
    <col min="23" max="23" width="11.140625" bestFit="1" customWidth="1"/>
    <col min="24" max="24" width="10.42578125" bestFit="1" customWidth="1"/>
    <col min="25" max="25" width="7.42578125" bestFit="1" customWidth="1"/>
    <col min="26" max="26" width="6.85546875" bestFit="1" customWidth="1"/>
    <col min="28" max="28" width="12.5703125" bestFit="1" customWidth="1"/>
    <col min="29" max="29" width="15.5703125" bestFit="1" customWidth="1"/>
    <col min="30" max="30" width="13.140625" bestFit="1" customWidth="1"/>
    <col min="31" max="31" width="13.5703125" bestFit="1" customWidth="1"/>
    <col min="33" max="33" width="6.85546875" bestFit="1" customWidth="1"/>
    <col min="35" max="35" width="15.5703125" bestFit="1" customWidth="1"/>
    <col min="36" max="36" width="13.140625" bestFit="1" customWidth="1"/>
    <col min="37" max="37" width="12.140625" bestFit="1" customWidth="1"/>
    <col min="38" max="38" width="9" bestFit="1" customWidth="1"/>
    <col min="39" max="39" width="7.42578125" bestFit="1" customWidth="1"/>
    <col min="40" max="40" width="6.85546875" bestFit="1" customWidth="1"/>
    <col min="42" max="42" width="15.5703125" bestFit="1" customWidth="1"/>
    <col min="43" max="43" width="13.140625" bestFit="1" customWidth="1"/>
    <col min="44" max="44" width="12" bestFit="1" customWidth="1"/>
    <col min="45" max="45" width="9.28515625" bestFit="1" customWidth="1"/>
    <col min="46" max="46" width="7.42578125" bestFit="1" customWidth="1"/>
    <col min="47" max="47" width="6.85546875" bestFit="1" customWidth="1"/>
    <col min="49" max="49" width="12.5703125" bestFit="1" customWidth="1"/>
    <col min="50" max="50" width="15.5703125" bestFit="1" customWidth="1"/>
    <col min="51" max="51" width="13.140625" bestFit="1" customWidth="1"/>
    <col min="52" max="52" width="12.28515625" bestFit="1" customWidth="1"/>
    <col min="53" max="53" width="11.28515625" bestFit="1" customWidth="1"/>
  </cols>
  <sheetData>
    <row r="3" spans="1:9" x14ac:dyDescent="0.25">
      <c r="A3" s="7" t="s">
        <v>27</v>
      </c>
      <c r="B3" s="7" t="s">
        <v>2</v>
      </c>
    </row>
    <row r="4" spans="1:9" x14ac:dyDescent="0.25">
      <c r="A4" s="7" t="s">
        <v>0</v>
      </c>
      <c r="B4" t="s">
        <v>14</v>
      </c>
      <c r="C4" t="s">
        <v>13</v>
      </c>
      <c r="D4" t="s">
        <v>18</v>
      </c>
      <c r="E4" t="s">
        <v>21</v>
      </c>
      <c r="F4" t="s">
        <v>17</v>
      </c>
      <c r="G4" t="s">
        <v>16</v>
      </c>
      <c r="H4" t="s">
        <v>15</v>
      </c>
      <c r="I4" t="s">
        <v>28</v>
      </c>
    </row>
    <row r="5" spans="1:9" x14ac:dyDescent="0.25">
      <c r="A5" t="s">
        <v>8</v>
      </c>
      <c r="B5" s="5">
        <v>28615</v>
      </c>
      <c r="C5" s="5">
        <v>95061</v>
      </c>
      <c r="D5" s="5">
        <v>7163</v>
      </c>
      <c r="E5" s="5">
        <v>26715</v>
      </c>
      <c r="F5" s="5">
        <v>56284</v>
      </c>
      <c r="G5" s="5">
        <v>22363</v>
      </c>
      <c r="H5" s="5">
        <v>30932</v>
      </c>
      <c r="I5" s="5">
        <v>267133</v>
      </c>
    </row>
    <row r="6" spans="1:9" x14ac:dyDescent="0.25">
      <c r="A6" t="s">
        <v>9</v>
      </c>
      <c r="B6" s="5">
        <v>17534</v>
      </c>
      <c r="C6" s="5">
        <v>42908</v>
      </c>
      <c r="D6" s="5">
        <v>5100</v>
      </c>
      <c r="E6" s="5">
        <v>38436</v>
      </c>
      <c r="F6" s="5">
        <v>41815</v>
      </c>
      <c r="G6" s="5">
        <v>5600</v>
      </c>
      <c r="H6" s="5">
        <v>21744</v>
      </c>
      <c r="I6" s="5">
        <v>173137</v>
      </c>
    </row>
    <row r="7" spans="1:9" x14ac:dyDescent="0.25">
      <c r="A7" t="s">
        <v>12</v>
      </c>
      <c r="B7" s="5">
        <v>9082</v>
      </c>
      <c r="C7" s="5">
        <v>39686</v>
      </c>
      <c r="D7" s="5">
        <v>29905</v>
      </c>
      <c r="E7" s="5">
        <v>37197</v>
      </c>
      <c r="F7" s="5">
        <v>21636</v>
      </c>
      <c r="G7" s="5">
        <v>8775</v>
      </c>
      <c r="H7" s="5">
        <v>8887</v>
      </c>
      <c r="I7" s="5">
        <v>155168</v>
      </c>
    </row>
    <row r="8" spans="1:9" x14ac:dyDescent="0.25">
      <c r="A8" t="s">
        <v>19</v>
      </c>
      <c r="B8" s="5">
        <v>80193</v>
      </c>
      <c r="C8" s="5">
        <v>36094</v>
      </c>
      <c r="D8" s="5">
        <v>680</v>
      </c>
      <c r="E8" s="5">
        <v>5341</v>
      </c>
      <c r="F8" s="5">
        <v>9104</v>
      </c>
      <c r="G8" s="5">
        <v>7388</v>
      </c>
      <c r="H8" s="5">
        <v>2256</v>
      </c>
      <c r="I8" s="5">
        <v>141056</v>
      </c>
    </row>
    <row r="9" spans="1:9" x14ac:dyDescent="0.25">
      <c r="A9" t="s">
        <v>11</v>
      </c>
      <c r="B9" s="5">
        <v>20634</v>
      </c>
      <c r="C9" s="5">
        <v>52721</v>
      </c>
      <c r="D9" s="5">
        <v>14433</v>
      </c>
      <c r="E9" s="5">
        <v>17953</v>
      </c>
      <c r="F9" s="5">
        <v>8106</v>
      </c>
      <c r="G9" s="5">
        <v>9186</v>
      </c>
      <c r="H9" s="5">
        <v>8680</v>
      </c>
      <c r="I9" s="5">
        <v>131713</v>
      </c>
    </row>
    <row r="10" spans="1:9" x14ac:dyDescent="0.25">
      <c r="A10" t="s">
        <v>10</v>
      </c>
      <c r="B10" s="5">
        <v>24867</v>
      </c>
      <c r="C10" s="5">
        <v>33775</v>
      </c>
      <c r="D10" s="5"/>
      <c r="E10" s="5">
        <v>12407</v>
      </c>
      <c r="F10" s="5"/>
      <c r="G10" s="5">
        <v>3767</v>
      </c>
      <c r="H10" s="5">
        <v>19929</v>
      </c>
      <c r="I10" s="5">
        <v>94745</v>
      </c>
    </row>
    <row r="11" spans="1:9" x14ac:dyDescent="0.25">
      <c r="A11" t="s">
        <v>20</v>
      </c>
      <c r="B11" s="5">
        <v>10332</v>
      </c>
      <c r="C11" s="5">
        <v>40050</v>
      </c>
      <c r="D11" s="5"/>
      <c r="E11" s="5">
        <v>4390</v>
      </c>
      <c r="F11" s="5"/>
      <c r="G11" s="5"/>
      <c r="H11" s="5">
        <v>12010</v>
      </c>
      <c r="I11" s="5">
        <v>66782</v>
      </c>
    </row>
    <row r="12" spans="1:9" x14ac:dyDescent="0.25">
      <c r="A12" t="s">
        <v>28</v>
      </c>
      <c r="B12" s="5">
        <v>191257</v>
      </c>
      <c r="C12" s="5">
        <v>340295</v>
      </c>
      <c r="D12" s="5">
        <v>57281</v>
      </c>
      <c r="E12" s="5">
        <v>142439</v>
      </c>
      <c r="F12" s="5">
        <v>136945</v>
      </c>
      <c r="G12" s="5">
        <v>57079</v>
      </c>
      <c r="H12" s="5">
        <v>104438</v>
      </c>
      <c r="I12" s="5">
        <v>1029734</v>
      </c>
    </row>
    <row r="13" spans="1:9" ht="45" x14ac:dyDescent="0.25">
      <c r="A13" s="20" t="s">
        <v>66</v>
      </c>
    </row>
    <row r="20" spans="1:9" x14ac:dyDescent="0.25">
      <c r="A20" s="7" t="s">
        <v>45</v>
      </c>
      <c r="B20" s="7" t="s">
        <v>0</v>
      </c>
    </row>
    <row r="21" spans="1:9" x14ac:dyDescent="0.25">
      <c r="A21" s="7" t="s">
        <v>2</v>
      </c>
      <c r="B21" t="s">
        <v>11</v>
      </c>
      <c r="C21" t="s">
        <v>10</v>
      </c>
      <c r="D21" t="s">
        <v>19</v>
      </c>
      <c r="E21" t="s">
        <v>12</v>
      </c>
      <c r="F21" t="s">
        <v>20</v>
      </c>
      <c r="G21" t="s">
        <v>9</v>
      </c>
      <c r="H21" t="s">
        <v>8</v>
      </c>
      <c r="I21" t="s">
        <v>28</v>
      </c>
    </row>
    <row r="22" spans="1:9" x14ac:dyDescent="0.25">
      <c r="A22" t="s">
        <v>14</v>
      </c>
      <c r="B22" s="6">
        <v>4</v>
      </c>
      <c r="C22" s="6">
        <v>6</v>
      </c>
      <c r="D22" s="6">
        <v>16</v>
      </c>
      <c r="E22" s="6">
        <v>2</v>
      </c>
      <c r="F22" s="6">
        <v>2</v>
      </c>
      <c r="G22" s="6">
        <v>4</v>
      </c>
      <c r="H22" s="6">
        <v>6</v>
      </c>
      <c r="I22" s="6">
        <v>40</v>
      </c>
    </row>
    <row r="23" spans="1:9" x14ac:dyDescent="0.25">
      <c r="A23" t="s">
        <v>13</v>
      </c>
      <c r="B23" s="6">
        <v>10</v>
      </c>
      <c r="C23" s="6">
        <v>7</v>
      </c>
      <c r="D23" s="6">
        <v>7</v>
      </c>
      <c r="E23" s="6">
        <v>9</v>
      </c>
      <c r="F23" s="6">
        <v>8</v>
      </c>
      <c r="G23" s="6">
        <v>7</v>
      </c>
      <c r="H23" s="6">
        <v>23</v>
      </c>
      <c r="I23" s="6">
        <v>71</v>
      </c>
    </row>
    <row r="24" spans="1:9" x14ac:dyDescent="0.25">
      <c r="A24" t="s">
        <v>18</v>
      </c>
      <c r="B24" s="6">
        <v>3</v>
      </c>
      <c r="C24" s="6"/>
      <c r="D24" s="6">
        <v>1</v>
      </c>
      <c r="E24" s="6">
        <v>6</v>
      </c>
      <c r="F24" s="6"/>
      <c r="G24" s="6">
        <v>2</v>
      </c>
      <c r="H24" s="6">
        <v>1</v>
      </c>
      <c r="I24" s="6">
        <v>13</v>
      </c>
    </row>
    <row r="25" spans="1:9" x14ac:dyDescent="0.25">
      <c r="A25" t="s">
        <v>21</v>
      </c>
      <c r="B25" s="6">
        <v>2</v>
      </c>
      <c r="C25" s="6">
        <v>3</v>
      </c>
      <c r="D25" s="6">
        <v>1</v>
      </c>
      <c r="E25" s="6">
        <v>8</v>
      </c>
      <c r="F25" s="6">
        <v>1</v>
      </c>
      <c r="G25" s="6">
        <v>8</v>
      </c>
      <c r="H25" s="6">
        <v>4</v>
      </c>
      <c r="I25" s="6">
        <v>27</v>
      </c>
    </row>
    <row r="26" spans="1:9" x14ac:dyDescent="0.25">
      <c r="A26" t="s">
        <v>17</v>
      </c>
      <c r="B26" s="6">
        <v>3</v>
      </c>
      <c r="C26" s="6"/>
      <c r="D26" s="6">
        <v>1</v>
      </c>
      <c r="E26" s="6">
        <v>6</v>
      </c>
      <c r="F26" s="6"/>
      <c r="G26" s="6">
        <v>7</v>
      </c>
      <c r="H26" s="6">
        <v>10</v>
      </c>
      <c r="I26" s="6">
        <v>27</v>
      </c>
    </row>
    <row r="27" spans="1:9" x14ac:dyDescent="0.25">
      <c r="A27" t="s">
        <v>16</v>
      </c>
      <c r="B27" s="6">
        <v>2</v>
      </c>
      <c r="C27" s="6">
        <v>1</v>
      </c>
      <c r="D27" s="6">
        <v>1</v>
      </c>
      <c r="E27" s="6">
        <v>1</v>
      </c>
      <c r="F27" s="6"/>
      <c r="G27" s="6">
        <v>1</v>
      </c>
      <c r="H27" s="6">
        <v>5</v>
      </c>
      <c r="I27" s="6">
        <v>11</v>
      </c>
    </row>
    <row r="28" spans="1:9" x14ac:dyDescent="0.25">
      <c r="A28" t="s">
        <v>15</v>
      </c>
      <c r="B28" s="6">
        <v>3</v>
      </c>
      <c r="C28" s="6">
        <v>3</v>
      </c>
      <c r="D28" s="6">
        <v>1</v>
      </c>
      <c r="E28" s="6">
        <v>1</v>
      </c>
      <c r="F28" s="6">
        <v>3</v>
      </c>
      <c r="G28" s="6">
        <v>5</v>
      </c>
      <c r="H28" s="6">
        <v>8</v>
      </c>
      <c r="I28" s="6">
        <v>24</v>
      </c>
    </row>
    <row r="29" spans="1:9" x14ac:dyDescent="0.25">
      <c r="A29" t="s">
        <v>28</v>
      </c>
      <c r="B29" s="6">
        <v>27</v>
      </c>
      <c r="C29" s="6">
        <v>20</v>
      </c>
      <c r="D29" s="6">
        <v>28</v>
      </c>
      <c r="E29" s="6">
        <v>33</v>
      </c>
      <c r="F29" s="6">
        <v>14</v>
      </c>
      <c r="G29" s="6">
        <v>34</v>
      </c>
      <c r="H29" s="6">
        <v>57</v>
      </c>
      <c r="I29" s="6">
        <v>213</v>
      </c>
    </row>
    <row r="30" spans="1:9" ht="30" x14ac:dyDescent="0.25">
      <c r="A30" s="20" t="s">
        <v>65</v>
      </c>
    </row>
    <row r="34" spans="1:4" x14ac:dyDescent="0.25">
      <c r="A34" s="7" t="s">
        <v>27</v>
      </c>
      <c r="B34" s="7" t="s">
        <v>3</v>
      </c>
    </row>
    <row r="35" spans="1:4" x14ac:dyDescent="0.25">
      <c r="A35" s="7" t="s">
        <v>33</v>
      </c>
      <c r="B35" t="s">
        <v>5</v>
      </c>
      <c r="C35" t="s">
        <v>46</v>
      </c>
      <c r="D35" t="s">
        <v>28</v>
      </c>
    </row>
    <row r="36" spans="1:4" x14ac:dyDescent="0.25">
      <c r="A36" t="s">
        <v>34</v>
      </c>
      <c r="B36" s="5">
        <v>50132</v>
      </c>
      <c r="C36" s="5">
        <v>39531</v>
      </c>
      <c r="D36" s="5">
        <v>89663</v>
      </c>
    </row>
    <row r="37" spans="1:4" x14ac:dyDescent="0.25">
      <c r="A37" t="s">
        <v>35</v>
      </c>
      <c r="B37" s="5">
        <v>40228</v>
      </c>
      <c r="C37" s="5">
        <v>22534</v>
      </c>
      <c r="D37" s="5">
        <v>62762</v>
      </c>
    </row>
    <row r="38" spans="1:4" x14ac:dyDescent="0.25">
      <c r="A38" t="s">
        <v>36</v>
      </c>
      <c r="B38" s="5">
        <v>71458</v>
      </c>
      <c r="C38" s="5">
        <v>33108</v>
      </c>
      <c r="D38" s="5">
        <v>104566</v>
      </c>
    </row>
    <row r="39" spans="1:4" x14ac:dyDescent="0.25">
      <c r="A39" t="s">
        <v>37</v>
      </c>
      <c r="B39" s="5">
        <v>31700</v>
      </c>
      <c r="C39" s="5">
        <v>17774</v>
      </c>
      <c r="D39" s="5">
        <v>49474</v>
      </c>
    </row>
    <row r="40" spans="1:4" x14ac:dyDescent="0.25">
      <c r="A40" t="s">
        <v>32</v>
      </c>
      <c r="B40" s="5">
        <v>149252</v>
      </c>
      <c r="C40" s="5">
        <v>54087</v>
      </c>
      <c r="D40" s="5">
        <v>203339</v>
      </c>
    </row>
    <row r="41" spans="1:4" x14ac:dyDescent="0.25">
      <c r="A41" t="s">
        <v>38</v>
      </c>
      <c r="B41" s="5">
        <v>25848</v>
      </c>
      <c r="C41" s="5">
        <v>25752</v>
      </c>
      <c r="D41" s="5">
        <v>51600</v>
      </c>
    </row>
    <row r="42" spans="1:4" x14ac:dyDescent="0.25">
      <c r="A42" t="s">
        <v>39</v>
      </c>
      <c r="B42" s="5">
        <v>53398</v>
      </c>
      <c r="C42" s="5">
        <v>27337</v>
      </c>
      <c r="D42" s="5">
        <v>80735</v>
      </c>
    </row>
    <row r="43" spans="1:4" x14ac:dyDescent="0.25">
      <c r="A43" t="s">
        <v>40</v>
      </c>
      <c r="B43" s="5">
        <v>33450</v>
      </c>
      <c r="C43" s="5">
        <v>35544</v>
      </c>
      <c r="D43" s="5">
        <v>68994</v>
      </c>
    </row>
    <row r="44" spans="1:4" x14ac:dyDescent="0.25">
      <c r="A44" t="s">
        <v>41</v>
      </c>
      <c r="B44" s="5">
        <v>75895</v>
      </c>
      <c r="C44" s="5">
        <v>26538</v>
      </c>
      <c r="D44" s="5">
        <v>102433</v>
      </c>
    </row>
    <row r="45" spans="1:4" x14ac:dyDescent="0.25">
      <c r="A45" t="s">
        <v>42</v>
      </c>
      <c r="B45" s="5">
        <v>37651</v>
      </c>
      <c r="C45" s="5">
        <v>14964</v>
      </c>
      <c r="D45" s="5">
        <v>52615</v>
      </c>
    </row>
    <row r="46" spans="1:4" x14ac:dyDescent="0.25">
      <c r="A46" t="s">
        <v>43</v>
      </c>
      <c r="B46" s="5">
        <v>65599</v>
      </c>
      <c r="C46" s="5">
        <v>8141</v>
      </c>
      <c r="D46" s="5">
        <v>73740</v>
      </c>
    </row>
    <row r="47" spans="1:4" x14ac:dyDescent="0.25">
      <c r="A47" t="s">
        <v>44</v>
      </c>
      <c r="B47" s="5">
        <v>58458</v>
      </c>
      <c r="C47" s="5">
        <v>31355</v>
      </c>
      <c r="D47" s="5">
        <v>89813</v>
      </c>
    </row>
    <row r="48" spans="1:4" x14ac:dyDescent="0.25">
      <c r="A48" t="s">
        <v>28</v>
      </c>
      <c r="B48" s="5">
        <v>693069</v>
      </c>
      <c r="C48" s="5">
        <v>336665</v>
      </c>
      <c r="D48" s="5">
        <v>1029734</v>
      </c>
    </row>
    <row r="49" spans="1:3" ht="30" x14ac:dyDescent="0.25">
      <c r="A49" s="20" t="s">
        <v>64</v>
      </c>
    </row>
    <row r="54" spans="1:3" x14ac:dyDescent="0.25">
      <c r="A54" s="10"/>
      <c r="B54" s="11"/>
      <c r="C54" s="12"/>
    </row>
    <row r="55" spans="1:3" x14ac:dyDescent="0.25">
      <c r="A55" s="14"/>
      <c r="B55" s="15"/>
      <c r="C55" s="16"/>
    </row>
    <row r="56" spans="1:3" x14ac:dyDescent="0.25">
      <c r="A56" s="14"/>
      <c r="B56" s="15"/>
      <c r="C56" s="16"/>
    </row>
    <row r="57" spans="1:3" x14ac:dyDescent="0.25">
      <c r="A57" s="14"/>
      <c r="B57" s="15"/>
      <c r="C57" s="16"/>
    </row>
    <row r="58" spans="1:3" x14ac:dyDescent="0.25">
      <c r="A58" s="14"/>
      <c r="B58" s="15"/>
      <c r="C58" s="16"/>
    </row>
    <row r="59" spans="1:3" x14ac:dyDescent="0.25">
      <c r="A59" s="14"/>
      <c r="B59" s="15"/>
      <c r="C59" s="16"/>
    </row>
    <row r="60" spans="1:3" x14ac:dyDescent="0.25">
      <c r="A60" s="14"/>
      <c r="B60" s="15"/>
      <c r="C60" s="16"/>
    </row>
    <row r="61" spans="1:3" x14ac:dyDescent="0.25">
      <c r="A61" s="14"/>
      <c r="B61" s="15"/>
      <c r="C61" s="16"/>
    </row>
    <row r="62" spans="1:3" x14ac:dyDescent="0.25">
      <c r="A62" s="14"/>
      <c r="B62" s="15"/>
      <c r="C62" s="16"/>
    </row>
    <row r="63" spans="1:3" x14ac:dyDescent="0.25">
      <c r="A63" s="14"/>
      <c r="B63" s="15"/>
      <c r="C63" s="16"/>
    </row>
    <row r="64" spans="1:3" x14ac:dyDescent="0.25">
      <c r="A64" s="14"/>
      <c r="B64" s="15"/>
      <c r="C64" s="16"/>
    </row>
    <row r="65" spans="1:3" x14ac:dyDescent="0.25">
      <c r="A65" s="14"/>
      <c r="B65" s="15"/>
      <c r="C65" s="16"/>
    </row>
    <row r="66" spans="1:3" x14ac:dyDescent="0.25">
      <c r="A66" s="14"/>
      <c r="B66" s="15"/>
      <c r="C66" s="16"/>
    </row>
    <row r="67" spans="1:3" x14ac:dyDescent="0.25">
      <c r="A67" s="14"/>
      <c r="B67" s="15"/>
      <c r="C67" s="16"/>
    </row>
    <row r="68" spans="1:3" x14ac:dyDescent="0.25">
      <c r="A68" s="14"/>
      <c r="B68" s="15"/>
      <c r="C68" s="16"/>
    </row>
    <row r="69" spans="1:3" x14ac:dyDescent="0.25">
      <c r="A69" s="14"/>
      <c r="B69" s="15"/>
      <c r="C69" s="16"/>
    </row>
    <row r="70" spans="1:3" x14ac:dyDescent="0.25">
      <c r="A70" s="14"/>
      <c r="B70" s="15"/>
      <c r="C70" s="16"/>
    </row>
    <row r="71" spans="1:3" x14ac:dyDescent="0.25">
      <c r="A71" s="17"/>
      <c r="B71" s="18"/>
      <c r="C71" s="19"/>
    </row>
  </sheetData>
  <pageMargins left="0.7" right="0.7" top="0.75" bottom="0.75" header="0.3" footer="0.3"/>
  <pageSetup orientation="portrait" r:id="rId5"/>
  <drawing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B8222-64A8-4DA2-802E-5F3692E23207}">
  <dimension ref="I1"/>
  <sheetViews>
    <sheetView workbookViewId="0">
      <selection activeCell="J8" sqref="J8"/>
    </sheetView>
  </sheetViews>
  <sheetFormatPr defaultRowHeight="15" x14ac:dyDescent="0.25"/>
  <cols>
    <col min="9" max="9" width="17.140625" customWidth="1"/>
  </cols>
  <sheetData>
    <row r="1" spans="9:9" ht="35.25" customHeight="1" x14ac:dyDescent="0.45">
      <c r="I1" s="21" t="s">
        <v>67</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AD280-E7F7-4123-9CD4-7DF79F3DB8B8}">
  <dimension ref="H15:N24"/>
  <sheetViews>
    <sheetView showGridLines="0" tabSelected="1" topLeftCell="A10" zoomScale="93" zoomScaleNormal="93" workbookViewId="0">
      <selection activeCell="Q17" sqref="Q17"/>
    </sheetView>
  </sheetViews>
  <sheetFormatPr defaultRowHeight="15" x14ac:dyDescent="0.25"/>
  <cols>
    <col min="1" max="5" width="9.140625" style="8"/>
    <col min="6" max="6" width="15.42578125" style="8" bestFit="1" customWidth="1"/>
    <col min="7" max="7" width="13.5703125" style="8" bestFit="1" customWidth="1"/>
    <col min="8" max="8" width="9.140625" style="8"/>
    <col min="9" max="9" width="15.42578125" style="8" bestFit="1" customWidth="1"/>
    <col min="10" max="10" width="14.85546875" style="8" bestFit="1" customWidth="1"/>
    <col min="11" max="11" width="9.140625" style="8"/>
    <col min="12" max="12" width="1.7109375" style="8" customWidth="1"/>
    <col min="13" max="13" width="18" style="8" customWidth="1"/>
    <col min="14" max="14" width="19.5703125" style="8" customWidth="1"/>
    <col min="15" max="16384" width="9.140625" style="8"/>
  </cols>
  <sheetData>
    <row r="15" spans="8:14" x14ac:dyDescent="0.25">
      <c r="H15" s="9"/>
      <c r="I15" s="9" t="s">
        <v>56</v>
      </c>
      <c r="J15" s="9"/>
      <c r="K15" s="9"/>
      <c r="M15" s="22" t="s">
        <v>55</v>
      </c>
      <c r="N15" s="22"/>
    </row>
    <row r="16" spans="8:14" x14ac:dyDescent="0.25">
      <c r="I16" s="7" t="s">
        <v>0</v>
      </c>
      <c r="J16" t="s">
        <v>27</v>
      </c>
      <c r="M16" s="7" t="s">
        <v>2</v>
      </c>
      <c r="N16" t="s">
        <v>57</v>
      </c>
    </row>
    <row r="17" spans="9:14" x14ac:dyDescent="0.25">
      <c r="I17" t="s">
        <v>8</v>
      </c>
      <c r="J17" s="6">
        <v>267133</v>
      </c>
      <c r="M17" t="s">
        <v>14</v>
      </c>
      <c r="N17" s="6">
        <v>40</v>
      </c>
    </row>
    <row r="18" spans="9:14" x14ac:dyDescent="0.25">
      <c r="I18" t="s">
        <v>9</v>
      </c>
      <c r="J18" s="6">
        <v>173137</v>
      </c>
      <c r="M18" t="s">
        <v>13</v>
      </c>
      <c r="N18" s="6">
        <v>71</v>
      </c>
    </row>
    <row r="19" spans="9:14" x14ac:dyDescent="0.25">
      <c r="I19" t="s">
        <v>12</v>
      </c>
      <c r="J19" s="6">
        <v>155168</v>
      </c>
      <c r="M19" t="s">
        <v>18</v>
      </c>
      <c r="N19" s="6">
        <v>13</v>
      </c>
    </row>
    <row r="20" spans="9:14" x14ac:dyDescent="0.25">
      <c r="I20" t="s">
        <v>19</v>
      </c>
      <c r="J20" s="6">
        <v>141056</v>
      </c>
      <c r="M20" t="s">
        <v>21</v>
      </c>
      <c r="N20" s="6">
        <v>27</v>
      </c>
    </row>
    <row r="21" spans="9:14" x14ac:dyDescent="0.25">
      <c r="I21" t="s">
        <v>11</v>
      </c>
      <c r="J21" s="6">
        <v>131713</v>
      </c>
      <c r="M21" t="s">
        <v>17</v>
      </c>
      <c r="N21" s="6">
        <v>27</v>
      </c>
    </row>
    <row r="22" spans="9:14" x14ac:dyDescent="0.25">
      <c r="I22" t="s">
        <v>10</v>
      </c>
      <c r="J22" s="6">
        <v>94745</v>
      </c>
      <c r="M22" t="s">
        <v>16</v>
      </c>
      <c r="N22" s="6">
        <v>11</v>
      </c>
    </row>
    <row r="23" spans="9:14" x14ac:dyDescent="0.25">
      <c r="I23" t="s">
        <v>20</v>
      </c>
      <c r="J23" s="6">
        <v>66782</v>
      </c>
      <c r="M23" t="s">
        <v>15</v>
      </c>
      <c r="N23" s="6">
        <v>24</v>
      </c>
    </row>
    <row r="24" spans="9:14" x14ac:dyDescent="0.25">
      <c r="I24" t="s">
        <v>28</v>
      </c>
      <c r="J24" s="6">
        <v>1029734</v>
      </c>
      <c r="M24" t="s">
        <v>28</v>
      </c>
      <c r="N24" s="6">
        <v>213</v>
      </c>
    </row>
  </sheetData>
  <mergeCells count="1">
    <mergeCell ref="M15:N15"/>
  </mergeCells>
  <conditionalFormatting pivot="1" sqref="J17:J23">
    <cfRule type="colorScale" priority="3">
      <colorScale>
        <cfvo type="min"/>
        <cfvo type="percentile" val="50"/>
        <cfvo type="max"/>
        <color rgb="FFF8696B"/>
        <color rgb="FFFFEB84"/>
        <color rgb="FF63BE7B"/>
      </colorScale>
    </cfRule>
  </conditionalFormatting>
  <conditionalFormatting pivot="1" sqref="N17:N23">
    <cfRule type="dataBar" priority="1">
      <dataBar>
        <cfvo type="min"/>
        <cfvo type="max"/>
        <color rgb="FF638EC6"/>
      </dataBar>
      <extLst>
        <ext xmlns:x14="http://schemas.microsoft.com/office/spreadsheetml/2009/9/main" uri="{B025F937-C7B1-47D3-B67F-A62EFF666E3E}">
          <x14:id>{658C1A27-EF50-47EC-A8F7-B5070DA31486}</x14:id>
        </ext>
      </extLst>
    </cfRule>
  </conditionalFormatting>
  <pageMargins left="0.7" right="0.7" top="0.75" bottom="0.75" header="0.3" footer="0.3"/>
  <pageSetup orientation="portrait" r:id="rId3"/>
  <drawing r:id="rId4"/>
  <extLst>
    <ext xmlns:x14="http://schemas.microsoft.com/office/spreadsheetml/2009/9/main" uri="{78C0D931-6437-407d-A8EE-F0AAD7539E65}">
      <x14:conditionalFormattings>
        <x14:conditionalFormatting xmlns:xm="http://schemas.microsoft.com/office/excel/2006/main" pivot="1">
          <x14:cfRule type="dataBar" id="{658C1A27-EF50-47EC-A8F7-B5070DA31486}">
            <x14:dataBar minLength="0" maxLength="100" border="1" negativeBarBorderColorSameAsPositive="0">
              <x14:cfvo type="autoMin"/>
              <x14:cfvo type="autoMax"/>
              <x14:borderColor rgb="FF638EC6"/>
              <x14:negativeFillColor rgb="FFFF0000"/>
              <x14:negativeBorderColor rgb="FFFF0000"/>
              <x14:axisColor rgb="FF000000"/>
            </x14:dataBar>
          </x14:cfRule>
          <xm:sqref>N17:N23</xm:sqref>
        </x14:conditionalFormatting>
      </x14:conditionalFormattings>
    </ext>
    <ext xmlns:x14="http://schemas.microsoft.com/office/spreadsheetml/2009/9/main" uri="{A8765BA9-456A-4dab-B4F3-ACF838C121DE}">
      <x14:slicerList>
        <x14:slicer r:id="rId5"/>
      </x14:slicerList>
    </ext>
    <ext xmlns:x15="http://schemas.microsoft.com/office/spreadsheetml/2010/11/main" uri="{7E03D99C-DC04-49d9-9315-930204A7B6E9}">
      <x15:timelineRefs>
        <x15:timelineRef r:id="rId6"/>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BLOSSOM ACADEMY</vt:lpstr>
      <vt:lpstr>Data</vt:lpstr>
      <vt:lpstr>Table</vt:lpstr>
      <vt:lpstr>One-dimensional Pivot Table</vt:lpstr>
      <vt:lpstr>Two-dimensional Pivot Table</vt:lpstr>
      <vt:lpstr>Chart</vt:lpstr>
      <vt:lpstr>Dashboard</vt:lpstr>
      <vt:lpstr>Category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excel-easy.com</dc:creator>
  <cp:lastModifiedBy>DANIEL ASENSO ADJEI</cp:lastModifiedBy>
  <dcterms:created xsi:type="dcterms:W3CDTF">2012-06-12T18:34:12Z</dcterms:created>
  <dcterms:modified xsi:type="dcterms:W3CDTF">2024-09-18T11:42:11Z</dcterms:modified>
</cp:coreProperties>
</file>