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laurenmflores/Desktop/Brain Game Center/Research/Projects/UC Riverside/UCI Collab/"/>
    </mc:Choice>
  </mc:AlternateContent>
  <bookViews>
    <workbookView xWindow="0" yWindow="460" windowWidth="25600" windowHeight="15460" tabRatio="500"/>
  </bookViews>
  <sheets>
    <sheet name="Aggregate" sheetId="1" r:id="rId1"/>
    <sheet name="Study Breakdown" sheetId="13" r:id="rId2"/>
    <sheet name="AVG. Engagement-Enjoyment" sheetId="14" r:id="rId3"/>
    <sheet name="Dropout Info" sheetId="12" r:id="rId4"/>
    <sheet name="Condtions" sheetId="10" r:id="rId5"/>
    <sheet name="Analysis" sheetId="8" r:id="rId6"/>
    <sheet name="Fall 14" sheetId="2" r:id="rId7"/>
    <sheet name="Winter 15" sheetId="3" r:id="rId8"/>
    <sheet name="Spring 15" sheetId="4" r:id="rId9"/>
    <sheet name="Fall 15" sheetId="5" r:id="rId10"/>
    <sheet name="Winter 16" sheetId="6" r:id="rId11"/>
    <sheet name="Spring 16" sheetId="7" r:id="rId12"/>
    <sheet name="Fall 16" sheetId="9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2" i="1"/>
  <c r="Q336" i="8"/>
  <c r="Q335" i="8"/>
  <c r="Q199" i="8"/>
  <c r="Q200" i="8"/>
  <c r="Q201" i="8"/>
  <c r="Q202" i="8"/>
  <c r="Q203" i="8"/>
  <c r="Q204" i="8"/>
  <c r="Q205" i="8"/>
  <c r="Q206" i="8"/>
  <c r="Q207" i="8"/>
  <c r="Q328" i="8"/>
  <c r="Q327" i="8"/>
  <c r="Q323" i="8"/>
  <c r="Q319" i="8"/>
  <c r="Q192" i="8"/>
  <c r="Q193" i="8"/>
  <c r="Q194" i="8"/>
  <c r="Q195" i="8"/>
  <c r="Q196" i="8"/>
  <c r="Q197" i="8"/>
  <c r="Q198" i="8"/>
  <c r="Q313" i="8"/>
  <c r="Q312" i="8"/>
  <c r="Q308" i="8"/>
  <c r="Q304" i="8"/>
  <c r="Q181" i="8"/>
  <c r="Q182" i="8"/>
  <c r="Q183" i="8"/>
  <c r="Q184" i="8"/>
  <c r="Q185" i="8"/>
  <c r="Q186" i="8"/>
  <c r="Q187" i="8"/>
  <c r="Q188" i="8"/>
  <c r="Q189" i="8"/>
  <c r="Q190" i="8"/>
  <c r="Q191" i="8"/>
  <c r="Q298" i="8"/>
  <c r="Q297" i="8"/>
  <c r="Q293" i="8"/>
  <c r="Q289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283" i="8"/>
  <c r="Q282" i="8"/>
  <c r="Q278" i="8"/>
  <c r="Q274" i="8"/>
  <c r="Q271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268" i="8"/>
  <c r="Q267" i="8"/>
  <c r="Q263" i="8"/>
  <c r="Q259" i="8"/>
  <c r="Q256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253" i="8"/>
  <c r="Q252" i="8"/>
  <c r="Q248" i="8"/>
  <c r="Q244" i="8"/>
  <c r="Q241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238" i="8"/>
  <c r="Q237" i="8"/>
  <c r="Q233" i="8"/>
  <c r="Q232" i="8"/>
  <c r="Q231" i="8"/>
  <c r="Q230" i="8"/>
  <c r="Q229" i="8"/>
  <c r="Q226" i="8"/>
  <c r="Q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2" i="1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" i="8"/>
  <c r="D210" i="8"/>
  <c r="I232" i="8"/>
  <c r="I231" i="8"/>
  <c r="I230" i="8"/>
  <c r="I215" i="8"/>
  <c r="I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25" i="8"/>
  <c r="I224" i="8"/>
  <c r="I221" i="8"/>
  <c r="I220" i="8"/>
  <c r="I217" i="8"/>
  <c r="I216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" i="8"/>
  <c r="I219" i="8"/>
  <c r="I226" i="8"/>
  <c r="I199" i="8"/>
  <c r="I200" i="8"/>
  <c r="I201" i="8"/>
  <c r="I202" i="8"/>
  <c r="I203" i="8"/>
  <c r="I204" i="8"/>
  <c r="I205" i="8"/>
  <c r="I206" i="8"/>
  <c r="I207" i="8"/>
  <c r="I328" i="8"/>
  <c r="I327" i="8"/>
  <c r="I323" i="8"/>
  <c r="I319" i="8"/>
  <c r="G209" i="8"/>
  <c r="D209" i="8"/>
  <c r="I192" i="8"/>
  <c r="I193" i="8"/>
  <c r="I194" i="8"/>
  <c r="I195" i="8"/>
  <c r="I196" i="8"/>
  <c r="I197" i="8"/>
  <c r="I198" i="8"/>
  <c r="I313" i="8"/>
  <c r="I312" i="8"/>
  <c r="I308" i="8"/>
  <c r="I304" i="8"/>
  <c r="I181" i="8"/>
  <c r="I182" i="8"/>
  <c r="I183" i="8"/>
  <c r="I184" i="8"/>
  <c r="I185" i="8"/>
  <c r="I186" i="8"/>
  <c r="I187" i="8"/>
  <c r="I188" i="8"/>
  <c r="I189" i="8"/>
  <c r="I190" i="8"/>
  <c r="I191" i="8"/>
  <c r="I298" i="8"/>
  <c r="I297" i="8"/>
  <c r="I293" i="8"/>
  <c r="I289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283" i="8"/>
  <c r="I278" i="8"/>
  <c r="I274" i="8"/>
  <c r="I282" i="8"/>
  <c r="I271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268" i="8"/>
  <c r="I267" i="8"/>
  <c r="I263" i="8"/>
  <c r="I259" i="8"/>
  <c r="I256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253" i="8"/>
  <c r="I252" i="8"/>
  <c r="I248" i="8"/>
  <c r="I244" i="8"/>
  <c r="I241" i="8"/>
  <c r="I233" i="8"/>
  <c r="I229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238" i="8"/>
  <c r="I237" i="8"/>
  <c r="I218" i="8"/>
  <c r="I214" i="8"/>
  <c r="I223" i="8"/>
  <c r="I222" i="8"/>
  <c r="I335" i="8"/>
  <c r="I336" i="8"/>
  <c r="I286" i="8"/>
  <c r="I301" i="8"/>
  <c r="I316" i="8"/>
  <c r="I331" i="8"/>
  <c r="Q286" i="8"/>
  <c r="Q301" i="8"/>
  <c r="Q316" i="8"/>
  <c r="Q331" i="8"/>
</calcChain>
</file>

<file path=xl/sharedStrings.xml><?xml version="1.0" encoding="utf-8"?>
<sst xmlns="http://schemas.openxmlformats.org/spreadsheetml/2006/main" count="4100" uniqueCount="331">
  <si>
    <t>Subject ID</t>
  </si>
  <si>
    <t>Accelerometer 
Controls
On = 1
Off = 0</t>
  </si>
  <si>
    <t>Test
Pre = 1
Post = 2</t>
  </si>
  <si>
    <t>Test
(Version Type)
A = 1
B = 2</t>
  </si>
  <si>
    <t>BOMAT correct (27 max)</t>
  </si>
  <si>
    <t>BOMAT incorrect</t>
  </si>
  <si>
    <t>BOMAT not attempted</t>
  </si>
  <si>
    <t>VERSION A
Lecture: Dental Microware of African Miocene Primates
(10 MAX)
VERSION B
"Lecture: Virtual Blood Vessels
(10 MAX)"</t>
  </si>
  <si>
    <t>VERSION A
Lecture: Stem Cell Revitalization Growth and Function in Skeletal Muscle
(10 MAX)
VERSION B
"Lecture: How and When Metals Fail
(10 MAX)"</t>
  </si>
  <si>
    <t>VERSION A
Lecture: Testing Organic Cells on a Nanoscale
(10 MAX)
VERSION B
"Lecture: Additional Feedback in a Video Game Controller
(10 MAX)"</t>
  </si>
  <si>
    <t>DAT Space Relations correct (17 max)</t>
  </si>
  <si>
    <t>DAT Space Relations incorrect</t>
  </si>
  <si>
    <t>DAT Space Relations not attempted</t>
  </si>
  <si>
    <t>VERSION A
DRM Immediate- List "Bread" # Correct 
VERSION B
DRM Immediate- List "Fruit" # Correct</t>
  </si>
  <si>
    <t>VERSION A
DRM Immediate- List "Bread" # Falsely remembered
VERSION B
DRM Immediate- List "Fruit" # Falsely remembered</t>
  </si>
  <si>
    <t>VERSION A
DRM Immediate- List "Bread" # Critical lures
VERSION B
DRM Immediate- List "Fruit" # Critical lures</t>
  </si>
  <si>
    <t>VERSION A
DRM Immediate- List "Bread" # Words recalled twice
VERSION B
DRM Immediate- List "Fruit" # Words recalled twice</t>
  </si>
  <si>
    <t>VERSION A
DRM Immediate- List "River"  # Correct
VERSION B
DRM Immediate- List "Mountain"  # Correct</t>
  </si>
  <si>
    <t>VERSION A
DRM Immediate- List "River"  # Falsely remembered
VERSION B
DRM Immediate- List "Mountain"  # Falsely remembered</t>
  </si>
  <si>
    <t>VERSION A
DRM Immediate- List "River"  # Critical lures
VERSION B
DRM Immediate- List "Mountain"  # Critical lures</t>
  </si>
  <si>
    <t>VERSION A
DRM Immediate- List "River"  # Words recalled twice
VERSION B
DRM Immediate- List "Mountain"  # Words recalled twice</t>
  </si>
  <si>
    <t>VERSION A
DRM Immediate- List "Window" # Correct
VERSION B
DRM Immediate- List "Chair" # Correct</t>
  </si>
  <si>
    <t>VERSION A
DRM Immediate- List "Window"  # Falsely remembered
VERSION B
DRM Immediate- List "Chair"  # Falsely remembered</t>
  </si>
  <si>
    <t>VERSION A
DRM Immediate- List "Window"  # Critical lures
VERSION B
DRM Immediate- List "Chair"  # Critical lures</t>
  </si>
  <si>
    <t>VERSION A
DRM Immediate- List "Window"  # Words recalled twice
VERSION B
DRM Immediate- List "Chair"  # Words recalled twice</t>
  </si>
  <si>
    <t>VERSION A
DRM Immediate- List "Rough" # Correct
VERSION B
DRM Immediate- List "High" # Correct</t>
  </si>
  <si>
    <t>VERSION A
DRM Immediate- List "Rough" # Falsely remembered
VERSION B
DRM Immediate- List "High" # Falsely remembered</t>
  </si>
  <si>
    <t>VERSION A
DRM Immediate- List "Rough" # Critical lures
VERSION B
DRM Immediate- List "High" # Critical lures</t>
  </si>
  <si>
    <t>VERSION A
DRM Immediate- List "Rough" # Words recalled twice
VERSION B
DRM Immediate- List "High" # Words recalled twice</t>
  </si>
  <si>
    <t>VERSION A
DRM Immediate- List "Slow" # Correct
VERSION B
DRM Immediate- List "Soft" # Correct</t>
  </si>
  <si>
    <t>VERSION A
DRM Immediate- List "Slow" # Falsely remembered
VERSION B
DRM Immediate- List "Soft" # Falsely remembered</t>
  </si>
  <si>
    <t>VERSION A
DRM Immediate- List "Slow" # Critical lures
VERSION B
DRM Immediate- List "Soft" # Critical lures</t>
  </si>
  <si>
    <t>VERSION A
DRM Immediate- List "Slow" # Words recalled twice
VERSION B
DRM Immediate- List "Soft" # Words recalled twice</t>
  </si>
  <si>
    <t>DRM Delayed # Correct</t>
  </si>
  <si>
    <t>DRM Delayed # Falsely remembered</t>
  </si>
  <si>
    <t>DRM Delayed # Critical lures</t>
  </si>
  <si>
    <t>DRM Delayed # Words recalled twice</t>
  </si>
  <si>
    <t>ETS Form Board correct (120 max)</t>
  </si>
  <si>
    <t xml:space="preserve">ETS Form Board incorrect </t>
  </si>
  <si>
    <t xml:space="preserve">ETS Form Board not attempted </t>
  </si>
  <si>
    <t>ETS Surface Development correct (30 max)</t>
  </si>
  <si>
    <t xml:space="preserve">ETS Surface Development incorrect </t>
  </si>
  <si>
    <t>ETS Surface Development not attempted</t>
  </si>
  <si>
    <t>Notes</t>
  </si>
  <si>
    <t>Age</t>
  </si>
  <si>
    <t>Gender</t>
  </si>
  <si>
    <t>English 2nd Language</t>
  </si>
  <si>
    <t>Ethnicity</t>
  </si>
  <si>
    <t>Race</t>
  </si>
  <si>
    <t>Generation College</t>
  </si>
  <si>
    <t>Mother Edu</t>
  </si>
  <si>
    <t>Father Edu</t>
  </si>
  <si>
    <t>F</t>
  </si>
  <si>
    <t>No</t>
  </si>
  <si>
    <t>Not Hispanic /Latino</t>
  </si>
  <si>
    <t>Asian</t>
  </si>
  <si>
    <t>3rd</t>
  </si>
  <si>
    <t>4-year College Degree</t>
  </si>
  <si>
    <t>Conditions:
1=Recall, 
2=Tapback (Active Control)</t>
  </si>
  <si>
    <t>Address</t>
  </si>
  <si>
    <t>2nd</t>
  </si>
  <si>
    <t>High School/ GED</t>
  </si>
  <si>
    <t>Some College</t>
  </si>
  <si>
    <t>Yes</t>
  </si>
  <si>
    <t>White</t>
  </si>
  <si>
    <t>Master's Degree</t>
  </si>
  <si>
    <t>Not Hispanic/Latino</t>
  </si>
  <si>
    <t>4-year College Degree (BA, BS)</t>
  </si>
  <si>
    <t>M</t>
  </si>
  <si>
    <t>Hispanic /Latino</t>
  </si>
  <si>
    <t>1st</t>
  </si>
  <si>
    <t>Black/African American</t>
  </si>
  <si>
    <t>2-year College Degree</t>
  </si>
  <si>
    <t>High School/GED</t>
  </si>
  <si>
    <t>Hispanic/Latino</t>
  </si>
  <si>
    <t>Less than high school</t>
  </si>
  <si>
    <t>Professional Degree (MD, JD)</t>
  </si>
  <si>
    <t>Doctoral Degree (PhD)</t>
  </si>
  <si>
    <t>4th</t>
  </si>
  <si>
    <t>Asian and Native Hawaiian/Other Pacific Islander</t>
  </si>
  <si>
    <t>Doctoral Degree</t>
  </si>
  <si>
    <t>yes</t>
  </si>
  <si>
    <t>hispanic/latino</t>
  </si>
  <si>
    <t>white</t>
  </si>
  <si>
    <t>high school/ GED</t>
  </si>
  <si>
    <t>high school/GED</t>
  </si>
  <si>
    <t>no</t>
  </si>
  <si>
    <t>not hispanic/latino</t>
  </si>
  <si>
    <t>asian</t>
  </si>
  <si>
    <t>some college</t>
  </si>
  <si>
    <t>4 year degree</t>
  </si>
  <si>
    <t>not hispanic/latno</t>
  </si>
  <si>
    <t>associates</t>
  </si>
  <si>
    <t>doctoral degree</t>
  </si>
  <si>
    <t>hispanic/ latino</t>
  </si>
  <si>
    <t>less than high school</t>
  </si>
  <si>
    <t>Not Hispanic/latino</t>
  </si>
  <si>
    <t>Professional Degree</t>
  </si>
  <si>
    <t>4-year college degree</t>
  </si>
  <si>
    <t>Hispanic/ Latino</t>
  </si>
  <si>
    <t>professional degree</t>
  </si>
  <si>
    <t xml:space="preserve">associates </t>
  </si>
  <si>
    <t>master's</t>
  </si>
  <si>
    <t>master's degree</t>
  </si>
  <si>
    <t xml:space="preserve"> associates degree</t>
  </si>
  <si>
    <t>hispanic/lation</t>
  </si>
  <si>
    <t>native hawaiian or other pacific islander</t>
  </si>
  <si>
    <t>associate's</t>
  </si>
  <si>
    <t>less than highschool</t>
  </si>
  <si>
    <t>doctoral &amp; professional degree</t>
  </si>
  <si>
    <t>whie</t>
  </si>
  <si>
    <t>5th</t>
  </si>
  <si>
    <t>not hispanic/ latino</t>
  </si>
  <si>
    <t>4 year college degree</t>
  </si>
  <si>
    <t>less than HS</t>
  </si>
  <si>
    <t>not hispanic or latino</t>
  </si>
  <si>
    <t>HS/GED</t>
  </si>
  <si>
    <t>Not hispanic or latino</t>
  </si>
  <si>
    <t>Master's</t>
  </si>
  <si>
    <t>Black or African American</t>
  </si>
  <si>
    <t xml:space="preserve">some college </t>
  </si>
  <si>
    <t>2nd generation</t>
  </si>
  <si>
    <t>2 year college</t>
  </si>
  <si>
    <t>N</t>
  </si>
  <si>
    <t>Not Hispanic or Latino</t>
  </si>
  <si>
    <t>N/A</t>
  </si>
  <si>
    <t>Less than high schoo</t>
  </si>
  <si>
    <t>4-year College Degree (BA,BS)</t>
  </si>
  <si>
    <t>Professioal Degree (MD/JD)</t>
  </si>
  <si>
    <t>Y</t>
  </si>
  <si>
    <t>4-year College Degree (BA/BS)</t>
  </si>
  <si>
    <t>2-year College Degree (Associates)</t>
  </si>
  <si>
    <t>Hispanic or Latin</t>
  </si>
  <si>
    <t>2-year College Degree (Assocites)</t>
  </si>
  <si>
    <t>3rd Generation</t>
  </si>
  <si>
    <t>4 year college degree (BA, BS)</t>
  </si>
  <si>
    <t>Not Hispanic and Latino</t>
  </si>
  <si>
    <t>2-year Colleg Degree (Associates)</t>
  </si>
  <si>
    <t>2-year college Degree (Associates)</t>
  </si>
  <si>
    <t>4th generation</t>
  </si>
  <si>
    <t>1st Generation</t>
  </si>
  <si>
    <t>High School GED</t>
  </si>
  <si>
    <t>2nd Generation</t>
  </si>
  <si>
    <t>4- year College Degree (BA, BS)</t>
  </si>
  <si>
    <t>N/a</t>
  </si>
  <si>
    <t>high school/ged</t>
  </si>
  <si>
    <t xml:space="preserve">4 year college degree </t>
  </si>
  <si>
    <t>Hispanic or Latino</t>
  </si>
  <si>
    <t>Male</t>
  </si>
  <si>
    <t>Demale</t>
  </si>
  <si>
    <t>Some college</t>
  </si>
  <si>
    <t>Less than High School</t>
  </si>
  <si>
    <t>American Indian/Alaska Native</t>
  </si>
  <si>
    <t xml:space="preserve">1st Generation </t>
  </si>
  <si>
    <t>Hispanic</t>
  </si>
  <si>
    <t>hispanic or latino</t>
  </si>
  <si>
    <t>1st generation</t>
  </si>
  <si>
    <t>Native Hawaiian or Other Pacific Islander</t>
  </si>
  <si>
    <t xml:space="preserve">Hispanic or Latino </t>
  </si>
  <si>
    <t>Female</t>
  </si>
  <si>
    <t>None Marked</t>
  </si>
  <si>
    <t>Les than high school</t>
  </si>
  <si>
    <t>high school</t>
  </si>
  <si>
    <t xml:space="preserve">1st </t>
  </si>
  <si>
    <t>360</t>
  </si>
  <si>
    <t>m</t>
  </si>
  <si>
    <t>hispanic latino</t>
  </si>
  <si>
    <t>na</t>
  </si>
  <si>
    <t>361</t>
  </si>
  <si>
    <t>not hispanic</t>
  </si>
  <si>
    <t>362</t>
  </si>
  <si>
    <t>f</t>
  </si>
  <si>
    <t>3rd generation</t>
  </si>
  <si>
    <t>363</t>
  </si>
  <si>
    <t>364</t>
  </si>
  <si>
    <t>365</t>
  </si>
  <si>
    <t>asain</t>
  </si>
  <si>
    <t>2-year college degree</t>
  </si>
  <si>
    <t>366</t>
  </si>
  <si>
    <t>n/a</t>
  </si>
  <si>
    <t>367</t>
  </si>
  <si>
    <t>368</t>
  </si>
  <si>
    <t>369</t>
  </si>
  <si>
    <t>371</t>
  </si>
  <si>
    <t>372</t>
  </si>
  <si>
    <t>black or african american</t>
  </si>
  <si>
    <t>4-year colelge degree</t>
  </si>
  <si>
    <t>373</t>
  </si>
  <si>
    <t>374</t>
  </si>
  <si>
    <t>376</t>
  </si>
  <si>
    <t>YES</t>
  </si>
  <si>
    <t>377</t>
  </si>
  <si>
    <t>379</t>
  </si>
  <si>
    <t>381</t>
  </si>
  <si>
    <t>382</t>
  </si>
  <si>
    <t>383</t>
  </si>
  <si>
    <t>386</t>
  </si>
  <si>
    <t>DRM Version B</t>
  </si>
  <si>
    <t>Not</t>
  </si>
  <si>
    <t>387</t>
  </si>
  <si>
    <t>388</t>
  </si>
  <si>
    <t>389</t>
  </si>
  <si>
    <t>390</t>
  </si>
  <si>
    <t>393</t>
  </si>
  <si>
    <t>394</t>
  </si>
  <si>
    <t>395</t>
  </si>
  <si>
    <t>ETS Form Board - participant didnt know there was a backside and finished about a minute before time was up</t>
  </si>
  <si>
    <t>397</t>
  </si>
  <si>
    <t>4-year COllege degree</t>
  </si>
  <si>
    <t>398</t>
  </si>
  <si>
    <t>Not hispanic</t>
  </si>
  <si>
    <t>399</t>
  </si>
  <si>
    <t>2nd genreration</t>
  </si>
  <si>
    <t>401</t>
  </si>
  <si>
    <t>402</t>
  </si>
  <si>
    <t>403</t>
  </si>
  <si>
    <t>404</t>
  </si>
  <si>
    <t>405</t>
  </si>
  <si>
    <t>406</t>
  </si>
  <si>
    <t>407</t>
  </si>
  <si>
    <t>408</t>
  </si>
  <si>
    <t>Professional degree</t>
  </si>
  <si>
    <t>410</t>
  </si>
  <si>
    <t>411</t>
  </si>
  <si>
    <t>412</t>
  </si>
  <si>
    <t>414</t>
  </si>
  <si>
    <t>4th Generation</t>
  </si>
  <si>
    <t>415</t>
  </si>
  <si>
    <t>416</t>
  </si>
  <si>
    <t>417</t>
  </si>
  <si>
    <t>418</t>
  </si>
  <si>
    <t>419</t>
  </si>
  <si>
    <t>Master's degree</t>
  </si>
  <si>
    <t>420</t>
  </si>
  <si>
    <t>421</t>
  </si>
  <si>
    <t>422</t>
  </si>
  <si>
    <t>425</t>
  </si>
  <si>
    <t>426</t>
  </si>
  <si>
    <t>Condition
(1=Recall, 2=Tapback, 3=Recall 
No Holdout)</t>
  </si>
  <si>
    <t>Sub #</t>
  </si>
  <si>
    <t>Condition
1=Recall (Holdout Only)
2=Recall 
(No Holdout)
3=Passive Control</t>
  </si>
  <si>
    <t>SubCondition
1=Tilt-Enabled
0=Tilt-Disabled</t>
  </si>
  <si>
    <t>Test
(Version)
A = 1
B = 2</t>
  </si>
  <si>
    <t>WRAT-IV
Raw Score</t>
  </si>
  <si>
    <t>WRAT-IV
Reading Time</t>
  </si>
  <si>
    <t xml:space="preserve"> </t>
  </si>
  <si>
    <t>Study
1 = Recall (EEG)
2 = Multi-Nback [Recall Non-holdout, Recollect, Remember Bee]
3 = Passive Control</t>
  </si>
  <si>
    <t>Condition
Non-Holdout = 1
Holdout Only = 2</t>
  </si>
  <si>
    <t>--</t>
  </si>
  <si>
    <t>No Time</t>
  </si>
  <si>
    <t>PRE
BOMAT
#Correct</t>
  </si>
  <si>
    <t>POST
BOMAT
#Correct</t>
  </si>
  <si>
    <t>AVG △</t>
  </si>
  <si>
    <t>STD</t>
  </si>
  <si>
    <t>p value</t>
  </si>
  <si>
    <t>Passive (n=39)</t>
  </si>
  <si>
    <t>Recall (Holdout-Only) (n=16) vs Passive</t>
  </si>
  <si>
    <t>F Test</t>
  </si>
  <si>
    <t>Holdout Enabled
On = 1
Off = 0</t>
  </si>
  <si>
    <t>Condition
1=Recall (No Holdout)
2=Recall 
(Holdout Only)</t>
  </si>
  <si>
    <t>less than High school</t>
  </si>
  <si>
    <t>High shcool/ GED</t>
  </si>
  <si>
    <t>4-Year College Degree (BA,BS)</t>
  </si>
  <si>
    <t>Masters Degree</t>
  </si>
  <si>
    <t>4-Year College Degree (BA, BS)</t>
  </si>
  <si>
    <t>Aggregate Conditions:
1=Recall (Mixed Holdout)
2=Tapback (Active Control)
3=Recall (Non-Holdout), 
4=Recall (Holdout Only) 
5= Passive Control
6 = Multi-Nback [Recall Non-holdout, Recollect, Remember Bee]
7 = Recollect (Nback, Span, Multi-Object)
8 = Recollect (NBack Only)</t>
  </si>
  <si>
    <t>Quarter Condition
1=Recall (Non-Holdout)
2=Recollect
3=Recollect (NBack Only)
4=Tapback</t>
  </si>
  <si>
    <t>Conditions:
1=Recall (Mixed Holdout)
2=Tapback (Active Control)
3=Recall (Non-Holdout), 
4=Recall (Holdout Only) 
5= Passive Control
6 = Multi-NBack [Recall Non-holdout, Recollect, Remember Bee]
7 = Recollect (Nback, Span, Multi-Object)
8 = Recollect (NBack Only)</t>
  </si>
  <si>
    <t>7 = Recollect (Nback, Span, Multi-Object)</t>
  </si>
  <si>
    <t>8 = Recollect (NBack Only)</t>
  </si>
  <si>
    <t>Conditions:</t>
  </si>
  <si>
    <t>6 = Multi-NBack [Recall Non-holdout, Recollect, Remember Bee</t>
  </si>
  <si>
    <t>5 = Passive Control</t>
  </si>
  <si>
    <t xml:space="preserve">4 = Recall (Holdout Only) </t>
  </si>
  <si>
    <t>3 = Recall (Non-Holdout)</t>
  </si>
  <si>
    <t>2 = Tapback (Active Control)</t>
  </si>
  <si>
    <t>1 = Recall (Mixed Holdout)</t>
  </si>
  <si>
    <t>Quarter of Study
1 = Fall 2014
2 = Winter 2015
3 = Spring 2015
4 = Fall 2015
5 = Winter 2016
6 = Spring 2016
7 = Fall 2016</t>
  </si>
  <si>
    <t>AVG PRE</t>
  </si>
  <si>
    <t>AVG POST</t>
  </si>
  <si>
    <t>Recall (Non-Holdout) (n=49)</t>
  </si>
  <si>
    <t>Recall (holdout-only) (n=28)</t>
  </si>
  <si>
    <t>Mult-NBack (n=11)</t>
  </si>
  <si>
    <t>Recollect (n=7)</t>
  </si>
  <si>
    <t>Recollect (Nback Only) (n=9)</t>
  </si>
  <si>
    <t>Average</t>
  </si>
  <si>
    <t>Recall-Mixed Holdout (n=27)</t>
  </si>
  <si>
    <t>STD △</t>
  </si>
  <si>
    <t>STD PRE</t>
  </si>
  <si>
    <t>STD POST</t>
  </si>
  <si>
    <t>MIN</t>
  </si>
  <si>
    <t>MAX</t>
  </si>
  <si>
    <t>POST/PRE
Difference</t>
  </si>
  <si>
    <t>Condition
Z Score</t>
  </si>
  <si>
    <t>Cumulative
Z Score</t>
  </si>
  <si>
    <t>Composite Lecture Score</t>
  </si>
  <si>
    <t>Composite BOMAT Score</t>
  </si>
  <si>
    <t>PRE
BOMAT
Composite Accuracy</t>
  </si>
  <si>
    <t>POST
BOMAT
Composite Accuracy</t>
  </si>
  <si>
    <t>Dropped
Subject #</t>
  </si>
  <si>
    <t>Did Not Show Up for Day 1 Training</t>
  </si>
  <si>
    <t>Did Not Show Up for Day 2 Assessments</t>
  </si>
  <si>
    <t>Did Not Show Up for Post Assessments</t>
  </si>
  <si>
    <t>Not Assigned</t>
  </si>
  <si>
    <t>Last Completed Session Before Dropping</t>
  </si>
  <si>
    <t>Completed Training-Did Not Show Up for Post Assessments</t>
  </si>
  <si>
    <t>Quarter of Study
1 = Fall 2014
(Recall:MixedHoldout vs Tapback
~20 Training Sessions)
2 = Winter 2015
(Recall:MixedHoldout vs Tapback
~20 Training Sessions)
3 = Spring 2015
(Recall:MixedHoldout &amp; NonHoldout vs Tapback
~20 Training Sessions)
4 = Fall 2015
(Recall: NonHoldout vs HoldoutOnly
~20 Training Sessions)
5 = Winter 2016
(Recall: NonHoldout vs HoldoutOnly &amp; Passive)
~20 Training Sessions)
6 = Spring 2016
(EEG - Recall NonHoldout vs HoldoutOnly
~15 sessions
Multi-NBack - Recall, RememberBee, Recollect
~15 -20 sessions total
7 = Fall 2016
(Recall:NonHoldout vs Tapback vs Recollect (NBack Only) &amp; Full
~20 Training Sessions)</t>
  </si>
  <si>
    <t>How much did you enjoy the game? (1-5)</t>
  </si>
  <si>
    <t>How good do you think you were at this game? (1-5)</t>
  </si>
  <si>
    <t>I put a lot of effort into this game. (1-5)</t>
  </si>
  <si>
    <t>This was a difficult game. (1-5)</t>
  </si>
  <si>
    <t>N-Back 
Color&amp;Sound</t>
  </si>
  <si>
    <t>N-Back
Shape&amp;Sound</t>
  </si>
  <si>
    <t>N-Back
Sound Only</t>
  </si>
  <si>
    <t>N-Back
All Features</t>
  </si>
  <si>
    <t>Ending n-back color</t>
  </si>
  <si>
    <t>Ending n-back shape</t>
  </si>
  <si>
    <t>Ending n-back sound</t>
  </si>
  <si>
    <t>Ending N-Back</t>
  </si>
  <si>
    <t>Highest
N-Back</t>
  </si>
  <si>
    <t xml:space="preserve">
Lowest
N-Back</t>
  </si>
  <si>
    <t>What was your highest span?</t>
  </si>
  <si>
    <t>What was your lowest span?</t>
  </si>
  <si>
    <t>What was the highest number of bugs you were able to keep track of?</t>
  </si>
  <si>
    <t>What was the lowest number of bugs you were able to keep track of?</t>
  </si>
  <si>
    <t>SESSION 1 -- Do you think that extensive practice with the video game you played will lead to better performance on the assessments you did last week? (Y/N)</t>
  </si>
  <si>
    <t>If Yes, how much improvement do you think will occur? (1-6)</t>
  </si>
  <si>
    <t>SESSION 20 -- Do you think that extensive practice with the video game you played will lead to better performance on the assessments you will do next week? (Y/N)</t>
  </si>
  <si>
    <t>If Yes, how much improvement do you think would occur? (1-6)</t>
  </si>
  <si>
    <t>y</t>
  </si>
  <si>
    <t>Tapback (n=36)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</si>
</sst>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3" x14ac:knownFonts="1">
    <font>
      <sz val="10"/>
      <color rgb="FF000000"/>
      <name val="Arial"/>
    </font>
    <font>
      <b/>
      <sz val="10"/>
      <name val="Arial"/>
    </font>
    <font>
      <b/>
      <sz val="10"/>
      <color rgb="FF00000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i/>
      <sz val="10"/>
      <color rgb="FF000000"/>
      <name val="Arial"/>
    </font>
    <font>
      <u/>
      <sz val="10"/>
      <color theme="10"/>
      <name val="Arial"/>
    </font>
    <font>
      <u/>
      <sz val="10"/>
      <color theme="11"/>
      <name val="Arial"/>
    </font>
    <font>
      <b/>
      <sz val="10"/>
      <color rgb="FF222222"/>
      <name val="Arial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/>
      <bottom/>
      <diagonal/>
    </border>
  </borders>
  <cellStyleXfs count="7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06">
    <xf numFmtId="0" fontId="0" fillId="0" borderId="0" xfId="0" applyFont="1" applyAlignmen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3" fillId="2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top"/>
    </xf>
    <xf numFmtId="0" fontId="3" fillId="4" borderId="0" xfId="0" applyFont="1" applyFill="1" applyAlignment="1">
      <alignment horizontal="left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right" wrapText="1"/>
    </xf>
    <xf numFmtId="0" fontId="3" fillId="0" borderId="0" xfId="0" applyFont="1" applyAlignment="1">
      <alignment horizontal="right" wrapText="1"/>
    </xf>
    <xf numFmtId="0" fontId="3" fillId="0" borderId="0" xfId="0" applyFont="1" applyAlignment="1"/>
    <xf numFmtId="0" fontId="3" fillId="0" borderId="0" xfId="0" applyFont="1" applyAlignment="1">
      <alignment wrapText="1"/>
    </xf>
    <xf numFmtId="0" fontId="5" fillId="4" borderId="0" xfId="0" applyFont="1" applyFill="1" applyAlignment="1">
      <alignment horizontal="left" wrapText="1"/>
    </xf>
    <xf numFmtId="20" fontId="3" fillId="0" borderId="0" xfId="0" applyNumberFormat="1" applyFont="1" applyAlignment="1">
      <alignment horizontal="right" wrapText="1"/>
    </xf>
    <xf numFmtId="0" fontId="3" fillId="2" borderId="0" xfId="0" applyFont="1" applyFill="1" applyAlignment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0" fontId="5" fillId="4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/>
    <xf numFmtId="0" fontId="2" fillId="0" borderId="0" xfId="0" applyFont="1" applyAlignment="1"/>
    <xf numFmtId="0" fontId="2" fillId="0" borderId="0" xfId="0" applyFont="1" applyAlignment="1">
      <alignment wrapText="1"/>
    </xf>
    <xf numFmtId="0" fontId="0" fillId="0" borderId="0" xfId="0" applyFont="1"/>
    <xf numFmtId="0" fontId="0" fillId="0" borderId="0" xfId="0" applyFill="1" applyBorder="1" applyAlignment="1"/>
    <xf numFmtId="0" fontId="0" fillId="0" borderId="0" xfId="0" applyFont="1" applyBorder="1" applyAlignment="1"/>
    <xf numFmtId="0" fontId="6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right"/>
    </xf>
    <xf numFmtId="0" fontId="3" fillId="0" borderId="0" xfId="0" applyFont="1" applyFill="1" applyAlignment="1"/>
    <xf numFmtId="0" fontId="0" fillId="0" borderId="0" xfId="0" applyFont="1" applyFill="1" applyAlignment="1"/>
    <xf numFmtId="0" fontId="0" fillId="5" borderId="0" xfId="0" applyFont="1" applyFill="1" applyAlignment="1"/>
    <xf numFmtId="0" fontId="2" fillId="0" borderId="0" xfId="0" applyFont="1" applyFill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right"/>
    </xf>
    <xf numFmtId="0" fontId="3" fillId="3" borderId="0" xfId="0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5" borderId="0" xfId="0" applyFont="1" applyFill="1" applyAlignment="1">
      <alignment horizontal="right"/>
    </xf>
    <xf numFmtId="0" fontId="3" fillId="0" borderId="0" xfId="0" applyFont="1" applyAlignment="1">
      <alignment horizontal="right" vertical="top"/>
    </xf>
    <xf numFmtId="0" fontId="3" fillId="4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0" fillId="0" borderId="0" xfId="0" applyFont="1" applyAlignment="1">
      <alignment horizontal="left" wrapText="1"/>
    </xf>
    <xf numFmtId="0" fontId="10" fillId="0" borderId="1" xfId="0" applyFont="1" applyBorder="1" applyAlignment="1">
      <alignment wrapText="1"/>
    </xf>
    <xf numFmtId="0" fontId="9" fillId="6" borderId="1" xfId="0" applyFont="1" applyFill="1" applyBorder="1" applyAlignment="1">
      <alignment wrapText="1"/>
    </xf>
    <xf numFmtId="0" fontId="11" fillId="0" borderId="1" xfId="0" applyFont="1" applyBorder="1" applyAlignment="1">
      <alignment horizontal="center" wrapText="1"/>
    </xf>
    <xf numFmtId="0" fontId="0" fillId="0" borderId="0" xfId="0"/>
    <xf numFmtId="0" fontId="10" fillId="0" borderId="1" xfId="0" applyFont="1" applyBorder="1" applyAlignment="1">
      <alignment horizontal="right" wrapText="1"/>
    </xf>
    <xf numFmtId="0" fontId="10" fillId="7" borderId="1" xfId="0" applyFont="1" applyFill="1" applyBorder="1" applyAlignment="1">
      <alignment horizontal="right" wrapText="1"/>
    </xf>
    <xf numFmtId="0" fontId="0" fillId="7" borderId="0" xfId="0" applyFill="1"/>
    <xf numFmtId="0" fontId="12" fillId="0" borderId="1" xfId="0" applyFont="1" applyBorder="1" applyAlignment="1">
      <alignment horizontal="right" wrapText="1"/>
    </xf>
    <xf numFmtId="0" fontId="12" fillId="7" borderId="1" xfId="0" applyFont="1" applyFill="1" applyBorder="1" applyAlignment="1">
      <alignment horizontal="right" wrapText="1"/>
    </xf>
    <xf numFmtId="0" fontId="12" fillId="0" borderId="1" xfId="0" applyFont="1" applyBorder="1" applyAlignment="1">
      <alignment wrapText="1"/>
    </xf>
    <xf numFmtId="0" fontId="12" fillId="7" borderId="0" xfId="0" applyFont="1" applyFill="1" applyBorder="1" applyAlignment="1">
      <alignment horizontal="right" wrapText="1"/>
    </xf>
    <xf numFmtId="0" fontId="12" fillId="0" borderId="2" xfId="0" applyFont="1" applyFill="1" applyBorder="1" applyAlignment="1">
      <alignment wrapText="1"/>
    </xf>
    <xf numFmtId="0" fontId="12" fillId="0" borderId="2" xfId="0" applyFont="1" applyFill="1" applyBorder="1" applyAlignment="1">
      <alignment horizontal="right" wrapText="1"/>
    </xf>
    <xf numFmtId="0" fontId="12" fillId="0" borderId="3" xfId="0" applyFont="1" applyFill="1" applyBorder="1" applyAlignment="1">
      <alignment wrapText="1"/>
    </xf>
    <xf numFmtId="0" fontId="12" fillId="0" borderId="0" xfId="0" applyFont="1" applyFill="1" applyBorder="1" applyAlignment="1">
      <alignment horizontal="right" wrapText="1"/>
    </xf>
    <xf numFmtId="0" fontId="12" fillId="0" borderId="1" xfId="0" applyFont="1" applyFill="1" applyBorder="1" applyAlignment="1">
      <alignment horizontal="right" wrapText="1"/>
    </xf>
    <xf numFmtId="0" fontId="12" fillId="0" borderId="0" xfId="0" applyFont="1" applyFill="1" applyBorder="1" applyAlignment="1">
      <alignment wrapText="1"/>
    </xf>
    <xf numFmtId="0" fontId="0" fillId="8" borderId="0" xfId="0" applyFill="1"/>
    <xf numFmtId="0" fontId="10" fillId="7" borderId="0" xfId="0" applyFont="1" applyFill="1" applyBorder="1" applyAlignment="1">
      <alignment horizontal="right" wrapText="1"/>
    </xf>
    <xf numFmtId="0" fontId="0" fillId="0" borderId="0" xfId="0" applyFill="1"/>
    <xf numFmtId="0" fontId="10" fillId="0" borderId="0" xfId="0" applyFont="1" applyFill="1" applyBorder="1" applyAlignment="1">
      <alignment horizontal="right" wrapText="1"/>
    </xf>
    <xf numFmtId="0" fontId="11" fillId="0" borderId="1" xfId="0" applyFont="1" applyBorder="1" applyAlignment="1">
      <alignment wrapText="1"/>
    </xf>
    <xf numFmtId="0" fontId="0" fillId="0" borderId="1" xfId="0" applyBorder="1"/>
    <xf numFmtId="0" fontId="10" fillId="0" borderId="0" xfId="0" applyFont="1" applyBorder="1" applyAlignment="1">
      <alignment horizontal="right" wrapText="1"/>
    </xf>
    <xf numFmtId="0" fontId="0" fillId="7" borderId="1" xfId="0" applyFill="1" applyBorder="1"/>
    <xf numFmtId="0" fontId="12" fillId="0" borderId="0" xfId="0" applyFont="1" applyBorder="1" applyAlignment="1">
      <alignment horizontal="right" wrapText="1"/>
    </xf>
    <xf numFmtId="0" fontId="10" fillId="7" borderId="0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2" fillId="0" borderId="2" xfId="0" applyFont="1" applyBorder="1" applyAlignment="1">
      <alignment wrapText="1"/>
    </xf>
    <xf numFmtId="0" fontId="10" fillId="6" borderId="2" xfId="0" applyFont="1" applyFill="1" applyBorder="1" applyAlignment="1">
      <alignment wrapText="1"/>
    </xf>
    <xf numFmtId="0" fontId="0" fillId="0" borderId="2" xfId="0" applyBorder="1"/>
    <xf numFmtId="0" fontId="12" fillId="0" borderId="2" xfId="0" applyFont="1" applyBorder="1" applyAlignment="1">
      <alignment horizontal="right" wrapText="1"/>
    </xf>
    <xf numFmtId="0" fontId="0" fillId="0" borderId="3" xfId="0" applyBorder="1"/>
    <xf numFmtId="0" fontId="12" fillId="0" borderId="3" xfId="0" applyFont="1" applyBorder="1" applyAlignment="1">
      <alignment wrapText="1"/>
    </xf>
    <xf numFmtId="0" fontId="10" fillId="0" borderId="3" xfId="0" applyFont="1" applyBorder="1" applyAlignment="1">
      <alignment wrapText="1"/>
    </xf>
    <xf numFmtId="0" fontId="10" fillId="0" borderId="0" xfId="0" applyFont="1" applyBorder="1" applyAlignment="1">
      <alignment wrapText="1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5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99" sqref="A199:B207"/>
    </sheetView>
  </sheetViews>
  <sheetFormatPr baseColWidth="10" defaultColWidth="14.5" defaultRowHeight="15.75" customHeight="1" x14ac:dyDescent="0.15"/>
  <cols>
    <col min="1" max="1" width="10.6640625" style="58" customWidth="1"/>
    <col min="2" max="2" width="23.5" style="58" customWidth="1"/>
    <col min="3" max="3" width="15.6640625" style="58" customWidth="1"/>
    <col min="4" max="4" width="15.1640625" style="58" customWidth="1"/>
    <col min="5" max="16384" width="14.5" style="58"/>
  </cols>
  <sheetData>
    <row r="1" spans="1:57" s="57" customFormat="1" ht="169" x14ac:dyDescent="0.15">
      <c r="A1" s="10" t="s">
        <v>0</v>
      </c>
      <c r="B1" s="10" t="s">
        <v>267</v>
      </c>
      <c r="C1" s="10" t="s">
        <v>277</v>
      </c>
      <c r="D1" s="10" t="s">
        <v>258</v>
      </c>
      <c r="E1" s="10" t="s">
        <v>1</v>
      </c>
      <c r="F1" s="10" t="s">
        <v>2</v>
      </c>
      <c r="G1" s="10" t="s">
        <v>3</v>
      </c>
      <c r="H1" s="10" t="s">
        <v>4</v>
      </c>
      <c r="I1" s="10" t="s">
        <v>5</v>
      </c>
      <c r="J1" s="10" t="s">
        <v>6</v>
      </c>
      <c r="K1" s="10" t="s">
        <v>296</v>
      </c>
      <c r="L1" s="7" t="s">
        <v>7</v>
      </c>
      <c r="M1" s="7" t="s">
        <v>8</v>
      </c>
      <c r="N1" s="10" t="s">
        <v>9</v>
      </c>
      <c r="O1" s="10" t="s">
        <v>295</v>
      </c>
      <c r="P1" s="10" t="s">
        <v>10</v>
      </c>
      <c r="Q1" s="10" t="s">
        <v>11</v>
      </c>
      <c r="R1" s="10" t="s">
        <v>12</v>
      </c>
      <c r="S1" s="10" t="s">
        <v>13</v>
      </c>
      <c r="T1" s="10" t="s">
        <v>14</v>
      </c>
      <c r="U1" s="10" t="s">
        <v>15</v>
      </c>
      <c r="V1" s="10" t="s">
        <v>16</v>
      </c>
      <c r="W1" s="10" t="s">
        <v>17</v>
      </c>
      <c r="X1" s="10" t="s">
        <v>18</v>
      </c>
      <c r="Y1" s="10" t="s">
        <v>19</v>
      </c>
      <c r="Z1" s="10" t="s">
        <v>20</v>
      </c>
      <c r="AA1" s="10" t="s">
        <v>21</v>
      </c>
      <c r="AB1" s="10" t="s">
        <v>22</v>
      </c>
      <c r="AC1" s="10" t="s">
        <v>23</v>
      </c>
      <c r="AD1" s="10" t="s">
        <v>24</v>
      </c>
      <c r="AE1" s="10" t="s">
        <v>25</v>
      </c>
      <c r="AF1" s="10" t="s">
        <v>26</v>
      </c>
      <c r="AG1" s="10" t="s">
        <v>27</v>
      </c>
      <c r="AH1" s="10" t="s">
        <v>28</v>
      </c>
      <c r="AI1" s="10" t="s">
        <v>29</v>
      </c>
      <c r="AJ1" s="10" t="s">
        <v>30</v>
      </c>
      <c r="AK1" s="10" t="s">
        <v>31</v>
      </c>
      <c r="AL1" s="10" t="s">
        <v>32</v>
      </c>
      <c r="AM1" s="10" t="s">
        <v>33</v>
      </c>
      <c r="AN1" s="8" t="s">
        <v>34</v>
      </c>
      <c r="AO1" s="8" t="s">
        <v>35</v>
      </c>
      <c r="AP1" s="8" t="s">
        <v>36</v>
      </c>
      <c r="AQ1" s="10" t="s">
        <v>37</v>
      </c>
      <c r="AR1" s="10" t="s">
        <v>38</v>
      </c>
      <c r="AS1" s="10" t="s">
        <v>39</v>
      </c>
      <c r="AT1" s="10" t="s">
        <v>40</v>
      </c>
      <c r="AU1" s="10" t="s">
        <v>41</v>
      </c>
      <c r="AV1" s="10" t="s">
        <v>42</v>
      </c>
      <c r="AW1" s="10" t="s">
        <v>43</v>
      </c>
      <c r="AX1" s="10" t="s">
        <v>44</v>
      </c>
      <c r="AY1" s="10" t="s">
        <v>45</v>
      </c>
      <c r="AZ1" s="10" t="s">
        <v>46</v>
      </c>
      <c r="BA1" s="10" t="s">
        <v>47</v>
      </c>
      <c r="BB1" s="10" t="s">
        <v>48</v>
      </c>
      <c r="BC1" s="10" t="s">
        <v>49</v>
      </c>
      <c r="BD1" s="10" t="s">
        <v>50</v>
      </c>
      <c r="BE1" s="10" t="s">
        <v>51</v>
      </c>
    </row>
    <row r="2" spans="1:57" ht="15.75" customHeight="1" x14ac:dyDescent="0.15">
      <c r="A2" s="39">
        <v>226</v>
      </c>
      <c r="B2" s="39">
        <v>1</v>
      </c>
      <c r="C2" s="39">
        <v>1</v>
      </c>
      <c r="D2" s="39">
        <v>1</v>
      </c>
      <c r="E2" s="39">
        <v>0</v>
      </c>
      <c r="F2" s="39">
        <v>1</v>
      </c>
      <c r="G2" s="39">
        <v>1</v>
      </c>
      <c r="H2" s="39">
        <v>13</v>
      </c>
      <c r="I2" s="39">
        <v>6</v>
      </c>
      <c r="J2" s="39">
        <v>8</v>
      </c>
      <c r="K2" s="39">
        <f>H2/(H2+I2+J2)</f>
        <v>0.48148148148148145</v>
      </c>
      <c r="L2" s="39">
        <v>3</v>
      </c>
      <c r="M2" s="39">
        <v>6</v>
      </c>
      <c r="N2" s="39">
        <v>3</v>
      </c>
      <c r="O2" s="39">
        <f>(L2+M2+N2)/30</f>
        <v>0.4</v>
      </c>
      <c r="P2" s="39">
        <v>11</v>
      </c>
      <c r="Q2" s="39">
        <v>3</v>
      </c>
      <c r="R2" s="39">
        <v>3</v>
      </c>
      <c r="S2" s="39">
        <v>10</v>
      </c>
      <c r="T2" s="39">
        <v>0</v>
      </c>
      <c r="U2" s="39">
        <v>0</v>
      </c>
      <c r="V2" s="39">
        <v>0</v>
      </c>
      <c r="W2" s="39">
        <v>9</v>
      </c>
      <c r="X2" s="39">
        <v>4</v>
      </c>
      <c r="Y2" s="39">
        <v>1</v>
      </c>
      <c r="Z2" s="39">
        <v>0</v>
      </c>
      <c r="AA2" s="39">
        <v>9</v>
      </c>
      <c r="AB2" s="39">
        <v>3</v>
      </c>
      <c r="AC2" s="39">
        <v>1</v>
      </c>
      <c r="AD2" s="39">
        <v>0</v>
      </c>
      <c r="AE2" s="39">
        <v>10</v>
      </c>
      <c r="AF2" s="39">
        <v>1</v>
      </c>
      <c r="AG2" s="39">
        <v>0</v>
      </c>
      <c r="AH2" s="39">
        <v>0</v>
      </c>
      <c r="AI2" s="39">
        <v>8</v>
      </c>
      <c r="AJ2" s="39">
        <v>4</v>
      </c>
      <c r="AK2" s="39">
        <v>1</v>
      </c>
      <c r="AL2" s="39">
        <v>0</v>
      </c>
      <c r="AM2" s="39">
        <v>27</v>
      </c>
      <c r="AN2" s="39">
        <v>11</v>
      </c>
      <c r="AO2" s="39">
        <v>3</v>
      </c>
      <c r="AP2" s="39">
        <v>1</v>
      </c>
      <c r="AQ2" s="39">
        <v>31</v>
      </c>
      <c r="AR2" s="39">
        <v>4</v>
      </c>
      <c r="AS2" s="39">
        <v>85</v>
      </c>
      <c r="AT2" s="39">
        <v>5</v>
      </c>
      <c r="AU2" s="39">
        <v>4</v>
      </c>
      <c r="AV2" s="39">
        <v>21</v>
      </c>
      <c r="AW2" s="39"/>
      <c r="AX2" s="39">
        <v>20</v>
      </c>
      <c r="AY2" s="39" t="s">
        <v>52</v>
      </c>
      <c r="AZ2" s="39" t="s">
        <v>53</v>
      </c>
      <c r="BA2" s="39" t="s">
        <v>54</v>
      </c>
      <c r="BB2" s="39" t="s">
        <v>55</v>
      </c>
      <c r="BC2" s="39" t="s">
        <v>60</v>
      </c>
      <c r="BD2" s="39" t="s">
        <v>61</v>
      </c>
      <c r="BE2" s="39" t="s">
        <v>62</v>
      </c>
    </row>
    <row r="3" spans="1:57" ht="15.75" customHeight="1" x14ac:dyDescent="0.15">
      <c r="A3" s="39">
        <v>227</v>
      </c>
      <c r="B3" s="39">
        <v>1</v>
      </c>
      <c r="C3" s="39">
        <v>1</v>
      </c>
      <c r="D3" s="39">
        <v>1</v>
      </c>
      <c r="E3" s="39">
        <v>0</v>
      </c>
      <c r="F3" s="39">
        <v>1</v>
      </c>
      <c r="G3" s="39">
        <v>1</v>
      </c>
      <c r="H3" s="39">
        <v>10</v>
      </c>
      <c r="I3" s="39">
        <v>17</v>
      </c>
      <c r="J3" s="39">
        <v>0</v>
      </c>
      <c r="K3" s="39">
        <f>H3/(H3+I3+J3)</f>
        <v>0.37037037037037035</v>
      </c>
      <c r="L3" s="39">
        <v>3</v>
      </c>
      <c r="M3" s="39">
        <v>5</v>
      </c>
      <c r="N3" s="39">
        <v>3</v>
      </c>
      <c r="O3" s="39">
        <f>(L3+M3+N3)/30</f>
        <v>0.36666666666666664</v>
      </c>
      <c r="P3" s="39">
        <v>12</v>
      </c>
      <c r="Q3" s="39">
        <v>5</v>
      </c>
      <c r="R3" s="39">
        <v>0</v>
      </c>
      <c r="S3" s="39">
        <v>11</v>
      </c>
      <c r="T3" s="39">
        <v>2</v>
      </c>
      <c r="U3" s="39">
        <v>1</v>
      </c>
      <c r="V3" s="39">
        <v>0</v>
      </c>
      <c r="W3" s="39">
        <v>11</v>
      </c>
      <c r="X3" s="39">
        <v>2</v>
      </c>
      <c r="Y3" s="39">
        <v>0</v>
      </c>
      <c r="Z3" s="39">
        <v>0</v>
      </c>
      <c r="AA3" s="39">
        <v>8</v>
      </c>
      <c r="AB3" s="39">
        <v>5</v>
      </c>
      <c r="AC3" s="39">
        <v>1</v>
      </c>
      <c r="AD3" s="39">
        <v>0</v>
      </c>
      <c r="AE3" s="39">
        <v>7</v>
      </c>
      <c r="AF3" s="39">
        <v>5</v>
      </c>
      <c r="AG3" s="39">
        <v>0</v>
      </c>
      <c r="AH3" s="39">
        <v>0</v>
      </c>
      <c r="AI3" s="39">
        <v>11</v>
      </c>
      <c r="AJ3" s="39">
        <v>3</v>
      </c>
      <c r="AK3" s="39">
        <v>1</v>
      </c>
      <c r="AL3" s="39">
        <v>0</v>
      </c>
      <c r="AM3" s="39">
        <v>24</v>
      </c>
      <c r="AN3" s="39">
        <v>9</v>
      </c>
      <c r="AO3" s="39">
        <v>3</v>
      </c>
      <c r="AP3" s="39">
        <v>0</v>
      </c>
      <c r="AQ3" s="39">
        <v>86</v>
      </c>
      <c r="AR3" s="39">
        <v>16</v>
      </c>
      <c r="AS3" s="39">
        <v>18</v>
      </c>
      <c r="AT3" s="39">
        <v>19</v>
      </c>
      <c r="AU3" s="39">
        <v>6</v>
      </c>
      <c r="AV3" s="39">
        <v>5</v>
      </c>
      <c r="AW3" s="39"/>
      <c r="AX3" s="39">
        <v>21</v>
      </c>
      <c r="AY3" s="39" t="s">
        <v>52</v>
      </c>
      <c r="AZ3" s="39" t="s">
        <v>63</v>
      </c>
      <c r="BA3" s="39" t="s">
        <v>54</v>
      </c>
      <c r="BB3" s="39" t="s">
        <v>64</v>
      </c>
      <c r="BC3" s="39" t="s">
        <v>60</v>
      </c>
      <c r="BD3" s="39" t="s">
        <v>62</v>
      </c>
      <c r="BE3" s="39" t="s">
        <v>65</v>
      </c>
    </row>
    <row r="4" spans="1:57" ht="15.75" customHeight="1" x14ac:dyDescent="0.15">
      <c r="A4" s="39">
        <v>231</v>
      </c>
      <c r="B4" s="39">
        <v>1</v>
      </c>
      <c r="C4" s="39">
        <v>1</v>
      </c>
      <c r="D4" s="39">
        <v>1</v>
      </c>
      <c r="E4" s="39">
        <v>0</v>
      </c>
      <c r="F4" s="39">
        <v>1</v>
      </c>
      <c r="G4" s="39">
        <v>1</v>
      </c>
      <c r="H4" s="39">
        <v>13</v>
      </c>
      <c r="I4" s="39">
        <v>9</v>
      </c>
      <c r="J4" s="39">
        <v>5</v>
      </c>
      <c r="K4" s="39">
        <f>H4/(H4+I4+J4)</f>
        <v>0.48148148148148145</v>
      </c>
      <c r="L4" s="39">
        <v>4</v>
      </c>
      <c r="M4" s="39">
        <v>4</v>
      </c>
      <c r="N4" s="39">
        <v>3</v>
      </c>
      <c r="O4" s="39">
        <f>(L4+M4+N4)/30</f>
        <v>0.36666666666666664</v>
      </c>
      <c r="P4" s="39">
        <v>15</v>
      </c>
      <c r="Q4" s="39">
        <v>2</v>
      </c>
      <c r="R4" s="39">
        <v>0</v>
      </c>
      <c r="S4" s="39">
        <v>10</v>
      </c>
      <c r="T4" s="39">
        <v>0</v>
      </c>
      <c r="U4" s="39">
        <v>0</v>
      </c>
      <c r="V4" s="39">
        <v>0</v>
      </c>
      <c r="W4" s="39">
        <v>7</v>
      </c>
      <c r="X4" s="39">
        <v>0</v>
      </c>
      <c r="Y4" s="39">
        <v>0</v>
      </c>
      <c r="Z4" s="39">
        <v>0</v>
      </c>
      <c r="AA4" s="39">
        <v>8</v>
      </c>
      <c r="AB4" s="39">
        <v>0</v>
      </c>
      <c r="AC4" s="39">
        <v>0</v>
      </c>
      <c r="AD4" s="39">
        <v>0</v>
      </c>
      <c r="AE4" s="39">
        <v>12</v>
      </c>
      <c r="AF4" s="39">
        <v>0</v>
      </c>
      <c r="AG4" s="39">
        <v>0</v>
      </c>
      <c r="AH4" s="39">
        <v>0</v>
      </c>
      <c r="AI4" s="39">
        <v>7</v>
      </c>
      <c r="AJ4" s="39">
        <v>0</v>
      </c>
      <c r="AK4" s="39">
        <v>0</v>
      </c>
      <c r="AL4" s="39">
        <v>0</v>
      </c>
      <c r="AM4" s="39">
        <v>26</v>
      </c>
      <c r="AN4" s="39">
        <v>2</v>
      </c>
      <c r="AO4" s="39">
        <v>1</v>
      </c>
      <c r="AP4" s="39">
        <v>0</v>
      </c>
      <c r="AQ4" s="39">
        <v>40</v>
      </c>
      <c r="AR4" s="39">
        <v>5</v>
      </c>
      <c r="AS4" s="39">
        <v>75</v>
      </c>
      <c r="AT4" s="39">
        <v>18</v>
      </c>
      <c r="AU4" s="39">
        <v>8</v>
      </c>
      <c r="AV4" s="39">
        <v>4</v>
      </c>
      <c r="AW4" s="39"/>
      <c r="AX4" s="39">
        <v>22</v>
      </c>
      <c r="AY4" s="39" t="s">
        <v>52</v>
      </c>
      <c r="AZ4" s="39" t="s">
        <v>63</v>
      </c>
      <c r="BA4" s="39" t="s">
        <v>54</v>
      </c>
      <c r="BB4" s="39" t="s">
        <v>55</v>
      </c>
      <c r="BC4" s="39" t="s">
        <v>70</v>
      </c>
      <c r="BD4" s="39" t="s">
        <v>62</v>
      </c>
      <c r="BE4" s="39" t="s">
        <v>62</v>
      </c>
    </row>
    <row r="5" spans="1:57" ht="15.75" customHeight="1" x14ac:dyDescent="0.15">
      <c r="A5" s="39">
        <v>237</v>
      </c>
      <c r="B5" s="39">
        <v>1</v>
      </c>
      <c r="C5" s="39">
        <v>1</v>
      </c>
      <c r="D5" s="39">
        <v>1</v>
      </c>
      <c r="E5" s="39">
        <v>0</v>
      </c>
      <c r="F5" s="39">
        <v>1</v>
      </c>
      <c r="G5" s="39">
        <v>1</v>
      </c>
      <c r="H5" s="39">
        <v>15</v>
      </c>
      <c r="I5" s="39">
        <v>2</v>
      </c>
      <c r="J5" s="39">
        <v>10</v>
      </c>
      <c r="K5" s="39">
        <f>H5/(H5+I5+J5)</f>
        <v>0.55555555555555558</v>
      </c>
      <c r="L5" s="39">
        <v>6</v>
      </c>
      <c r="M5" s="39">
        <v>4</v>
      </c>
      <c r="N5" s="39">
        <v>5</v>
      </c>
      <c r="O5" s="39">
        <f>(L5+M5+N5)/30</f>
        <v>0.5</v>
      </c>
      <c r="P5" s="39">
        <v>11</v>
      </c>
      <c r="Q5" s="39">
        <v>5</v>
      </c>
      <c r="R5" s="39">
        <v>1</v>
      </c>
      <c r="S5" s="39">
        <v>12</v>
      </c>
      <c r="T5" s="39">
        <v>0</v>
      </c>
      <c r="U5" s="39">
        <v>0</v>
      </c>
      <c r="V5" s="39">
        <v>0</v>
      </c>
      <c r="W5" s="39">
        <v>4</v>
      </c>
      <c r="X5" s="39">
        <v>1</v>
      </c>
      <c r="Y5" s="39">
        <v>0</v>
      </c>
      <c r="Z5" s="39">
        <v>0</v>
      </c>
      <c r="AA5" s="39">
        <v>9</v>
      </c>
      <c r="AB5" s="39">
        <v>0</v>
      </c>
      <c r="AC5" s="39">
        <v>0</v>
      </c>
      <c r="AD5" s="39">
        <v>0</v>
      </c>
      <c r="AE5" s="39">
        <v>7</v>
      </c>
      <c r="AF5" s="39">
        <v>0</v>
      </c>
      <c r="AG5" s="39">
        <v>0</v>
      </c>
      <c r="AH5" s="39">
        <v>0</v>
      </c>
      <c r="AI5" s="39">
        <v>11</v>
      </c>
      <c r="AJ5" s="39">
        <v>1</v>
      </c>
      <c r="AK5" s="39">
        <v>1</v>
      </c>
      <c r="AL5" s="39">
        <v>0</v>
      </c>
      <c r="AM5" s="39">
        <v>25</v>
      </c>
      <c r="AN5" s="39">
        <v>0</v>
      </c>
      <c r="AO5" s="39">
        <v>0</v>
      </c>
      <c r="AP5" s="39">
        <v>0</v>
      </c>
      <c r="AQ5" s="39">
        <v>30</v>
      </c>
      <c r="AR5" s="39">
        <v>7</v>
      </c>
      <c r="AS5" s="39">
        <v>83</v>
      </c>
      <c r="AT5" s="39">
        <v>20</v>
      </c>
      <c r="AU5" s="39">
        <v>5</v>
      </c>
      <c r="AV5" s="39">
        <v>5</v>
      </c>
      <c r="AW5" s="39"/>
      <c r="AX5" s="39">
        <v>18</v>
      </c>
      <c r="AY5" s="39" t="s">
        <v>52</v>
      </c>
      <c r="AZ5" s="39" t="s">
        <v>53</v>
      </c>
      <c r="BA5" s="39" t="s">
        <v>54</v>
      </c>
      <c r="BB5" s="39" t="s">
        <v>71</v>
      </c>
      <c r="BC5" s="39" t="s">
        <v>56</v>
      </c>
      <c r="BD5" s="39" t="s">
        <v>65</v>
      </c>
      <c r="BE5" s="39" t="s">
        <v>62</v>
      </c>
    </row>
    <row r="6" spans="1:57" ht="15.75" customHeight="1" x14ac:dyDescent="0.15">
      <c r="A6" s="39">
        <v>238</v>
      </c>
      <c r="B6" s="39">
        <v>1</v>
      </c>
      <c r="C6" s="39">
        <v>1</v>
      </c>
      <c r="D6" s="39">
        <v>1</v>
      </c>
      <c r="E6" s="39">
        <v>0</v>
      </c>
      <c r="F6" s="39">
        <v>1</v>
      </c>
      <c r="G6" s="39">
        <v>1</v>
      </c>
      <c r="H6" s="39">
        <v>15</v>
      </c>
      <c r="I6" s="39">
        <v>2</v>
      </c>
      <c r="J6" s="39">
        <v>10</v>
      </c>
      <c r="K6" s="39">
        <f>H6/(H6+I6+J6)</f>
        <v>0.55555555555555558</v>
      </c>
      <c r="L6" s="39">
        <v>4</v>
      </c>
      <c r="M6" s="39">
        <v>3</v>
      </c>
      <c r="N6" s="39">
        <v>5</v>
      </c>
      <c r="O6" s="39">
        <f>(L6+M6+N6)/30</f>
        <v>0.4</v>
      </c>
      <c r="P6" s="39">
        <v>10</v>
      </c>
      <c r="Q6" s="39">
        <v>4</v>
      </c>
      <c r="R6" s="39">
        <v>3</v>
      </c>
      <c r="S6" s="39">
        <v>8</v>
      </c>
      <c r="T6" s="39">
        <v>1</v>
      </c>
      <c r="U6" s="39">
        <v>0</v>
      </c>
      <c r="V6" s="39">
        <v>0</v>
      </c>
      <c r="W6" s="39">
        <v>13</v>
      </c>
      <c r="X6" s="39">
        <v>0</v>
      </c>
      <c r="Y6" s="39">
        <v>0</v>
      </c>
      <c r="Z6" s="39">
        <v>0</v>
      </c>
      <c r="AA6" s="39">
        <v>11</v>
      </c>
      <c r="AB6" s="39">
        <v>1</v>
      </c>
      <c r="AC6" s="39">
        <v>1</v>
      </c>
      <c r="AD6" s="39">
        <v>0</v>
      </c>
      <c r="AE6" s="39">
        <v>10</v>
      </c>
      <c r="AF6" s="39">
        <v>0</v>
      </c>
      <c r="AG6" s="39">
        <v>0</v>
      </c>
      <c r="AH6" s="39">
        <v>1</v>
      </c>
      <c r="AI6" s="39">
        <v>9</v>
      </c>
      <c r="AJ6" s="39">
        <v>0</v>
      </c>
      <c r="AK6" s="39">
        <v>0</v>
      </c>
      <c r="AL6" s="39">
        <v>0</v>
      </c>
      <c r="AM6" s="39">
        <v>31</v>
      </c>
      <c r="AN6" s="39">
        <v>2</v>
      </c>
      <c r="AO6" s="39">
        <v>1</v>
      </c>
      <c r="AP6" s="39">
        <v>0</v>
      </c>
      <c r="AQ6" s="39">
        <v>51</v>
      </c>
      <c r="AR6" s="39">
        <v>19</v>
      </c>
      <c r="AS6" s="39">
        <v>50</v>
      </c>
      <c r="AT6" s="39">
        <v>11</v>
      </c>
      <c r="AU6" s="39">
        <v>12</v>
      </c>
      <c r="AV6" s="39">
        <v>7</v>
      </c>
      <c r="AW6" s="39"/>
      <c r="AX6" s="39">
        <v>21</v>
      </c>
      <c r="AY6" s="39" t="s">
        <v>68</v>
      </c>
      <c r="AZ6" s="39" t="s">
        <v>53</v>
      </c>
      <c r="BA6" s="39" t="s">
        <v>54</v>
      </c>
      <c r="BB6" s="39" t="s">
        <v>55</v>
      </c>
      <c r="BC6" s="39" t="s">
        <v>56</v>
      </c>
      <c r="BD6" s="39" t="s">
        <v>57</v>
      </c>
      <c r="BE6" s="39" t="s">
        <v>80</v>
      </c>
    </row>
    <row r="7" spans="1:57" ht="15.75" customHeight="1" x14ac:dyDescent="0.15">
      <c r="A7" s="39">
        <v>239</v>
      </c>
      <c r="B7" s="39">
        <v>1</v>
      </c>
      <c r="C7" s="39">
        <v>1</v>
      </c>
      <c r="D7" s="39">
        <v>1</v>
      </c>
      <c r="E7" s="39">
        <v>0</v>
      </c>
      <c r="F7" s="39">
        <v>1</v>
      </c>
      <c r="G7" s="39">
        <v>1</v>
      </c>
      <c r="H7" s="39">
        <v>16</v>
      </c>
      <c r="I7" s="39">
        <v>1</v>
      </c>
      <c r="J7" s="39">
        <v>10</v>
      </c>
      <c r="K7" s="39">
        <f>H7/(H7+I7+J7)</f>
        <v>0.59259259259259256</v>
      </c>
      <c r="L7" s="39">
        <v>6</v>
      </c>
      <c r="M7" s="39">
        <v>5</v>
      </c>
      <c r="N7" s="39">
        <v>3</v>
      </c>
      <c r="O7" s="39">
        <f>(L7+M7+N7)/30</f>
        <v>0.46666666666666667</v>
      </c>
      <c r="P7" s="39">
        <v>7</v>
      </c>
      <c r="Q7" s="39">
        <v>0</v>
      </c>
      <c r="R7" s="39">
        <v>10</v>
      </c>
      <c r="S7" s="39">
        <v>6</v>
      </c>
      <c r="T7" s="39">
        <v>0</v>
      </c>
      <c r="U7" s="39">
        <v>0</v>
      </c>
      <c r="V7" s="39">
        <v>0</v>
      </c>
      <c r="W7" s="39">
        <v>9</v>
      </c>
      <c r="X7" s="39">
        <v>4</v>
      </c>
      <c r="Y7" s="39">
        <v>0</v>
      </c>
      <c r="Z7" s="39">
        <v>0</v>
      </c>
      <c r="AA7" s="39">
        <v>7</v>
      </c>
      <c r="AB7" s="39">
        <v>5</v>
      </c>
      <c r="AC7" s="39">
        <v>1</v>
      </c>
      <c r="AD7" s="39">
        <v>0</v>
      </c>
      <c r="AE7" s="39">
        <v>7</v>
      </c>
      <c r="AF7" s="39">
        <v>1</v>
      </c>
      <c r="AG7" s="39">
        <v>0</v>
      </c>
      <c r="AH7" s="39">
        <v>0</v>
      </c>
      <c r="AI7" s="39">
        <v>8</v>
      </c>
      <c r="AJ7" s="39">
        <v>0</v>
      </c>
      <c r="AK7" s="39">
        <v>0</v>
      </c>
      <c r="AL7" s="39">
        <v>0</v>
      </c>
      <c r="AM7" s="39">
        <v>24</v>
      </c>
      <c r="AN7" s="39">
        <v>5</v>
      </c>
      <c r="AO7" s="39">
        <v>4</v>
      </c>
      <c r="AP7" s="39">
        <v>0</v>
      </c>
      <c r="AQ7" s="39">
        <v>37</v>
      </c>
      <c r="AR7" s="39">
        <v>13</v>
      </c>
      <c r="AS7" s="39">
        <v>65</v>
      </c>
      <c r="AT7" s="39">
        <v>12</v>
      </c>
      <c r="AU7" s="39">
        <v>6</v>
      </c>
      <c r="AV7" s="39">
        <v>12</v>
      </c>
      <c r="AW7" s="39"/>
      <c r="AX7" s="39">
        <v>21</v>
      </c>
      <c r="AY7" s="39" t="s">
        <v>68</v>
      </c>
      <c r="AZ7" s="39" t="s">
        <v>63</v>
      </c>
      <c r="BA7" s="39" t="s">
        <v>69</v>
      </c>
      <c r="BB7" s="59"/>
      <c r="BC7" s="39" t="s">
        <v>70</v>
      </c>
      <c r="BD7" s="39" t="s">
        <v>75</v>
      </c>
      <c r="BE7" s="39" t="s">
        <v>75</v>
      </c>
    </row>
    <row r="8" spans="1:57" ht="15.75" customHeight="1" x14ac:dyDescent="0.15">
      <c r="A8" s="39">
        <v>240</v>
      </c>
      <c r="B8" s="39">
        <v>1</v>
      </c>
      <c r="C8" s="39">
        <v>1</v>
      </c>
      <c r="D8" s="39">
        <v>1</v>
      </c>
      <c r="E8" s="39">
        <v>0</v>
      </c>
      <c r="F8" s="39">
        <v>1</v>
      </c>
      <c r="G8" s="39">
        <v>1</v>
      </c>
      <c r="H8" s="39">
        <v>12</v>
      </c>
      <c r="I8" s="39">
        <v>5</v>
      </c>
      <c r="J8" s="39">
        <v>10</v>
      </c>
      <c r="K8" s="39">
        <f>H8/(H8+I8+J8)</f>
        <v>0.44444444444444442</v>
      </c>
      <c r="L8" s="39">
        <v>4</v>
      </c>
      <c r="M8" s="39">
        <v>3</v>
      </c>
      <c r="N8" s="39">
        <v>5</v>
      </c>
      <c r="O8" s="39">
        <f>(L8+M8+N8)/30</f>
        <v>0.4</v>
      </c>
      <c r="P8" s="39">
        <v>15</v>
      </c>
      <c r="Q8" s="39">
        <v>1</v>
      </c>
      <c r="R8" s="39">
        <v>1</v>
      </c>
      <c r="S8" s="39">
        <v>10</v>
      </c>
      <c r="T8" s="39">
        <v>0</v>
      </c>
      <c r="U8" s="39">
        <v>0</v>
      </c>
      <c r="V8" s="39">
        <v>0</v>
      </c>
      <c r="W8" s="39">
        <v>10</v>
      </c>
      <c r="X8" s="39">
        <v>0</v>
      </c>
      <c r="Y8" s="39">
        <v>0</v>
      </c>
      <c r="Z8" s="39">
        <v>0</v>
      </c>
      <c r="AA8" s="39">
        <v>8</v>
      </c>
      <c r="AB8" s="39">
        <v>0</v>
      </c>
      <c r="AC8" s="39">
        <v>0</v>
      </c>
      <c r="AD8" s="39">
        <v>0</v>
      </c>
      <c r="AE8" s="39">
        <v>8</v>
      </c>
      <c r="AF8" s="39">
        <v>1</v>
      </c>
      <c r="AG8" s="39">
        <v>1</v>
      </c>
      <c r="AH8" s="39">
        <v>0</v>
      </c>
      <c r="AI8" s="39">
        <v>10</v>
      </c>
      <c r="AJ8" s="39">
        <v>0</v>
      </c>
      <c r="AK8" s="39">
        <v>0</v>
      </c>
      <c r="AL8" s="39">
        <v>0</v>
      </c>
      <c r="AM8" s="39">
        <v>32</v>
      </c>
      <c r="AN8" s="39">
        <v>2</v>
      </c>
      <c r="AO8" s="39">
        <v>2</v>
      </c>
      <c r="AP8" s="39">
        <v>0</v>
      </c>
      <c r="AQ8" s="39">
        <v>39</v>
      </c>
      <c r="AR8" s="39">
        <v>6</v>
      </c>
      <c r="AS8" s="39">
        <v>75</v>
      </c>
      <c r="AT8" s="39">
        <v>28</v>
      </c>
      <c r="AU8" s="39">
        <v>2</v>
      </c>
      <c r="AV8" s="39">
        <v>0</v>
      </c>
      <c r="AW8" s="39"/>
      <c r="AX8" s="39">
        <v>23</v>
      </c>
      <c r="AY8" s="39" t="s">
        <v>52</v>
      </c>
      <c r="AZ8" s="39" t="s">
        <v>53</v>
      </c>
      <c r="BA8" s="39" t="s">
        <v>54</v>
      </c>
      <c r="BB8" s="39" t="s">
        <v>55</v>
      </c>
      <c r="BC8" s="39" t="s">
        <v>70</v>
      </c>
      <c r="BD8" s="39" t="s">
        <v>61</v>
      </c>
      <c r="BE8" s="39" t="s">
        <v>61</v>
      </c>
    </row>
    <row r="9" spans="1:57" ht="15.75" customHeight="1" x14ac:dyDescent="0.15">
      <c r="A9" s="39">
        <v>241</v>
      </c>
      <c r="B9" s="39">
        <v>1</v>
      </c>
      <c r="C9" s="39">
        <v>1</v>
      </c>
      <c r="D9" s="39">
        <v>1</v>
      </c>
      <c r="E9" s="39">
        <v>0</v>
      </c>
      <c r="F9" s="39">
        <v>1</v>
      </c>
      <c r="G9" s="39">
        <v>2</v>
      </c>
      <c r="H9" s="39">
        <v>16</v>
      </c>
      <c r="I9" s="39">
        <v>0</v>
      </c>
      <c r="J9" s="39">
        <v>11</v>
      </c>
      <c r="K9" s="39">
        <f>H9/(H9+I9+J9)</f>
        <v>0.59259259259259256</v>
      </c>
      <c r="L9" s="39">
        <v>4</v>
      </c>
      <c r="M9" s="39">
        <v>3</v>
      </c>
      <c r="N9" s="39">
        <v>5</v>
      </c>
      <c r="O9" s="39">
        <f>(L9+M9+N9)/30</f>
        <v>0.4</v>
      </c>
      <c r="P9" s="39">
        <v>14</v>
      </c>
      <c r="Q9" s="39">
        <v>0</v>
      </c>
      <c r="R9" s="39">
        <v>3</v>
      </c>
      <c r="S9" s="39">
        <v>12</v>
      </c>
      <c r="T9" s="39">
        <v>0</v>
      </c>
      <c r="U9" s="39">
        <v>0</v>
      </c>
      <c r="V9" s="39">
        <v>0</v>
      </c>
      <c r="W9" s="39">
        <v>12</v>
      </c>
      <c r="X9" s="39">
        <v>0</v>
      </c>
      <c r="Y9" s="39">
        <v>0</v>
      </c>
      <c r="Z9" s="39">
        <v>0</v>
      </c>
      <c r="AA9" s="39">
        <v>11</v>
      </c>
      <c r="AB9" s="39">
        <v>0</v>
      </c>
      <c r="AC9" s="39">
        <v>0</v>
      </c>
      <c r="AD9" s="39">
        <v>0</v>
      </c>
      <c r="AE9" s="39">
        <v>7</v>
      </c>
      <c r="AF9" s="39">
        <v>1</v>
      </c>
      <c r="AG9" s="39">
        <v>1</v>
      </c>
      <c r="AH9" s="39">
        <v>0</v>
      </c>
      <c r="AI9" s="39">
        <v>8</v>
      </c>
      <c r="AJ9" s="39">
        <v>2</v>
      </c>
      <c r="AK9" s="39">
        <v>1</v>
      </c>
      <c r="AL9" s="39">
        <v>0</v>
      </c>
      <c r="AM9" s="39">
        <v>27</v>
      </c>
      <c r="AN9" s="39">
        <v>2</v>
      </c>
      <c r="AO9" s="39">
        <v>1</v>
      </c>
      <c r="AP9" s="39">
        <v>0</v>
      </c>
      <c r="AQ9" s="39">
        <v>68</v>
      </c>
      <c r="AR9" s="39">
        <v>7</v>
      </c>
      <c r="AS9" s="39">
        <v>45</v>
      </c>
      <c r="AT9" s="39">
        <v>30</v>
      </c>
      <c r="AU9" s="39">
        <v>0</v>
      </c>
      <c r="AV9" s="39">
        <v>0</v>
      </c>
      <c r="AW9" s="39"/>
      <c r="AX9" s="39">
        <v>20</v>
      </c>
      <c r="AY9" s="39" t="s">
        <v>68</v>
      </c>
      <c r="AZ9" s="39" t="s">
        <v>53</v>
      </c>
      <c r="BA9" s="39" t="s">
        <v>54</v>
      </c>
      <c r="BB9" s="39" t="s">
        <v>55</v>
      </c>
      <c r="BC9" s="39" t="s">
        <v>60</v>
      </c>
      <c r="BD9" s="39" t="s">
        <v>72</v>
      </c>
      <c r="BE9" s="39" t="s">
        <v>62</v>
      </c>
    </row>
    <row r="10" spans="1:57" ht="15.75" customHeight="1" x14ac:dyDescent="0.15">
      <c r="A10" s="39">
        <v>244</v>
      </c>
      <c r="B10" s="39">
        <v>1</v>
      </c>
      <c r="C10" s="39">
        <v>2</v>
      </c>
      <c r="D10" s="39">
        <v>1</v>
      </c>
      <c r="E10" s="39">
        <v>0</v>
      </c>
      <c r="F10" s="39">
        <v>1</v>
      </c>
      <c r="G10" s="39">
        <v>1</v>
      </c>
      <c r="H10" s="39">
        <v>9</v>
      </c>
      <c r="I10" s="39">
        <v>13</v>
      </c>
      <c r="J10" s="39">
        <v>5</v>
      </c>
      <c r="K10" s="39">
        <f>H10/(H10+I10+J10)</f>
        <v>0.33333333333333331</v>
      </c>
      <c r="L10" s="39">
        <v>5</v>
      </c>
      <c r="M10" s="39">
        <v>5</v>
      </c>
      <c r="N10" s="39">
        <v>5</v>
      </c>
      <c r="O10" s="39">
        <f>(L10+M10+N10)/30</f>
        <v>0.5</v>
      </c>
      <c r="P10" s="39">
        <v>13</v>
      </c>
      <c r="Q10" s="39">
        <v>4</v>
      </c>
      <c r="R10" s="39">
        <v>0</v>
      </c>
      <c r="S10" s="39">
        <v>8</v>
      </c>
      <c r="T10" s="39">
        <v>0</v>
      </c>
      <c r="U10" s="39">
        <v>0</v>
      </c>
      <c r="V10" s="39">
        <v>0</v>
      </c>
      <c r="W10" s="39">
        <v>8</v>
      </c>
      <c r="X10" s="39">
        <v>0</v>
      </c>
      <c r="Y10" s="39">
        <v>0</v>
      </c>
      <c r="Z10" s="39">
        <v>0</v>
      </c>
      <c r="AA10" s="39">
        <v>9</v>
      </c>
      <c r="AB10" s="39">
        <v>1</v>
      </c>
      <c r="AC10" s="39">
        <v>0</v>
      </c>
      <c r="AD10" s="39">
        <v>0</v>
      </c>
      <c r="AE10" s="39">
        <v>7</v>
      </c>
      <c r="AF10" s="39">
        <v>1</v>
      </c>
      <c r="AG10" s="39">
        <v>1</v>
      </c>
      <c r="AH10" s="39">
        <v>0</v>
      </c>
      <c r="AI10" s="39">
        <v>7</v>
      </c>
      <c r="AJ10" s="39">
        <v>1</v>
      </c>
      <c r="AK10" s="39">
        <v>1</v>
      </c>
      <c r="AL10" s="39">
        <v>0</v>
      </c>
      <c r="AM10" s="39">
        <v>24</v>
      </c>
      <c r="AN10" s="39">
        <v>2</v>
      </c>
      <c r="AO10" s="39">
        <v>1</v>
      </c>
      <c r="AP10" s="39">
        <v>0</v>
      </c>
      <c r="AQ10" s="39">
        <v>77</v>
      </c>
      <c r="AR10" s="39">
        <v>13</v>
      </c>
      <c r="AS10" s="39">
        <v>30</v>
      </c>
      <c r="AT10" s="39">
        <v>22</v>
      </c>
      <c r="AU10" s="39">
        <v>8</v>
      </c>
      <c r="AV10" s="39">
        <v>0</v>
      </c>
      <c r="AW10" s="39"/>
      <c r="AX10" s="39">
        <v>21</v>
      </c>
      <c r="AY10" s="39" t="s">
        <v>52</v>
      </c>
      <c r="AZ10" s="39" t="s">
        <v>53</v>
      </c>
      <c r="BA10" s="39" t="s">
        <v>66</v>
      </c>
      <c r="BB10" s="39" t="s">
        <v>64</v>
      </c>
      <c r="BC10" s="39" t="s">
        <v>60</v>
      </c>
      <c r="BD10" s="39" t="s">
        <v>67</v>
      </c>
      <c r="BE10" s="39" t="s">
        <v>67</v>
      </c>
    </row>
    <row r="11" spans="1:57" ht="15.75" customHeight="1" x14ac:dyDescent="0.15">
      <c r="A11" s="39">
        <v>247</v>
      </c>
      <c r="B11" s="39">
        <v>1</v>
      </c>
      <c r="C11" s="39">
        <v>2</v>
      </c>
      <c r="D11" s="39">
        <v>1</v>
      </c>
      <c r="E11" s="39">
        <v>0</v>
      </c>
      <c r="F11" s="39">
        <v>1</v>
      </c>
      <c r="G11" s="39">
        <v>1</v>
      </c>
      <c r="H11" s="39">
        <v>17</v>
      </c>
      <c r="I11" s="39">
        <v>2</v>
      </c>
      <c r="J11" s="39">
        <v>8</v>
      </c>
      <c r="K11" s="39">
        <f>H11/(H11+I11+J11)</f>
        <v>0.62962962962962965</v>
      </c>
      <c r="L11" s="39">
        <v>9</v>
      </c>
      <c r="M11" s="39">
        <v>7</v>
      </c>
      <c r="N11" s="39">
        <v>8</v>
      </c>
      <c r="O11" s="39">
        <f>(L11+M11+N11)/30</f>
        <v>0.8</v>
      </c>
      <c r="P11" s="39">
        <v>10</v>
      </c>
      <c r="Q11" s="39">
        <v>0</v>
      </c>
      <c r="R11" s="39">
        <v>7</v>
      </c>
      <c r="S11" s="39">
        <v>11</v>
      </c>
      <c r="T11" s="39">
        <v>2</v>
      </c>
      <c r="U11" s="39">
        <v>1</v>
      </c>
      <c r="V11" s="39">
        <v>0</v>
      </c>
      <c r="W11" s="39">
        <v>11</v>
      </c>
      <c r="X11" s="39">
        <v>0</v>
      </c>
      <c r="Y11" s="39">
        <v>0</v>
      </c>
      <c r="Z11" s="39">
        <v>0</v>
      </c>
      <c r="AA11" s="39">
        <v>11</v>
      </c>
      <c r="AB11" s="39">
        <v>0</v>
      </c>
      <c r="AC11" s="39">
        <v>0</v>
      </c>
      <c r="AD11" s="39">
        <v>0</v>
      </c>
      <c r="AE11" s="39">
        <v>10</v>
      </c>
      <c r="AF11" s="39">
        <v>1</v>
      </c>
      <c r="AG11" s="39">
        <v>1</v>
      </c>
      <c r="AH11" s="39">
        <v>0</v>
      </c>
      <c r="AI11" s="39">
        <v>8</v>
      </c>
      <c r="AJ11" s="39">
        <v>2</v>
      </c>
      <c r="AK11" s="39">
        <v>1</v>
      </c>
      <c r="AL11" s="39">
        <v>0</v>
      </c>
      <c r="AM11" s="39">
        <v>38</v>
      </c>
      <c r="AN11" s="39">
        <v>8</v>
      </c>
      <c r="AO11" s="39">
        <v>3</v>
      </c>
      <c r="AP11" s="39">
        <v>0</v>
      </c>
      <c r="AQ11" s="39">
        <v>54</v>
      </c>
      <c r="AR11" s="39">
        <v>1</v>
      </c>
      <c r="AS11" s="39">
        <v>65</v>
      </c>
      <c r="AT11" s="39">
        <v>25</v>
      </c>
      <c r="AU11" s="39">
        <v>1</v>
      </c>
      <c r="AV11" s="39">
        <v>4</v>
      </c>
      <c r="AW11" s="39"/>
      <c r="AX11" s="39">
        <v>19</v>
      </c>
      <c r="AY11" s="39" t="s">
        <v>52</v>
      </c>
      <c r="AZ11" s="39" t="s">
        <v>53</v>
      </c>
      <c r="BA11" s="39" t="s">
        <v>74</v>
      </c>
      <c r="BB11" s="39" t="s">
        <v>64</v>
      </c>
      <c r="BC11" s="39" t="s">
        <v>70</v>
      </c>
      <c r="BD11" s="39" t="s">
        <v>75</v>
      </c>
      <c r="BE11" s="39" t="s">
        <v>75</v>
      </c>
    </row>
    <row r="12" spans="1:57" ht="15.75" customHeight="1" x14ac:dyDescent="0.15">
      <c r="A12" s="39">
        <v>248</v>
      </c>
      <c r="B12" s="39">
        <v>1</v>
      </c>
      <c r="C12" s="39">
        <v>2</v>
      </c>
      <c r="D12" s="39">
        <v>1</v>
      </c>
      <c r="E12" s="39">
        <v>0</v>
      </c>
      <c r="F12" s="39">
        <v>1</v>
      </c>
      <c r="G12" s="39">
        <v>1</v>
      </c>
      <c r="H12" s="39">
        <v>9</v>
      </c>
      <c r="I12" s="39">
        <v>18</v>
      </c>
      <c r="J12" s="39">
        <v>0</v>
      </c>
      <c r="K12" s="39">
        <f>H12/(H12+I12+J12)</f>
        <v>0.33333333333333331</v>
      </c>
      <c r="L12" s="39">
        <v>3</v>
      </c>
      <c r="M12" s="39">
        <v>5</v>
      </c>
      <c r="N12" s="39">
        <v>3</v>
      </c>
      <c r="O12" s="39">
        <f>(L12+M12+N12)/30</f>
        <v>0.36666666666666664</v>
      </c>
      <c r="P12" s="39">
        <v>4</v>
      </c>
      <c r="Q12" s="39">
        <v>13</v>
      </c>
      <c r="R12" s="39">
        <v>0</v>
      </c>
      <c r="S12" s="39">
        <v>10</v>
      </c>
      <c r="T12" s="39">
        <v>0</v>
      </c>
      <c r="U12" s="39">
        <v>0</v>
      </c>
      <c r="V12" s="39">
        <v>0</v>
      </c>
      <c r="W12" s="39">
        <v>11</v>
      </c>
      <c r="X12" s="39">
        <v>0</v>
      </c>
      <c r="Y12" s="39">
        <v>0</v>
      </c>
      <c r="Z12" s="39">
        <v>0</v>
      </c>
      <c r="AA12" s="39">
        <v>10</v>
      </c>
      <c r="AB12" s="39">
        <v>2</v>
      </c>
      <c r="AC12" s="39">
        <v>1</v>
      </c>
      <c r="AD12" s="39">
        <v>0</v>
      </c>
      <c r="AE12" s="39">
        <v>8</v>
      </c>
      <c r="AF12" s="39">
        <v>1</v>
      </c>
      <c r="AG12" s="39">
        <v>1</v>
      </c>
      <c r="AH12" s="39">
        <v>1</v>
      </c>
      <c r="AI12" s="39">
        <v>8</v>
      </c>
      <c r="AJ12" s="39">
        <v>1</v>
      </c>
      <c r="AK12" s="39">
        <v>0</v>
      </c>
      <c r="AL12" s="39">
        <v>0</v>
      </c>
      <c r="AM12" s="39">
        <v>36</v>
      </c>
      <c r="AN12" s="39">
        <v>1</v>
      </c>
      <c r="AO12" s="39">
        <v>1</v>
      </c>
      <c r="AP12" s="39">
        <v>0</v>
      </c>
      <c r="AQ12" s="39">
        <v>75</v>
      </c>
      <c r="AR12" s="39">
        <v>45</v>
      </c>
      <c r="AS12" s="39">
        <v>0</v>
      </c>
      <c r="AT12" s="39">
        <v>13</v>
      </c>
      <c r="AU12" s="39">
        <v>17</v>
      </c>
      <c r="AV12" s="39">
        <v>0</v>
      </c>
      <c r="AW12" s="39"/>
      <c r="AX12" s="39">
        <v>18</v>
      </c>
      <c r="AY12" s="39" t="s">
        <v>52</v>
      </c>
      <c r="AZ12" s="39" t="s">
        <v>63</v>
      </c>
      <c r="BA12" s="39" t="s">
        <v>74</v>
      </c>
      <c r="BB12" s="44"/>
      <c r="BC12" s="39" t="s">
        <v>56</v>
      </c>
      <c r="BD12" s="39" t="s">
        <v>76</v>
      </c>
      <c r="BE12" s="39" t="s">
        <v>77</v>
      </c>
    </row>
    <row r="13" spans="1:57" ht="15.75" customHeight="1" x14ac:dyDescent="0.15">
      <c r="A13" s="39">
        <v>249</v>
      </c>
      <c r="B13" s="39">
        <v>1</v>
      </c>
      <c r="C13" s="39">
        <v>2</v>
      </c>
      <c r="D13" s="39">
        <v>1</v>
      </c>
      <c r="E13" s="39">
        <v>0</v>
      </c>
      <c r="F13" s="39">
        <v>1</v>
      </c>
      <c r="G13" s="39">
        <v>1</v>
      </c>
      <c r="H13" s="39">
        <v>21</v>
      </c>
      <c r="I13" s="39">
        <v>4</v>
      </c>
      <c r="J13" s="39">
        <v>2</v>
      </c>
      <c r="K13" s="39">
        <f>H13/(H13+I13+J13)</f>
        <v>0.77777777777777779</v>
      </c>
      <c r="L13" s="39">
        <v>9</v>
      </c>
      <c r="M13" s="39">
        <v>6</v>
      </c>
      <c r="N13" s="39">
        <v>8</v>
      </c>
      <c r="O13" s="39">
        <f>(L13+M13+N13)/30</f>
        <v>0.76666666666666672</v>
      </c>
      <c r="P13" s="39">
        <v>14</v>
      </c>
      <c r="Q13" s="39">
        <v>1</v>
      </c>
      <c r="R13" s="39">
        <v>2</v>
      </c>
      <c r="S13" s="39">
        <v>12</v>
      </c>
      <c r="T13" s="39">
        <v>1</v>
      </c>
      <c r="U13" s="39">
        <v>1</v>
      </c>
      <c r="V13" s="39">
        <v>0</v>
      </c>
      <c r="W13" s="39">
        <v>12</v>
      </c>
      <c r="X13" s="39">
        <v>0</v>
      </c>
      <c r="Y13" s="39">
        <v>0</v>
      </c>
      <c r="Z13" s="39">
        <v>2</v>
      </c>
      <c r="AA13" s="39">
        <v>10</v>
      </c>
      <c r="AB13" s="39">
        <v>0</v>
      </c>
      <c r="AC13" s="39">
        <v>0</v>
      </c>
      <c r="AD13" s="39">
        <v>0</v>
      </c>
      <c r="AE13" s="39">
        <v>11</v>
      </c>
      <c r="AF13" s="39">
        <v>1</v>
      </c>
      <c r="AG13" s="39">
        <v>1</v>
      </c>
      <c r="AH13" s="39">
        <v>0</v>
      </c>
      <c r="AI13" s="39">
        <v>9</v>
      </c>
      <c r="AJ13" s="39">
        <v>1</v>
      </c>
      <c r="AK13" s="39">
        <v>1</v>
      </c>
      <c r="AL13" s="39">
        <v>0</v>
      </c>
      <c r="AM13" s="39">
        <v>42</v>
      </c>
      <c r="AN13" s="39">
        <v>4</v>
      </c>
      <c r="AO13" s="39">
        <v>4</v>
      </c>
      <c r="AP13" s="39">
        <v>0</v>
      </c>
      <c r="AQ13" s="39">
        <v>94</v>
      </c>
      <c r="AR13" s="39">
        <v>1</v>
      </c>
      <c r="AS13" s="39">
        <v>25</v>
      </c>
      <c r="AT13" s="39">
        <v>26</v>
      </c>
      <c r="AU13" s="39">
        <v>4</v>
      </c>
      <c r="AV13" s="39">
        <v>0</v>
      </c>
      <c r="AW13" s="39"/>
      <c r="AX13" s="39">
        <v>18</v>
      </c>
      <c r="AY13" s="39" t="s">
        <v>68</v>
      </c>
      <c r="AZ13" s="39" t="s">
        <v>53</v>
      </c>
      <c r="BA13" s="39" t="s">
        <v>66</v>
      </c>
      <c r="BB13" s="39" t="s">
        <v>55</v>
      </c>
      <c r="BC13" s="39" t="s">
        <v>70</v>
      </c>
      <c r="BD13" s="39" t="s">
        <v>73</v>
      </c>
      <c r="BE13" s="39" t="s">
        <v>73</v>
      </c>
    </row>
    <row r="14" spans="1:57" ht="15.75" customHeight="1" x14ac:dyDescent="0.15">
      <c r="A14" s="39">
        <v>251</v>
      </c>
      <c r="B14" s="39">
        <v>1</v>
      </c>
      <c r="C14" s="39">
        <v>2</v>
      </c>
      <c r="D14" s="39">
        <v>1</v>
      </c>
      <c r="E14" s="39">
        <v>0</v>
      </c>
      <c r="F14" s="39">
        <v>1</v>
      </c>
      <c r="G14" s="39">
        <v>1</v>
      </c>
      <c r="H14" s="39">
        <v>15</v>
      </c>
      <c r="I14" s="39">
        <v>11</v>
      </c>
      <c r="J14" s="39">
        <v>1</v>
      </c>
      <c r="K14" s="39">
        <f>H14/(H14+I14+J14)</f>
        <v>0.55555555555555558</v>
      </c>
      <c r="L14" s="39">
        <v>3</v>
      </c>
      <c r="M14" s="39">
        <v>6</v>
      </c>
      <c r="N14" s="39">
        <v>7</v>
      </c>
      <c r="O14" s="39">
        <f>(L14+M14+N14)/30</f>
        <v>0.53333333333333333</v>
      </c>
      <c r="P14" s="39">
        <v>10</v>
      </c>
      <c r="Q14" s="39">
        <v>2</v>
      </c>
      <c r="R14" s="39">
        <v>5</v>
      </c>
      <c r="S14" s="39">
        <v>9</v>
      </c>
      <c r="T14" s="39">
        <v>0</v>
      </c>
      <c r="U14" s="39">
        <v>0</v>
      </c>
      <c r="V14" s="39">
        <v>0</v>
      </c>
      <c r="W14" s="39">
        <v>7</v>
      </c>
      <c r="X14" s="39">
        <v>0</v>
      </c>
      <c r="Y14" s="39">
        <v>0</v>
      </c>
      <c r="Z14" s="39">
        <v>1</v>
      </c>
      <c r="AA14" s="39">
        <v>8</v>
      </c>
      <c r="AB14" s="39">
        <v>0</v>
      </c>
      <c r="AC14" s="39">
        <v>0</v>
      </c>
      <c r="AD14" s="39">
        <v>0</v>
      </c>
      <c r="AE14" s="39">
        <v>8</v>
      </c>
      <c r="AF14" s="39">
        <v>1</v>
      </c>
      <c r="AG14" s="39">
        <v>1</v>
      </c>
      <c r="AH14" s="39">
        <v>0</v>
      </c>
      <c r="AI14" s="39">
        <v>8</v>
      </c>
      <c r="AJ14" s="39">
        <v>1</v>
      </c>
      <c r="AK14" s="39">
        <v>1</v>
      </c>
      <c r="AL14" s="39">
        <v>0</v>
      </c>
      <c r="AM14" s="39">
        <v>28</v>
      </c>
      <c r="AN14" s="39">
        <v>3</v>
      </c>
      <c r="AO14" s="39">
        <v>3</v>
      </c>
      <c r="AP14" s="39">
        <v>0</v>
      </c>
      <c r="AQ14" s="39">
        <v>83</v>
      </c>
      <c r="AR14" s="39">
        <v>27</v>
      </c>
      <c r="AS14" s="39">
        <v>10</v>
      </c>
      <c r="AT14" s="39">
        <v>6</v>
      </c>
      <c r="AU14" s="39">
        <v>9</v>
      </c>
      <c r="AV14" s="39">
        <v>15</v>
      </c>
      <c r="AW14" s="39"/>
      <c r="AX14" s="39">
        <v>19</v>
      </c>
      <c r="AY14" s="39" t="s">
        <v>52</v>
      </c>
      <c r="AZ14" s="39" t="s">
        <v>53</v>
      </c>
      <c r="BA14" s="39" t="s">
        <v>66</v>
      </c>
      <c r="BB14" s="39" t="s">
        <v>64</v>
      </c>
      <c r="BC14" s="39" t="s">
        <v>56</v>
      </c>
      <c r="BD14" s="39" t="s">
        <v>67</v>
      </c>
      <c r="BE14" s="39" t="s">
        <v>67</v>
      </c>
    </row>
    <row r="15" spans="1:57" ht="15.75" customHeight="1" x14ac:dyDescent="0.15">
      <c r="A15" s="39">
        <v>253</v>
      </c>
      <c r="B15" s="39">
        <v>1</v>
      </c>
      <c r="C15" s="39">
        <v>2</v>
      </c>
      <c r="D15" s="39">
        <v>1</v>
      </c>
      <c r="E15" s="39">
        <v>0</v>
      </c>
      <c r="F15" s="39">
        <v>1</v>
      </c>
      <c r="G15" s="39">
        <v>2</v>
      </c>
      <c r="H15" s="39">
        <v>15</v>
      </c>
      <c r="I15" s="39">
        <v>1</v>
      </c>
      <c r="J15" s="39">
        <v>11</v>
      </c>
      <c r="K15" s="39">
        <f>H15/(H15+I15+J15)</f>
        <v>0.55555555555555558</v>
      </c>
      <c r="L15" s="39">
        <v>9</v>
      </c>
      <c r="M15" s="39">
        <v>5</v>
      </c>
      <c r="N15" s="39">
        <v>8</v>
      </c>
      <c r="O15" s="39">
        <f>(L15+M15+N15)/30</f>
        <v>0.73333333333333328</v>
      </c>
      <c r="P15" s="39">
        <v>15</v>
      </c>
      <c r="Q15" s="39">
        <v>2</v>
      </c>
      <c r="R15" s="39">
        <v>0</v>
      </c>
      <c r="S15" s="39">
        <v>10</v>
      </c>
      <c r="T15" s="39">
        <v>1</v>
      </c>
      <c r="U15" s="39">
        <v>0</v>
      </c>
      <c r="V15" s="39">
        <v>0</v>
      </c>
      <c r="W15" s="39">
        <v>9</v>
      </c>
      <c r="X15" s="39">
        <v>2</v>
      </c>
      <c r="Y15" s="39">
        <v>0</v>
      </c>
      <c r="Z15" s="39">
        <v>0</v>
      </c>
      <c r="AA15" s="39">
        <v>9</v>
      </c>
      <c r="AB15" s="39">
        <v>0</v>
      </c>
      <c r="AC15" s="39">
        <v>0</v>
      </c>
      <c r="AD15" s="39">
        <v>0</v>
      </c>
      <c r="AE15" s="39">
        <v>8</v>
      </c>
      <c r="AF15" s="39">
        <v>2</v>
      </c>
      <c r="AG15" s="39">
        <v>1</v>
      </c>
      <c r="AH15" s="39">
        <v>0</v>
      </c>
      <c r="AI15" s="39">
        <v>8</v>
      </c>
      <c r="AJ15" s="39">
        <v>0</v>
      </c>
      <c r="AK15" s="39">
        <v>0</v>
      </c>
      <c r="AL15" s="39">
        <v>0</v>
      </c>
      <c r="AM15" s="39">
        <v>34</v>
      </c>
      <c r="AN15" s="39">
        <v>2</v>
      </c>
      <c r="AO15" s="39">
        <v>1</v>
      </c>
      <c r="AP15" s="39">
        <v>0</v>
      </c>
      <c r="AQ15" s="39">
        <v>86</v>
      </c>
      <c r="AR15" s="39">
        <v>6</v>
      </c>
      <c r="AS15" s="39">
        <v>28</v>
      </c>
      <c r="AT15" s="39">
        <v>28</v>
      </c>
      <c r="AU15" s="39">
        <v>2</v>
      </c>
      <c r="AV15" s="39">
        <v>0</v>
      </c>
      <c r="AW15" s="39"/>
      <c r="AX15" s="39">
        <v>19</v>
      </c>
      <c r="AY15" s="39" t="s">
        <v>68</v>
      </c>
      <c r="AZ15" s="39" t="s">
        <v>53</v>
      </c>
      <c r="BA15" s="39" t="s">
        <v>66</v>
      </c>
      <c r="BB15" s="39" t="s">
        <v>79</v>
      </c>
      <c r="BC15" s="39" t="s">
        <v>60</v>
      </c>
      <c r="BD15" s="39" t="s">
        <v>67</v>
      </c>
      <c r="BE15" s="39" t="s">
        <v>67</v>
      </c>
    </row>
    <row r="16" spans="1:57" ht="15.75" customHeight="1" x14ac:dyDescent="0.15">
      <c r="A16" s="39">
        <v>255</v>
      </c>
      <c r="B16" s="39">
        <v>1</v>
      </c>
      <c r="C16" s="39">
        <v>2</v>
      </c>
      <c r="D16" s="39">
        <v>1</v>
      </c>
      <c r="E16" s="39">
        <v>0</v>
      </c>
      <c r="F16" s="39">
        <v>1</v>
      </c>
      <c r="G16" s="39">
        <v>2</v>
      </c>
      <c r="H16" s="39">
        <v>9</v>
      </c>
      <c r="I16" s="39">
        <v>18</v>
      </c>
      <c r="J16" s="39">
        <v>0</v>
      </c>
      <c r="K16" s="39">
        <f>H16/(H16+I16+J16)</f>
        <v>0.33333333333333331</v>
      </c>
      <c r="L16" s="39">
        <v>5</v>
      </c>
      <c r="M16" s="39">
        <v>4</v>
      </c>
      <c r="N16" s="39">
        <v>6</v>
      </c>
      <c r="O16" s="39">
        <f>(L16+M16+N16)/30</f>
        <v>0.5</v>
      </c>
      <c r="P16" s="39">
        <v>12</v>
      </c>
      <c r="Q16" s="39">
        <v>5</v>
      </c>
      <c r="R16" s="39">
        <v>0</v>
      </c>
      <c r="S16" s="39">
        <v>11</v>
      </c>
      <c r="T16" s="39">
        <v>0</v>
      </c>
      <c r="U16" s="39">
        <v>0</v>
      </c>
      <c r="V16" s="39">
        <v>0</v>
      </c>
      <c r="W16" s="39">
        <v>7</v>
      </c>
      <c r="X16" s="39">
        <v>0</v>
      </c>
      <c r="Y16" s="39">
        <v>0</v>
      </c>
      <c r="Z16" s="39">
        <v>0</v>
      </c>
      <c r="AA16" s="39">
        <v>8</v>
      </c>
      <c r="AB16" s="39">
        <v>1</v>
      </c>
      <c r="AC16" s="39">
        <v>0</v>
      </c>
      <c r="AD16" s="39">
        <v>0</v>
      </c>
      <c r="AE16" s="39">
        <v>9</v>
      </c>
      <c r="AF16" s="39">
        <v>0</v>
      </c>
      <c r="AG16" s="39">
        <v>0</v>
      </c>
      <c r="AH16" s="39">
        <v>0</v>
      </c>
      <c r="AI16" s="39">
        <v>6</v>
      </c>
      <c r="AJ16" s="39">
        <v>0</v>
      </c>
      <c r="AK16" s="39">
        <v>0</v>
      </c>
      <c r="AL16" s="39">
        <v>0</v>
      </c>
      <c r="AM16" s="39">
        <v>22</v>
      </c>
      <c r="AN16" s="39">
        <v>1</v>
      </c>
      <c r="AO16" s="39">
        <v>1</v>
      </c>
      <c r="AP16" s="39">
        <v>0</v>
      </c>
      <c r="AQ16" s="39">
        <v>97</v>
      </c>
      <c r="AR16" s="39">
        <v>10</v>
      </c>
      <c r="AS16" s="39">
        <v>13</v>
      </c>
      <c r="AT16" s="39">
        <v>11</v>
      </c>
      <c r="AU16" s="39">
        <v>13</v>
      </c>
      <c r="AV16" s="39">
        <v>0</v>
      </c>
      <c r="AW16" s="39"/>
      <c r="AX16" s="39">
        <v>20</v>
      </c>
      <c r="AY16" s="39" t="s">
        <v>52</v>
      </c>
      <c r="AZ16" s="39" t="s">
        <v>63</v>
      </c>
      <c r="BA16" s="39" t="s">
        <v>66</v>
      </c>
      <c r="BB16" s="39" t="s">
        <v>55</v>
      </c>
      <c r="BC16" s="39" t="s">
        <v>70</v>
      </c>
      <c r="BD16" s="39" t="s">
        <v>75</v>
      </c>
      <c r="BE16" s="39" t="s">
        <v>75</v>
      </c>
    </row>
    <row r="17" spans="1:57" ht="15.75" customHeight="1" x14ac:dyDescent="0.15">
      <c r="A17" s="39">
        <v>260</v>
      </c>
      <c r="B17" s="39">
        <v>1</v>
      </c>
      <c r="C17" s="39">
        <v>2</v>
      </c>
      <c r="D17" s="39">
        <v>1</v>
      </c>
      <c r="E17" s="39">
        <v>0</v>
      </c>
      <c r="F17" s="39">
        <v>1</v>
      </c>
      <c r="G17" s="39">
        <v>2</v>
      </c>
      <c r="H17" s="39">
        <v>10</v>
      </c>
      <c r="I17" s="39">
        <v>1</v>
      </c>
      <c r="J17" s="39">
        <v>16</v>
      </c>
      <c r="K17" s="39">
        <f>H17/(H17+I17+J17)</f>
        <v>0.37037037037037035</v>
      </c>
      <c r="L17" s="39">
        <v>5</v>
      </c>
      <c r="M17" s="39">
        <v>6</v>
      </c>
      <c r="N17" s="39">
        <v>4</v>
      </c>
      <c r="O17" s="39">
        <f>(L17+M17+N17)/30</f>
        <v>0.5</v>
      </c>
      <c r="P17" s="39">
        <v>8</v>
      </c>
      <c r="Q17" s="39">
        <v>1</v>
      </c>
      <c r="R17" s="39">
        <v>8</v>
      </c>
      <c r="S17" s="39">
        <v>11</v>
      </c>
      <c r="T17" s="39">
        <v>0</v>
      </c>
      <c r="U17" s="39">
        <v>0</v>
      </c>
      <c r="V17" s="39">
        <v>0</v>
      </c>
      <c r="W17" s="39">
        <v>7</v>
      </c>
      <c r="X17" s="39">
        <v>1</v>
      </c>
      <c r="Y17" s="39">
        <v>0</v>
      </c>
      <c r="Z17" s="39">
        <v>0</v>
      </c>
      <c r="AA17" s="39">
        <v>10</v>
      </c>
      <c r="AB17" s="39">
        <v>1</v>
      </c>
      <c r="AC17" s="39">
        <v>1</v>
      </c>
      <c r="AD17" s="39">
        <v>0</v>
      </c>
      <c r="AE17" s="39">
        <v>10</v>
      </c>
      <c r="AF17" s="39">
        <v>0</v>
      </c>
      <c r="AG17" s="39">
        <v>0</v>
      </c>
      <c r="AH17" s="39">
        <v>0</v>
      </c>
      <c r="AI17" s="39">
        <v>8</v>
      </c>
      <c r="AJ17" s="39">
        <v>1</v>
      </c>
      <c r="AK17" s="39">
        <v>1</v>
      </c>
      <c r="AL17" s="39">
        <v>0</v>
      </c>
      <c r="AM17" s="39">
        <v>38</v>
      </c>
      <c r="AN17" s="39">
        <v>2</v>
      </c>
      <c r="AO17" s="39">
        <v>2</v>
      </c>
      <c r="AP17" s="39">
        <v>0</v>
      </c>
      <c r="AQ17" s="39">
        <v>33</v>
      </c>
      <c r="AR17" s="39">
        <v>2</v>
      </c>
      <c r="AS17" s="39">
        <v>85</v>
      </c>
      <c r="AT17" s="39">
        <v>12</v>
      </c>
      <c r="AU17" s="39">
        <v>3</v>
      </c>
      <c r="AV17" s="39">
        <v>15</v>
      </c>
      <c r="AW17" s="39"/>
      <c r="AX17" s="39">
        <v>26</v>
      </c>
      <c r="AY17" s="39" t="s">
        <v>68</v>
      </c>
      <c r="AZ17" s="39" t="s">
        <v>63</v>
      </c>
      <c r="BA17" s="39" t="s">
        <v>74</v>
      </c>
      <c r="BB17" s="44"/>
      <c r="BC17" s="39" t="s">
        <v>70</v>
      </c>
      <c r="BD17" s="39" t="s">
        <v>73</v>
      </c>
      <c r="BE17" s="39" t="s">
        <v>73</v>
      </c>
    </row>
    <row r="18" spans="1:57" ht="15.75" customHeight="1" x14ac:dyDescent="0.15">
      <c r="A18" s="39">
        <v>261</v>
      </c>
      <c r="B18" s="39">
        <v>1</v>
      </c>
      <c r="C18" s="39">
        <v>2</v>
      </c>
      <c r="D18" s="39">
        <v>1</v>
      </c>
      <c r="E18" s="39">
        <v>0</v>
      </c>
      <c r="F18" s="39">
        <v>1</v>
      </c>
      <c r="G18" s="39">
        <v>2</v>
      </c>
      <c r="H18" s="39">
        <v>19</v>
      </c>
      <c r="I18" s="39">
        <v>8</v>
      </c>
      <c r="J18" s="39">
        <v>0</v>
      </c>
      <c r="K18" s="39">
        <f>H18/(H18+I18+J18)</f>
        <v>0.70370370370370372</v>
      </c>
      <c r="L18" s="39">
        <v>5</v>
      </c>
      <c r="M18" s="39">
        <v>6</v>
      </c>
      <c r="N18" s="39">
        <v>9</v>
      </c>
      <c r="O18" s="39">
        <f>(L18+M18+N18)/30</f>
        <v>0.66666666666666663</v>
      </c>
      <c r="P18" s="39">
        <v>15</v>
      </c>
      <c r="Q18" s="39">
        <v>2</v>
      </c>
      <c r="R18" s="39">
        <v>0</v>
      </c>
      <c r="S18" s="39">
        <v>12</v>
      </c>
      <c r="T18" s="39">
        <v>0</v>
      </c>
      <c r="U18" s="39">
        <v>0</v>
      </c>
      <c r="V18" s="39">
        <v>0</v>
      </c>
      <c r="W18" s="39">
        <v>5</v>
      </c>
      <c r="X18" s="39">
        <v>1</v>
      </c>
      <c r="Y18" s="39">
        <v>1</v>
      </c>
      <c r="Z18" s="39">
        <v>0</v>
      </c>
      <c r="AA18" s="39">
        <v>8</v>
      </c>
      <c r="AB18" s="39">
        <v>0</v>
      </c>
      <c r="AC18" s="39">
        <v>0</v>
      </c>
      <c r="AD18" s="39">
        <v>0</v>
      </c>
      <c r="AE18" s="39">
        <v>9</v>
      </c>
      <c r="AF18" s="39">
        <v>1</v>
      </c>
      <c r="AG18" s="39">
        <v>1</v>
      </c>
      <c r="AH18" s="39">
        <v>0</v>
      </c>
      <c r="AI18" s="39">
        <v>10</v>
      </c>
      <c r="AJ18" s="39">
        <v>0</v>
      </c>
      <c r="AK18" s="39">
        <v>0</v>
      </c>
      <c r="AL18" s="39">
        <v>0</v>
      </c>
      <c r="AM18" s="39">
        <v>28</v>
      </c>
      <c r="AN18" s="39">
        <v>1</v>
      </c>
      <c r="AO18" s="39">
        <v>1</v>
      </c>
      <c r="AP18" s="39">
        <v>1</v>
      </c>
      <c r="AQ18" s="39">
        <v>106</v>
      </c>
      <c r="AR18" s="39">
        <v>14</v>
      </c>
      <c r="AS18" s="39">
        <v>0</v>
      </c>
      <c r="AT18" s="39">
        <v>28</v>
      </c>
      <c r="AU18" s="39">
        <v>2</v>
      </c>
      <c r="AV18" s="39">
        <v>0</v>
      </c>
      <c r="AW18" s="39"/>
      <c r="AX18" s="39">
        <v>19</v>
      </c>
      <c r="AY18" s="39" t="s">
        <v>68</v>
      </c>
      <c r="AZ18" s="39" t="s">
        <v>53</v>
      </c>
      <c r="BA18" s="39" t="s">
        <v>66</v>
      </c>
      <c r="BB18" s="39" t="s">
        <v>55</v>
      </c>
      <c r="BC18" s="39" t="s">
        <v>60</v>
      </c>
      <c r="BD18" s="39" t="s">
        <v>62</v>
      </c>
      <c r="BE18" s="39" t="s">
        <v>67</v>
      </c>
    </row>
    <row r="19" spans="1:57" ht="15.75" customHeight="1" x14ac:dyDescent="0.15">
      <c r="A19" s="39">
        <v>263</v>
      </c>
      <c r="B19" s="39">
        <v>1</v>
      </c>
      <c r="C19" s="39">
        <v>2</v>
      </c>
      <c r="D19" s="39">
        <v>1</v>
      </c>
      <c r="E19" s="39">
        <v>0</v>
      </c>
      <c r="F19" s="39">
        <v>1</v>
      </c>
      <c r="G19" s="39">
        <v>2</v>
      </c>
      <c r="H19" s="39">
        <v>14</v>
      </c>
      <c r="I19" s="39">
        <v>6</v>
      </c>
      <c r="J19" s="39">
        <v>7</v>
      </c>
      <c r="K19" s="39">
        <f>H19/(H19+I19+J19)</f>
        <v>0.51851851851851849</v>
      </c>
      <c r="L19" s="39">
        <v>4</v>
      </c>
      <c r="M19" s="39">
        <v>8</v>
      </c>
      <c r="N19" s="39">
        <v>5</v>
      </c>
      <c r="O19" s="39">
        <f>(L19+M19+N19)/30</f>
        <v>0.56666666666666665</v>
      </c>
      <c r="P19" s="39">
        <v>11</v>
      </c>
      <c r="Q19" s="39">
        <v>1</v>
      </c>
      <c r="R19" s="39">
        <v>5</v>
      </c>
      <c r="S19" s="39">
        <v>11</v>
      </c>
      <c r="T19" s="39">
        <v>0</v>
      </c>
      <c r="U19" s="39">
        <v>0</v>
      </c>
      <c r="V19" s="39">
        <v>0</v>
      </c>
      <c r="W19" s="39">
        <v>11</v>
      </c>
      <c r="X19" s="39">
        <v>0</v>
      </c>
      <c r="Y19" s="39">
        <v>0</v>
      </c>
      <c r="Z19" s="39">
        <v>0</v>
      </c>
      <c r="AA19" s="39">
        <v>11</v>
      </c>
      <c r="AB19" s="39">
        <v>0</v>
      </c>
      <c r="AC19" s="39">
        <v>0</v>
      </c>
      <c r="AD19" s="39">
        <v>0</v>
      </c>
      <c r="AE19" s="39">
        <v>9</v>
      </c>
      <c r="AF19" s="39">
        <v>0</v>
      </c>
      <c r="AG19" s="39">
        <v>0</v>
      </c>
      <c r="AH19" s="39">
        <v>0</v>
      </c>
      <c r="AI19" s="39">
        <v>11</v>
      </c>
      <c r="AJ19" s="39">
        <v>0</v>
      </c>
      <c r="AK19" s="39">
        <v>0</v>
      </c>
      <c r="AL19" s="39">
        <v>0</v>
      </c>
      <c r="AM19" s="39">
        <v>41</v>
      </c>
      <c r="AN19" s="39">
        <v>0</v>
      </c>
      <c r="AO19" s="39">
        <v>0</v>
      </c>
      <c r="AP19" s="39">
        <v>0</v>
      </c>
      <c r="AQ19" s="39">
        <v>72</v>
      </c>
      <c r="AR19" s="39">
        <v>4</v>
      </c>
      <c r="AS19" s="39">
        <v>44</v>
      </c>
      <c r="AT19" s="39">
        <v>16</v>
      </c>
      <c r="AU19" s="39">
        <v>2</v>
      </c>
      <c r="AV19" s="39">
        <v>12</v>
      </c>
      <c r="AW19" s="39"/>
      <c r="AX19" s="39">
        <v>20</v>
      </c>
      <c r="AY19" s="39" t="s">
        <v>52</v>
      </c>
      <c r="AZ19" s="44"/>
      <c r="BA19" s="39" t="s">
        <v>66</v>
      </c>
      <c r="BB19" s="39" t="s">
        <v>55</v>
      </c>
      <c r="BC19" s="39" t="s">
        <v>70</v>
      </c>
      <c r="BD19" s="39" t="s">
        <v>62</v>
      </c>
      <c r="BE19" s="39" t="s">
        <v>62</v>
      </c>
    </row>
    <row r="20" spans="1:57" ht="15.75" customHeight="1" x14ac:dyDescent="0.15">
      <c r="A20" s="39">
        <v>264</v>
      </c>
      <c r="B20" s="39">
        <v>1</v>
      </c>
      <c r="C20" s="39">
        <v>3</v>
      </c>
      <c r="D20" s="39">
        <v>1</v>
      </c>
      <c r="E20" s="39">
        <v>0</v>
      </c>
      <c r="F20" s="39">
        <v>1</v>
      </c>
      <c r="G20" s="39">
        <v>1</v>
      </c>
      <c r="H20" s="39">
        <v>12</v>
      </c>
      <c r="I20" s="39">
        <v>2</v>
      </c>
      <c r="J20" s="39">
        <v>13</v>
      </c>
      <c r="K20" s="39">
        <f>H20/(H20+I20+J20)</f>
        <v>0.44444444444444442</v>
      </c>
      <c r="L20" s="39">
        <v>7</v>
      </c>
      <c r="M20" s="39">
        <v>6</v>
      </c>
      <c r="N20" s="39">
        <v>8</v>
      </c>
      <c r="O20" s="39">
        <f>(L20+M20+N20)/30</f>
        <v>0.7</v>
      </c>
      <c r="P20" s="39">
        <v>13</v>
      </c>
      <c r="Q20" s="39">
        <v>0</v>
      </c>
      <c r="R20" s="39">
        <v>4</v>
      </c>
      <c r="S20" s="39">
        <v>10</v>
      </c>
      <c r="T20" s="39">
        <v>1</v>
      </c>
      <c r="U20" s="39">
        <v>0</v>
      </c>
      <c r="V20" s="39">
        <v>0</v>
      </c>
      <c r="W20" s="39">
        <v>11</v>
      </c>
      <c r="X20" s="39">
        <v>0</v>
      </c>
      <c r="Y20" s="39">
        <v>0</v>
      </c>
      <c r="Z20" s="39">
        <v>0</v>
      </c>
      <c r="AA20" s="39">
        <v>10</v>
      </c>
      <c r="AB20" s="39">
        <v>0</v>
      </c>
      <c r="AC20" s="39">
        <v>0</v>
      </c>
      <c r="AD20" s="39">
        <v>0</v>
      </c>
      <c r="AE20" s="39">
        <v>8</v>
      </c>
      <c r="AF20" s="39">
        <v>0</v>
      </c>
      <c r="AG20" s="39">
        <v>0</v>
      </c>
      <c r="AH20" s="39">
        <v>0</v>
      </c>
      <c r="AI20" s="39">
        <v>8</v>
      </c>
      <c r="AJ20" s="39">
        <v>0</v>
      </c>
      <c r="AK20" s="39">
        <v>0</v>
      </c>
      <c r="AL20" s="39">
        <v>0</v>
      </c>
      <c r="AM20" s="39">
        <v>28</v>
      </c>
      <c r="AN20" s="39">
        <v>4</v>
      </c>
      <c r="AO20" s="39">
        <v>2</v>
      </c>
      <c r="AP20" s="39">
        <v>0</v>
      </c>
      <c r="AQ20" s="39">
        <v>55</v>
      </c>
      <c r="AR20" s="39">
        <v>0</v>
      </c>
      <c r="AS20" s="39">
        <v>65</v>
      </c>
      <c r="AT20" s="39">
        <v>24</v>
      </c>
      <c r="AU20" s="39">
        <v>1</v>
      </c>
      <c r="AV20" s="39">
        <v>5</v>
      </c>
      <c r="AW20" s="39"/>
      <c r="AX20" s="39">
        <v>18</v>
      </c>
      <c r="AY20" s="39" t="s">
        <v>52</v>
      </c>
      <c r="AZ20" s="39" t="s">
        <v>81</v>
      </c>
      <c r="BA20" s="39" t="s">
        <v>82</v>
      </c>
      <c r="BB20" s="39" t="s">
        <v>83</v>
      </c>
      <c r="BC20" s="39" t="s">
        <v>70</v>
      </c>
      <c r="BD20" s="39" t="s">
        <v>84</v>
      </c>
      <c r="BE20" s="39" t="s">
        <v>85</v>
      </c>
    </row>
    <row r="21" spans="1:57" ht="15.75" customHeight="1" x14ac:dyDescent="0.15">
      <c r="A21" s="39">
        <v>267</v>
      </c>
      <c r="B21" s="39">
        <v>1</v>
      </c>
      <c r="C21" s="39">
        <v>3</v>
      </c>
      <c r="D21" s="39">
        <v>1</v>
      </c>
      <c r="E21" s="39">
        <v>0</v>
      </c>
      <c r="F21" s="39">
        <v>1</v>
      </c>
      <c r="G21" s="39">
        <v>2</v>
      </c>
      <c r="H21" s="39">
        <v>13</v>
      </c>
      <c r="I21" s="39">
        <v>0</v>
      </c>
      <c r="J21" s="39">
        <v>14</v>
      </c>
      <c r="K21" s="39">
        <f>H21/(H21+I21+J21)</f>
        <v>0.48148148148148145</v>
      </c>
      <c r="L21" s="39">
        <v>8</v>
      </c>
      <c r="M21" s="39">
        <v>8</v>
      </c>
      <c r="N21" s="39">
        <v>5</v>
      </c>
      <c r="O21" s="39">
        <f>(L21+M21+N21)/30</f>
        <v>0.7</v>
      </c>
      <c r="P21" s="39">
        <v>9</v>
      </c>
      <c r="Q21" s="39">
        <v>0</v>
      </c>
      <c r="R21" s="39">
        <v>8</v>
      </c>
      <c r="S21" s="39">
        <v>14</v>
      </c>
      <c r="T21" s="39">
        <v>0</v>
      </c>
      <c r="U21" s="39">
        <v>0</v>
      </c>
      <c r="V21" s="39">
        <v>0</v>
      </c>
      <c r="W21" s="39">
        <v>10</v>
      </c>
      <c r="X21" s="39">
        <v>1</v>
      </c>
      <c r="Y21" s="39">
        <v>0</v>
      </c>
      <c r="Z21" s="39">
        <v>0</v>
      </c>
      <c r="AA21" s="39">
        <v>14</v>
      </c>
      <c r="AB21" s="39">
        <v>0</v>
      </c>
      <c r="AC21" s="39">
        <v>0</v>
      </c>
      <c r="AD21" s="39">
        <v>0</v>
      </c>
      <c r="AE21" s="39">
        <v>13</v>
      </c>
      <c r="AF21" s="39">
        <v>0</v>
      </c>
      <c r="AG21" s="39">
        <v>0</v>
      </c>
      <c r="AH21" s="39">
        <v>0</v>
      </c>
      <c r="AI21" s="39">
        <v>12</v>
      </c>
      <c r="AJ21" s="39">
        <v>0</v>
      </c>
      <c r="AK21" s="39">
        <v>0</v>
      </c>
      <c r="AL21" s="39">
        <v>0</v>
      </c>
      <c r="AM21" s="39">
        <v>49</v>
      </c>
      <c r="AN21" s="39">
        <v>3</v>
      </c>
      <c r="AO21" s="39">
        <v>0</v>
      </c>
      <c r="AP21" s="39">
        <v>1</v>
      </c>
      <c r="AQ21" s="39">
        <v>61</v>
      </c>
      <c r="AR21" s="39">
        <v>4</v>
      </c>
      <c r="AS21" s="39">
        <v>55</v>
      </c>
      <c r="AT21" s="39">
        <v>8</v>
      </c>
      <c r="AU21" s="39">
        <v>3</v>
      </c>
      <c r="AV21" s="39">
        <v>19</v>
      </c>
      <c r="AW21" s="39"/>
      <c r="AX21" s="39">
        <v>18</v>
      </c>
      <c r="AY21" s="39" t="s">
        <v>52</v>
      </c>
      <c r="AZ21" s="39" t="s">
        <v>81</v>
      </c>
      <c r="BA21" s="39" t="s">
        <v>94</v>
      </c>
      <c r="BB21" s="44"/>
      <c r="BC21" s="39" t="s">
        <v>60</v>
      </c>
      <c r="BD21" s="39" t="s">
        <v>92</v>
      </c>
      <c r="BE21" s="39" t="s">
        <v>95</v>
      </c>
    </row>
    <row r="22" spans="1:57" ht="15.75" customHeight="1" x14ac:dyDescent="0.15">
      <c r="A22" s="39">
        <v>270</v>
      </c>
      <c r="B22" s="39">
        <v>1</v>
      </c>
      <c r="C22" s="39">
        <v>3</v>
      </c>
      <c r="D22" s="39">
        <v>1</v>
      </c>
      <c r="E22" s="39">
        <v>0</v>
      </c>
      <c r="F22" s="39">
        <v>1</v>
      </c>
      <c r="G22" s="39">
        <v>1</v>
      </c>
      <c r="H22" s="39">
        <v>15</v>
      </c>
      <c r="I22" s="39">
        <v>12</v>
      </c>
      <c r="J22" s="39">
        <v>0</v>
      </c>
      <c r="K22" s="39">
        <f>H22/(H22+I22+J22)</f>
        <v>0.55555555555555558</v>
      </c>
      <c r="L22" s="39">
        <v>8</v>
      </c>
      <c r="M22" s="39">
        <v>6</v>
      </c>
      <c r="N22" s="39">
        <v>7</v>
      </c>
      <c r="O22" s="39">
        <f>(L22+M22+N22)/30</f>
        <v>0.7</v>
      </c>
      <c r="P22" s="39">
        <v>14</v>
      </c>
      <c r="Q22" s="39">
        <v>3</v>
      </c>
      <c r="R22" s="39">
        <v>0</v>
      </c>
      <c r="S22" s="39">
        <v>10</v>
      </c>
      <c r="T22" s="39">
        <v>1</v>
      </c>
      <c r="U22" s="39">
        <v>1</v>
      </c>
      <c r="V22" s="39">
        <v>0</v>
      </c>
      <c r="W22" s="39">
        <v>10</v>
      </c>
      <c r="X22" s="39">
        <v>1</v>
      </c>
      <c r="Y22" s="39">
        <v>0</v>
      </c>
      <c r="Z22" s="39">
        <v>0</v>
      </c>
      <c r="AA22" s="39">
        <v>11</v>
      </c>
      <c r="AB22" s="39">
        <v>0</v>
      </c>
      <c r="AC22" s="39">
        <v>0</v>
      </c>
      <c r="AD22" s="39">
        <v>0</v>
      </c>
      <c r="AE22" s="39">
        <v>9</v>
      </c>
      <c r="AF22" s="39">
        <v>2</v>
      </c>
      <c r="AG22" s="39">
        <v>0</v>
      </c>
      <c r="AH22" s="39">
        <v>0</v>
      </c>
      <c r="AI22" s="39">
        <v>11</v>
      </c>
      <c r="AJ22" s="39">
        <v>1</v>
      </c>
      <c r="AK22" s="39">
        <v>1</v>
      </c>
      <c r="AL22" s="39">
        <v>0</v>
      </c>
      <c r="AM22" s="39">
        <v>27</v>
      </c>
      <c r="AN22" s="39">
        <v>0</v>
      </c>
      <c r="AO22" s="39">
        <v>0</v>
      </c>
      <c r="AP22" s="39">
        <v>0</v>
      </c>
      <c r="AQ22" s="39">
        <v>86</v>
      </c>
      <c r="AR22" s="39">
        <v>24</v>
      </c>
      <c r="AS22" s="39">
        <v>10</v>
      </c>
      <c r="AT22" s="39">
        <v>22</v>
      </c>
      <c r="AU22" s="39">
        <v>6</v>
      </c>
      <c r="AV22" s="39">
        <v>2</v>
      </c>
      <c r="AW22" s="39"/>
      <c r="AX22" s="39">
        <v>23</v>
      </c>
      <c r="AY22" s="39" t="s">
        <v>52</v>
      </c>
      <c r="AZ22" s="39" t="s">
        <v>86</v>
      </c>
      <c r="BA22" s="39" t="s">
        <v>99</v>
      </c>
      <c r="BB22" s="39" t="s">
        <v>64</v>
      </c>
      <c r="BC22" s="39" t="s">
        <v>70</v>
      </c>
      <c r="BD22" s="39" t="s">
        <v>84</v>
      </c>
      <c r="BE22" s="39" t="s">
        <v>85</v>
      </c>
    </row>
    <row r="23" spans="1:57" ht="15.75" customHeight="1" x14ac:dyDescent="0.15">
      <c r="A23" s="39">
        <v>273</v>
      </c>
      <c r="B23" s="39">
        <v>1</v>
      </c>
      <c r="C23" s="39">
        <v>3</v>
      </c>
      <c r="D23" s="39">
        <v>1</v>
      </c>
      <c r="E23" s="39">
        <v>0</v>
      </c>
      <c r="F23" s="39">
        <v>1</v>
      </c>
      <c r="G23" s="39">
        <v>2</v>
      </c>
      <c r="H23" s="39">
        <v>15</v>
      </c>
      <c r="I23" s="39">
        <v>8</v>
      </c>
      <c r="J23" s="39">
        <v>4</v>
      </c>
      <c r="K23" s="39">
        <f>H23/(H23+I23+J23)</f>
        <v>0.55555555555555558</v>
      </c>
      <c r="L23" s="39">
        <v>7</v>
      </c>
      <c r="M23" s="39">
        <v>5</v>
      </c>
      <c r="N23" s="39">
        <v>7</v>
      </c>
      <c r="O23" s="39">
        <f>(L23+M23+N23)/30</f>
        <v>0.6333333333333333</v>
      </c>
      <c r="P23" s="39">
        <v>12</v>
      </c>
      <c r="Q23" s="39">
        <v>3</v>
      </c>
      <c r="R23" s="39">
        <v>2</v>
      </c>
      <c r="S23" s="39">
        <v>9</v>
      </c>
      <c r="T23" s="39">
        <v>0</v>
      </c>
      <c r="U23" s="39">
        <v>1</v>
      </c>
      <c r="V23" s="39">
        <v>0</v>
      </c>
      <c r="W23" s="39">
        <v>8</v>
      </c>
      <c r="X23" s="39">
        <v>0</v>
      </c>
      <c r="Y23" s="39">
        <v>0</v>
      </c>
      <c r="Z23" s="39">
        <v>0</v>
      </c>
      <c r="AA23" s="39">
        <v>8</v>
      </c>
      <c r="AB23" s="39">
        <v>0</v>
      </c>
      <c r="AC23" s="39">
        <v>0</v>
      </c>
      <c r="AD23" s="39">
        <v>0</v>
      </c>
      <c r="AE23" s="39">
        <v>7</v>
      </c>
      <c r="AF23" s="39">
        <v>1</v>
      </c>
      <c r="AG23" s="39">
        <v>0</v>
      </c>
      <c r="AH23" s="39">
        <v>0</v>
      </c>
      <c r="AI23" s="39">
        <v>10</v>
      </c>
      <c r="AJ23" s="39">
        <v>0</v>
      </c>
      <c r="AK23" s="39">
        <v>0</v>
      </c>
      <c r="AL23" s="39">
        <v>0</v>
      </c>
      <c r="AM23" s="39">
        <v>31</v>
      </c>
      <c r="AN23" s="39">
        <v>2</v>
      </c>
      <c r="AO23" s="39">
        <v>1</v>
      </c>
      <c r="AP23" s="39">
        <v>0</v>
      </c>
      <c r="AQ23" s="39">
        <v>95</v>
      </c>
      <c r="AR23" s="39">
        <v>25</v>
      </c>
      <c r="AS23" s="39">
        <v>0</v>
      </c>
      <c r="AT23" s="39">
        <v>14</v>
      </c>
      <c r="AU23" s="39">
        <v>11</v>
      </c>
      <c r="AV23" s="39">
        <v>5</v>
      </c>
      <c r="AW23" s="39"/>
      <c r="AX23" s="39">
        <v>18</v>
      </c>
      <c r="AY23" s="39" t="s">
        <v>52</v>
      </c>
      <c r="AZ23" s="39" t="s">
        <v>86</v>
      </c>
      <c r="BA23" s="39" t="s">
        <v>87</v>
      </c>
      <c r="BB23" s="39" t="s">
        <v>88</v>
      </c>
      <c r="BC23" s="39" t="s">
        <v>56</v>
      </c>
      <c r="BD23" s="39" t="s">
        <v>103</v>
      </c>
      <c r="BE23" s="39" t="s">
        <v>103</v>
      </c>
    </row>
    <row r="24" spans="1:57" ht="15.75" customHeight="1" x14ac:dyDescent="0.15">
      <c r="A24" s="39">
        <v>276</v>
      </c>
      <c r="B24" s="39">
        <v>1</v>
      </c>
      <c r="C24" s="39">
        <v>3</v>
      </c>
      <c r="D24" s="39">
        <v>1</v>
      </c>
      <c r="E24" s="39">
        <v>0</v>
      </c>
      <c r="F24" s="39">
        <v>1</v>
      </c>
      <c r="G24" s="39">
        <v>1</v>
      </c>
      <c r="H24" s="39">
        <v>12</v>
      </c>
      <c r="I24" s="39">
        <v>11</v>
      </c>
      <c r="J24" s="39">
        <v>4</v>
      </c>
      <c r="K24" s="39">
        <f>H24/(H24+I24+J24)</f>
        <v>0.44444444444444442</v>
      </c>
      <c r="L24" s="39">
        <v>8</v>
      </c>
      <c r="M24" s="39">
        <v>6</v>
      </c>
      <c r="N24" s="39">
        <v>7</v>
      </c>
      <c r="O24" s="39">
        <f>(L24+M24+N24)/30</f>
        <v>0.7</v>
      </c>
      <c r="P24" s="39">
        <v>12</v>
      </c>
      <c r="Q24" s="39">
        <v>2</v>
      </c>
      <c r="R24" s="39">
        <v>3</v>
      </c>
      <c r="S24" s="39">
        <v>12</v>
      </c>
      <c r="T24" s="39">
        <v>1</v>
      </c>
      <c r="U24" s="39">
        <v>1</v>
      </c>
      <c r="V24" s="39">
        <v>0</v>
      </c>
      <c r="W24" s="39">
        <v>11</v>
      </c>
      <c r="X24" s="39">
        <v>0</v>
      </c>
      <c r="Y24" s="39">
        <v>0</v>
      </c>
      <c r="Z24" s="39">
        <v>0</v>
      </c>
      <c r="AA24" s="39">
        <v>12</v>
      </c>
      <c r="AB24" s="39">
        <v>0</v>
      </c>
      <c r="AC24" s="39">
        <v>0</v>
      </c>
      <c r="AD24" s="39">
        <v>0</v>
      </c>
      <c r="AE24" s="39">
        <v>10</v>
      </c>
      <c r="AF24" s="39">
        <v>1</v>
      </c>
      <c r="AG24" s="39">
        <v>1</v>
      </c>
      <c r="AH24" s="39">
        <v>1</v>
      </c>
      <c r="AI24" s="39">
        <v>10</v>
      </c>
      <c r="AJ24" s="39">
        <v>0</v>
      </c>
      <c r="AK24" s="39">
        <v>0</v>
      </c>
      <c r="AL24" s="39">
        <v>0</v>
      </c>
      <c r="AM24" s="39">
        <v>42</v>
      </c>
      <c r="AN24" s="39">
        <v>2</v>
      </c>
      <c r="AO24" s="39">
        <v>0</v>
      </c>
      <c r="AP24" s="39">
        <v>0</v>
      </c>
      <c r="AQ24" s="39">
        <v>45</v>
      </c>
      <c r="AR24" s="39">
        <v>10</v>
      </c>
      <c r="AS24" s="39">
        <v>65</v>
      </c>
      <c r="AT24" s="39">
        <v>19</v>
      </c>
      <c r="AU24" s="39">
        <v>6</v>
      </c>
      <c r="AV24" s="39">
        <v>5</v>
      </c>
      <c r="AW24" s="39"/>
      <c r="AX24" s="39">
        <v>30</v>
      </c>
      <c r="AY24" s="39" t="s">
        <v>52</v>
      </c>
      <c r="AZ24" s="39" t="s">
        <v>86</v>
      </c>
      <c r="BA24" s="39" t="s">
        <v>87</v>
      </c>
      <c r="BB24" s="39" t="s">
        <v>83</v>
      </c>
      <c r="BC24" s="39" t="s">
        <v>60</v>
      </c>
      <c r="BD24" s="39" t="s">
        <v>95</v>
      </c>
      <c r="BE24" s="39" t="s">
        <v>100</v>
      </c>
    </row>
    <row r="25" spans="1:57" ht="15.75" customHeight="1" x14ac:dyDescent="0.15">
      <c r="A25" s="39">
        <v>279</v>
      </c>
      <c r="B25" s="39">
        <v>1</v>
      </c>
      <c r="C25" s="39">
        <v>3</v>
      </c>
      <c r="D25" s="39">
        <v>1</v>
      </c>
      <c r="E25" s="39">
        <v>0</v>
      </c>
      <c r="F25" s="39">
        <v>1</v>
      </c>
      <c r="G25" s="39">
        <v>2</v>
      </c>
      <c r="H25" s="39">
        <v>14</v>
      </c>
      <c r="I25" s="39">
        <v>10</v>
      </c>
      <c r="J25" s="39">
        <v>3</v>
      </c>
      <c r="K25" s="39">
        <f>H25/(H25+I25+J25)</f>
        <v>0.51851851851851849</v>
      </c>
      <c r="L25" s="39">
        <v>5</v>
      </c>
      <c r="M25" s="39">
        <v>7</v>
      </c>
      <c r="N25" s="39">
        <v>8</v>
      </c>
      <c r="O25" s="39">
        <f>(L25+M25+N25)/30</f>
        <v>0.66666666666666663</v>
      </c>
      <c r="P25" s="39">
        <v>13</v>
      </c>
      <c r="Q25" s="39">
        <v>4</v>
      </c>
      <c r="R25" s="39">
        <v>0</v>
      </c>
      <c r="S25" s="39">
        <v>15</v>
      </c>
      <c r="T25" s="39">
        <v>0</v>
      </c>
      <c r="U25" s="39">
        <v>0</v>
      </c>
      <c r="V25" s="39">
        <v>0</v>
      </c>
      <c r="W25" s="39">
        <v>10</v>
      </c>
      <c r="X25" s="39">
        <v>1</v>
      </c>
      <c r="Y25" s="39">
        <v>0</v>
      </c>
      <c r="Z25" s="39">
        <v>0</v>
      </c>
      <c r="AA25" s="39">
        <v>8</v>
      </c>
      <c r="AB25" s="39">
        <v>1</v>
      </c>
      <c r="AC25" s="39">
        <v>0</v>
      </c>
      <c r="AD25" s="39">
        <v>0</v>
      </c>
      <c r="AE25" s="39">
        <v>1</v>
      </c>
      <c r="AF25" s="39">
        <v>1</v>
      </c>
      <c r="AG25" s="39">
        <v>0</v>
      </c>
      <c r="AH25" s="39">
        <v>0</v>
      </c>
      <c r="AI25" s="39">
        <v>6</v>
      </c>
      <c r="AJ25" s="39">
        <v>0</v>
      </c>
      <c r="AK25" s="39">
        <v>0</v>
      </c>
      <c r="AL25" s="39">
        <v>0</v>
      </c>
      <c r="AM25" s="39">
        <v>19</v>
      </c>
      <c r="AN25" s="39">
        <v>4</v>
      </c>
      <c r="AO25" s="39">
        <v>2</v>
      </c>
      <c r="AP25" s="39">
        <v>0</v>
      </c>
      <c r="AQ25" s="39">
        <v>78</v>
      </c>
      <c r="AR25" s="39">
        <v>34</v>
      </c>
      <c r="AS25" s="39">
        <v>8</v>
      </c>
      <c r="AT25" s="39">
        <v>10</v>
      </c>
      <c r="AU25" s="39">
        <v>20</v>
      </c>
      <c r="AV25" s="39">
        <v>0</v>
      </c>
      <c r="AW25" s="39"/>
      <c r="AX25" s="39">
        <v>18</v>
      </c>
      <c r="AY25" s="39" t="s">
        <v>68</v>
      </c>
      <c r="AZ25" s="39"/>
      <c r="BA25" s="39" t="s">
        <v>94</v>
      </c>
      <c r="BB25" s="39" t="s">
        <v>83</v>
      </c>
      <c r="BC25" s="39" t="s">
        <v>70</v>
      </c>
      <c r="BD25" s="39" t="s">
        <v>84</v>
      </c>
      <c r="BE25" s="39" t="s">
        <v>95</v>
      </c>
    </row>
    <row r="26" spans="1:57" ht="15.75" customHeight="1" x14ac:dyDescent="0.15">
      <c r="A26" s="39">
        <v>282</v>
      </c>
      <c r="B26" s="39">
        <v>1</v>
      </c>
      <c r="C26" s="39">
        <v>3</v>
      </c>
      <c r="D26" s="39">
        <v>1</v>
      </c>
      <c r="E26" s="39">
        <v>0</v>
      </c>
      <c r="F26" s="39">
        <v>1</v>
      </c>
      <c r="G26" s="39">
        <v>1</v>
      </c>
      <c r="H26" s="39">
        <v>18</v>
      </c>
      <c r="I26" s="39">
        <v>6</v>
      </c>
      <c r="J26" s="39">
        <v>3</v>
      </c>
      <c r="K26" s="39">
        <f>H26/(H26+I26+J26)</f>
        <v>0.66666666666666663</v>
      </c>
      <c r="L26" s="39">
        <v>7</v>
      </c>
      <c r="M26" s="39">
        <v>6</v>
      </c>
      <c r="N26" s="39">
        <v>7</v>
      </c>
      <c r="O26" s="39">
        <f>(L26+M26+N26)/30</f>
        <v>0.66666666666666663</v>
      </c>
      <c r="P26" s="39">
        <v>15</v>
      </c>
      <c r="Q26" s="39">
        <v>2</v>
      </c>
      <c r="R26" s="39">
        <v>0</v>
      </c>
      <c r="S26" s="39">
        <v>8</v>
      </c>
      <c r="T26" s="39">
        <v>2</v>
      </c>
      <c r="U26" s="39">
        <v>1</v>
      </c>
      <c r="V26" s="39">
        <v>0</v>
      </c>
      <c r="W26" s="39">
        <v>9</v>
      </c>
      <c r="X26" s="39">
        <v>1</v>
      </c>
      <c r="Y26" s="39">
        <v>1</v>
      </c>
      <c r="Z26" s="39">
        <v>0</v>
      </c>
      <c r="AA26" s="39">
        <v>7</v>
      </c>
      <c r="AB26" s="39">
        <v>3</v>
      </c>
      <c r="AC26" s="39">
        <v>1</v>
      </c>
      <c r="AD26" s="39">
        <v>0</v>
      </c>
      <c r="AE26" s="39">
        <v>8</v>
      </c>
      <c r="AF26" s="39">
        <v>0</v>
      </c>
      <c r="AG26" s="39">
        <v>0</v>
      </c>
      <c r="AH26" s="39">
        <v>0</v>
      </c>
      <c r="AI26" s="39">
        <v>7</v>
      </c>
      <c r="AJ26" s="39">
        <v>2</v>
      </c>
      <c r="AK26" s="39">
        <v>1</v>
      </c>
      <c r="AL26" s="39">
        <v>0</v>
      </c>
      <c r="AM26" s="39">
        <v>28</v>
      </c>
      <c r="AN26" s="39">
        <v>4</v>
      </c>
      <c r="AO26" s="39">
        <v>3</v>
      </c>
      <c r="AP26" s="39">
        <v>0</v>
      </c>
      <c r="AQ26" s="39">
        <v>90</v>
      </c>
      <c r="AR26" s="39">
        <v>5</v>
      </c>
      <c r="AS26" s="39">
        <v>25</v>
      </c>
      <c r="AT26" s="39">
        <v>29</v>
      </c>
      <c r="AU26" s="39">
        <v>1</v>
      </c>
      <c r="AV26" s="39">
        <v>0</v>
      </c>
      <c r="AW26" s="39"/>
      <c r="AX26" s="39">
        <v>20</v>
      </c>
      <c r="AY26" s="39" t="s">
        <v>68</v>
      </c>
      <c r="AZ26" s="39" t="s">
        <v>86</v>
      </c>
      <c r="BA26" s="39" t="s">
        <v>87</v>
      </c>
      <c r="BB26" s="39" t="s">
        <v>110</v>
      </c>
      <c r="BC26" s="39" t="s">
        <v>111</v>
      </c>
      <c r="BD26" s="39" t="s">
        <v>103</v>
      </c>
      <c r="BE26" s="39" t="s">
        <v>103</v>
      </c>
    </row>
    <row r="27" spans="1:57" ht="15.75" customHeight="1" x14ac:dyDescent="0.15">
      <c r="A27" s="39">
        <v>288</v>
      </c>
      <c r="B27" s="39">
        <v>1</v>
      </c>
      <c r="C27" s="39">
        <v>3</v>
      </c>
      <c r="D27" s="39">
        <v>1</v>
      </c>
      <c r="E27" s="39">
        <v>0</v>
      </c>
      <c r="F27" s="39">
        <v>1</v>
      </c>
      <c r="G27" s="39">
        <v>1</v>
      </c>
      <c r="H27" s="39">
        <v>14</v>
      </c>
      <c r="I27" s="39">
        <v>13</v>
      </c>
      <c r="J27" s="39">
        <v>0</v>
      </c>
      <c r="K27" s="39">
        <f>H27/(H27+I27+J27)</f>
        <v>0.51851851851851849</v>
      </c>
      <c r="L27" s="39">
        <v>3</v>
      </c>
      <c r="M27" s="39">
        <v>5</v>
      </c>
      <c r="N27" s="39">
        <v>6</v>
      </c>
      <c r="O27" s="39">
        <f>(L27+M27+N27)/30</f>
        <v>0.46666666666666667</v>
      </c>
      <c r="P27" s="39">
        <v>8</v>
      </c>
      <c r="Q27" s="39">
        <v>9</v>
      </c>
      <c r="R27" s="39">
        <v>0</v>
      </c>
      <c r="S27" s="39">
        <v>7</v>
      </c>
      <c r="T27" s="39">
        <v>1</v>
      </c>
      <c r="U27" s="39">
        <v>1</v>
      </c>
      <c r="V27" s="39">
        <v>0</v>
      </c>
      <c r="W27" s="39">
        <v>8</v>
      </c>
      <c r="X27" s="39">
        <v>0</v>
      </c>
      <c r="Y27" s="39">
        <v>0</v>
      </c>
      <c r="Z27" s="39">
        <v>0</v>
      </c>
      <c r="AA27" s="39">
        <v>12</v>
      </c>
      <c r="AB27" s="39">
        <v>0</v>
      </c>
      <c r="AC27" s="39">
        <v>0</v>
      </c>
      <c r="AD27" s="39">
        <v>0</v>
      </c>
      <c r="AE27" s="39">
        <v>8</v>
      </c>
      <c r="AF27" s="39">
        <v>0</v>
      </c>
      <c r="AG27" s="39">
        <v>0</v>
      </c>
      <c r="AH27" s="39">
        <v>0</v>
      </c>
      <c r="AI27" s="39">
        <v>7</v>
      </c>
      <c r="AJ27" s="39">
        <v>0</v>
      </c>
      <c r="AK27" s="39">
        <v>0</v>
      </c>
      <c r="AL27" s="39">
        <v>0</v>
      </c>
      <c r="AM27" s="39">
        <v>15</v>
      </c>
      <c r="AN27" s="39">
        <v>1</v>
      </c>
      <c r="AO27" s="39">
        <v>1</v>
      </c>
      <c r="AP27" s="39">
        <v>0</v>
      </c>
      <c r="AQ27" s="39">
        <v>77</v>
      </c>
      <c r="AR27" s="39">
        <v>43</v>
      </c>
      <c r="AS27" s="39">
        <v>0</v>
      </c>
      <c r="AT27" s="39">
        <v>15</v>
      </c>
      <c r="AU27" s="39">
        <v>15</v>
      </c>
      <c r="AV27" s="39">
        <v>0</v>
      </c>
      <c r="AW27" s="39"/>
      <c r="AX27" s="39">
        <v>20</v>
      </c>
      <c r="AY27" s="39" t="s">
        <v>52</v>
      </c>
      <c r="AZ27" s="39" t="s">
        <v>53</v>
      </c>
      <c r="BA27" s="39" t="s">
        <v>117</v>
      </c>
      <c r="BB27" s="39" t="s">
        <v>55</v>
      </c>
      <c r="BC27" s="39" t="s">
        <v>56</v>
      </c>
      <c r="BD27" s="39" t="s">
        <v>118</v>
      </c>
      <c r="BE27" s="39" t="s">
        <v>102</v>
      </c>
    </row>
    <row r="28" spans="1:57" ht="15.75" customHeight="1" x14ac:dyDescent="0.15">
      <c r="A28" s="39">
        <v>291</v>
      </c>
      <c r="B28" s="39">
        <v>1</v>
      </c>
      <c r="C28" s="39">
        <v>3</v>
      </c>
      <c r="D28" s="39">
        <v>1</v>
      </c>
      <c r="E28" s="39">
        <v>0</v>
      </c>
      <c r="F28" s="39">
        <v>1</v>
      </c>
      <c r="G28" s="39">
        <v>2</v>
      </c>
      <c r="H28" s="39">
        <v>15</v>
      </c>
      <c r="I28" s="39">
        <v>12</v>
      </c>
      <c r="J28" s="39">
        <v>0</v>
      </c>
      <c r="K28" s="39">
        <f>H28/(H28+I28+J28)</f>
        <v>0.55555555555555558</v>
      </c>
      <c r="L28" s="39">
        <v>2</v>
      </c>
      <c r="M28" s="39">
        <v>6</v>
      </c>
      <c r="N28" s="39">
        <v>4</v>
      </c>
      <c r="O28" s="39">
        <f>(L28+M28+N28)/30</f>
        <v>0.4</v>
      </c>
      <c r="P28" s="39">
        <v>12</v>
      </c>
      <c r="Q28" s="39">
        <v>5</v>
      </c>
      <c r="R28" s="39">
        <v>0</v>
      </c>
      <c r="S28" s="39">
        <v>10</v>
      </c>
      <c r="T28" s="39">
        <v>0</v>
      </c>
      <c r="U28" s="39">
        <v>0</v>
      </c>
      <c r="V28" s="39">
        <v>0</v>
      </c>
      <c r="W28" s="39">
        <v>9</v>
      </c>
      <c r="X28" s="39">
        <v>1</v>
      </c>
      <c r="Y28" s="39">
        <v>0</v>
      </c>
      <c r="Z28" s="39">
        <v>0</v>
      </c>
      <c r="AA28" s="39">
        <v>8</v>
      </c>
      <c r="AB28" s="39">
        <v>1</v>
      </c>
      <c r="AC28" s="39">
        <v>1</v>
      </c>
      <c r="AD28" s="39">
        <v>0</v>
      </c>
      <c r="AE28" s="39">
        <v>8</v>
      </c>
      <c r="AF28" s="39">
        <v>0</v>
      </c>
      <c r="AG28" s="39">
        <v>0</v>
      </c>
      <c r="AH28" s="39">
        <v>0</v>
      </c>
      <c r="AI28" s="39">
        <v>9</v>
      </c>
      <c r="AJ28" s="39">
        <v>1</v>
      </c>
      <c r="AK28" s="39">
        <v>0</v>
      </c>
      <c r="AL28" s="39">
        <v>0</v>
      </c>
      <c r="AM28" s="39">
        <v>23</v>
      </c>
      <c r="AN28" s="39">
        <v>7</v>
      </c>
      <c r="AO28" s="39">
        <v>2</v>
      </c>
      <c r="AP28" s="39">
        <v>0</v>
      </c>
      <c r="AQ28" s="39">
        <v>108</v>
      </c>
      <c r="AR28" s="39">
        <v>12</v>
      </c>
      <c r="AS28" s="39">
        <v>0</v>
      </c>
      <c r="AT28" s="39">
        <v>21</v>
      </c>
      <c r="AU28" s="39">
        <v>3</v>
      </c>
      <c r="AV28" s="39">
        <v>6</v>
      </c>
      <c r="AW28" s="39"/>
      <c r="AX28" s="39">
        <v>23</v>
      </c>
      <c r="AY28" s="39" t="s">
        <v>68</v>
      </c>
      <c r="AZ28" s="39" t="s">
        <v>86</v>
      </c>
      <c r="BA28" s="39" t="s">
        <v>87</v>
      </c>
      <c r="BB28" s="39" t="s">
        <v>88</v>
      </c>
      <c r="BC28" s="39" t="s">
        <v>60</v>
      </c>
      <c r="BD28" s="39" t="s">
        <v>89</v>
      </c>
      <c r="BE28" s="39" t="s">
        <v>90</v>
      </c>
    </row>
    <row r="29" spans="1:57" ht="15.75" customHeight="1" x14ac:dyDescent="0.15">
      <c r="A29" s="39">
        <v>223</v>
      </c>
      <c r="B29" s="39">
        <v>2</v>
      </c>
      <c r="C29" s="39">
        <v>1</v>
      </c>
      <c r="D29" s="39">
        <v>0</v>
      </c>
      <c r="E29" s="39">
        <v>0</v>
      </c>
      <c r="F29" s="39">
        <v>1</v>
      </c>
      <c r="G29" s="39">
        <v>2</v>
      </c>
      <c r="H29" s="39">
        <v>16</v>
      </c>
      <c r="I29" s="39">
        <v>8</v>
      </c>
      <c r="J29" s="39">
        <v>3</v>
      </c>
      <c r="K29" s="39">
        <f>H29/(H29+I29+J29)</f>
        <v>0.59259259259259256</v>
      </c>
      <c r="L29" s="39">
        <v>5</v>
      </c>
      <c r="M29" s="39">
        <v>5</v>
      </c>
      <c r="N29" s="39">
        <v>6</v>
      </c>
      <c r="O29" s="39">
        <f>(L29+M29+N29)/30</f>
        <v>0.53333333333333333</v>
      </c>
      <c r="P29" s="39">
        <v>16</v>
      </c>
      <c r="Q29" s="39">
        <v>1</v>
      </c>
      <c r="R29" s="39">
        <v>0</v>
      </c>
      <c r="S29" s="39">
        <v>11</v>
      </c>
      <c r="T29" s="39">
        <v>1</v>
      </c>
      <c r="U29" s="39">
        <v>1</v>
      </c>
      <c r="V29" s="39">
        <v>0</v>
      </c>
      <c r="W29" s="39">
        <v>9</v>
      </c>
      <c r="X29" s="39">
        <v>0</v>
      </c>
      <c r="Y29" s="39">
        <v>0</v>
      </c>
      <c r="Z29" s="39">
        <v>0</v>
      </c>
      <c r="AA29" s="39">
        <v>10</v>
      </c>
      <c r="AB29" s="39">
        <v>1</v>
      </c>
      <c r="AC29" s="39">
        <v>1</v>
      </c>
      <c r="AD29" s="39">
        <v>0</v>
      </c>
      <c r="AE29" s="39">
        <v>11</v>
      </c>
      <c r="AF29" s="39">
        <v>2</v>
      </c>
      <c r="AG29" s="39">
        <v>0</v>
      </c>
      <c r="AH29" s="39">
        <v>0</v>
      </c>
      <c r="AI29" s="39">
        <v>10</v>
      </c>
      <c r="AJ29" s="39">
        <v>1</v>
      </c>
      <c r="AK29" s="39">
        <v>1</v>
      </c>
      <c r="AL29" s="39">
        <v>0</v>
      </c>
      <c r="AM29" s="39">
        <v>41</v>
      </c>
      <c r="AN29" s="39">
        <v>4</v>
      </c>
      <c r="AO29" s="39">
        <v>3</v>
      </c>
      <c r="AP29" s="39">
        <v>0</v>
      </c>
      <c r="AQ29" s="39">
        <v>74</v>
      </c>
      <c r="AR29" s="39">
        <v>6</v>
      </c>
      <c r="AS29" s="39">
        <v>40</v>
      </c>
      <c r="AT29" s="39">
        <v>20</v>
      </c>
      <c r="AU29" s="39">
        <v>4</v>
      </c>
      <c r="AV29" s="39">
        <v>6</v>
      </c>
      <c r="AW29" s="39"/>
      <c r="AX29" s="39">
        <v>19</v>
      </c>
      <c r="AY29" s="39" t="s">
        <v>52</v>
      </c>
      <c r="AZ29" s="39" t="s">
        <v>53</v>
      </c>
      <c r="BA29" s="39" t="s">
        <v>54</v>
      </c>
      <c r="BB29" s="39" t="s">
        <v>55</v>
      </c>
      <c r="BC29" s="39" t="s">
        <v>56</v>
      </c>
      <c r="BD29" s="39" t="s">
        <v>57</v>
      </c>
      <c r="BE29" s="39" t="s">
        <v>57</v>
      </c>
    </row>
    <row r="30" spans="1:57" ht="15.75" customHeight="1" x14ac:dyDescent="0.15">
      <c r="A30" s="39">
        <v>228</v>
      </c>
      <c r="B30" s="39">
        <v>2</v>
      </c>
      <c r="C30" s="39">
        <v>1</v>
      </c>
      <c r="D30" s="39">
        <v>0</v>
      </c>
      <c r="E30" s="39">
        <v>0</v>
      </c>
      <c r="F30" s="39">
        <v>1</v>
      </c>
      <c r="G30" s="39">
        <v>2</v>
      </c>
      <c r="H30" s="39">
        <v>16</v>
      </c>
      <c r="I30" s="39">
        <v>6</v>
      </c>
      <c r="J30" s="39">
        <v>5</v>
      </c>
      <c r="K30" s="39">
        <f>H30/(H30+I30+J30)</f>
        <v>0.59259259259259256</v>
      </c>
      <c r="L30" s="39">
        <v>5</v>
      </c>
      <c r="M30" s="39">
        <v>4</v>
      </c>
      <c r="N30" s="39">
        <v>6</v>
      </c>
      <c r="O30" s="39">
        <f>(L30+M30+N30)/30</f>
        <v>0.5</v>
      </c>
      <c r="P30" s="39">
        <v>12</v>
      </c>
      <c r="Q30" s="39">
        <v>3</v>
      </c>
      <c r="R30" s="39">
        <v>2</v>
      </c>
      <c r="S30" s="39">
        <v>8</v>
      </c>
      <c r="T30" s="39">
        <v>0</v>
      </c>
      <c r="U30" s="39">
        <v>0</v>
      </c>
      <c r="V30" s="39">
        <v>0</v>
      </c>
      <c r="W30" s="39">
        <v>9</v>
      </c>
      <c r="X30" s="39">
        <v>0</v>
      </c>
      <c r="Y30" s="39">
        <v>0</v>
      </c>
      <c r="Z30" s="39">
        <v>0</v>
      </c>
      <c r="AA30" s="39">
        <v>8</v>
      </c>
      <c r="AB30" s="39">
        <v>0</v>
      </c>
      <c r="AC30" s="39">
        <v>0</v>
      </c>
      <c r="AD30" s="39">
        <v>0</v>
      </c>
      <c r="AE30" s="39">
        <v>9</v>
      </c>
      <c r="AF30" s="39">
        <v>0</v>
      </c>
      <c r="AG30" s="39">
        <v>0</v>
      </c>
      <c r="AH30" s="39">
        <v>0</v>
      </c>
      <c r="AI30" s="39">
        <v>8</v>
      </c>
      <c r="AJ30" s="39">
        <v>0</v>
      </c>
      <c r="AK30" s="39">
        <v>0</v>
      </c>
      <c r="AL30" s="39">
        <v>0</v>
      </c>
      <c r="AM30" s="39">
        <v>29</v>
      </c>
      <c r="AN30" s="39">
        <v>1</v>
      </c>
      <c r="AO30" s="39">
        <v>1</v>
      </c>
      <c r="AP30" s="39">
        <v>0</v>
      </c>
      <c r="AQ30" s="39">
        <v>77</v>
      </c>
      <c r="AR30" s="39">
        <v>3</v>
      </c>
      <c r="AS30" s="39">
        <v>40</v>
      </c>
      <c r="AT30" s="39">
        <v>23</v>
      </c>
      <c r="AU30" s="39">
        <v>2</v>
      </c>
      <c r="AV30" s="39">
        <v>5</v>
      </c>
      <c r="AW30" s="39"/>
      <c r="AX30" s="39">
        <v>26</v>
      </c>
      <c r="AY30" s="39" t="s">
        <v>68</v>
      </c>
      <c r="AZ30" s="39" t="s">
        <v>53</v>
      </c>
      <c r="BA30" s="39" t="s">
        <v>69</v>
      </c>
      <c r="BB30" s="39" t="s">
        <v>64</v>
      </c>
      <c r="BC30" s="39" t="s">
        <v>70</v>
      </c>
      <c r="BD30" s="39" t="s">
        <v>61</v>
      </c>
      <c r="BE30" s="39" t="s">
        <v>61</v>
      </c>
    </row>
    <row r="31" spans="1:57" ht="15.75" customHeight="1" x14ac:dyDescent="0.15">
      <c r="A31" s="39">
        <v>229</v>
      </c>
      <c r="B31" s="39">
        <v>2</v>
      </c>
      <c r="C31" s="39">
        <v>1</v>
      </c>
      <c r="D31" s="39">
        <v>0</v>
      </c>
      <c r="E31" s="39">
        <v>0</v>
      </c>
      <c r="F31" s="39">
        <v>1</v>
      </c>
      <c r="G31" s="39">
        <v>2</v>
      </c>
      <c r="H31" s="39">
        <v>16</v>
      </c>
      <c r="I31" s="39">
        <v>2</v>
      </c>
      <c r="J31" s="39">
        <v>9</v>
      </c>
      <c r="K31" s="39">
        <f>H31/(H31+I31+J31)</f>
        <v>0.59259259259259256</v>
      </c>
      <c r="L31" s="39">
        <v>5</v>
      </c>
      <c r="M31" s="39">
        <v>5</v>
      </c>
      <c r="N31" s="39">
        <v>5</v>
      </c>
      <c r="O31" s="39">
        <f>(L31+M31+N31)/30</f>
        <v>0.5</v>
      </c>
      <c r="P31" s="39">
        <v>13</v>
      </c>
      <c r="Q31" s="39">
        <v>1</v>
      </c>
      <c r="R31" s="39">
        <v>3</v>
      </c>
      <c r="S31" s="39">
        <v>8</v>
      </c>
      <c r="T31" s="39">
        <v>0</v>
      </c>
      <c r="U31" s="39">
        <v>0</v>
      </c>
      <c r="V31" s="39">
        <v>0</v>
      </c>
      <c r="W31" s="39">
        <v>10</v>
      </c>
      <c r="X31" s="39">
        <v>0</v>
      </c>
      <c r="Y31" s="39">
        <v>0</v>
      </c>
      <c r="Z31" s="39">
        <v>0</v>
      </c>
      <c r="AA31" s="39">
        <v>10</v>
      </c>
      <c r="AB31" s="39">
        <v>0</v>
      </c>
      <c r="AC31" s="39">
        <v>0</v>
      </c>
      <c r="AD31" s="39">
        <v>0</v>
      </c>
      <c r="AE31" s="39">
        <v>8</v>
      </c>
      <c r="AF31" s="39">
        <v>0</v>
      </c>
      <c r="AG31" s="39">
        <v>0</v>
      </c>
      <c r="AH31" s="39">
        <v>0</v>
      </c>
      <c r="AI31" s="39">
        <v>8</v>
      </c>
      <c r="AJ31" s="39">
        <v>0</v>
      </c>
      <c r="AK31" s="39">
        <v>0</v>
      </c>
      <c r="AL31" s="39">
        <v>0</v>
      </c>
      <c r="AM31" s="39">
        <v>29</v>
      </c>
      <c r="AN31" s="39">
        <v>6</v>
      </c>
      <c r="AO31" s="39">
        <v>2</v>
      </c>
      <c r="AP31" s="39">
        <v>1</v>
      </c>
      <c r="AQ31" s="39">
        <v>50</v>
      </c>
      <c r="AR31" s="39">
        <v>0</v>
      </c>
      <c r="AS31" s="39">
        <v>70</v>
      </c>
      <c r="AT31" s="39">
        <v>11</v>
      </c>
      <c r="AU31" s="39">
        <v>0</v>
      </c>
      <c r="AV31" s="39">
        <v>19</v>
      </c>
      <c r="AW31" s="39"/>
      <c r="AX31" s="39">
        <v>18</v>
      </c>
      <c r="AY31" s="39" t="s">
        <v>68</v>
      </c>
      <c r="AZ31" s="39" t="s">
        <v>53</v>
      </c>
      <c r="BA31" s="39" t="s">
        <v>54</v>
      </c>
      <c r="BB31" s="39" t="s">
        <v>55</v>
      </c>
      <c r="BC31" s="39" t="s">
        <v>60</v>
      </c>
      <c r="BD31" s="39" t="s">
        <v>72</v>
      </c>
      <c r="BE31" s="39" t="s">
        <v>57</v>
      </c>
    </row>
    <row r="32" spans="1:57" ht="15.75" customHeight="1" x14ac:dyDescent="0.15">
      <c r="A32" s="39">
        <v>230</v>
      </c>
      <c r="B32" s="39">
        <v>2</v>
      </c>
      <c r="C32" s="39">
        <v>1</v>
      </c>
      <c r="D32" s="39">
        <v>0</v>
      </c>
      <c r="E32" s="39">
        <v>0</v>
      </c>
      <c r="F32" s="39">
        <v>1</v>
      </c>
      <c r="G32" s="39">
        <v>2</v>
      </c>
      <c r="H32" s="39">
        <v>14</v>
      </c>
      <c r="I32" s="39">
        <v>5</v>
      </c>
      <c r="J32" s="39">
        <v>8</v>
      </c>
      <c r="K32" s="39">
        <f>H32/(H32+I32+J32)</f>
        <v>0.51851851851851849</v>
      </c>
      <c r="L32" s="39">
        <v>6</v>
      </c>
      <c r="M32" s="39">
        <v>3</v>
      </c>
      <c r="N32" s="39">
        <v>6</v>
      </c>
      <c r="O32" s="39">
        <f>(L32+M32+N32)/30</f>
        <v>0.5</v>
      </c>
      <c r="P32" s="39">
        <v>13</v>
      </c>
      <c r="Q32" s="39">
        <v>4</v>
      </c>
      <c r="R32" s="39">
        <v>0</v>
      </c>
      <c r="S32" s="39">
        <v>10</v>
      </c>
      <c r="T32" s="39">
        <v>0</v>
      </c>
      <c r="U32" s="39">
        <v>0</v>
      </c>
      <c r="V32" s="39">
        <v>0</v>
      </c>
      <c r="W32" s="39">
        <v>9</v>
      </c>
      <c r="X32" s="39">
        <v>0</v>
      </c>
      <c r="Y32" s="39">
        <v>0</v>
      </c>
      <c r="Z32" s="39">
        <v>0</v>
      </c>
      <c r="AA32" s="39">
        <v>11</v>
      </c>
      <c r="AB32" s="39">
        <v>0</v>
      </c>
      <c r="AC32" s="39">
        <v>0</v>
      </c>
      <c r="AD32" s="39">
        <v>0</v>
      </c>
      <c r="AE32" s="39">
        <v>10</v>
      </c>
      <c r="AF32" s="39">
        <v>0</v>
      </c>
      <c r="AG32" s="39">
        <v>0</v>
      </c>
      <c r="AH32" s="39">
        <v>0</v>
      </c>
      <c r="AI32" s="39">
        <v>10</v>
      </c>
      <c r="AJ32" s="39">
        <v>0</v>
      </c>
      <c r="AK32" s="39">
        <v>0</v>
      </c>
      <c r="AL32" s="39">
        <v>0</v>
      </c>
      <c r="AM32" s="39">
        <v>38</v>
      </c>
      <c r="AN32" s="39">
        <v>0</v>
      </c>
      <c r="AO32" s="39">
        <v>0</v>
      </c>
      <c r="AP32" s="39">
        <v>0</v>
      </c>
      <c r="AQ32" s="39">
        <v>44</v>
      </c>
      <c r="AR32" s="39">
        <v>1</v>
      </c>
      <c r="AS32" s="39">
        <v>75</v>
      </c>
      <c r="AT32" s="39">
        <v>21</v>
      </c>
      <c r="AU32" s="39">
        <v>3</v>
      </c>
      <c r="AV32" s="39">
        <v>6</v>
      </c>
      <c r="AW32" s="39"/>
      <c r="AX32" s="39">
        <v>18</v>
      </c>
      <c r="AY32" s="39" t="s">
        <v>52</v>
      </c>
      <c r="AZ32" s="39" t="s">
        <v>63</v>
      </c>
      <c r="BA32" s="39" t="s">
        <v>54</v>
      </c>
      <c r="BB32" s="39" t="s">
        <v>55</v>
      </c>
      <c r="BC32" s="39" t="s">
        <v>60</v>
      </c>
      <c r="BD32" s="39" t="s">
        <v>72</v>
      </c>
      <c r="BE32" s="39" t="s">
        <v>62</v>
      </c>
    </row>
    <row r="33" spans="1:57" ht="15.75" customHeight="1" x14ac:dyDescent="0.15">
      <c r="A33" s="39">
        <v>232</v>
      </c>
      <c r="B33" s="39">
        <v>2</v>
      </c>
      <c r="C33" s="39">
        <v>1</v>
      </c>
      <c r="D33" s="39">
        <v>0</v>
      </c>
      <c r="E33" s="39">
        <v>0</v>
      </c>
      <c r="F33" s="39">
        <v>1</v>
      </c>
      <c r="G33" s="39">
        <v>2</v>
      </c>
      <c r="H33" s="39">
        <v>15</v>
      </c>
      <c r="I33" s="39">
        <v>3</v>
      </c>
      <c r="J33" s="39">
        <v>9</v>
      </c>
      <c r="K33" s="39">
        <f>H33/(H33+I33+J33)</f>
        <v>0.55555555555555558</v>
      </c>
      <c r="L33" s="39">
        <v>6</v>
      </c>
      <c r="M33" s="39">
        <v>4</v>
      </c>
      <c r="N33" s="39">
        <v>6</v>
      </c>
      <c r="O33" s="39">
        <f>(L33+M33+N33)/30</f>
        <v>0.53333333333333333</v>
      </c>
      <c r="P33" s="39">
        <v>8</v>
      </c>
      <c r="Q33" s="39">
        <v>1</v>
      </c>
      <c r="R33" s="39">
        <v>8</v>
      </c>
      <c r="S33" s="39">
        <v>10</v>
      </c>
      <c r="T33" s="39">
        <v>0</v>
      </c>
      <c r="U33" s="39">
        <v>0</v>
      </c>
      <c r="V33" s="39">
        <v>0</v>
      </c>
      <c r="W33" s="39">
        <v>11</v>
      </c>
      <c r="X33" s="39">
        <v>0</v>
      </c>
      <c r="Y33" s="39">
        <v>0</v>
      </c>
      <c r="Z33" s="39">
        <v>0</v>
      </c>
      <c r="AA33" s="39">
        <v>9</v>
      </c>
      <c r="AB33" s="39">
        <v>0</v>
      </c>
      <c r="AC33" s="39">
        <v>0</v>
      </c>
      <c r="AD33" s="39">
        <v>0</v>
      </c>
      <c r="AE33" s="39">
        <v>11</v>
      </c>
      <c r="AF33" s="39">
        <v>0</v>
      </c>
      <c r="AG33" s="39">
        <v>0</v>
      </c>
      <c r="AH33" s="39">
        <v>0</v>
      </c>
      <c r="AI33" s="39">
        <v>10</v>
      </c>
      <c r="AJ33" s="39">
        <v>0</v>
      </c>
      <c r="AK33" s="39">
        <v>0</v>
      </c>
      <c r="AL33" s="39">
        <v>0</v>
      </c>
      <c r="AM33" s="39">
        <v>34</v>
      </c>
      <c r="AN33" s="39">
        <v>1</v>
      </c>
      <c r="AO33" s="39">
        <v>0</v>
      </c>
      <c r="AP33" s="39">
        <v>0</v>
      </c>
      <c r="AQ33" s="39">
        <v>38</v>
      </c>
      <c r="AR33" s="39">
        <v>2</v>
      </c>
      <c r="AS33" s="39">
        <v>80</v>
      </c>
      <c r="AT33" s="39">
        <v>8</v>
      </c>
      <c r="AU33" s="39">
        <v>7</v>
      </c>
      <c r="AV33" s="39">
        <v>15</v>
      </c>
      <c r="AW33" s="39"/>
      <c r="AX33" s="39">
        <v>18</v>
      </c>
      <c r="AY33" s="39" t="s">
        <v>52</v>
      </c>
      <c r="AZ33" s="59"/>
      <c r="BA33" s="39" t="s">
        <v>54</v>
      </c>
      <c r="BB33" s="39" t="s">
        <v>55</v>
      </c>
      <c r="BC33" s="39" t="s">
        <v>60</v>
      </c>
      <c r="BD33" s="39" t="s">
        <v>57</v>
      </c>
      <c r="BE33" s="39" t="s">
        <v>61</v>
      </c>
    </row>
    <row r="34" spans="1:57" ht="15.75" customHeight="1" x14ac:dyDescent="0.15">
      <c r="A34" s="39">
        <v>234</v>
      </c>
      <c r="B34" s="39">
        <v>2</v>
      </c>
      <c r="C34" s="39">
        <v>1</v>
      </c>
      <c r="D34" s="39">
        <v>0</v>
      </c>
      <c r="E34" s="39">
        <v>0</v>
      </c>
      <c r="F34" s="39">
        <v>1</v>
      </c>
      <c r="G34" s="39">
        <v>1</v>
      </c>
      <c r="H34" s="39">
        <v>13</v>
      </c>
      <c r="I34" s="39">
        <v>3</v>
      </c>
      <c r="J34" s="39">
        <v>11</v>
      </c>
      <c r="K34" s="39">
        <f>H34/(H34+I34+J34)</f>
        <v>0.48148148148148145</v>
      </c>
      <c r="L34" s="39">
        <v>3</v>
      </c>
      <c r="M34" s="39">
        <v>2</v>
      </c>
      <c r="N34" s="39">
        <v>4</v>
      </c>
      <c r="O34" s="39">
        <f>(L34+M34+N34)/30</f>
        <v>0.3</v>
      </c>
      <c r="P34" s="39">
        <v>8</v>
      </c>
      <c r="Q34" s="39">
        <v>2</v>
      </c>
      <c r="R34" s="39">
        <v>7</v>
      </c>
      <c r="S34" s="39">
        <v>9</v>
      </c>
      <c r="T34" s="39">
        <v>2</v>
      </c>
      <c r="U34" s="39">
        <v>1</v>
      </c>
      <c r="V34" s="39">
        <v>0</v>
      </c>
      <c r="W34" s="39">
        <v>9</v>
      </c>
      <c r="X34" s="39">
        <v>1</v>
      </c>
      <c r="Y34" s="39">
        <v>1</v>
      </c>
      <c r="Z34" s="39">
        <v>0</v>
      </c>
      <c r="AA34" s="39">
        <v>12</v>
      </c>
      <c r="AB34" s="39">
        <v>1</v>
      </c>
      <c r="AC34" s="39">
        <v>1</v>
      </c>
      <c r="AD34" s="39">
        <v>0</v>
      </c>
      <c r="AE34" s="39">
        <v>7</v>
      </c>
      <c r="AF34" s="39">
        <v>1</v>
      </c>
      <c r="AG34" s="39">
        <v>1</v>
      </c>
      <c r="AH34" s="39">
        <v>0</v>
      </c>
      <c r="AI34" s="39">
        <v>7</v>
      </c>
      <c r="AJ34" s="39">
        <v>0</v>
      </c>
      <c r="AK34" s="39">
        <v>0</v>
      </c>
      <c r="AL34" s="39">
        <v>0</v>
      </c>
      <c r="AM34" s="39">
        <v>25</v>
      </c>
      <c r="AN34" s="39">
        <v>6</v>
      </c>
      <c r="AO34" s="39">
        <v>3</v>
      </c>
      <c r="AP34" s="39">
        <v>0</v>
      </c>
      <c r="AQ34" s="39">
        <v>40</v>
      </c>
      <c r="AR34" s="39">
        <v>7</v>
      </c>
      <c r="AS34" s="39">
        <v>73</v>
      </c>
      <c r="AT34" s="39">
        <v>1</v>
      </c>
      <c r="AU34" s="39">
        <v>5</v>
      </c>
      <c r="AV34" s="39">
        <v>24</v>
      </c>
      <c r="AW34" s="39"/>
      <c r="AX34" s="39">
        <v>18</v>
      </c>
      <c r="AY34" s="39" t="s">
        <v>52</v>
      </c>
      <c r="AZ34" s="39" t="s">
        <v>53</v>
      </c>
      <c r="BA34" s="39" t="s">
        <v>54</v>
      </c>
      <c r="BB34" s="39" t="s">
        <v>71</v>
      </c>
      <c r="BC34" s="39" t="s">
        <v>78</v>
      </c>
      <c r="BD34" s="39" t="s">
        <v>57</v>
      </c>
      <c r="BE34" s="39" t="s">
        <v>72</v>
      </c>
    </row>
    <row r="35" spans="1:57" ht="15.75" customHeight="1" x14ac:dyDescent="0.15">
      <c r="A35" s="39">
        <v>236</v>
      </c>
      <c r="B35" s="39">
        <v>2</v>
      </c>
      <c r="C35" s="39">
        <v>1</v>
      </c>
      <c r="D35" s="39">
        <v>0</v>
      </c>
      <c r="E35" s="39">
        <v>0</v>
      </c>
      <c r="F35" s="39">
        <v>1</v>
      </c>
      <c r="G35" s="39">
        <v>2</v>
      </c>
      <c r="H35" s="39">
        <v>12</v>
      </c>
      <c r="I35" s="39">
        <v>4</v>
      </c>
      <c r="J35" s="39">
        <v>11</v>
      </c>
      <c r="K35" s="39">
        <f>H35/(H35+I35+J35)</f>
        <v>0.44444444444444442</v>
      </c>
      <c r="L35" s="39">
        <v>4</v>
      </c>
      <c r="M35" s="39">
        <v>4</v>
      </c>
      <c r="N35" s="39">
        <v>5</v>
      </c>
      <c r="O35" s="39">
        <f>(L35+M35+N35)/30</f>
        <v>0.43333333333333335</v>
      </c>
      <c r="P35" s="39">
        <v>10</v>
      </c>
      <c r="Q35" s="39">
        <v>2</v>
      </c>
      <c r="R35" s="39">
        <v>5</v>
      </c>
      <c r="S35" s="39">
        <v>9</v>
      </c>
      <c r="T35" s="39">
        <v>0</v>
      </c>
      <c r="U35" s="39">
        <v>0</v>
      </c>
      <c r="V35" s="39">
        <v>0</v>
      </c>
      <c r="W35" s="39">
        <v>7</v>
      </c>
      <c r="X35" s="39">
        <v>0</v>
      </c>
      <c r="Y35" s="39">
        <v>0</v>
      </c>
      <c r="Z35" s="39">
        <v>0</v>
      </c>
      <c r="AA35" s="39">
        <v>11</v>
      </c>
      <c r="AB35" s="39">
        <v>0</v>
      </c>
      <c r="AC35" s="39">
        <v>0</v>
      </c>
      <c r="AD35" s="39">
        <v>0</v>
      </c>
      <c r="AE35" s="39">
        <v>8</v>
      </c>
      <c r="AF35" s="39">
        <v>0</v>
      </c>
      <c r="AG35" s="39">
        <v>0</v>
      </c>
      <c r="AH35" s="39">
        <v>0</v>
      </c>
      <c r="AI35" s="39">
        <v>10</v>
      </c>
      <c r="AJ35" s="39">
        <v>0</v>
      </c>
      <c r="AK35" s="39">
        <v>0</v>
      </c>
      <c r="AL35" s="39">
        <v>0</v>
      </c>
      <c r="AM35" s="39">
        <v>27</v>
      </c>
      <c r="AN35" s="39">
        <v>0</v>
      </c>
      <c r="AO35" s="39">
        <v>0</v>
      </c>
      <c r="AP35" s="39">
        <v>0</v>
      </c>
      <c r="AQ35" s="39">
        <v>57</v>
      </c>
      <c r="AR35" s="39">
        <v>19</v>
      </c>
      <c r="AS35" s="39">
        <v>44</v>
      </c>
      <c r="AT35" s="39">
        <v>7</v>
      </c>
      <c r="AU35" s="39">
        <v>12</v>
      </c>
      <c r="AV35" s="39">
        <v>11</v>
      </c>
      <c r="AW35" s="39"/>
      <c r="AX35" s="39">
        <v>18</v>
      </c>
      <c r="AY35" s="39" t="s">
        <v>52</v>
      </c>
      <c r="AZ35" s="39" t="s">
        <v>53</v>
      </c>
      <c r="BA35" s="39" t="s">
        <v>54</v>
      </c>
      <c r="BB35" s="39" t="s">
        <v>71</v>
      </c>
      <c r="BC35" s="39" t="s">
        <v>60</v>
      </c>
      <c r="BD35" s="39" t="s">
        <v>72</v>
      </c>
      <c r="BE35" s="39" t="s">
        <v>57</v>
      </c>
    </row>
    <row r="36" spans="1:57" ht="15.75" customHeight="1" x14ac:dyDescent="0.15">
      <c r="A36" s="39">
        <v>242</v>
      </c>
      <c r="B36" s="39">
        <v>2</v>
      </c>
      <c r="C36" s="39">
        <v>1</v>
      </c>
      <c r="D36" s="39">
        <v>0</v>
      </c>
      <c r="E36" s="39">
        <v>0</v>
      </c>
      <c r="F36" s="39">
        <v>1</v>
      </c>
      <c r="G36" s="39">
        <v>2</v>
      </c>
      <c r="H36" s="39">
        <v>13</v>
      </c>
      <c r="I36" s="39">
        <v>2</v>
      </c>
      <c r="J36" s="39">
        <v>12</v>
      </c>
      <c r="K36" s="39">
        <f>H36/(H36+I36+J36)</f>
        <v>0.48148148148148145</v>
      </c>
      <c r="L36" s="39">
        <v>4</v>
      </c>
      <c r="M36" s="39">
        <v>3</v>
      </c>
      <c r="N36" s="39">
        <v>6</v>
      </c>
      <c r="O36" s="39">
        <f>(L36+M36+N36)/30</f>
        <v>0.43333333333333335</v>
      </c>
      <c r="P36" s="39">
        <v>9</v>
      </c>
      <c r="Q36" s="39">
        <v>1</v>
      </c>
      <c r="R36" s="39">
        <v>7</v>
      </c>
      <c r="S36" s="39">
        <v>11</v>
      </c>
      <c r="T36" s="39">
        <v>0</v>
      </c>
      <c r="U36" s="39">
        <v>0</v>
      </c>
      <c r="V36" s="39">
        <v>0</v>
      </c>
      <c r="W36" s="39">
        <v>8</v>
      </c>
      <c r="X36" s="39">
        <v>0</v>
      </c>
      <c r="Y36" s="39">
        <v>0</v>
      </c>
      <c r="Z36" s="39">
        <v>0</v>
      </c>
      <c r="AA36" s="39">
        <v>8</v>
      </c>
      <c r="AB36" s="39">
        <v>1</v>
      </c>
      <c r="AC36" s="39">
        <v>1</v>
      </c>
      <c r="AD36" s="39">
        <v>0</v>
      </c>
      <c r="AE36" s="39">
        <v>7</v>
      </c>
      <c r="AF36" s="39">
        <v>0</v>
      </c>
      <c r="AG36" s="39">
        <v>0</v>
      </c>
      <c r="AH36" s="39">
        <v>0</v>
      </c>
      <c r="AI36" s="39">
        <v>8</v>
      </c>
      <c r="AJ36" s="39">
        <v>0</v>
      </c>
      <c r="AK36" s="39">
        <v>0</v>
      </c>
      <c r="AL36" s="39">
        <v>0</v>
      </c>
      <c r="AM36" s="39">
        <v>21</v>
      </c>
      <c r="AN36" s="39">
        <v>1</v>
      </c>
      <c r="AO36" s="39">
        <v>1</v>
      </c>
      <c r="AP36" s="39">
        <v>0</v>
      </c>
      <c r="AQ36" s="39">
        <v>20</v>
      </c>
      <c r="AR36" s="39">
        <v>0</v>
      </c>
      <c r="AS36" s="39">
        <v>100</v>
      </c>
      <c r="AT36" s="39">
        <v>19</v>
      </c>
      <c r="AU36" s="39">
        <v>5</v>
      </c>
      <c r="AV36" s="39">
        <v>6</v>
      </c>
      <c r="AW36" s="39"/>
      <c r="AX36" s="39">
        <v>20</v>
      </c>
      <c r="AY36" s="39" t="s">
        <v>68</v>
      </c>
      <c r="AZ36" s="39" t="s">
        <v>53</v>
      </c>
      <c r="BA36" s="39" t="s">
        <v>54</v>
      </c>
      <c r="BB36" s="39" t="s">
        <v>55</v>
      </c>
      <c r="BC36" s="39" t="s">
        <v>70</v>
      </c>
      <c r="BD36" s="39" t="s">
        <v>61</v>
      </c>
      <c r="BE36" s="39" t="s">
        <v>61</v>
      </c>
    </row>
    <row r="37" spans="1:57" ht="15.75" customHeight="1" x14ac:dyDescent="0.15">
      <c r="A37" s="39">
        <v>245</v>
      </c>
      <c r="B37" s="39">
        <v>2</v>
      </c>
      <c r="C37" s="39">
        <v>2</v>
      </c>
      <c r="D37" s="39">
        <v>0</v>
      </c>
      <c r="E37" s="39">
        <v>0</v>
      </c>
      <c r="F37" s="39">
        <v>1</v>
      </c>
      <c r="G37" s="39">
        <v>2</v>
      </c>
      <c r="H37" s="39">
        <v>8</v>
      </c>
      <c r="I37" s="39">
        <v>19</v>
      </c>
      <c r="J37" s="39">
        <v>0</v>
      </c>
      <c r="K37" s="39">
        <f>H37/(H37+I37+J37)</f>
        <v>0.29629629629629628</v>
      </c>
      <c r="L37" s="39">
        <v>7</v>
      </c>
      <c r="M37" s="39">
        <v>1</v>
      </c>
      <c r="N37" s="39">
        <v>3</v>
      </c>
      <c r="O37" s="39">
        <f>(L37+M37+N37)/30</f>
        <v>0.36666666666666664</v>
      </c>
      <c r="P37" s="39">
        <v>5</v>
      </c>
      <c r="Q37" s="39">
        <v>12</v>
      </c>
      <c r="R37" s="39">
        <v>0</v>
      </c>
      <c r="S37" s="39">
        <v>10</v>
      </c>
      <c r="T37" s="39">
        <v>0</v>
      </c>
      <c r="U37" s="39">
        <v>0</v>
      </c>
      <c r="V37" s="39">
        <v>0</v>
      </c>
      <c r="W37" s="39">
        <v>4</v>
      </c>
      <c r="X37" s="39">
        <v>3</v>
      </c>
      <c r="Y37" s="39">
        <v>0</v>
      </c>
      <c r="Z37" s="39">
        <v>0</v>
      </c>
      <c r="AA37" s="39">
        <v>9</v>
      </c>
      <c r="AB37" s="39">
        <v>1</v>
      </c>
      <c r="AC37" s="39">
        <v>0</v>
      </c>
      <c r="AD37" s="39">
        <v>1</v>
      </c>
      <c r="AE37" s="39">
        <v>7</v>
      </c>
      <c r="AF37" s="39">
        <v>0</v>
      </c>
      <c r="AG37" s="39">
        <v>0</v>
      </c>
      <c r="AH37" s="39">
        <v>0</v>
      </c>
      <c r="AI37" s="39">
        <v>8</v>
      </c>
      <c r="AJ37" s="39">
        <v>0</v>
      </c>
      <c r="AK37" s="39">
        <v>0</v>
      </c>
      <c r="AL37" s="39">
        <v>0</v>
      </c>
      <c r="AM37" s="39">
        <v>29</v>
      </c>
      <c r="AN37" s="39">
        <v>1</v>
      </c>
      <c r="AO37" s="39">
        <v>1</v>
      </c>
      <c r="AP37" s="39">
        <v>0</v>
      </c>
      <c r="AQ37" s="39">
        <v>60</v>
      </c>
      <c r="AR37" s="39">
        <v>20</v>
      </c>
      <c r="AS37" s="39">
        <v>40</v>
      </c>
      <c r="AT37" s="39">
        <v>11</v>
      </c>
      <c r="AU37" s="39">
        <v>14</v>
      </c>
      <c r="AV37" s="39">
        <v>5</v>
      </c>
      <c r="AW37" s="39"/>
      <c r="AX37" s="39">
        <v>20</v>
      </c>
      <c r="AY37" s="39" t="s">
        <v>52</v>
      </c>
      <c r="AZ37" s="39" t="s">
        <v>53</v>
      </c>
      <c r="BA37" s="39" t="s">
        <v>66</v>
      </c>
      <c r="BB37" s="39" t="s">
        <v>71</v>
      </c>
      <c r="BC37" s="39" t="s">
        <v>56</v>
      </c>
      <c r="BD37" s="39" t="s">
        <v>65</v>
      </c>
      <c r="BE37" s="39" t="s">
        <v>65</v>
      </c>
    </row>
    <row r="38" spans="1:57" ht="15.75" customHeight="1" x14ac:dyDescent="0.15">
      <c r="A38" s="39">
        <v>246</v>
      </c>
      <c r="B38" s="39">
        <v>2</v>
      </c>
      <c r="C38" s="39">
        <v>2</v>
      </c>
      <c r="D38" s="39">
        <v>0</v>
      </c>
      <c r="E38" s="39">
        <v>0</v>
      </c>
      <c r="F38" s="39">
        <v>1</v>
      </c>
      <c r="G38" s="39">
        <v>1</v>
      </c>
      <c r="H38" s="39">
        <v>15</v>
      </c>
      <c r="I38" s="39">
        <v>4</v>
      </c>
      <c r="J38" s="39">
        <v>8</v>
      </c>
      <c r="K38" s="39">
        <f>H38/(H38+I38+J38)</f>
        <v>0.55555555555555558</v>
      </c>
      <c r="L38" s="39">
        <v>5</v>
      </c>
      <c r="M38" s="39">
        <v>6</v>
      </c>
      <c r="N38" s="39">
        <v>4</v>
      </c>
      <c r="O38" s="39">
        <f>(L38+M38+N38)/30</f>
        <v>0.5</v>
      </c>
      <c r="P38" s="39">
        <v>11</v>
      </c>
      <c r="Q38" s="39">
        <v>4</v>
      </c>
      <c r="R38" s="39">
        <v>2</v>
      </c>
      <c r="S38" s="39">
        <v>40</v>
      </c>
      <c r="T38" s="39">
        <v>0</v>
      </c>
      <c r="U38" s="39">
        <v>0</v>
      </c>
      <c r="V38" s="39">
        <v>0</v>
      </c>
      <c r="W38" s="39">
        <v>13</v>
      </c>
      <c r="X38" s="39">
        <v>0</v>
      </c>
      <c r="Y38" s="39">
        <v>0</v>
      </c>
      <c r="Z38" s="39">
        <v>0</v>
      </c>
      <c r="AA38" s="39">
        <v>10</v>
      </c>
      <c r="AB38" s="39">
        <v>1</v>
      </c>
      <c r="AC38" s="39">
        <v>0</v>
      </c>
      <c r="AD38" s="39">
        <v>0</v>
      </c>
      <c r="AE38" s="39">
        <v>10</v>
      </c>
      <c r="AF38" s="39">
        <v>0</v>
      </c>
      <c r="AG38" s="39">
        <v>0</v>
      </c>
      <c r="AH38" s="39">
        <v>0</v>
      </c>
      <c r="AI38" s="39">
        <v>9</v>
      </c>
      <c r="AJ38" s="39">
        <v>0</v>
      </c>
      <c r="AK38" s="39">
        <v>0</v>
      </c>
      <c r="AL38" s="39">
        <v>0</v>
      </c>
      <c r="AM38" s="39">
        <v>46</v>
      </c>
      <c r="AN38" s="39">
        <v>2</v>
      </c>
      <c r="AO38" s="39">
        <v>1</v>
      </c>
      <c r="AP38" s="39">
        <v>0</v>
      </c>
      <c r="AQ38" s="39">
        <v>53</v>
      </c>
      <c r="AR38" s="39">
        <v>4</v>
      </c>
      <c r="AS38" s="39">
        <v>63</v>
      </c>
      <c r="AT38" s="39">
        <v>17</v>
      </c>
      <c r="AU38" s="39">
        <v>4</v>
      </c>
      <c r="AV38" s="39">
        <v>9</v>
      </c>
      <c r="AW38" s="39"/>
      <c r="AX38" s="39">
        <v>20</v>
      </c>
      <c r="AY38" s="39" t="s">
        <v>52</v>
      </c>
      <c r="AZ38" s="39" t="s">
        <v>53</v>
      </c>
      <c r="BA38" s="39" t="s">
        <v>66</v>
      </c>
      <c r="BB38" s="39" t="s">
        <v>55</v>
      </c>
      <c r="BC38" s="39" t="s">
        <v>70</v>
      </c>
      <c r="BD38" s="39" t="s">
        <v>73</v>
      </c>
      <c r="BE38" s="39" t="s">
        <v>73</v>
      </c>
    </row>
    <row r="39" spans="1:57" ht="15.75" customHeight="1" x14ac:dyDescent="0.15">
      <c r="A39" s="39">
        <v>250</v>
      </c>
      <c r="B39" s="39">
        <v>2</v>
      </c>
      <c r="C39" s="39">
        <v>2</v>
      </c>
      <c r="D39" s="39">
        <v>0</v>
      </c>
      <c r="E39" s="39">
        <v>0</v>
      </c>
      <c r="F39" s="39">
        <v>1</v>
      </c>
      <c r="G39" s="39">
        <v>1</v>
      </c>
      <c r="H39" s="39">
        <v>18</v>
      </c>
      <c r="I39" s="39">
        <v>4</v>
      </c>
      <c r="J39" s="39">
        <v>5</v>
      </c>
      <c r="K39" s="39">
        <f>H39/(H39+I39+J39)</f>
        <v>0.66666666666666663</v>
      </c>
      <c r="L39" s="39">
        <v>4</v>
      </c>
      <c r="M39" s="39">
        <v>4</v>
      </c>
      <c r="N39" s="39">
        <v>6</v>
      </c>
      <c r="O39" s="39">
        <f>(L39+M39+N39)/30</f>
        <v>0.46666666666666667</v>
      </c>
      <c r="P39" s="39">
        <v>11</v>
      </c>
      <c r="Q39" s="39">
        <v>4</v>
      </c>
      <c r="R39" s="39">
        <v>2</v>
      </c>
      <c r="S39" s="39">
        <v>8</v>
      </c>
      <c r="T39" s="39">
        <v>0</v>
      </c>
      <c r="U39" s="39">
        <v>0</v>
      </c>
      <c r="V39" s="39">
        <v>0</v>
      </c>
      <c r="W39" s="39">
        <v>10</v>
      </c>
      <c r="X39" s="39">
        <v>0</v>
      </c>
      <c r="Y39" s="39">
        <v>0</v>
      </c>
      <c r="Z39" s="39">
        <v>0</v>
      </c>
      <c r="AA39" s="39">
        <v>10</v>
      </c>
      <c r="AB39" s="39">
        <v>1</v>
      </c>
      <c r="AC39" s="39">
        <v>0</v>
      </c>
      <c r="AD39" s="39">
        <v>0</v>
      </c>
      <c r="AE39" s="39">
        <v>10</v>
      </c>
      <c r="AF39" s="39">
        <v>0</v>
      </c>
      <c r="AG39" s="39">
        <v>0</v>
      </c>
      <c r="AH39" s="39">
        <v>0</v>
      </c>
      <c r="AI39" s="39">
        <v>11</v>
      </c>
      <c r="AJ39" s="39">
        <v>0</v>
      </c>
      <c r="AK39" s="39">
        <v>0</v>
      </c>
      <c r="AL39" s="39">
        <v>0</v>
      </c>
      <c r="AM39" s="39">
        <v>32</v>
      </c>
      <c r="AN39" s="39">
        <v>6</v>
      </c>
      <c r="AO39" s="39">
        <v>1</v>
      </c>
      <c r="AP39" s="39">
        <v>0</v>
      </c>
      <c r="AQ39" s="39">
        <v>32</v>
      </c>
      <c r="AR39" s="39">
        <v>3</v>
      </c>
      <c r="AS39" s="39">
        <v>85</v>
      </c>
      <c r="AT39" s="39">
        <v>19</v>
      </c>
      <c r="AU39" s="39">
        <v>3</v>
      </c>
      <c r="AV39" s="39">
        <v>8</v>
      </c>
      <c r="AW39" s="39"/>
      <c r="AX39" s="39">
        <v>20</v>
      </c>
      <c r="AY39" s="39" t="s">
        <v>52</v>
      </c>
      <c r="AZ39" s="39" t="s">
        <v>53</v>
      </c>
      <c r="BA39" s="39" t="s">
        <v>66</v>
      </c>
      <c r="BB39" s="39" t="s">
        <v>55</v>
      </c>
      <c r="BC39" s="39" t="s">
        <v>60</v>
      </c>
      <c r="BD39" s="39" t="s">
        <v>67</v>
      </c>
      <c r="BE39" s="39" t="s">
        <v>65</v>
      </c>
    </row>
    <row r="40" spans="1:57" ht="15.75" customHeight="1" x14ac:dyDescent="0.15">
      <c r="A40" s="39">
        <v>252</v>
      </c>
      <c r="B40" s="39">
        <v>2</v>
      </c>
      <c r="C40" s="39">
        <v>2</v>
      </c>
      <c r="D40" s="39">
        <v>0</v>
      </c>
      <c r="E40" s="39">
        <v>0</v>
      </c>
      <c r="F40" s="39">
        <v>1</v>
      </c>
      <c r="G40" s="39">
        <v>1</v>
      </c>
      <c r="H40" s="39">
        <v>13</v>
      </c>
      <c r="I40" s="39">
        <v>10</v>
      </c>
      <c r="J40" s="39">
        <v>4</v>
      </c>
      <c r="K40" s="39">
        <f>H40/(H40+I40+J40)</f>
        <v>0.48148148148148145</v>
      </c>
      <c r="L40" s="39">
        <v>4</v>
      </c>
      <c r="M40" s="39">
        <v>4</v>
      </c>
      <c r="N40" s="39">
        <v>5</v>
      </c>
      <c r="O40" s="39">
        <f>(L40+M40+N40)/30</f>
        <v>0.43333333333333335</v>
      </c>
      <c r="P40" s="39">
        <v>10</v>
      </c>
      <c r="Q40" s="39">
        <v>5</v>
      </c>
      <c r="R40" s="39">
        <v>2</v>
      </c>
      <c r="S40" s="39">
        <v>12</v>
      </c>
      <c r="T40" s="39">
        <v>0</v>
      </c>
      <c r="U40" s="39">
        <v>0</v>
      </c>
      <c r="V40" s="39">
        <v>0</v>
      </c>
      <c r="W40" s="39">
        <v>11</v>
      </c>
      <c r="X40" s="39">
        <v>0</v>
      </c>
      <c r="Y40" s="39">
        <v>0</v>
      </c>
      <c r="Z40" s="39">
        <v>0</v>
      </c>
      <c r="AA40" s="39">
        <v>12</v>
      </c>
      <c r="AB40" s="39">
        <v>0</v>
      </c>
      <c r="AC40" s="39">
        <v>0</v>
      </c>
      <c r="AD40" s="39">
        <v>0</v>
      </c>
      <c r="AE40" s="39">
        <v>10</v>
      </c>
      <c r="AF40" s="39">
        <v>0</v>
      </c>
      <c r="AG40" s="39">
        <v>0</v>
      </c>
      <c r="AH40" s="39">
        <v>0</v>
      </c>
      <c r="AI40" s="39">
        <v>11</v>
      </c>
      <c r="AJ40" s="39">
        <v>0</v>
      </c>
      <c r="AK40" s="39">
        <v>0</v>
      </c>
      <c r="AL40" s="39">
        <v>0</v>
      </c>
      <c r="AM40" s="39">
        <v>42</v>
      </c>
      <c r="AN40" s="39">
        <v>0</v>
      </c>
      <c r="AO40" s="39">
        <v>0</v>
      </c>
      <c r="AP40" s="39">
        <v>0</v>
      </c>
      <c r="AQ40" s="39">
        <v>44</v>
      </c>
      <c r="AR40" s="39">
        <v>1</v>
      </c>
      <c r="AS40" s="39">
        <v>75</v>
      </c>
      <c r="AT40" s="39">
        <v>10</v>
      </c>
      <c r="AU40" s="39">
        <v>4</v>
      </c>
      <c r="AV40" s="39">
        <v>16</v>
      </c>
      <c r="AW40" s="39"/>
      <c r="AX40" s="39">
        <v>19</v>
      </c>
      <c r="AY40" s="39" t="s">
        <v>68</v>
      </c>
      <c r="AZ40" s="39" t="s">
        <v>63</v>
      </c>
      <c r="BA40" s="39" t="s">
        <v>66</v>
      </c>
      <c r="BB40" s="39" t="s">
        <v>64</v>
      </c>
      <c r="BC40" s="39" t="s">
        <v>56</v>
      </c>
      <c r="BD40" s="39" t="s">
        <v>67</v>
      </c>
      <c r="BE40" s="39" t="s">
        <v>77</v>
      </c>
    </row>
    <row r="41" spans="1:57" ht="15.75" customHeight="1" x14ac:dyDescent="0.15">
      <c r="A41" s="39">
        <v>254</v>
      </c>
      <c r="B41" s="39">
        <v>2</v>
      </c>
      <c r="C41" s="39">
        <v>2</v>
      </c>
      <c r="D41" s="39">
        <v>0</v>
      </c>
      <c r="E41" s="39">
        <v>0</v>
      </c>
      <c r="F41" s="39">
        <v>1</v>
      </c>
      <c r="G41" s="39">
        <v>2</v>
      </c>
      <c r="H41" s="39">
        <v>10</v>
      </c>
      <c r="I41" s="39">
        <v>5</v>
      </c>
      <c r="J41" s="39">
        <v>12</v>
      </c>
      <c r="K41" s="39">
        <f>H41/(H41+I41+J41)</f>
        <v>0.37037037037037035</v>
      </c>
      <c r="L41" s="39">
        <v>8</v>
      </c>
      <c r="M41" s="39">
        <v>5</v>
      </c>
      <c r="N41" s="39">
        <v>6</v>
      </c>
      <c r="O41" s="39">
        <f>(L41+M41+N41)/30</f>
        <v>0.6333333333333333</v>
      </c>
      <c r="P41" s="39">
        <v>12</v>
      </c>
      <c r="Q41" s="39">
        <v>2</v>
      </c>
      <c r="R41" s="39">
        <v>3</v>
      </c>
      <c r="S41" s="39">
        <v>10</v>
      </c>
      <c r="T41" s="39">
        <v>1</v>
      </c>
      <c r="U41" s="39">
        <v>0</v>
      </c>
      <c r="V41" s="39">
        <v>0</v>
      </c>
      <c r="W41" s="39">
        <v>12</v>
      </c>
      <c r="X41" s="39">
        <v>0</v>
      </c>
      <c r="Y41" s="39">
        <v>0</v>
      </c>
      <c r="Z41" s="39">
        <v>0</v>
      </c>
      <c r="AA41" s="39">
        <v>12</v>
      </c>
      <c r="AB41" s="39">
        <v>0</v>
      </c>
      <c r="AC41" s="39">
        <v>0</v>
      </c>
      <c r="AD41" s="39">
        <v>0</v>
      </c>
      <c r="AE41" s="39">
        <v>10</v>
      </c>
      <c r="AF41" s="39">
        <v>0</v>
      </c>
      <c r="AG41" s="39">
        <v>0</v>
      </c>
      <c r="AH41" s="39">
        <v>0</v>
      </c>
      <c r="AI41" s="39">
        <v>12</v>
      </c>
      <c r="AJ41" s="39">
        <v>1</v>
      </c>
      <c r="AK41" s="39">
        <v>0</v>
      </c>
      <c r="AL41" s="39">
        <v>0</v>
      </c>
      <c r="AM41" s="39">
        <v>37</v>
      </c>
      <c r="AN41" s="39">
        <v>4</v>
      </c>
      <c r="AO41" s="39">
        <v>0</v>
      </c>
      <c r="AP41" s="39">
        <v>0</v>
      </c>
      <c r="AQ41" s="39">
        <v>40</v>
      </c>
      <c r="AR41" s="39">
        <v>0</v>
      </c>
      <c r="AS41" s="39">
        <v>80</v>
      </c>
      <c r="AT41" s="39">
        <v>21</v>
      </c>
      <c r="AU41" s="39">
        <v>3</v>
      </c>
      <c r="AV41" s="39">
        <v>6</v>
      </c>
      <c r="AW41" s="39"/>
      <c r="AX41" s="39">
        <v>20</v>
      </c>
      <c r="AY41" s="39" t="s">
        <v>52</v>
      </c>
      <c r="AZ41" s="39" t="s">
        <v>53</v>
      </c>
      <c r="BA41" s="39" t="s">
        <v>74</v>
      </c>
      <c r="BB41" s="39" t="s">
        <v>64</v>
      </c>
      <c r="BC41" s="39" t="s">
        <v>70</v>
      </c>
      <c r="BD41" s="39" t="s">
        <v>73</v>
      </c>
      <c r="BE41" s="39" t="s">
        <v>73</v>
      </c>
    </row>
    <row r="42" spans="1:57" ht="15.75" customHeight="1" x14ac:dyDescent="0.15">
      <c r="A42" s="39">
        <v>256</v>
      </c>
      <c r="B42" s="39">
        <v>2</v>
      </c>
      <c r="C42" s="39">
        <v>2</v>
      </c>
      <c r="D42" s="39">
        <v>0</v>
      </c>
      <c r="E42" s="39">
        <v>0</v>
      </c>
      <c r="F42" s="39">
        <v>1</v>
      </c>
      <c r="G42" s="39">
        <v>2</v>
      </c>
      <c r="H42" s="39">
        <v>17</v>
      </c>
      <c r="I42" s="39">
        <v>2</v>
      </c>
      <c r="J42" s="39">
        <v>8</v>
      </c>
      <c r="K42" s="39">
        <f>H42/(H42+I42+J42)</f>
        <v>0.62962962962962965</v>
      </c>
      <c r="L42" s="39">
        <v>7</v>
      </c>
      <c r="M42" s="39">
        <v>4</v>
      </c>
      <c r="N42" s="39">
        <v>6</v>
      </c>
      <c r="O42" s="39">
        <f>(L42+M42+N42)/30</f>
        <v>0.56666666666666665</v>
      </c>
      <c r="P42" s="39">
        <v>15</v>
      </c>
      <c r="Q42" s="39">
        <v>2</v>
      </c>
      <c r="R42" s="39">
        <v>0</v>
      </c>
      <c r="S42" s="39">
        <v>11</v>
      </c>
      <c r="T42" s="39">
        <v>0</v>
      </c>
      <c r="U42" s="39">
        <v>0</v>
      </c>
      <c r="V42" s="39">
        <v>0</v>
      </c>
      <c r="W42" s="39">
        <v>9</v>
      </c>
      <c r="X42" s="39">
        <v>0</v>
      </c>
      <c r="Y42" s="39">
        <v>0</v>
      </c>
      <c r="Z42" s="39">
        <v>0</v>
      </c>
      <c r="AA42" s="39">
        <v>8</v>
      </c>
      <c r="AB42" s="39">
        <v>1</v>
      </c>
      <c r="AC42" s="39">
        <v>1</v>
      </c>
      <c r="AD42" s="39">
        <v>0</v>
      </c>
      <c r="AE42" s="39">
        <v>11</v>
      </c>
      <c r="AF42" s="39">
        <v>0</v>
      </c>
      <c r="AG42" s="39">
        <v>0</v>
      </c>
      <c r="AH42" s="39">
        <v>0</v>
      </c>
      <c r="AI42" s="39">
        <v>6</v>
      </c>
      <c r="AJ42" s="39">
        <v>1</v>
      </c>
      <c r="AK42" s="39">
        <v>1</v>
      </c>
      <c r="AL42" s="39">
        <v>0</v>
      </c>
      <c r="AM42" s="39">
        <v>31</v>
      </c>
      <c r="AN42" s="39">
        <v>3</v>
      </c>
      <c r="AO42" s="39">
        <v>3</v>
      </c>
      <c r="AP42" s="39">
        <v>0</v>
      </c>
      <c r="AQ42" s="39">
        <v>72</v>
      </c>
      <c r="AR42" s="39">
        <v>8</v>
      </c>
      <c r="AS42" s="39">
        <v>40</v>
      </c>
      <c r="AT42" s="39">
        <v>27</v>
      </c>
      <c r="AU42" s="39">
        <v>3</v>
      </c>
      <c r="AV42" s="39">
        <v>0</v>
      </c>
      <c r="AW42" s="39"/>
      <c r="AX42" s="39">
        <v>22</v>
      </c>
      <c r="AY42" s="39" t="s">
        <v>68</v>
      </c>
      <c r="AZ42" s="39" t="s">
        <v>53</v>
      </c>
      <c r="BA42" s="39" t="s">
        <v>74</v>
      </c>
      <c r="BB42" s="44"/>
      <c r="BC42" s="39" t="s">
        <v>70</v>
      </c>
      <c r="BD42" s="39" t="s">
        <v>73</v>
      </c>
      <c r="BE42" s="39" t="s">
        <v>73</v>
      </c>
    </row>
    <row r="43" spans="1:57" ht="15.75" customHeight="1" x14ac:dyDescent="0.15">
      <c r="A43" s="39">
        <v>257</v>
      </c>
      <c r="B43" s="39">
        <v>2</v>
      </c>
      <c r="C43" s="39">
        <v>2</v>
      </c>
      <c r="D43" s="39">
        <v>0</v>
      </c>
      <c r="E43" s="39">
        <v>0</v>
      </c>
      <c r="F43" s="39">
        <v>1</v>
      </c>
      <c r="G43" s="39">
        <v>2</v>
      </c>
      <c r="H43" s="39">
        <v>15</v>
      </c>
      <c r="I43" s="39">
        <v>12</v>
      </c>
      <c r="J43" s="39">
        <v>0</v>
      </c>
      <c r="K43" s="39">
        <f>H43/(H43+I43+J43)</f>
        <v>0.55555555555555558</v>
      </c>
      <c r="L43" s="39">
        <v>6</v>
      </c>
      <c r="M43" s="39">
        <v>3</v>
      </c>
      <c r="N43" s="39">
        <v>5</v>
      </c>
      <c r="O43" s="39">
        <f>(L43+M43+N43)/30</f>
        <v>0.46666666666666667</v>
      </c>
      <c r="P43" s="39">
        <v>13</v>
      </c>
      <c r="Q43" s="39">
        <v>4</v>
      </c>
      <c r="R43" s="39">
        <v>0</v>
      </c>
      <c r="S43" s="39">
        <v>9</v>
      </c>
      <c r="T43" s="39">
        <v>0</v>
      </c>
      <c r="U43" s="39">
        <v>0</v>
      </c>
      <c r="V43" s="39">
        <v>0</v>
      </c>
      <c r="W43" s="39">
        <v>9</v>
      </c>
      <c r="X43" s="39">
        <v>0</v>
      </c>
      <c r="Y43" s="39">
        <v>0</v>
      </c>
      <c r="Z43" s="39">
        <v>0</v>
      </c>
      <c r="AA43" s="39">
        <v>10</v>
      </c>
      <c r="AB43" s="39">
        <v>1</v>
      </c>
      <c r="AC43" s="39">
        <v>0</v>
      </c>
      <c r="AD43" s="39">
        <v>0</v>
      </c>
      <c r="AE43" s="39">
        <v>11</v>
      </c>
      <c r="AF43" s="39">
        <v>0</v>
      </c>
      <c r="AG43" s="39">
        <v>0</v>
      </c>
      <c r="AH43" s="39">
        <v>0</v>
      </c>
      <c r="AI43" s="39">
        <v>9</v>
      </c>
      <c r="AJ43" s="39">
        <v>1</v>
      </c>
      <c r="AK43" s="39">
        <v>1</v>
      </c>
      <c r="AL43" s="39">
        <v>0</v>
      </c>
      <c r="AM43" s="39">
        <v>29</v>
      </c>
      <c r="AN43" s="39">
        <v>2</v>
      </c>
      <c r="AO43" s="39">
        <v>2</v>
      </c>
      <c r="AP43" s="39">
        <v>0</v>
      </c>
      <c r="AQ43" s="39">
        <v>40</v>
      </c>
      <c r="AR43" s="39">
        <v>0</v>
      </c>
      <c r="AS43" s="39">
        <v>80</v>
      </c>
      <c r="AT43" s="39">
        <v>22</v>
      </c>
      <c r="AU43" s="39">
        <v>8</v>
      </c>
      <c r="AV43" s="39">
        <v>0</v>
      </c>
      <c r="AW43" s="39"/>
      <c r="AX43" s="39">
        <v>18</v>
      </c>
      <c r="AY43" s="39" t="s">
        <v>68</v>
      </c>
      <c r="AZ43" s="39" t="s">
        <v>53</v>
      </c>
      <c r="BA43" s="39" t="s">
        <v>66</v>
      </c>
      <c r="BB43" s="39" t="s">
        <v>55</v>
      </c>
      <c r="BC43" s="39" t="s">
        <v>70</v>
      </c>
      <c r="BD43" s="39" t="s">
        <v>62</v>
      </c>
      <c r="BE43" s="39" t="s">
        <v>62</v>
      </c>
    </row>
    <row r="44" spans="1:57" ht="15.75" customHeight="1" x14ac:dyDescent="0.15">
      <c r="A44" s="39">
        <v>258</v>
      </c>
      <c r="B44" s="39">
        <v>2</v>
      </c>
      <c r="C44" s="39">
        <v>2</v>
      </c>
      <c r="D44" s="39">
        <v>0</v>
      </c>
      <c r="E44" s="39">
        <v>0</v>
      </c>
      <c r="F44" s="39">
        <v>1</v>
      </c>
      <c r="G44" s="39">
        <v>2</v>
      </c>
      <c r="H44" s="39">
        <v>14</v>
      </c>
      <c r="I44" s="39">
        <v>13</v>
      </c>
      <c r="J44" s="39">
        <v>0</v>
      </c>
      <c r="K44" s="39">
        <f>H44/(H44+I44+J44)</f>
        <v>0.51851851851851849</v>
      </c>
      <c r="L44" s="39">
        <v>4</v>
      </c>
      <c r="M44" s="39">
        <v>7</v>
      </c>
      <c r="N44" s="39">
        <v>3</v>
      </c>
      <c r="O44" s="39">
        <f>(L44+M44+N44)/30</f>
        <v>0.46666666666666667</v>
      </c>
      <c r="P44" s="39">
        <v>16</v>
      </c>
      <c r="Q44" s="39">
        <v>1</v>
      </c>
      <c r="R44" s="39">
        <v>0</v>
      </c>
      <c r="S44" s="39">
        <v>9</v>
      </c>
      <c r="T44" s="39">
        <v>0</v>
      </c>
      <c r="U44" s="39">
        <v>0</v>
      </c>
      <c r="V44" s="39">
        <v>0</v>
      </c>
      <c r="W44" s="39">
        <v>10</v>
      </c>
      <c r="X44" s="39">
        <v>0</v>
      </c>
      <c r="Y44" s="39">
        <v>0</v>
      </c>
      <c r="Z44" s="39">
        <v>0</v>
      </c>
      <c r="AA44" s="39">
        <v>6</v>
      </c>
      <c r="AB44" s="39">
        <v>1</v>
      </c>
      <c r="AC44" s="39">
        <v>1</v>
      </c>
      <c r="AD44" s="39">
        <v>0</v>
      </c>
      <c r="AE44" s="39">
        <v>6</v>
      </c>
      <c r="AF44" s="39">
        <v>0</v>
      </c>
      <c r="AG44" s="39">
        <v>0</v>
      </c>
      <c r="AH44" s="39">
        <v>0</v>
      </c>
      <c r="AI44" s="39">
        <v>7</v>
      </c>
      <c r="AJ44" s="39">
        <v>1</v>
      </c>
      <c r="AK44" s="39">
        <v>1</v>
      </c>
      <c r="AL44" s="39">
        <v>0</v>
      </c>
      <c r="AM44" s="39">
        <v>18</v>
      </c>
      <c r="AN44" s="39">
        <v>1</v>
      </c>
      <c r="AO44" s="39">
        <v>1</v>
      </c>
      <c r="AP44" s="39">
        <v>0</v>
      </c>
      <c r="AQ44" s="39">
        <v>92</v>
      </c>
      <c r="AR44" s="39">
        <v>28</v>
      </c>
      <c r="AS44" s="39">
        <v>0</v>
      </c>
      <c r="AT44" s="39">
        <v>7</v>
      </c>
      <c r="AU44" s="39">
        <v>10</v>
      </c>
      <c r="AV44" s="39">
        <v>13</v>
      </c>
      <c r="AW44" s="39"/>
      <c r="AX44" s="39">
        <v>20</v>
      </c>
      <c r="AY44" s="39" t="s">
        <v>52</v>
      </c>
      <c r="AZ44" s="39" t="s">
        <v>53</v>
      </c>
      <c r="BA44" s="39" t="s">
        <v>66</v>
      </c>
      <c r="BB44" s="39" t="s">
        <v>55</v>
      </c>
      <c r="BC44" s="39" t="s">
        <v>60</v>
      </c>
      <c r="BD44" s="39" t="s">
        <v>67</v>
      </c>
      <c r="BE44" s="39" t="s">
        <v>67</v>
      </c>
    </row>
    <row r="45" spans="1:57" ht="15.75" customHeight="1" x14ac:dyDescent="0.15">
      <c r="A45" s="39">
        <v>259</v>
      </c>
      <c r="B45" s="39">
        <v>2</v>
      </c>
      <c r="C45" s="39">
        <v>2</v>
      </c>
      <c r="D45" s="39">
        <v>0</v>
      </c>
      <c r="E45" s="39">
        <v>0</v>
      </c>
      <c r="F45" s="39">
        <v>1</v>
      </c>
      <c r="G45" s="39">
        <v>1</v>
      </c>
      <c r="H45" s="39">
        <v>14</v>
      </c>
      <c r="I45" s="39">
        <v>6</v>
      </c>
      <c r="J45" s="39">
        <v>7</v>
      </c>
      <c r="K45" s="39">
        <f>H45/(H45+I45+J45)</f>
        <v>0.51851851851851849</v>
      </c>
      <c r="L45" s="39">
        <v>5</v>
      </c>
      <c r="M45" s="39">
        <v>4</v>
      </c>
      <c r="N45" s="39">
        <v>8</v>
      </c>
      <c r="O45" s="39">
        <f>(L45+M45+N45)/30</f>
        <v>0.56666666666666665</v>
      </c>
      <c r="P45" s="39">
        <v>11</v>
      </c>
      <c r="Q45" s="39">
        <v>2</v>
      </c>
      <c r="R45" s="39">
        <v>4</v>
      </c>
      <c r="S45" s="39">
        <v>9</v>
      </c>
      <c r="T45" s="39">
        <v>1</v>
      </c>
      <c r="U45" s="39">
        <v>1</v>
      </c>
      <c r="V45" s="39">
        <v>0</v>
      </c>
      <c r="W45" s="39">
        <v>10</v>
      </c>
      <c r="X45" s="39">
        <v>0</v>
      </c>
      <c r="Y45" s="39">
        <v>0</v>
      </c>
      <c r="Z45" s="39">
        <v>0</v>
      </c>
      <c r="AA45" s="39">
        <v>9</v>
      </c>
      <c r="AB45" s="39">
        <v>1</v>
      </c>
      <c r="AC45" s="39">
        <v>1</v>
      </c>
      <c r="AD45" s="39">
        <v>0</v>
      </c>
      <c r="AE45" s="39">
        <v>9</v>
      </c>
      <c r="AF45" s="39">
        <v>0</v>
      </c>
      <c r="AG45" s="39">
        <v>0</v>
      </c>
      <c r="AH45" s="39">
        <v>0</v>
      </c>
      <c r="AI45" s="39">
        <v>6</v>
      </c>
      <c r="AJ45" s="39">
        <v>2</v>
      </c>
      <c r="AK45" s="39">
        <v>1</v>
      </c>
      <c r="AL45" s="39">
        <v>0</v>
      </c>
      <c r="AM45" s="39">
        <v>25</v>
      </c>
      <c r="AN45" s="39">
        <v>3</v>
      </c>
      <c r="AO45" s="39">
        <v>3</v>
      </c>
      <c r="AP45" s="39">
        <v>0</v>
      </c>
      <c r="AQ45" s="39">
        <v>78</v>
      </c>
      <c r="AR45" s="39">
        <v>28</v>
      </c>
      <c r="AS45" s="39">
        <v>14</v>
      </c>
      <c r="AT45" s="39">
        <v>16</v>
      </c>
      <c r="AU45" s="39">
        <v>2</v>
      </c>
      <c r="AV45" s="39">
        <v>12</v>
      </c>
      <c r="AW45" s="39"/>
      <c r="AX45" s="39">
        <v>20</v>
      </c>
      <c r="AY45" s="39" t="s">
        <v>68</v>
      </c>
      <c r="AZ45" s="39" t="s">
        <v>53</v>
      </c>
      <c r="BA45" s="39" t="s">
        <v>74</v>
      </c>
      <c r="BB45" s="39" t="s">
        <v>64</v>
      </c>
      <c r="BC45" s="39" t="s">
        <v>70</v>
      </c>
      <c r="BD45" s="39" t="s">
        <v>73</v>
      </c>
      <c r="BE45" s="39" t="s">
        <v>73</v>
      </c>
    </row>
    <row r="46" spans="1:57" ht="15.75" customHeight="1" x14ac:dyDescent="0.15">
      <c r="A46" s="39">
        <v>262</v>
      </c>
      <c r="B46" s="39">
        <v>2</v>
      </c>
      <c r="C46" s="39">
        <v>2</v>
      </c>
      <c r="D46" s="39">
        <v>0</v>
      </c>
      <c r="E46" s="39">
        <v>0</v>
      </c>
      <c r="F46" s="39">
        <v>1</v>
      </c>
      <c r="G46" s="39">
        <v>1</v>
      </c>
      <c r="H46" s="39">
        <v>14</v>
      </c>
      <c r="I46" s="39">
        <v>4</v>
      </c>
      <c r="J46" s="39">
        <v>9</v>
      </c>
      <c r="K46" s="39">
        <f>H46/(H46+I46+J46)</f>
        <v>0.51851851851851849</v>
      </c>
      <c r="L46" s="39">
        <v>4</v>
      </c>
      <c r="M46" s="39">
        <v>5</v>
      </c>
      <c r="N46" s="39">
        <v>5</v>
      </c>
      <c r="O46" s="39">
        <f>(L46+M46+N46)/30</f>
        <v>0.46666666666666667</v>
      </c>
      <c r="P46" s="39">
        <v>17</v>
      </c>
      <c r="Q46" s="39">
        <v>0</v>
      </c>
      <c r="R46" s="39">
        <v>0</v>
      </c>
      <c r="S46" s="39">
        <v>9</v>
      </c>
      <c r="T46" s="39">
        <v>0</v>
      </c>
      <c r="U46" s="39">
        <v>0</v>
      </c>
      <c r="V46" s="39">
        <v>0</v>
      </c>
      <c r="W46" s="39">
        <v>7</v>
      </c>
      <c r="X46" s="39">
        <v>1</v>
      </c>
      <c r="Y46" s="39">
        <v>1</v>
      </c>
      <c r="Z46" s="39">
        <v>0</v>
      </c>
      <c r="AA46" s="39">
        <v>9</v>
      </c>
      <c r="AB46" s="39">
        <v>1</v>
      </c>
      <c r="AC46" s="39">
        <v>1</v>
      </c>
      <c r="AD46" s="39">
        <v>0</v>
      </c>
      <c r="AE46" s="39">
        <v>9</v>
      </c>
      <c r="AF46" s="39">
        <v>1</v>
      </c>
      <c r="AG46" s="39">
        <v>1</v>
      </c>
      <c r="AH46" s="39">
        <v>0</v>
      </c>
      <c r="AI46" s="39">
        <v>10</v>
      </c>
      <c r="AJ46" s="39">
        <v>1</v>
      </c>
      <c r="AK46" s="39">
        <v>1</v>
      </c>
      <c r="AL46" s="39">
        <v>0</v>
      </c>
      <c r="AM46" s="39">
        <v>31</v>
      </c>
      <c r="AN46" s="39">
        <v>1</v>
      </c>
      <c r="AO46" s="39">
        <v>1</v>
      </c>
      <c r="AP46" s="39">
        <v>0</v>
      </c>
      <c r="AQ46" s="39">
        <v>90</v>
      </c>
      <c r="AR46" s="39">
        <v>15</v>
      </c>
      <c r="AS46" s="39">
        <v>15</v>
      </c>
      <c r="AT46" s="39">
        <v>28</v>
      </c>
      <c r="AU46" s="39">
        <v>2</v>
      </c>
      <c r="AV46" s="39">
        <v>0</v>
      </c>
      <c r="AW46" s="39"/>
      <c r="AX46" s="39">
        <v>21</v>
      </c>
      <c r="AY46" s="39" t="s">
        <v>68</v>
      </c>
      <c r="AZ46" s="39" t="s">
        <v>63</v>
      </c>
      <c r="BA46" s="39" t="s">
        <v>66</v>
      </c>
      <c r="BB46" s="39" t="s">
        <v>55</v>
      </c>
      <c r="BC46" s="39" t="s">
        <v>60</v>
      </c>
      <c r="BD46" s="39" t="s">
        <v>62</v>
      </c>
      <c r="BE46" s="39" t="s">
        <v>67</v>
      </c>
    </row>
    <row r="47" spans="1:57" ht="13" x14ac:dyDescent="0.15">
      <c r="A47" s="39">
        <v>265</v>
      </c>
      <c r="B47" s="39">
        <v>2</v>
      </c>
      <c r="C47" s="39">
        <v>3</v>
      </c>
      <c r="D47" s="39">
        <v>0</v>
      </c>
      <c r="E47" s="39">
        <v>0</v>
      </c>
      <c r="F47" s="39">
        <v>1</v>
      </c>
      <c r="G47" s="39">
        <v>2</v>
      </c>
      <c r="H47" s="39">
        <v>12</v>
      </c>
      <c r="I47" s="39">
        <v>9</v>
      </c>
      <c r="J47" s="39">
        <v>6</v>
      </c>
      <c r="K47" s="39">
        <f>H47/(H47+I47+J47)</f>
        <v>0.44444444444444442</v>
      </c>
      <c r="L47" s="39">
        <v>3</v>
      </c>
      <c r="M47" s="39">
        <v>8</v>
      </c>
      <c r="N47" s="39">
        <v>5</v>
      </c>
      <c r="O47" s="39">
        <f>(L47+M47+N47)/30</f>
        <v>0.53333333333333333</v>
      </c>
      <c r="P47" s="39">
        <v>12</v>
      </c>
      <c r="Q47" s="39">
        <v>3</v>
      </c>
      <c r="R47" s="39">
        <v>2</v>
      </c>
      <c r="S47" s="39">
        <v>6</v>
      </c>
      <c r="T47" s="39">
        <v>0</v>
      </c>
      <c r="U47" s="39">
        <v>0</v>
      </c>
      <c r="V47" s="39">
        <v>0</v>
      </c>
      <c r="W47" s="39">
        <v>8</v>
      </c>
      <c r="X47" s="39">
        <v>1</v>
      </c>
      <c r="Y47" s="39">
        <v>0</v>
      </c>
      <c r="Z47" s="39">
        <v>0</v>
      </c>
      <c r="AA47" s="39">
        <v>9</v>
      </c>
      <c r="AB47" s="39">
        <v>1</v>
      </c>
      <c r="AC47" s="39">
        <v>0</v>
      </c>
      <c r="AD47" s="39">
        <v>1</v>
      </c>
      <c r="AE47" s="39">
        <v>10</v>
      </c>
      <c r="AF47" s="39">
        <v>0</v>
      </c>
      <c r="AG47" s="39">
        <v>0</v>
      </c>
      <c r="AH47" s="39">
        <v>0</v>
      </c>
      <c r="AI47" s="39">
        <v>9</v>
      </c>
      <c r="AJ47" s="39">
        <v>0</v>
      </c>
      <c r="AK47" s="39">
        <v>0</v>
      </c>
      <c r="AL47" s="39">
        <v>0</v>
      </c>
      <c r="AM47" s="39">
        <v>30</v>
      </c>
      <c r="AN47" s="39">
        <v>2</v>
      </c>
      <c r="AO47" s="39">
        <v>1</v>
      </c>
      <c r="AP47" s="39">
        <v>0</v>
      </c>
      <c r="AQ47" s="39">
        <v>79</v>
      </c>
      <c r="AR47" s="39">
        <v>5</v>
      </c>
      <c r="AS47" s="39">
        <v>36</v>
      </c>
      <c r="AT47" s="39">
        <v>22</v>
      </c>
      <c r="AU47" s="39">
        <v>4</v>
      </c>
      <c r="AV47" s="39">
        <v>4</v>
      </c>
      <c r="AW47" s="39"/>
      <c r="AX47" s="39">
        <v>21</v>
      </c>
      <c r="AY47" s="39" t="s">
        <v>68</v>
      </c>
      <c r="AZ47" s="39" t="s">
        <v>86</v>
      </c>
      <c r="BA47" s="39" t="s">
        <v>87</v>
      </c>
      <c r="BB47" s="39" t="s">
        <v>88</v>
      </c>
      <c r="BC47" s="39" t="s">
        <v>60</v>
      </c>
      <c r="BD47" s="39" t="s">
        <v>89</v>
      </c>
      <c r="BE47" s="39" t="s">
        <v>90</v>
      </c>
    </row>
    <row r="48" spans="1:57" ht="13" x14ac:dyDescent="0.15">
      <c r="A48" s="39">
        <v>268</v>
      </c>
      <c r="B48" s="39">
        <v>2</v>
      </c>
      <c r="C48" s="39">
        <v>3</v>
      </c>
      <c r="D48" s="39">
        <v>0</v>
      </c>
      <c r="E48" s="39">
        <v>0</v>
      </c>
      <c r="F48" s="39">
        <v>1</v>
      </c>
      <c r="G48" s="39">
        <v>1</v>
      </c>
      <c r="H48" s="39">
        <v>19</v>
      </c>
      <c r="I48" s="39">
        <v>8</v>
      </c>
      <c r="J48" s="39">
        <v>0</v>
      </c>
      <c r="K48" s="39">
        <f>H48/(H48+I48+J48)</f>
        <v>0.70370370370370372</v>
      </c>
      <c r="L48" s="39">
        <v>8</v>
      </c>
      <c r="M48" s="39">
        <v>4</v>
      </c>
      <c r="N48" s="39">
        <v>6</v>
      </c>
      <c r="O48" s="39">
        <f>(L48+M48+N48)/30</f>
        <v>0.6</v>
      </c>
      <c r="P48" s="39">
        <v>17</v>
      </c>
      <c r="Q48" s="39">
        <v>0</v>
      </c>
      <c r="R48" s="39">
        <v>0</v>
      </c>
      <c r="S48" s="39">
        <v>7</v>
      </c>
      <c r="T48" s="39">
        <v>1</v>
      </c>
      <c r="U48" s="39">
        <v>0</v>
      </c>
      <c r="V48" s="39">
        <v>0</v>
      </c>
      <c r="W48" s="39">
        <v>7</v>
      </c>
      <c r="X48" s="39">
        <v>0</v>
      </c>
      <c r="Y48" s="39">
        <v>0</v>
      </c>
      <c r="Z48" s="39">
        <v>0</v>
      </c>
      <c r="AA48" s="39">
        <v>6</v>
      </c>
      <c r="AB48" s="39">
        <v>2</v>
      </c>
      <c r="AC48" s="39">
        <v>1</v>
      </c>
      <c r="AD48" s="39">
        <v>0</v>
      </c>
      <c r="AE48" s="39">
        <v>6</v>
      </c>
      <c r="AF48" s="39">
        <v>1</v>
      </c>
      <c r="AG48" s="39">
        <v>0</v>
      </c>
      <c r="AH48" s="39">
        <v>0</v>
      </c>
      <c r="AI48" s="39">
        <v>6</v>
      </c>
      <c r="AJ48" s="39">
        <v>0</v>
      </c>
      <c r="AK48" s="39">
        <v>0</v>
      </c>
      <c r="AL48" s="39">
        <v>0</v>
      </c>
      <c r="AM48" s="39">
        <v>18</v>
      </c>
      <c r="AN48" s="39">
        <v>0</v>
      </c>
      <c r="AO48" s="39">
        <v>0</v>
      </c>
      <c r="AP48" s="39">
        <v>0</v>
      </c>
      <c r="AQ48" s="39">
        <v>88</v>
      </c>
      <c r="AR48" s="39">
        <v>17</v>
      </c>
      <c r="AS48" s="39">
        <v>15</v>
      </c>
      <c r="AT48" s="39">
        <v>23</v>
      </c>
      <c r="AU48" s="39">
        <v>7</v>
      </c>
      <c r="AV48" s="39">
        <v>0</v>
      </c>
      <c r="AW48" s="39"/>
      <c r="AX48" s="39">
        <v>21</v>
      </c>
      <c r="AY48" s="39" t="s">
        <v>52</v>
      </c>
      <c r="AZ48" s="39" t="s">
        <v>53</v>
      </c>
      <c r="BA48" s="39" t="s">
        <v>96</v>
      </c>
      <c r="BB48" s="39" t="s">
        <v>55</v>
      </c>
      <c r="BC48" s="39" t="s">
        <v>78</v>
      </c>
      <c r="BD48" s="39" t="s">
        <v>97</v>
      </c>
      <c r="BE48" s="39" t="s">
        <v>98</v>
      </c>
    </row>
    <row r="49" spans="1:57" ht="13" x14ac:dyDescent="0.15">
      <c r="A49" s="39">
        <v>271</v>
      </c>
      <c r="B49" s="39">
        <v>2</v>
      </c>
      <c r="C49" s="39">
        <v>3</v>
      </c>
      <c r="D49" s="39">
        <v>0</v>
      </c>
      <c r="E49" s="39">
        <v>0</v>
      </c>
      <c r="F49" s="39">
        <v>1</v>
      </c>
      <c r="G49" s="39">
        <v>2</v>
      </c>
      <c r="H49" s="39">
        <v>12</v>
      </c>
      <c r="I49" s="39">
        <v>13</v>
      </c>
      <c r="J49" s="39">
        <v>1</v>
      </c>
      <c r="K49" s="39">
        <f>H49/(H49+I49+J49)</f>
        <v>0.46153846153846156</v>
      </c>
      <c r="L49" s="39">
        <v>6</v>
      </c>
      <c r="M49" s="39">
        <v>6</v>
      </c>
      <c r="N49" s="39">
        <v>6</v>
      </c>
      <c r="O49" s="39">
        <f>(L49+M49+N49)/30</f>
        <v>0.6</v>
      </c>
      <c r="P49" s="39">
        <v>11</v>
      </c>
      <c r="Q49" s="39">
        <v>4</v>
      </c>
      <c r="R49" s="39">
        <v>2</v>
      </c>
      <c r="S49" s="39">
        <v>9</v>
      </c>
      <c r="T49" s="39">
        <v>0</v>
      </c>
      <c r="U49" s="39">
        <v>0</v>
      </c>
      <c r="V49" s="39">
        <v>0</v>
      </c>
      <c r="W49" s="39">
        <v>12</v>
      </c>
      <c r="X49" s="39">
        <v>0</v>
      </c>
      <c r="Y49" s="39">
        <v>0</v>
      </c>
      <c r="Z49" s="39">
        <v>0</v>
      </c>
      <c r="AA49" s="39">
        <v>8</v>
      </c>
      <c r="AB49" s="39">
        <v>0</v>
      </c>
      <c r="AC49" s="39">
        <v>0</v>
      </c>
      <c r="AD49" s="39">
        <v>0</v>
      </c>
      <c r="AE49" s="39">
        <v>4</v>
      </c>
      <c r="AF49" s="39">
        <v>1</v>
      </c>
      <c r="AG49" s="39">
        <v>0</v>
      </c>
      <c r="AH49" s="39">
        <v>0</v>
      </c>
      <c r="AI49" s="39">
        <v>8</v>
      </c>
      <c r="AJ49" s="39">
        <v>1</v>
      </c>
      <c r="AK49" s="39">
        <v>1</v>
      </c>
      <c r="AL49" s="39">
        <v>0</v>
      </c>
      <c r="AM49" s="39">
        <v>14</v>
      </c>
      <c r="AN49" s="39">
        <v>6</v>
      </c>
      <c r="AO49" s="39">
        <v>3</v>
      </c>
      <c r="AP49" s="39">
        <v>0</v>
      </c>
      <c r="AQ49" s="39">
        <v>89</v>
      </c>
      <c r="AR49" s="39">
        <v>21</v>
      </c>
      <c r="AS49" s="39">
        <v>10</v>
      </c>
      <c r="AT49" s="39">
        <v>13</v>
      </c>
      <c r="AU49" s="39">
        <v>10</v>
      </c>
      <c r="AV49" s="39">
        <v>7</v>
      </c>
      <c r="AW49" s="39"/>
      <c r="AX49" s="39">
        <v>21</v>
      </c>
      <c r="AY49" s="39" t="s">
        <v>68</v>
      </c>
      <c r="AZ49" s="39" t="s">
        <v>86</v>
      </c>
      <c r="BA49" s="39" t="s">
        <v>87</v>
      </c>
      <c r="BB49" s="39" t="s">
        <v>88</v>
      </c>
      <c r="BC49" s="39" t="s">
        <v>60</v>
      </c>
      <c r="BD49" s="39" t="s">
        <v>90</v>
      </c>
      <c r="BE49" s="39" t="s">
        <v>100</v>
      </c>
    </row>
    <row r="50" spans="1:57" ht="13" x14ac:dyDescent="0.15">
      <c r="A50" s="39">
        <v>274</v>
      </c>
      <c r="B50" s="39">
        <v>2</v>
      </c>
      <c r="C50" s="39">
        <v>3</v>
      </c>
      <c r="D50" s="39">
        <v>0</v>
      </c>
      <c r="E50" s="39">
        <v>0</v>
      </c>
      <c r="F50" s="39">
        <v>1</v>
      </c>
      <c r="G50" s="39">
        <v>1</v>
      </c>
      <c r="H50" s="39">
        <v>14</v>
      </c>
      <c r="I50" s="39">
        <v>1</v>
      </c>
      <c r="J50" s="39">
        <v>12</v>
      </c>
      <c r="K50" s="39">
        <f>H50/(H50+I50+J50)</f>
        <v>0.51851851851851849</v>
      </c>
      <c r="L50" s="39">
        <v>5</v>
      </c>
      <c r="M50" s="39">
        <v>6</v>
      </c>
      <c r="N50" s="39">
        <v>7</v>
      </c>
      <c r="O50" s="39">
        <f>(L50+M50+N50)/30</f>
        <v>0.6</v>
      </c>
      <c r="P50" s="39">
        <v>12</v>
      </c>
      <c r="Q50" s="39">
        <v>1</v>
      </c>
      <c r="R50" s="39">
        <v>4</v>
      </c>
      <c r="S50" s="39">
        <v>5</v>
      </c>
      <c r="T50" s="39">
        <v>1</v>
      </c>
      <c r="U50" s="39">
        <v>1</v>
      </c>
      <c r="V50" s="39">
        <v>0</v>
      </c>
      <c r="W50" s="39">
        <v>9</v>
      </c>
      <c r="X50" s="39">
        <v>0</v>
      </c>
      <c r="Y50" s="39">
        <v>0</v>
      </c>
      <c r="Z50" s="39">
        <v>0</v>
      </c>
      <c r="AA50" s="39">
        <v>11</v>
      </c>
      <c r="AB50" s="39">
        <v>0</v>
      </c>
      <c r="AC50" s="39">
        <v>0</v>
      </c>
      <c r="AD50" s="39">
        <v>0</v>
      </c>
      <c r="AE50" s="39">
        <v>10</v>
      </c>
      <c r="AF50" s="39">
        <v>1</v>
      </c>
      <c r="AG50" s="39">
        <v>0</v>
      </c>
      <c r="AH50" s="39">
        <v>0</v>
      </c>
      <c r="AI50" s="39">
        <v>7</v>
      </c>
      <c r="AJ50" s="39">
        <v>0</v>
      </c>
      <c r="AK50" s="39">
        <v>0</v>
      </c>
      <c r="AL50" s="39">
        <v>0</v>
      </c>
      <c r="AM50" s="39">
        <v>26</v>
      </c>
      <c r="AN50" s="39">
        <v>2</v>
      </c>
      <c r="AO50" s="39">
        <v>2</v>
      </c>
      <c r="AP50" s="39">
        <v>0</v>
      </c>
      <c r="AQ50" s="39">
        <v>61</v>
      </c>
      <c r="AR50" s="39">
        <v>9</v>
      </c>
      <c r="AS50" s="39">
        <v>50</v>
      </c>
      <c r="AT50" s="39">
        <v>21</v>
      </c>
      <c r="AU50" s="39">
        <v>1</v>
      </c>
      <c r="AV50" s="39">
        <v>8</v>
      </c>
      <c r="AW50" s="39"/>
      <c r="AX50" s="39">
        <v>19</v>
      </c>
      <c r="AY50" s="39" t="s">
        <v>52</v>
      </c>
      <c r="AZ50" s="44"/>
      <c r="BA50" s="39" t="s">
        <v>87</v>
      </c>
      <c r="BB50" s="39" t="s">
        <v>55</v>
      </c>
      <c r="BC50" s="39" t="s">
        <v>60</v>
      </c>
      <c r="BD50" s="39" t="s">
        <v>89</v>
      </c>
      <c r="BE50" s="39" t="s">
        <v>104</v>
      </c>
    </row>
    <row r="51" spans="1:57" ht="13" x14ac:dyDescent="0.15">
      <c r="A51" s="39">
        <v>277</v>
      </c>
      <c r="B51" s="39">
        <v>2</v>
      </c>
      <c r="C51" s="39">
        <v>3</v>
      </c>
      <c r="D51" s="39">
        <v>0</v>
      </c>
      <c r="E51" s="39">
        <v>0</v>
      </c>
      <c r="F51" s="39">
        <v>1</v>
      </c>
      <c r="G51" s="39">
        <v>2</v>
      </c>
      <c r="H51" s="39">
        <v>13</v>
      </c>
      <c r="I51" s="39">
        <v>14</v>
      </c>
      <c r="J51" s="39">
        <v>0</v>
      </c>
      <c r="K51" s="39">
        <f>H51/(H51+I51+J51)</f>
        <v>0.48148148148148145</v>
      </c>
      <c r="L51" s="39">
        <v>5</v>
      </c>
      <c r="M51" s="39">
        <v>8</v>
      </c>
      <c r="N51" s="39">
        <v>4</v>
      </c>
      <c r="O51" s="39">
        <f>(L51+M51+N51)/30</f>
        <v>0.56666666666666665</v>
      </c>
      <c r="P51" s="39">
        <v>17</v>
      </c>
      <c r="Q51" s="39">
        <v>0</v>
      </c>
      <c r="R51" s="39">
        <v>0</v>
      </c>
      <c r="S51" s="39">
        <v>10</v>
      </c>
      <c r="T51" s="39">
        <v>0</v>
      </c>
      <c r="U51" s="39">
        <v>0</v>
      </c>
      <c r="V51" s="39">
        <v>0</v>
      </c>
      <c r="W51" s="39">
        <v>10</v>
      </c>
      <c r="X51" s="39">
        <v>1</v>
      </c>
      <c r="Y51" s="39">
        <v>0</v>
      </c>
      <c r="Z51" s="39">
        <v>0</v>
      </c>
      <c r="AA51" s="39">
        <v>10</v>
      </c>
      <c r="AB51" s="39">
        <v>1</v>
      </c>
      <c r="AC51" s="39">
        <v>1</v>
      </c>
      <c r="AD51" s="39">
        <v>0</v>
      </c>
      <c r="AE51" s="39">
        <v>11</v>
      </c>
      <c r="AF51" s="39">
        <v>1</v>
      </c>
      <c r="AG51" s="39">
        <v>1</v>
      </c>
      <c r="AH51" s="39">
        <v>0</v>
      </c>
      <c r="AI51" s="39">
        <v>8</v>
      </c>
      <c r="AJ51" s="39">
        <v>2</v>
      </c>
      <c r="AK51" s="39">
        <v>1</v>
      </c>
      <c r="AL51" s="39">
        <v>0</v>
      </c>
      <c r="AM51" s="39">
        <v>42</v>
      </c>
      <c r="AN51" s="39">
        <v>4</v>
      </c>
      <c r="AO51" s="39">
        <v>2</v>
      </c>
      <c r="AP51" s="39">
        <v>1</v>
      </c>
      <c r="AQ51" s="39">
        <v>109</v>
      </c>
      <c r="AR51" s="39">
        <v>4</v>
      </c>
      <c r="AS51" s="39">
        <v>7</v>
      </c>
      <c r="AT51" s="39">
        <v>28</v>
      </c>
      <c r="AU51" s="39">
        <v>2</v>
      </c>
      <c r="AV51" s="39">
        <v>0</v>
      </c>
      <c r="AW51" s="39"/>
      <c r="AX51" s="39">
        <v>19</v>
      </c>
      <c r="AY51" s="39" t="s">
        <v>68</v>
      </c>
      <c r="AZ51" s="39" t="s">
        <v>86</v>
      </c>
      <c r="BA51" s="39" t="s">
        <v>87</v>
      </c>
      <c r="BB51" s="39" t="s">
        <v>88</v>
      </c>
      <c r="BC51" s="39" t="s">
        <v>60</v>
      </c>
      <c r="BD51" s="39" t="s">
        <v>100</v>
      </c>
      <c r="BE51" s="39" t="s">
        <v>90</v>
      </c>
    </row>
    <row r="52" spans="1:57" ht="13" x14ac:dyDescent="0.15">
      <c r="A52" s="39">
        <v>280</v>
      </c>
      <c r="B52" s="39">
        <v>2</v>
      </c>
      <c r="C52" s="39">
        <v>3</v>
      </c>
      <c r="D52" s="39">
        <v>0</v>
      </c>
      <c r="E52" s="39">
        <v>0</v>
      </c>
      <c r="F52" s="39">
        <v>1</v>
      </c>
      <c r="G52" s="39">
        <v>1</v>
      </c>
      <c r="H52" s="39">
        <v>11</v>
      </c>
      <c r="I52" s="39">
        <v>16</v>
      </c>
      <c r="J52" s="39">
        <v>0</v>
      </c>
      <c r="K52" s="39">
        <f>H52/(H52+I52+J52)</f>
        <v>0.40740740740740738</v>
      </c>
      <c r="L52" s="39">
        <v>5</v>
      </c>
      <c r="M52" s="39">
        <v>1</v>
      </c>
      <c r="N52" s="39">
        <v>3</v>
      </c>
      <c r="O52" s="39">
        <f>(L52+M52+N52)/30</f>
        <v>0.3</v>
      </c>
      <c r="P52" s="39">
        <v>12</v>
      </c>
      <c r="Q52" s="39">
        <v>5</v>
      </c>
      <c r="R52" s="39">
        <v>0</v>
      </c>
      <c r="S52" s="39">
        <v>9</v>
      </c>
      <c r="T52" s="39">
        <v>0</v>
      </c>
      <c r="U52" s="39">
        <v>0</v>
      </c>
      <c r="V52" s="39">
        <v>0</v>
      </c>
      <c r="W52" s="39">
        <v>9</v>
      </c>
      <c r="X52" s="39">
        <v>0</v>
      </c>
      <c r="Y52" s="39">
        <v>0</v>
      </c>
      <c r="Z52" s="39">
        <v>0</v>
      </c>
      <c r="AA52" s="39">
        <v>9</v>
      </c>
      <c r="AB52" s="39">
        <v>0</v>
      </c>
      <c r="AC52" s="39">
        <v>0</v>
      </c>
      <c r="AD52" s="39">
        <v>0</v>
      </c>
      <c r="AE52" s="39">
        <v>5</v>
      </c>
      <c r="AF52" s="39">
        <v>0</v>
      </c>
      <c r="AG52" s="39">
        <v>0</v>
      </c>
      <c r="AH52" s="39">
        <v>0</v>
      </c>
      <c r="AI52" s="39">
        <v>6</v>
      </c>
      <c r="AJ52" s="39">
        <v>0</v>
      </c>
      <c r="AK52" s="39">
        <v>0</v>
      </c>
      <c r="AL52" s="39">
        <v>0</v>
      </c>
      <c r="AM52" s="39">
        <v>17</v>
      </c>
      <c r="AN52" s="39">
        <v>0</v>
      </c>
      <c r="AO52" s="39">
        <v>0</v>
      </c>
      <c r="AP52" s="39">
        <v>0</v>
      </c>
      <c r="AQ52" s="39">
        <v>64</v>
      </c>
      <c r="AR52" s="39">
        <v>11</v>
      </c>
      <c r="AS52" s="39">
        <v>45</v>
      </c>
      <c r="AT52" s="39">
        <v>18</v>
      </c>
      <c r="AU52" s="39">
        <v>7</v>
      </c>
      <c r="AV52" s="39">
        <v>5</v>
      </c>
      <c r="AW52" s="39"/>
      <c r="AX52" s="39">
        <v>19</v>
      </c>
      <c r="AY52" s="39" t="s">
        <v>52</v>
      </c>
      <c r="AZ52" s="44"/>
      <c r="BA52" s="39" t="s">
        <v>87</v>
      </c>
      <c r="BB52" s="39" t="s">
        <v>55</v>
      </c>
      <c r="BC52" s="39" t="s">
        <v>60</v>
      </c>
      <c r="BD52" s="39" t="s">
        <v>93</v>
      </c>
      <c r="BE52" s="39" t="s">
        <v>109</v>
      </c>
    </row>
    <row r="53" spans="1:57" ht="13" x14ac:dyDescent="0.15">
      <c r="A53" s="39">
        <v>283</v>
      </c>
      <c r="B53" s="39">
        <v>2</v>
      </c>
      <c r="C53" s="39">
        <v>3</v>
      </c>
      <c r="D53" s="39">
        <v>0</v>
      </c>
      <c r="E53" s="39">
        <v>0</v>
      </c>
      <c r="F53" s="39">
        <v>1</v>
      </c>
      <c r="G53" s="39">
        <v>2</v>
      </c>
      <c r="H53" s="39">
        <v>9</v>
      </c>
      <c r="I53" s="39">
        <v>18</v>
      </c>
      <c r="J53" s="39">
        <v>0</v>
      </c>
      <c r="K53" s="39">
        <f>H53/(H53+I53+J53)</f>
        <v>0.33333333333333331</v>
      </c>
      <c r="L53" s="39">
        <v>2</v>
      </c>
      <c r="M53" s="39">
        <v>6</v>
      </c>
      <c r="N53" s="39">
        <v>3</v>
      </c>
      <c r="O53" s="39">
        <f>(L53+M53+N53)/30</f>
        <v>0.36666666666666664</v>
      </c>
      <c r="P53" s="39">
        <v>6</v>
      </c>
      <c r="Q53" s="39">
        <v>7</v>
      </c>
      <c r="R53" s="39">
        <v>4</v>
      </c>
      <c r="S53" s="39">
        <v>15</v>
      </c>
      <c r="T53" s="39">
        <v>0</v>
      </c>
      <c r="U53" s="39">
        <v>0</v>
      </c>
      <c r="V53" s="39">
        <v>0</v>
      </c>
      <c r="W53" s="39">
        <v>11</v>
      </c>
      <c r="X53" s="39">
        <v>1</v>
      </c>
      <c r="Y53" s="39">
        <v>1</v>
      </c>
      <c r="Z53" s="39">
        <v>0</v>
      </c>
      <c r="AA53" s="39">
        <v>12</v>
      </c>
      <c r="AB53" s="39">
        <v>1</v>
      </c>
      <c r="AC53" s="39">
        <v>1</v>
      </c>
      <c r="AD53" s="39">
        <v>0</v>
      </c>
      <c r="AE53" s="39">
        <v>11</v>
      </c>
      <c r="AF53" s="39">
        <v>2</v>
      </c>
      <c r="AG53" s="39">
        <v>0</v>
      </c>
      <c r="AH53" s="39">
        <v>0</v>
      </c>
      <c r="AI53" s="39">
        <v>8</v>
      </c>
      <c r="AJ53" s="39">
        <v>2</v>
      </c>
      <c r="AK53" s="39">
        <v>1</v>
      </c>
      <c r="AL53" s="39">
        <v>0</v>
      </c>
      <c r="AM53" s="39">
        <v>45</v>
      </c>
      <c r="AN53" s="39">
        <v>5</v>
      </c>
      <c r="AO53" s="39">
        <v>2</v>
      </c>
      <c r="AP53" s="39">
        <v>1</v>
      </c>
      <c r="AQ53" s="39">
        <v>37</v>
      </c>
      <c r="AR53" s="39">
        <v>2</v>
      </c>
      <c r="AS53" s="39">
        <v>81</v>
      </c>
      <c r="AT53" s="39">
        <v>4</v>
      </c>
      <c r="AU53" s="39">
        <v>6</v>
      </c>
      <c r="AV53" s="39">
        <v>20</v>
      </c>
      <c r="AW53" s="39"/>
      <c r="AX53" s="39">
        <v>22</v>
      </c>
      <c r="AY53" s="39" t="s">
        <v>52</v>
      </c>
      <c r="AZ53" s="39" t="s">
        <v>81</v>
      </c>
      <c r="BA53" s="39" t="s">
        <v>112</v>
      </c>
      <c r="BB53" s="39" t="s">
        <v>88</v>
      </c>
      <c r="BC53" s="39" t="s">
        <v>60</v>
      </c>
      <c r="BD53" s="39" t="s">
        <v>85</v>
      </c>
      <c r="BE53" s="39" t="s">
        <v>113</v>
      </c>
    </row>
    <row r="54" spans="1:57" ht="13" x14ac:dyDescent="0.15">
      <c r="A54" s="39">
        <v>286</v>
      </c>
      <c r="B54" s="39">
        <v>2</v>
      </c>
      <c r="C54" s="39">
        <v>3</v>
      </c>
      <c r="D54" s="39">
        <v>0</v>
      </c>
      <c r="E54" s="39">
        <v>0</v>
      </c>
      <c r="F54" s="39">
        <v>1</v>
      </c>
      <c r="G54" s="39">
        <v>1</v>
      </c>
      <c r="H54" s="39">
        <v>18</v>
      </c>
      <c r="I54" s="39">
        <v>4</v>
      </c>
      <c r="J54" s="39">
        <v>5</v>
      </c>
      <c r="K54" s="39">
        <f>H54/(H54+I54+J54)</f>
        <v>0.66666666666666663</v>
      </c>
      <c r="L54" s="39">
        <v>5</v>
      </c>
      <c r="M54" s="39">
        <v>6</v>
      </c>
      <c r="N54" s="39">
        <v>4</v>
      </c>
      <c r="O54" s="39">
        <f>(L54+M54+N54)/30</f>
        <v>0.5</v>
      </c>
      <c r="P54" s="39">
        <v>14</v>
      </c>
      <c r="Q54" s="39">
        <v>3</v>
      </c>
      <c r="R54" s="39">
        <v>0</v>
      </c>
      <c r="S54" s="39">
        <v>7</v>
      </c>
      <c r="T54" s="39">
        <v>1</v>
      </c>
      <c r="U54" s="39">
        <v>1</v>
      </c>
      <c r="V54" s="39">
        <v>0</v>
      </c>
      <c r="W54" s="39">
        <v>8</v>
      </c>
      <c r="X54" s="39">
        <v>2</v>
      </c>
      <c r="Y54" s="39">
        <v>0</v>
      </c>
      <c r="Z54" s="39">
        <v>0</v>
      </c>
      <c r="AA54" s="39">
        <v>6</v>
      </c>
      <c r="AB54" s="39">
        <v>3</v>
      </c>
      <c r="AC54" s="39">
        <v>1</v>
      </c>
      <c r="AD54" s="39">
        <v>0</v>
      </c>
      <c r="AE54" s="39">
        <v>7</v>
      </c>
      <c r="AF54" s="39">
        <v>1</v>
      </c>
      <c r="AG54" s="39">
        <v>0</v>
      </c>
      <c r="AH54" s="39">
        <v>0</v>
      </c>
      <c r="AI54" s="39">
        <v>8</v>
      </c>
      <c r="AJ54" s="39">
        <v>1</v>
      </c>
      <c r="AK54" s="39">
        <v>0</v>
      </c>
      <c r="AL54" s="39">
        <v>0</v>
      </c>
      <c r="AM54" s="39">
        <v>19</v>
      </c>
      <c r="AN54" s="39">
        <v>5</v>
      </c>
      <c r="AO54" s="39">
        <v>2</v>
      </c>
      <c r="AP54" s="39">
        <v>0</v>
      </c>
      <c r="AQ54" s="39">
        <v>78</v>
      </c>
      <c r="AR54" s="39">
        <v>2</v>
      </c>
      <c r="AS54" s="39">
        <v>40</v>
      </c>
      <c r="AT54" s="39">
        <v>30</v>
      </c>
      <c r="AU54" s="39">
        <v>0</v>
      </c>
      <c r="AV54" s="39">
        <v>0</v>
      </c>
      <c r="AW54" s="39"/>
      <c r="AX54" s="39">
        <v>19</v>
      </c>
      <c r="AY54" s="39" t="s">
        <v>52</v>
      </c>
      <c r="AZ54" s="39" t="s">
        <v>81</v>
      </c>
      <c r="BA54" s="39" t="s">
        <v>82</v>
      </c>
      <c r="BB54" s="44"/>
      <c r="BC54" s="39" t="s">
        <v>70</v>
      </c>
      <c r="BD54" s="39" t="s">
        <v>85</v>
      </c>
      <c r="BE54" s="39" t="s">
        <v>95</v>
      </c>
    </row>
    <row r="55" spans="1:57" ht="13" x14ac:dyDescent="0.15">
      <c r="A55" s="39">
        <v>289</v>
      </c>
      <c r="B55" s="39">
        <v>2</v>
      </c>
      <c r="C55" s="39">
        <v>3</v>
      </c>
      <c r="D55" s="39">
        <v>0</v>
      </c>
      <c r="E55" s="39">
        <v>0</v>
      </c>
      <c r="F55" s="39">
        <v>1</v>
      </c>
      <c r="G55" s="39">
        <v>2</v>
      </c>
      <c r="H55" s="39">
        <v>7</v>
      </c>
      <c r="I55" s="39">
        <v>10</v>
      </c>
      <c r="J55" s="39">
        <v>10</v>
      </c>
      <c r="K55" s="39">
        <f>H55/(H55+I55+J55)</f>
        <v>0.25925925925925924</v>
      </c>
      <c r="L55" s="39">
        <v>4</v>
      </c>
      <c r="M55" s="39">
        <v>5</v>
      </c>
      <c r="N55" s="39">
        <v>8</v>
      </c>
      <c r="O55" s="39">
        <f>(L55+M55+N55)/30</f>
        <v>0.56666666666666665</v>
      </c>
      <c r="P55" s="39">
        <v>7</v>
      </c>
      <c r="Q55" s="39">
        <v>10</v>
      </c>
      <c r="R55" s="39">
        <v>0</v>
      </c>
      <c r="S55" s="39">
        <v>10</v>
      </c>
      <c r="T55" s="39">
        <v>0</v>
      </c>
      <c r="U55" s="39">
        <v>0</v>
      </c>
      <c r="V55" s="39">
        <v>0</v>
      </c>
      <c r="W55" s="39">
        <v>11</v>
      </c>
      <c r="X55" s="39">
        <v>0</v>
      </c>
      <c r="Y55" s="39">
        <v>0</v>
      </c>
      <c r="Z55" s="39">
        <v>0</v>
      </c>
      <c r="AA55" s="39">
        <v>10</v>
      </c>
      <c r="AB55" s="39">
        <v>0</v>
      </c>
      <c r="AC55" s="39">
        <v>0</v>
      </c>
      <c r="AD55" s="39">
        <v>0</v>
      </c>
      <c r="AE55" s="39">
        <v>8</v>
      </c>
      <c r="AF55" s="39">
        <v>0</v>
      </c>
      <c r="AG55" s="39">
        <v>0</v>
      </c>
      <c r="AH55" s="39">
        <v>0</v>
      </c>
      <c r="AI55" s="39">
        <v>10</v>
      </c>
      <c r="AJ55" s="39">
        <v>0</v>
      </c>
      <c r="AK55" s="39">
        <v>0</v>
      </c>
      <c r="AL55" s="39">
        <v>0</v>
      </c>
      <c r="AM55" s="39">
        <v>19</v>
      </c>
      <c r="AN55" s="39">
        <v>0</v>
      </c>
      <c r="AO55" s="39">
        <v>0</v>
      </c>
      <c r="AP55" s="39">
        <v>0</v>
      </c>
      <c r="AQ55" s="39">
        <v>48</v>
      </c>
      <c r="AR55" s="39">
        <v>19</v>
      </c>
      <c r="AS55" s="39">
        <v>53</v>
      </c>
      <c r="AT55" s="39">
        <v>7</v>
      </c>
      <c r="AU55" s="39">
        <v>12</v>
      </c>
      <c r="AV55" s="39">
        <v>11</v>
      </c>
      <c r="AW55" s="39"/>
      <c r="AX55" s="39">
        <v>18</v>
      </c>
      <c r="AY55" s="39" t="s">
        <v>68</v>
      </c>
      <c r="AZ55" s="39" t="s">
        <v>86</v>
      </c>
      <c r="BA55" s="39" t="s">
        <v>115</v>
      </c>
      <c r="BB55" s="39" t="s">
        <v>119</v>
      </c>
      <c r="BC55" s="39" t="s">
        <v>70</v>
      </c>
      <c r="BD55" s="39" t="s">
        <v>89</v>
      </c>
      <c r="BE55" s="39" t="s">
        <v>120</v>
      </c>
    </row>
    <row r="56" spans="1:57" ht="13" x14ac:dyDescent="0.15">
      <c r="A56" s="39">
        <v>292</v>
      </c>
      <c r="B56" s="39">
        <v>2</v>
      </c>
      <c r="C56" s="39">
        <v>3</v>
      </c>
      <c r="D56" s="39">
        <v>0</v>
      </c>
      <c r="E56" s="39">
        <v>0</v>
      </c>
      <c r="F56" s="39">
        <v>1</v>
      </c>
      <c r="G56" s="39">
        <v>1</v>
      </c>
      <c r="H56" s="39">
        <v>11</v>
      </c>
      <c r="I56" s="39">
        <v>3</v>
      </c>
      <c r="J56" s="39">
        <v>13</v>
      </c>
      <c r="K56" s="39">
        <f>H56/(H56+I56+J56)</f>
        <v>0.40740740740740738</v>
      </c>
      <c r="L56" s="39">
        <v>5</v>
      </c>
      <c r="M56" s="39">
        <v>4</v>
      </c>
      <c r="N56" s="39">
        <v>5</v>
      </c>
      <c r="O56" s="39">
        <f>(L56+M56+N56)/30</f>
        <v>0.46666666666666667</v>
      </c>
      <c r="P56" s="39">
        <v>11</v>
      </c>
      <c r="Q56" s="39">
        <v>5</v>
      </c>
      <c r="R56" s="39">
        <v>1</v>
      </c>
      <c r="S56" s="39">
        <v>10</v>
      </c>
      <c r="T56" s="39">
        <v>0</v>
      </c>
      <c r="U56" s="39">
        <v>0</v>
      </c>
      <c r="V56" s="39">
        <v>0</v>
      </c>
      <c r="W56" s="39">
        <v>9</v>
      </c>
      <c r="X56" s="39">
        <v>2</v>
      </c>
      <c r="Y56" s="39">
        <v>1</v>
      </c>
      <c r="Z56" s="39">
        <v>0</v>
      </c>
      <c r="AA56" s="39">
        <v>10</v>
      </c>
      <c r="AB56" s="39">
        <v>0</v>
      </c>
      <c r="AC56" s="39">
        <v>0</v>
      </c>
      <c r="AD56" s="39">
        <v>0</v>
      </c>
      <c r="AE56" s="39">
        <v>8</v>
      </c>
      <c r="AF56" s="39">
        <v>0</v>
      </c>
      <c r="AG56" s="39">
        <v>0</v>
      </c>
      <c r="AH56" s="39">
        <v>0</v>
      </c>
      <c r="AI56" s="39">
        <v>10</v>
      </c>
      <c r="AJ56" s="39">
        <v>1</v>
      </c>
      <c r="AK56" s="39">
        <v>1</v>
      </c>
      <c r="AL56" s="39">
        <v>0</v>
      </c>
      <c r="AM56" s="39">
        <v>28</v>
      </c>
      <c r="AN56" s="39">
        <v>3</v>
      </c>
      <c r="AO56" s="39">
        <v>2</v>
      </c>
      <c r="AP56" s="39">
        <v>2</v>
      </c>
      <c r="AQ56" s="39">
        <v>28</v>
      </c>
      <c r="AR56" s="39">
        <v>20</v>
      </c>
      <c r="AS56" s="39">
        <v>72</v>
      </c>
      <c r="AT56" s="39">
        <v>9</v>
      </c>
      <c r="AU56" s="39">
        <v>7</v>
      </c>
      <c r="AV56" s="39">
        <v>14</v>
      </c>
      <c r="AW56" s="39"/>
      <c r="AX56" s="39">
        <v>18</v>
      </c>
      <c r="AY56" s="39" t="s">
        <v>52</v>
      </c>
      <c r="AZ56" s="39" t="s">
        <v>81</v>
      </c>
      <c r="BA56" s="39" t="s">
        <v>82</v>
      </c>
      <c r="BB56" s="44"/>
      <c r="BC56" s="39" t="s">
        <v>70</v>
      </c>
      <c r="BD56" s="39" t="s">
        <v>84</v>
      </c>
      <c r="BE56" s="39" t="s">
        <v>95</v>
      </c>
    </row>
    <row r="57" spans="1:57" ht="13" x14ac:dyDescent="0.15">
      <c r="A57" s="58">
        <v>428</v>
      </c>
      <c r="B57" s="58">
        <v>2</v>
      </c>
      <c r="C57" s="58">
        <v>7</v>
      </c>
      <c r="D57" s="60">
        <v>0</v>
      </c>
      <c r="E57" s="60">
        <v>0</v>
      </c>
      <c r="F57" s="58">
        <v>1</v>
      </c>
      <c r="G57" s="58">
        <v>2</v>
      </c>
      <c r="H57" s="58">
        <v>7</v>
      </c>
      <c r="I57" s="58">
        <v>6</v>
      </c>
      <c r="J57" s="58">
        <v>14</v>
      </c>
      <c r="K57" s="39">
        <f>H57/(H57+I57+J57)</f>
        <v>0.25925925925925924</v>
      </c>
      <c r="L57" s="58">
        <v>6</v>
      </c>
      <c r="M57" s="58">
        <v>6</v>
      </c>
      <c r="N57" s="58">
        <v>6</v>
      </c>
      <c r="O57" s="39">
        <f>(L57+M57+N57)/30</f>
        <v>0.6</v>
      </c>
      <c r="P57" s="58">
        <v>5</v>
      </c>
      <c r="Q57" s="58">
        <v>3</v>
      </c>
      <c r="R57" s="58">
        <v>9</v>
      </c>
      <c r="S57" s="58">
        <v>7</v>
      </c>
      <c r="T57" s="58">
        <v>0</v>
      </c>
      <c r="U57" s="58">
        <v>0</v>
      </c>
      <c r="V57" s="58">
        <v>0</v>
      </c>
      <c r="W57" s="58">
        <v>7</v>
      </c>
      <c r="X57" s="58">
        <v>1</v>
      </c>
      <c r="Y57" s="58">
        <v>1</v>
      </c>
      <c r="Z57" s="58">
        <v>0</v>
      </c>
      <c r="AA57" s="58">
        <v>9</v>
      </c>
      <c r="AB57" s="58">
        <v>0</v>
      </c>
      <c r="AC57" s="58">
        <v>0</v>
      </c>
      <c r="AD57" s="58">
        <v>0</v>
      </c>
      <c r="AE57" s="58">
        <v>8</v>
      </c>
      <c r="AF57" s="58">
        <v>0</v>
      </c>
      <c r="AG57" s="58">
        <v>1</v>
      </c>
      <c r="AH57" s="58">
        <v>0</v>
      </c>
      <c r="AI57" s="58">
        <v>9</v>
      </c>
      <c r="AJ57" s="58">
        <v>0</v>
      </c>
      <c r="AK57" s="58">
        <v>0</v>
      </c>
      <c r="AL57" s="58">
        <v>0</v>
      </c>
      <c r="AM57" s="58">
        <v>26</v>
      </c>
      <c r="AN57" s="58">
        <v>2</v>
      </c>
      <c r="AO57" s="58">
        <v>2</v>
      </c>
      <c r="AP57" s="58">
        <v>0</v>
      </c>
      <c r="AQ57" s="58">
        <v>8</v>
      </c>
      <c r="AR57" s="58">
        <v>2</v>
      </c>
      <c r="AS57" s="58">
        <v>110</v>
      </c>
      <c r="AT57" s="58">
        <v>7</v>
      </c>
      <c r="AU57" s="58">
        <v>12</v>
      </c>
      <c r="AV57" s="58">
        <v>11</v>
      </c>
      <c r="AX57" s="58">
        <v>18</v>
      </c>
      <c r="AY57" s="58" t="s">
        <v>159</v>
      </c>
      <c r="AZ57" s="58" t="s">
        <v>63</v>
      </c>
      <c r="BA57" s="58" t="s">
        <v>147</v>
      </c>
      <c r="BC57" s="58" t="s">
        <v>70</v>
      </c>
      <c r="BD57" s="58" t="s">
        <v>260</v>
      </c>
      <c r="BE57" s="58" t="s">
        <v>261</v>
      </c>
    </row>
    <row r="58" spans="1:57" ht="13" x14ac:dyDescent="0.15">
      <c r="A58" s="58">
        <v>436</v>
      </c>
      <c r="B58" s="58">
        <v>2</v>
      </c>
      <c r="C58" s="58">
        <v>7</v>
      </c>
      <c r="D58" s="60">
        <v>0</v>
      </c>
      <c r="E58" s="60">
        <v>0</v>
      </c>
      <c r="F58" s="58">
        <v>1</v>
      </c>
      <c r="G58" s="58">
        <v>1</v>
      </c>
      <c r="H58" s="58">
        <v>19</v>
      </c>
      <c r="I58" s="58">
        <v>1</v>
      </c>
      <c r="J58" s="58">
        <v>7</v>
      </c>
      <c r="K58" s="39">
        <f>H58/(H58+I58+J58)</f>
        <v>0.70370370370370372</v>
      </c>
      <c r="L58" s="58">
        <v>9</v>
      </c>
      <c r="M58" s="58">
        <v>8</v>
      </c>
      <c r="N58" s="58">
        <v>7</v>
      </c>
      <c r="O58" s="39">
        <f>(L58+M58+N58)/30</f>
        <v>0.8</v>
      </c>
      <c r="P58" s="58">
        <v>16</v>
      </c>
      <c r="Q58" s="58">
        <v>1</v>
      </c>
      <c r="R58" s="58">
        <v>0</v>
      </c>
      <c r="S58" s="58">
        <v>12</v>
      </c>
      <c r="T58" s="58">
        <v>0</v>
      </c>
      <c r="U58" s="58">
        <v>0</v>
      </c>
      <c r="V58" s="58">
        <v>0</v>
      </c>
      <c r="W58" s="58">
        <v>12</v>
      </c>
      <c r="X58" s="58">
        <v>0</v>
      </c>
      <c r="Y58" s="58">
        <v>0</v>
      </c>
      <c r="Z58" s="58">
        <v>0</v>
      </c>
      <c r="AA58" s="58">
        <v>12</v>
      </c>
      <c r="AB58" s="58">
        <v>1</v>
      </c>
      <c r="AC58" s="58">
        <v>1</v>
      </c>
      <c r="AD58" s="58">
        <v>0</v>
      </c>
      <c r="AE58" s="58">
        <v>8</v>
      </c>
      <c r="AF58" s="58">
        <v>12</v>
      </c>
      <c r="AG58" s="58">
        <v>1</v>
      </c>
      <c r="AH58" s="58">
        <v>1</v>
      </c>
      <c r="AI58" s="58">
        <v>9</v>
      </c>
      <c r="AJ58" s="58">
        <v>0</v>
      </c>
      <c r="AK58" s="58">
        <v>0</v>
      </c>
      <c r="AL58" s="58">
        <v>0</v>
      </c>
      <c r="AM58" s="58">
        <v>38</v>
      </c>
      <c r="AN58" s="58">
        <v>0</v>
      </c>
      <c r="AO58" s="58">
        <v>0</v>
      </c>
      <c r="AP58" s="58">
        <v>0</v>
      </c>
      <c r="AQ58" s="58">
        <v>71</v>
      </c>
      <c r="AR58" s="58">
        <v>4</v>
      </c>
      <c r="AS58" s="58">
        <v>45</v>
      </c>
      <c r="AT58" s="58">
        <v>29</v>
      </c>
      <c r="AU58" s="58">
        <v>1</v>
      </c>
      <c r="AV58" s="58">
        <v>0</v>
      </c>
      <c r="AW58" s="61"/>
      <c r="AX58" s="58">
        <v>19</v>
      </c>
      <c r="AY58" s="58" t="s">
        <v>148</v>
      </c>
      <c r="AZ58" s="58" t="s">
        <v>53</v>
      </c>
      <c r="BA58" s="58" t="s">
        <v>124</v>
      </c>
      <c r="BB58" s="58" t="s">
        <v>55</v>
      </c>
      <c r="BC58" s="58" t="s">
        <v>60</v>
      </c>
      <c r="BD58" s="58" t="s">
        <v>67</v>
      </c>
      <c r="BE58" s="58" t="s">
        <v>67</v>
      </c>
    </row>
    <row r="59" spans="1:57" ht="13" x14ac:dyDescent="0.15">
      <c r="A59" s="58">
        <v>438</v>
      </c>
      <c r="B59" s="58">
        <v>2</v>
      </c>
      <c r="C59" s="58">
        <v>7</v>
      </c>
      <c r="D59" s="60">
        <v>0</v>
      </c>
      <c r="E59" s="60">
        <v>0</v>
      </c>
      <c r="F59" s="58">
        <v>1</v>
      </c>
      <c r="G59" s="58">
        <v>2</v>
      </c>
      <c r="H59" s="58">
        <v>13</v>
      </c>
      <c r="I59" s="58">
        <v>10</v>
      </c>
      <c r="J59" s="58">
        <v>3</v>
      </c>
      <c r="K59" s="39">
        <f>H59/(H59+I59+J59)</f>
        <v>0.5</v>
      </c>
      <c r="L59" s="58">
        <v>7</v>
      </c>
      <c r="M59" s="58">
        <v>7</v>
      </c>
      <c r="N59" s="58">
        <v>8</v>
      </c>
      <c r="O59" s="39">
        <f>(L59+M59+N59)/30</f>
        <v>0.73333333333333328</v>
      </c>
      <c r="P59" s="58">
        <v>17</v>
      </c>
      <c r="Q59" s="58">
        <v>0</v>
      </c>
      <c r="R59" s="58">
        <v>0</v>
      </c>
      <c r="S59" s="58">
        <v>9</v>
      </c>
      <c r="T59" s="58">
        <v>0</v>
      </c>
      <c r="U59" s="58">
        <v>0</v>
      </c>
      <c r="V59" s="58">
        <v>0</v>
      </c>
      <c r="W59" s="58">
        <v>8</v>
      </c>
      <c r="X59" s="58">
        <v>0</v>
      </c>
      <c r="Y59" s="58">
        <v>0</v>
      </c>
      <c r="Z59" s="58">
        <v>0</v>
      </c>
      <c r="AA59" s="58">
        <v>9</v>
      </c>
      <c r="AB59" s="58">
        <v>0</v>
      </c>
      <c r="AC59" s="58">
        <v>0</v>
      </c>
      <c r="AD59" s="58">
        <v>0</v>
      </c>
      <c r="AE59" s="58">
        <v>7</v>
      </c>
      <c r="AF59" s="58">
        <v>0</v>
      </c>
      <c r="AG59" s="58">
        <v>0</v>
      </c>
      <c r="AH59" s="58">
        <v>0</v>
      </c>
      <c r="AI59" s="58">
        <v>10</v>
      </c>
      <c r="AJ59" s="58">
        <v>1</v>
      </c>
      <c r="AK59" s="58">
        <v>0</v>
      </c>
      <c r="AL59" s="58">
        <v>0</v>
      </c>
      <c r="AM59" s="58">
        <v>23</v>
      </c>
      <c r="AN59" s="58">
        <v>0</v>
      </c>
      <c r="AO59" s="58">
        <v>0</v>
      </c>
      <c r="AP59" s="58">
        <v>0</v>
      </c>
      <c r="AQ59" s="58">
        <v>101</v>
      </c>
      <c r="AR59" s="58">
        <v>9</v>
      </c>
      <c r="AS59" s="58">
        <v>10</v>
      </c>
      <c r="AT59" s="58">
        <v>21</v>
      </c>
      <c r="AU59" s="58">
        <v>1</v>
      </c>
      <c r="AV59" s="58">
        <v>8</v>
      </c>
      <c r="AX59" s="58">
        <v>20</v>
      </c>
      <c r="AY59" s="58" t="s">
        <v>159</v>
      </c>
      <c r="BA59" s="58" t="s">
        <v>124</v>
      </c>
      <c r="BB59" s="58" t="s">
        <v>55</v>
      </c>
      <c r="BC59" s="58" t="s">
        <v>60</v>
      </c>
      <c r="BD59" s="58" t="s">
        <v>67</v>
      </c>
      <c r="BE59" s="58" t="s">
        <v>67</v>
      </c>
    </row>
    <row r="60" spans="1:57" ht="13" x14ac:dyDescent="0.15">
      <c r="A60" s="58">
        <v>441</v>
      </c>
      <c r="B60" s="58">
        <v>2</v>
      </c>
      <c r="C60" s="58">
        <v>7</v>
      </c>
      <c r="D60" s="60">
        <v>0</v>
      </c>
      <c r="E60" s="60">
        <v>0</v>
      </c>
      <c r="F60" s="58">
        <v>1</v>
      </c>
      <c r="G60" s="58">
        <v>1</v>
      </c>
      <c r="H60" s="58">
        <v>17</v>
      </c>
      <c r="I60" s="58">
        <v>5</v>
      </c>
      <c r="J60" s="58">
        <v>5</v>
      </c>
      <c r="K60" s="39">
        <f>H60/(H60+I60+J60)</f>
        <v>0.62962962962962965</v>
      </c>
      <c r="L60" s="58">
        <v>7</v>
      </c>
      <c r="M60" s="58">
        <v>4</v>
      </c>
      <c r="N60" s="58">
        <v>5</v>
      </c>
      <c r="O60" s="39">
        <f>(L60+M60+N60)/30</f>
        <v>0.53333333333333333</v>
      </c>
      <c r="P60" s="58">
        <v>16</v>
      </c>
      <c r="Q60" s="58">
        <v>1</v>
      </c>
      <c r="R60" s="58">
        <v>0</v>
      </c>
      <c r="S60" s="58">
        <v>10</v>
      </c>
      <c r="T60" s="58">
        <v>0</v>
      </c>
      <c r="U60" s="58">
        <v>0</v>
      </c>
      <c r="V60" s="58">
        <v>0</v>
      </c>
      <c r="W60" s="58">
        <v>8</v>
      </c>
      <c r="X60" s="58">
        <v>0</v>
      </c>
      <c r="Y60" s="58">
        <v>1</v>
      </c>
      <c r="Z60" s="58">
        <v>0</v>
      </c>
      <c r="AA60" s="58">
        <v>7</v>
      </c>
      <c r="AB60" s="58">
        <v>0</v>
      </c>
      <c r="AC60" s="58">
        <v>1</v>
      </c>
      <c r="AD60" s="58">
        <v>0</v>
      </c>
      <c r="AE60" s="58">
        <v>10</v>
      </c>
      <c r="AF60" s="58">
        <v>0</v>
      </c>
      <c r="AG60" s="58">
        <v>0</v>
      </c>
      <c r="AH60" s="58">
        <v>0</v>
      </c>
      <c r="AI60" s="58">
        <v>9</v>
      </c>
      <c r="AJ60" s="58">
        <v>0</v>
      </c>
      <c r="AK60" s="58">
        <v>1</v>
      </c>
      <c r="AL60" s="58">
        <v>0</v>
      </c>
      <c r="AM60" s="58">
        <v>39</v>
      </c>
      <c r="AN60" s="58">
        <v>3</v>
      </c>
      <c r="AO60" s="58">
        <v>3</v>
      </c>
      <c r="AP60" s="58">
        <v>0</v>
      </c>
      <c r="AQ60" s="58">
        <v>64</v>
      </c>
      <c r="AR60" s="58">
        <v>16</v>
      </c>
      <c r="AS60" s="58">
        <v>40</v>
      </c>
      <c r="AT60" s="58">
        <v>11</v>
      </c>
      <c r="AU60" s="58">
        <v>7</v>
      </c>
      <c r="AV60" s="58">
        <v>12</v>
      </c>
      <c r="AX60" s="58">
        <v>19</v>
      </c>
      <c r="AY60" s="58" t="s">
        <v>159</v>
      </c>
      <c r="AZ60" s="58" t="s">
        <v>63</v>
      </c>
      <c r="BA60" s="58" t="s">
        <v>147</v>
      </c>
      <c r="BC60" s="58" t="s">
        <v>70</v>
      </c>
      <c r="BD60" s="58" t="s">
        <v>75</v>
      </c>
      <c r="BE60" s="58" t="s">
        <v>73</v>
      </c>
    </row>
    <row r="61" spans="1:57" ht="13" x14ac:dyDescent="0.15">
      <c r="A61" s="58">
        <v>443</v>
      </c>
      <c r="B61" s="58">
        <v>2</v>
      </c>
      <c r="C61" s="58">
        <v>7</v>
      </c>
      <c r="D61" s="60">
        <v>0</v>
      </c>
      <c r="E61" s="60">
        <v>0</v>
      </c>
      <c r="F61" s="58">
        <v>1</v>
      </c>
      <c r="G61" s="58">
        <v>1</v>
      </c>
      <c r="H61" s="58">
        <v>16</v>
      </c>
      <c r="I61" s="58">
        <v>9</v>
      </c>
      <c r="J61" s="58">
        <v>2</v>
      </c>
      <c r="K61" s="39">
        <f>H61/(H61+I61+J61)</f>
        <v>0.59259259259259256</v>
      </c>
      <c r="L61" s="58">
        <v>9</v>
      </c>
      <c r="M61" s="58">
        <v>8</v>
      </c>
      <c r="N61" s="58">
        <v>8</v>
      </c>
      <c r="O61" s="39">
        <f>(L61+M61+N61)/30</f>
        <v>0.83333333333333337</v>
      </c>
      <c r="P61" s="58">
        <v>15</v>
      </c>
      <c r="Q61" s="58">
        <v>2</v>
      </c>
      <c r="R61" s="58">
        <v>0</v>
      </c>
      <c r="S61" s="58">
        <v>14</v>
      </c>
      <c r="T61" s="58">
        <v>1</v>
      </c>
      <c r="U61" s="58">
        <v>1</v>
      </c>
      <c r="V61" s="58">
        <v>0</v>
      </c>
      <c r="W61" s="58">
        <v>14</v>
      </c>
      <c r="X61" s="58">
        <v>0</v>
      </c>
      <c r="Y61" s="58">
        <v>0</v>
      </c>
      <c r="Z61" s="58">
        <v>0</v>
      </c>
      <c r="AA61" s="58">
        <v>6</v>
      </c>
      <c r="AB61" s="58">
        <v>3</v>
      </c>
      <c r="AC61" s="58">
        <v>0</v>
      </c>
      <c r="AD61" s="58">
        <v>0</v>
      </c>
      <c r="AE61" s="58">
        <v>13</v>
      </c>
      <c r="AF61" s="58">
        <v>1</v>
      </c>
      <c r="AG61" s="58">
        <v>0</v>
      </c>
      <c r="AH61" s="58">
        <v>0</v>
      </c>
      <c r="AI61" s="58">
        <v>12</v>
      </c>
      <c r="AJ61" s="58">
        <v>1</v>
      </c>
      <c r="AK61" s="58">
        <v>0</v>
      </c>
      <c r="AL61" s="58">
        <v>0</v>
      </c>
      <c r="AM61" s="58">
        <v>43</v>
      </c>
      <c r="AN61" s="58">
        <v>4</v>
      </c>
      <c r="AO61" s="58">
        <v>0</v>
      </c>
      <c r="AP61" s="58">
        <v>1</v>
      </c>
      <c r="AQ61" s="58">
        <v>102</v>
      </c>
      <c r="AR61" s="58">
        <v>18</v>
      </c>
      <c r="AS61" s="58">
        <v>0</v>
      </c>
      <c r="AT61" s="58">
        <v>21</v>
      </c>
      <c r="AU61" s="58">
        <v>8</v>
      </c>
      <c r="AV61" s="58">
        <v>1</v>
      </c>
      <c r="AX61" s="58">
        <v>18</v>
      </c>
      <c r="AY61" s="58" t="s">
        <v>148</v>
      </c>
      <c r="AZ61" s="58" t="s">
        <v>63</v>
      </c>
      <c r="BA61" s="58" t="s">
        <v>147</v>
      </c>
      <c r="BC61" s="58" t="s">
        <v>70</v>
      </c>
      <c r="BD61" s="58" t="s">
        <v>75</v>
      </c>
      <c r="BE61" s="58" t="s">
        <v>75</v>
      </c>
    </row>
    <row r="62" spans="1:57" ht="13" x14ac:dyDescent="0.15">
      <c r="A62" s="58">
        <v>451</v>
      </c>
      <c r="B62" s="58">
        <v>2</v>
      </c>
      <c r="C62" s="58">
        <v>7</v>
      </c>
      <c r="D62" s="60">
        <v>0</v>
      </c>
      <c r="E62" s="60">
        <v>0</v>
      </c>
      <c r="F62" s="58">
        <v>1</v>
      </c>
      <c r="G62" s="58">
        <v>1</v>
      </c>
      <c r="H62" s="58">
        <v>14</v>
      </c>
      <c r="I62" s="58">
        <v>7</v>
      </c>
      <c r="J62" s="58">
        <v>5</v>
      </c>
      <c r="K62" s="39">
        <f>H62/(H62+I62+J62)</f>
        <v>0.53846153846153844</v>
      </c>
      <c r="L62" s="58">
        <v>9</v>
      </c>
      <c r="M62" s="58">
        <v>7</v>
      </c>
      <c r="N62" s="58">
        <v>5</v>
      </c>
      <c r="O62" s="39">
        <f>(L62+M62+N62)/30</f>
        <v>0.7</v>
      </c>
      <c r="P62" s="58">
        <v>9</v>
      </c>
      <c r="Q62" s="58">
        <v>8</v>
      </c>
      <c r="R62" s="58">
        <v>0</v>
      </c>
      <c r="S62" s="58">
        <v>7</v>
      </c>
      <c r="T62" s="58">
        <v>0</v>
      </c>
      <c r="U62" s="58">
        <v>0</v>
      </c>
      <c r="V62" s="58">
        <v>0</v>
      </c>
      <c r="W62" s="58">
        <v>7</v>
      </c>
      <c r="X62" s="58">
        <v>0</v>
      </c>
      <c r="Y62" s="58">
        <v>0</v>
      </c>
      <c r="Z62" s="58">
        <v>0</v>
      </c>
      <c r="AA62" s="58">
        <v>3</v>
      </c>
      <c r="AB62" s="58">
        <v>2</v>
      </c>
      <c r="AC62" s="58">
        <v>0</v>
      </c>
      <c r="AD62" s="58">
        <v>0</v>
      </c>
      <c r="AE62" s="58">
        <v>7</v>
      </c>
      <c r="AF62" s="58">
        <v>0</v>
      </c>
      <c r="AG62" s="58">
        <v>0</v>
      </c>
      <c r="AH62" s="58">
        <v>0</v>
      </c>
      <c r="AI62" s="58">
        <v>7</v>
      </c>
      <c r="AJ62" s="58">
        <v>0</v>
      </c>
      <c r="AK62" s="58">
        <v>0</v>
      </c>
      <c r="AL62" s="58">
        <v>0</v>
      </c>
      <c r="AM62" s="58">
        <v>26</v>
      </c>
      <c r="AN62" s="58">
        <v>1</v>
      </c>
      <c r="AO62" s="58">
        <v>1</v>
      </c>
      <c r="AP62" s="58">
        <v>0</v>
      </c>
      <c r="AQ62" s="58">
        <v>57</v>
      </c>
      <c r="AR62" s="58">
        <v>8</v>
      </c>
      <c r="AS62" s="58">
        <v>55</v>
      </c>
      <c r="AT62" s="58">
        <v>11</v>
      </c>
      <c r="AU62" s="58">
        <v>19</v>
      </c>
      <c r="AV62" s="58">
        <v>0</v>
      </c>
      <c r="AW62" s="61"/>
      <c r="AX62" s="58">
        <v>19</v>
      </c>
      <c r="AY62" s="58" t="s">
        <v>148</v>
      </c>
      <c r="AZ62" s="58" t="s">
        <v>53</v>
      </c>
      <c r="BA62" s="58" t="s">
        <v>147</v>
      </c>
      <c r="BB62" s="58" t="s">
        <v>64</v>
      </c>
      <c r="BC62" s="58" t="s">
        <v>70</v>
      </c>
      <c r="BD62" s="58" t="s">
        <v>73</v>
      </c>
      <c r="BE62" s="58" t="s">
        <v>73</v>
      </c>
    </row>
    <row r="63" spans="1:57" ht="13" x14ac:dyDescent="0.15">
      <c r="A63" s="58">
        <v>456</v>
      </c>
      <c r="B63" s="58">
        <v>2</v>
      </c>
      <c r="C63" s="58">
        <v>7</v>
      </c>
      <c r="D63" s="60">
        <v>0</v>
      </c>
      <c r="E63" s="60">
        <v>0</v>
      </c>
      <c r="F63" s="58">
        <v>1</v>
      </c>
      <c r="G63" s="58">
        <v>2</v>
      </c>
      <c r="H63" s="58">
        <v>13</v>
      </c>
      <c r="I63" s="58">
        <v>0</v>
      </c>
      <c r="J63" s="58">
        <v>14</v>
      </c>
      <c r="K63" s="39">
        <f>H63/(H63+I63+J63)</f>
        <v>0.48148148148148145</v>
      </c>
      <c r="L63" s="58">
        <v>5</v>
      </c>
      <c r="M63" s="58">
        <v>7</v>
      </c>
      <c r="N63" s="58">
        <v>7</v>
      </c>
      <c r="O63" s="39">
        <f>(L63+M63+N63)/30</f>
        <v>0.6333333333333333</v>
      </c>
      <c r="P63" s="58">
        <v>8</v>
      </c>
      <c r="Q63" s="58">
        <v>0</v>
      </c>
      <c r="R63" s="58">
        <v>9</v>
      </c>
      <c r="S63" s="58">
        <v>9</v>
      </c>
      <c r="T63" s="58">
        <v>0</v>
      </c>
      <c r="U63" s="58">
        <v>0</v>
      </c>
      <c r="V63" s="58">
        <v>0</v>
      </c>
      <c r="W63" s="58">
        <v>11</v>
      </c>
      <c r="X63" s="58">
        <v>0</v>
      </c>
      <c r="Y63" s="58">
        <v>0</v>
      </c>
      <c r="Z63" s="58">
        <v>0</v>
      </c>
      <c r="AA63" s="58">
        <v>7</v>
      </c>
      <c r="AB63" s="58">
        <v>0</v>
      </c>
      <c r="AC63" s="58">
        <v>0</v>
      </c>
      <c r="AD63" s="58">
        <v>0</v>
      </c>
      <c r="AE63" s="58">
        <v>7</v>
      </c>
      <c r="AF63" s="58">
        <v>0</v>
      </c>
      <c r="AG63" s="58">
        <v>0</v>
      </c>
      <c r="AH63" s="58">
        <v>0</v>
      </c>
      <c r="AI63" s="58">
        <v>7</v>
      </c>
      <c r="AJ63" s="58">
        <v>1</v>
      </c>
      <c r="AK63" s="58">
        <v>0</v>
      </c>
      <c r="AL63" s="58">
        <v>0</v>
      </c>
      <c r="AM63" s="58">
        <v>24</v>
      </c>
      <c r="AN63" s="58">
        <v>1</v>
      </c>
      <c r="AO63" s="58">
        <v>0</v>
      </c>
      <c r="AP63" s="58">
        <v>0</v>
      </c>
      <c r="AQ63" s="58">
        <v>15</v>
      </c>
      <c r="AR63" s="58">
        <v>0</v>
      </c>
      <c r="AS63" s="58">
        <v>105</v>
      </c>
      <c r="AT63" s="58">
        <v>3</v>
      </c>
      <c r="AU63" s="58">
        <v>6</v>
      </c>
      <c r="AV63" s="58">
        <v>21</v>
      </c>
      <c r="AX63" s="58">
        <v>22</v>
      </c>
      <c r="AY63" s="58" t="s">
        <v>148</v>
      </c>
      <c r="AZ63" s="58" t="s">
        <v>53</v>
      </c>
      <c r="BA63" s="58" t="s">
        <v>147</v>
      </c>
      <c r="BC63" s="58" t="s">
        <v>111</v>
      </c>
      <c r="BD63" s="58" t="s">
        <v>151</v>
      </c>
      <c r="BE63" s="58" t="s">
        <v>151</v>
      </c>
    </row>
    <row r="64" spans="1:57" ht="13" x14ac:dyDescent="0.15">
      <c r="A64" s="58">
        <v>459</v>
      </c>
      <c r="B64" s="58">
        <v>2</v>
      </c>
      <c r="C64" s="58">
        <v>7</v>
      </c>
      <c r="D64" s="60">
        <v>0</v>
      </c>
      <c r="E64" s="60">
        <v>0</v>
      </c>
      <c r="F64" s="58">
        <v>1</v>
      </c>
      <c r="G64" s="58">
        <v>2</v>
      </c>
      <c r="H64" s="58">
        <v>8</v>
      </c>
      <c r="I64" s="58">
        <v>12</v>
      </c>
      <c r="J64" s="58">
        <v>7</v>
      </c>
      <c r="K64" s="39">
        <f>H64/(H64+I64+J64)</f>
        <v>0.29629629629629628</v>
      </c>
      <c r="L64" s="58">
        <v>6</v>
      </c>
      <c r="M64" s="58">
        <v>5</v>
      </c>
      <c r="N64" s="58">
        <v>5</v>
      </c>
      <c r="O64" s="39">
        <f>(L64+M64+N64)/30</f>
        <v>0.53333333333333333</v>
      </c>
      <c r="P64" s="58">
        <v>10</v>
      </c>
      <c r="Q64" s="58">
        <v>3</v>
      </c>
      <c r="R64" s="58">
        <v>4</v>
      </c>
      <c r="S64" s="58">
        <v>9</v>
      </c>
      <c r="T64" s="58">
        <v>0</v>
      </c>
      <c r="U64" s="58">
        <v>0</v>
      </c>
      <c r="V64" s="58">
        <v>0</v>
      </c>
      <c r="W64" s="58">
        <v>10</v>
      </c>
      <c r="X64" s="58">
        <v>0</v>
      </c>
      <c r="Y64" s="58">
        <v>0</v>
      </c>
      <c r="Z64" s="58">
        <v>0</v>
      </c>
      <c r="AA64" s="58">
        <v>8</v>
      </c>
      <c r="AB64" s="58">
        <v>0</v>
      </c>
      <c r="AC64" s="58">
        <v>0</v>
      </c>
      <c r="AD64" s="58">
        <v>0</v>
      </c>
      <c r="AE64" s="58">
        <v>9</v>
      </c>
      <c r="AF64" s="58">
        <v>0</v>
      </c>
      <c r="AG64" s="58">
        <v>0</v>
      </c>
      <c r="AH64" s="58">
        <v>0</v>
      </c>
      <c r="AI64" s="58">
        <v>9</v>
      </c>
      <c r="AJ64" s="58">
        <v>0</v>
      </c>
      <c r="AK64" s="58">
        <v>0</v>
      </c>
      <c r="AL64" s="58">
        <v>0</v>
      </c>
      <c r="AM64" s="58">
        <v>36</v>
      </c>
      <c r="AN64" s="58">
        <v>5</v>
      </c>
      <c r="AO64" s="58">
        <v>5</v>
      </c>
      <c r="AP64" s="58">
        <v>0</v>
      </c>
      <c r="AQ64" s="58">
        <v>31</v>
      </c>
      <c r="AR64" s="58">
        <v>2</v>
      </c>
      <c r="AS64" s="58">
        <v>87</v>
      </c>
      <c r="AT64" s="58">
        <v>10</v>
      </c>
      <c r="AU64" s="58">
        <v>10</v>
      </c>
      <c r="AV64" s="58">
        <v>10</v>
      </c>
      <c r="AX64" s="58">
        <v>21</v>
      </c>
      <c r="AY64" s="58" t="s">
        <v>159</v>
      </c>
      <c r="AZ64" s="58" t="s">
        <v>53</v>
      </c>
      <c r="BA64" s="58" t="s">
        <v>124</v>
      </c>
      <c r="BB64" s="58" t="s">
        <v>119</v>
      </c>
      <c r="BC64" s="58" t="s">
        <v>56</v>
      </c>
      <c r="BD64" s="58" t="s">
        <v>62</v>
      </c>
      <c r="BE64" s="58" t="s">
        <v>65</v>
      </c>
    </row>
    <row r="65" spans="1:57" ht="13" x14ac:dyDescent="0.15">
      <c r="A65" s="39">
        <v>266</v>
      </c>
      <c r="B65" s="39">
        <v>3</v>
      </c>
      <c r="C65" s="39">
        <v>3</v>
      </c>
      <c r="D65" s="39">
        <v>0</v>
      </c>
      <c r="E65" s="39">
        <v>0</v>
      </c>
      <c r="F65" s="39">
        <v>1</v>
      </c>
      <c r="G65" s="39">
        <v>1</v>
      </c>
      <c r="H65" s="39">
        <v>16</v>
      </c>
      <c r="I65" s="39">
        <v>1</v>
      </c>
      <c r="J65" s="39">
        <v>10</v>
      </c>
      <c r="K65" s="39">
        <f>H65/(H65+I65+J65)</f>
        <v>0.59259259259259256</v>
      </c>
      <c r="L65" s="39">
        <v>8</v>
      </c>
      <c r="M65" s="39">
        <v>10</v>
      </c>
      <c r="N65" s="39">
        <v>8</v>
      </c>
      <c r="O65" s="39">
        <f>(L65+M65+N65)/30</f>
        <v>0.8666666666666667</v>
      </c>
      <c r="P65" s="39">
        <v>10</v>
      </c>
      <c r="Q65" s="39">
        <v>2</v>
      </c>
      <c r="R65" s="39">
        <v>5</v>
      </c>
      <c r="S65" s="39">
        <v>10</v>
      </c>
      <c r="T65" s="39">
        <v>0</v>
      </c>
      <c r="U65" s="39">
        <v>1</v>
      </c>
      <c r="V65" s="39">
        <v>1</v>
      </c>
      <c r="W65" s="39">
        <v>8</v>
      </c>
      <c r="X65" s="39">
        <v>0</v>
      </c>
      <c r="Y65" s="39">
        <v>0</v>
      </c>
      <c r="Z65" s="39">
        <v>0</v>
      </c>
      <c r="AA65" s="39">
        <v>8</v>
      </c>
      <c r="AB65" s="39">
        <v>0</v>
      </c>
      <c r="AC65" s="39">
        <v>0</v>
      </c>
      <c r="AD65" s="39">
        <v>0</v>
      </c>
      <c r="AE65" s="39">
        <v>8</v>
      </c>
      <c r="AF65" s="39">
        <v>0</v>
      </c>
      <c r="AG65" s="39">
        <v>0</v>
      </c>
      <c r="AH65" s="39">
        <v>0</v>
      </c>
      <c r="AI65" s="39">
        <v>9</v>
      </c>
      <c r="AJ65" s="39">
        <v>0</v>
      </c>
      <c r="AK65" s="39">
        <v>0</v>
      </c>
      <c r="AL65" s="39">
        <v>0</v>
      </c>
      <c r="AM65" s="39">
        <v>25</v>
      </c>
      <c r="AN65" s="39">
        <v>1</v>
      </c>
      <c r="AO65" s="39">
        <v>1</v>
      </c>
      <c r="AP65" s="39">
        <v>0</v>
      </c>
      <c r="AQ65" s="39">
        <v>80</v>
      </c>
      <c r="AR65" s="39">
        <v>10</v>
      </c>
      <c r="AS65" s="39">
        <v>30</v>
      </c>
      <c r="AT65" s="39">
        <v>21</v>
      </c>
      <c r="AU65" s="39">
        <v>2</v>
      </c>
      <c r="AV65" s="39">
        <v>7</v>
      </c>
      <c r="AW65" s="39"/>
      <c r="AX65" s="39">
        <v>19</v>
      </c>
      <c r="AY65" s="39" t="s">
        <v>68</v>
      </c>
      <c r="AZ65" s="39" t="s">
        <v>86</v>
      </c>
      <c r="BA65" s="39" t="s">
        <v>91</v>
      </c>
      <c r="BB65" s="39" t="s">
        <v>88</v>
      </c>
      <c r="BC65" s="39" t="s">
        <v>56</v>
      </c>
      <c r="BD65" s="39" t="s">
        <v>92</v>
      </c>
      <c r="BE65" s="39" t="s">
        <v>93</v>
      </c>
    </row>
    <row r="66" spans="1:57" ht="13" x14ac:dyDescent="0.15">
      <c r="A66" s="39">
        <v>269</v>
      </c>
      <c r="B66" s="39">
        <v>3</v>
      </c>
      <c r="C66" s="39">
        <v>3</v>
      </c>
      <c r="D66" s="39">
        <v>0</v>
      </c>
      <c r="E66" s="39">
        <v>0</v>
      </c>
      <c r="F66" s="39">
        <v>1</v>
      </c>
      <c r="G66" s="39">
        <v>2</v>
      </c>
      <c r="H66" s="39">
        <v>19</v>
      </c>
      <c r="I66" s="39">
        <v>8</v>
      </c>
      <c r="J66" s="39">
        <v>0</v>
      </c>
      <c r="K66" s="39">
        <f>H66/(H66+I66+J66)</f>
        <v>0.70370370370370372</v>
      </c>
      <c r="L66" s="39">
        <v>5</v>
      </c>
      <c r="M66" s="39">
        <v>5</v>
      </c>
      <c r="N66" s="39">
        <v>6</v>
      </c>
      <c r="O66" s="39">
        <f>(L66+M66+N66)/30</f>
        <v>0.53333333333333333</v>
      </c>
      <c r="P66" s="39">
        <v>16</v>
      </c>
      <c r="Q66" s="39">
        <v>1</v>
      </c>
      <c r="R66" s="39">
        <v>0</v>
      </c>
      <c r="S66" s="39">
        <v>11</v>
      </c>
      <c r="T66" s="39">
        <v>0</v>
      </c>
      <c r="U66" s="39">
        <v>0</v>
      </c>
      <c r="V66" s="39">
        <v>0</v>
      </c>
      <c r="W66" s="39">
        <v>12</v>
      </c>
      <c r="X66" s="39">
        <v>0</v>
      </c>
      <c r="Y66" s="39">
        <v>0</v>
      </c>
      <c r="Z66" s="39">
        <v>0</v>
      </c>
      <c r="AA66" s="39">
        <v>10</v>
      </c>
      <c r="AB66" s="39">
        <v>1</v>
      </c>
      <c r="AC66" s="39">
        <v>0</v>
      </c>
      <c r="AD66" s="39">
        <v>0</v>
      </c>
      <c r="AE66" s="39">
        <v>11</v>
      </c>
      <c r="AF66" s="39">
        <v>1</v>
      </c>
      <c r="AG66" s="39">
        <v>0</v>
      </c>
      <c r="AH66" s="39">
        <v>0</v>
      </c>
      <c r="AI66" s="39">
        <v>9</v>
      </c>
      <c r="AJ66" s="39">
        <v>0</v>
      </c>
      <c r="AK66" s="39">
        <v>1</v>
      </c>
      <c r="AL66" s="39">
        <v>0</v>
      </c>
      <c r="AM66" s="39">
        <v>45</v>
      </c>
      <c r="AN66" s="39">
        <v>1</v>
      </c>
      <c r="AO66" s="39">
        <v>0</v>
      </c>
      <c r="AP66" s="39">
        <v>0</v>
      </c>
      <c r="AQ66" s="39">
        <v>108</v>
      </c>
      <c r="AR66" s="39">
        <v>12</v>
      </c>
      <c r="AS66" s="39">
        <v>0</v>
      </c>
      <c r="AT66" s="39">
        <v>28</v>
      </c>
      <c r="AU66" s="39">
        <v>1</v>
      </c>
      <c r="AV66" s="39">
        <v>0</v>
      </c>
      <c r="AW66" s="39"/>
      <c r="AX66" s="39">
        <v>23</v>
      </c>
      <c r="AY66" s="39" t="s">
        <v>52</v>
      </c>
      <c r="AZ66" s="39" t="s">
        <v>86</v>
      </c>
      <c r="BA66" s="39" t="s">
        <v>87</v>
      </c>
      <c r="BB66" s="39" t="s">
        <v>83</v>
      </c>
      <c r="BC66" s="39" t="s">
        <v>56</v>
      </c>
      <c r="BD66" s="39" t="s">
        <v>90</v>
      </c>
      <c r="BE66" s="39" t="s">
        <v>89</v>
      </c>
    </row>
    <row r="67" spans="1:57" ht="13" x14ac:dyDescent="0.15">
      <c r="A67" s="39">
        <v>272</v>
      </c>
      <c r="B67" s="39">
        <v>3</v>
      </c>
      <c r="C67" s="39">
        <v>3</v>
      </c>
      <c r="D67" s="39">
        <v>0</v>
      </c>
      <c r="E67" s="39">
        <v>0</v>
      </c>
      <c r="F67" s="39">
        <v>1</v>
      </c>
      <c r="G67" s="39">
        <v>1</v>
      </c>
      <c r="H67" s="39">
        <v>17</v>
      </c>
      <c r="I67" s="39">
        <v>3</v>
      </c>
      <c r="J67" s="39">
        <v>7</v>
      </c>
      <c r="K67" s="39">
        <f>H67/(H67+I67+J67)</f>
        <v>0.62962962962962965</v>
      </c>
      <c r="L67" s="39">
        <v>8</v>
      </c>
      <c r="M67" s="39">
        <v>8</v>
      </c>
      <c r="N67" s="39">
        <v>6</v>
      </c>
      <c r="O67" s="39">
        <f>(L67+M67+N67)/30</f>
        <v>0.73333333333333328</v>
      </c>
      <c r="P67" s="39">
        <v>16</v>
      </c>
      <c r="Q67" s="39">
        <v>1</v>
      </c>
      <c r="R67" s="39">
        <v>0</v>
      </c>
      <c r="S67" s="39">
        <v>10</v>
      </c>
      <c r="T67" s="39">
        <v>0</v>
      </c>
      <c r="U67" s="39">
        <v>1</v>
      </c>
      <c r="V67" s="39">
        <v>0</v>
      </c>
      <c r="W67" s="39">
        <v>6</v>
      </c>
      <c r="X67" s="39">
        <v>1</v>
      </c>
      <c r="Y67" s="39">
        <v>0</v>
      </c>
      <c r="Z67" s="39">
        <v>0</v>
      </c>
      <c r="AA67" s="39">
        <v>10</v>
      </c>
      <c r="AB67" s="39">
        <v>0</v>
      </c>
      <c r="AC67" s="39">
        <v>1</v>
      </c>
      <c r="AD67" s="39">
        <v>0</v>
      </c>
      <c r="AE67" s="39">
        <v>8</v>
      </c>
      <c r="AF67" s="39">
        <v>1</v>
      </c>
      <c r="AG67" s="39">
        <v>1</v>
      </c>
      <c r="AH67" s="39">
        <v>0</v>
      </c>
      <c r="AI67" s="39">
        <v>8</v>
      </c>
      <c r="AJ67" s="39">
        <v>0</v>
      </c>
      <c r="AK67" s="39">
        <v>0</v>
      </c>
      <c r="AL67" s="39">
        <v>0</v>
      </c>
      <c r="AM67" s="39">
        <v>29</v>
      </c>
      <c r="AN67" s="39">
        <v>10</v>
      </c>
      <c r="AO67" s="39">
        <v>3</v>
      </c>
      <c r="AP67" s="39">
        <v>0</v>
      </c>
      <c r="AQ67" s="39">
        <v>97</v>
      </c>
      <c r="AR67" s="39">
        <v>4</v>
      </c>
      <c r="AS67" s="39">
        <v>19</v>
      </c>
      <c r="AT67" s="39">
        <v>19</v>
      </c>
      <c r="AU67" s="39">
        <v>3</v>
      </c>
      <c r="AV67" s="39">
        <v>8</v>
      </c>
      <c r="AW67" s="39"/>
      <c r="AX67" s="39">
        <v>18</v>
      </c>
      <c r="AY67" s="39" t="s">
        <v>52</v>
      </c>
      <c r="AZ67" s="39" t="s">
        <v>86</v>
      </c>
      <c r="BA67" s="39" t="s">
        <v>87</v>
      </c>
      <c r="BB67" s="39" t="s">
        <v>88</v>
      </c>
      <c r="BC67" s="39" t="s">
        <v>60</v>
      </c>
      <c r="BD67" s="39" t="s">
        <v>101</v>
      </c>
      <c r="BE67" s="39" t="s">
        <v>102</v>
      </c>
    </row>
    <row r="68" spans="1:57" ht="13" x14ac:dyDescent="0.15">
      <c r="A68" s="39">
        <v>275</v>
      </c>
      <c r="B68" s="39">
        <v>3</v>
      </c>
      <c r="C68" s="39">
        <v>3</v>
      </c>
      <c r="D68" s="39">
        <v>0</v>
      </c>
      <c r="E68" s="39">
        <v>0</v>
      </c>
      <c r="F68" s="39">
        <v>1</v>
      </c>
      <c r="G68" s="39">
        <v>2</v>
      </c>
      <c r="H68" s="39">
        <v>15</v>
      </c>
      <c r="I68" s="39">
        <v>8</v>
      </c>
      <c r="J68" s="39">
        <v>4</v>
      </c>
      <c r="K68" s="39">
        <f>H68/(H68+I68+J68)</f>
        <v>0.55555555555555558</v>
      </c>
      <c r="L68" s="39">
        <v>3</v>
      </c>
      <c r="M68" s="39">
        <v>5</v>
      </c>
      <c r="N68" s="39">
        <v>9</v>
      </c>
      <c r="O68" s="39">
        <f>(L68+M68+N68)/30</f>
        <v>0.56666666666666665</v>
      </c>
      <c r="P68" s="39">
        <v>8</v>
      </c>
      <c r="Q68" s="39">
        <v>6</v>
      </c>
      <c r="R68" s="39">
        <v>3</v>
      </c>
      <c r="S68" s="39">
        <v>12</v>
      </c>
      <c r="T68" s="39">
        <v>0</v>
      </c>
      <c r="U68" s="39">
        <v>0</v>
      </c>
      <c r="V68" s="39">
        <v>0</v>
      </c>
      <c r="W68" s="39">
        <v>11</v>
      </c>
      <c r="X68" s="39">
        <v>1</v>
      </c>
      <c r="Y68" s="39">
        <v>1</v>
      </c>
      <c r="Z68" s="39">
        <v>0</v>
      </c>
      <c r="AA68" s="39">
        <v>10</v>
      </c>
      <c r="AB68" s="39">
        <v>1</v>
      </c>
      <c r="AC68" s="39">
        <v>1</v>
      </c>
      <c r="AD68" s="39">
        <v>0</v>
      </c>
      <c r="AE68" s="39">
        <v>9</v>
      </c>
      <c r="AF68" s="39">
        <v>1</v>
      </c>
      <c r="AG68" s="39">
        <v>1</v>
      </c>
      <c r="AH68" s="39">
        <v>0</v>
      </c>
      <c r="AI68" s="39">
        <v>11</v>
      </c>
      <c r="AJ68" s="39">
        <v>0</v>
      </c>
      <c r="AK68" s="39">
        <v>0</v>
      </c>
      <c r="AL68" s="39">
        <v>0</v>
      </c>
      <c r="AM68" s="39">
        <v>39</v>
      </c>
      <c r="AN68" s="39">
        <v>4</v>
      </c>
      <c r="AO68" s="39">
        <v>2</v>
      </c>
      <c r="AP68" s="39">
        <v>0</v>
      </c>
      <c r="AQ68" s="39">
        <v>51</v>
      </c>
      <c r="AR68" s="39">
        <v>9</v>
      </c>
      <c r="AS68" s="39">
        <v>60</v>
      </c>
      <c r="AT68" s="39">
        <v>14</v>
      </c>
      <c r="AU68" s="39">
        <v>16</v>
      </c>
      <c r="AV68" s="39">
        <v>0</v>
      </c>
      <c r="AW68" s="39"/>
      <c r="AX68" s="39">
        <v>19</v>
      </c>
      <c r="AY68" s="39" t="s">
        <v>52</v>
      </c>
      <c r="AZ68" s="39" t="s">
        <v>86</v>
      </c>
      <c r="BA68" s="39" t="s">
        <v>105</v>
      </c>
      <c r="BB68" s="39" t="s">
        <v>106</v>
      </c>
      <c r="BC68" s="39" t="s">
        <v>60</v>
      </c>
      <c r="BD68" s="39" t="s">
        <v>107</v>
      </c>
      <c r="BE68" s="39" t="s">
        <v>95</v>
      </c>
    </row>
    <row r="69" spans="1:57" ht="13" x14ac:dyDescent="0.15">
      <c r="A69" s="39">
        <v>278</v>
      </c>
      <c r="B69" s="39">
        <v>3</v>
      </c>
      <c r="C69" s="39">
        <v>3</v>
      </c>
      <c r="D69" s="39">
        <v>0</v>
      </c>
      <c r="E69" s="39">
        <v>0</v>
      </c>
      <c r="F69" s="39">
        <v>1</v>
      </c>
      <c r="G69" s="39">
        <v>1</v>
      </c>
      <c r="H69" s="39">
        <v>16</v>
      </c>
      <c r="I69" s="39">
        <v>0</v>
      </c>
      <c r="J69" s="39">
        <v>11</v>
      </c>
      <c r="K69" s="39">
        <f>H69/(H69+I69+J69)</f>
        <v>0.59259259259259256</v>
      </c>
      <c r="L69" s="39">
        <v>8</v>
      </c>
      <c r="M69" s="39">
        <v>7</v>
      </c>
      <c r="N69" s="39">
        <v>7</v>
      </c>
      <c r="O69" s="39">
        <f>(L69+M69+N69)/30</f>
        <v>0.73333333333333328</v>
      </c>
      <c r="P69" s="39">
        <v>17</v>
      </c>
      <c r="Q69" s="39">
        <v>0</v>
      </c>
      <c r="R69" s="39">
        <v>0</v>
      </c>
      <c r="S69" s="39">
        <v>14</v>
      </c>
      <c r="T69" s="39">
        <v>1</v>
      </c>
      <c r="U69" s="39">
        <v>1</v>
      </c>
      <c r="V69" s="39">
        <v>0</v>
      </c>
      <c r="W69" s="39">
        <v>11</v>
      </c>
      <c r="X69" s="39">
        <v>1</v>
      </c>
      <c r="Y69" s="39">
        <v>1</v>
      </c>
      <c r="Z69" s="39">
        <v>0</v>
      </c>
      <c r="AA69" s="39">
        <v>13</v>
      </c>
      <c r="AB69" s="39">
        <v>0</v>
      </c>
      <c r="AC69" s="39">
        <v>0</v>
      </c>
      <c r="AD69" s="39">
        <v>0</v>
      </c>
      <c r="AE69" s="39">
        <v>9</v>
      </c>
      <c r="AF69" s="39">
        <v>2</v>
      </c>
      <c r="AG69" s="39">
        <v>1</v>
      </c>
      <c r="AH69" s="39">
        <v>0</v>
      </c>
      <c r="AI69" s="39">
        <v>10</v>
      </c>
      <c r="AJ69" s="39">
        <v>1</v>
      </c>
      <c r="AK69" s="39">
        <v>1</v>
      </c>
      <c r="AL69" s="39">
        <v>0</v>
      </c>
      <c r="AM69" s="39">
        <v>42</v>
      </c>
      <c r="AN69" s="39">
        <v>4</v>
      </c>
      <c r="AO69" s="39">
        <v>4</v>
      </c>
      <c r="AP69" s="39">
        <v>0</v>
      </c>
      <c r="AQ69" s="39">
        <v>84</v>
      </c>
      <c r="AR69" s="39">
        <v>11</v>
      </c>
      <c r="AS69" s="39">
        <v>25</v>
      </c>
      <c r="AT69" s="39">
        <v>26</v>
      </c>
      <c r="AU69" s="39">
        <v>0</v>
      </c>
      <c r="AV69" s="39">
        <v>4</v>
      </c>
      <c r="AW69" s="39"/>
      <c r="AX69" s="39">
        <v>19</v>
      </c>
      <c r="AY69" s="39" t="s">
        <v>68</v>
      </c>
      <c r="AZ69" s="44"/>
      <c r="BA69" s="39" t="s">
        <v>94</v>
      </c>
      <c r="BB69" s="39" t="s">
        <v>83</v>
      </c>
      <c r="BC69" s="39" t="s">
        <v>70</v>
      </c>
      <c r="BD69" s="39" t="s">
        <v>108</v>
      </c>
      <c r="BE69" s="39" t="s">
        <v>85</v>
      </c>
    </row>
    <row r="70" spans="1:57" ht="13" x14ac:dyDescent="0.15">
      <c r="A70" s="39">
        <v>281</v>
      </c>
      <c r="B70" s="39">
        <v>3</v>
      </c>
      <c r="C70" s="39">
        <v>3</v>
      </c>
      <c r="D70" s="39">
        <v>0</v>
      </c>
      <c r="E70" s="39">
        <v>0</v>
      </c>
      <c r="F70" s="39">
        <v>1</v>
      </c>
      <c r="G70" s="39">
        <v>2</v>
      </c>
      <c r="H70" s="39">
        <v>10</v>
      </c>
      <c r="I70" s="39">
        <v>2</v>
      </c>
      <c r="J70" s="39">
        <v>15</v>
      </c>
      <c r="K70" s="39">
        <f>H70/(H70+I70+J70)</f>
        <v>0.37037037037037035</v>
      </c>
      <c r="L70" s="39">
        <v>6</v>
      </c>
      <c r="M70" s="39">
        <v>8</v>
      </c>
      <c r="N70" s="39">
        <v>5</v>
      </c>
      <c r="O70" s="39">
        <f>(L70+M70+N70)/30</f>
        <v>0.6333333333333333</v>
      </c>
      <c r="P70" s="39">
        <v>9</v>
      </c>
      <c r="Q70" s="39">
        <v>0</v>
      </c>
      <c r="R70" s="39">
        <v>8</v>
      </c>
      <c r="S70" s="39">
        <v>12</v>
      </c>
      <c r="T70" s="39">
        <v>0</v>
      </c>
      <c r="U70" s="39">
        <v>0</v>
      </c>
      <c r="V70" s="39">
        <v>0</v>
      </c>
      <c r="W70" s="39">
        <v>12</v>
      </c>
      <c r="X70" s="39">
        <v>0</v>
      </c>
      <c r="Y70" s="39">
        <v>0</v>
      </c>
      <c r="Z70" s="39">
        <v>0</v>
      </c>
      <c r="AA70" s="39">
        <v>11</v>
      </c>
      <c r="AB70" s="39">
        <v>0</v>
      </c>
      <c r="AC70" s="39">
        <v>0</v>
      </c>
      <c r="AD70" s="39">
        <v>1</v>
      </c>
      <c r="AE70" s="39">
        <v>9</v>
      </c>
      <c r="AF70" s="39">
        <v>1</v>
      </c>
      <c r="AG70" s="39">
        <v>1</v>
      </c>
      <c r="AH70" s="39">
        <v>0</v>
      </c>
      <c r="AI70" s="39">
        <v>7</v>
      </c>
      <c r="AJ70" s="39">
        <v>2</v>
      </c>
      <c r="AK70" s="39">
        <v>1</v>
      </c>
      <c r="AL70" s="39">
        <v>0</v>
      </c>
      <c r="AM70" s="39">
        <v>37</v>
      </c>
      <c r="AN70" s="39">
        <v>1</v>
      </c>
      <c r="AO70" s="39">
        <v>1</v>
      </c>
      <c r="AP70" s="39">
        <v>0</v>
      </c>
      <c r="AQ70" s="39">
        <v>51</v>
      </c>
      <c r="AR70" s="39">
        <v>4</v>
      </c>
      <c r="AS70" s="39">
        <v>65</v>
      </c>
      <c r="AT70" s="39">
        <v>19</v>
      </c>
      <c r="AU70" s="39">
        <v>4</v>
      </c>
      <c r="AV70" s="39">
        <v>7</v>
      </c>
      <c r="AW70" s="39"/>
      <c r="AX70" s="39">
        <v>20</v>
      </c>
      <c r="AY70" s="39" t="s">
        <v>68</v>
      </c>
      <c r="AZ70" s="39" t="s">
        <v>86</v>
      </c>
      <c r="BA70" s="39" t="s">
        <v>87</v>
      </c>
      <c r="BB70" s="39" t="s">
        <v>88</v>
      </c>
      <c r="BC70" s="39" t="s">
        <v>60</v>
      </c>
      <c r="BD70" s="39" t="s">
        <v>90</v>
      </c>
      <c r="BE70" s="39" t="s">
        <v>103</v>
      </c>
    </row>
    <row r="71" spans="1:57" ht="13" x14ac:dyDescent="0.15">
      <c r="A71" s="39">
        <v>284</v>
      </c>
      <c r="B71" s="39">
        <v>3</v>
      </c>
      <c r="C71" s="39">
        <v>3</v>
      </c>
      <c r="D71" s="39">
        <v>0</v>
      </c>
      <c r="E71" s="39">
        <v>0</v>
      </c>
      <c r="F71" s="39">
        <v>1</v>
      </c>
      <c r="G71" s="39">
        <v>1</v>
      </c>
      <c r="H71" s="39">
        <v>15</v>
      </c>
      <c r="I71" s="39">
        <v>6</v>
      </c>
      <c r="J71" s="39">
        <v>6</v>
      </c>
      <c r="K71" s="39">
        <f>H71/(H71+I71+J71)</f>
        <v>0.55555555555555558</v>
      </c>
      <c r="L71" s="39">
        <v>6</v>
      </c>
      <c r="M71" s="39">
        <v>6</v>
      </c>
      <c r="N71" s="39">
        <v>8</v>
      </c>
      <c r="O71" s="39">
        <f>(L71+M71+N71)/30</f>
        <v>0.66666666666666663</v>
      </c>
      <c r="P71" s="39">
        <v>9</v>
      </c>
      <c r="Q71" s="39">
        <v>6</v>
      </c>
      <c r="R71" s="39">
        <v>2</v>
      </c>
      <c r="S71" s="39">
        <v>5</v>
      </c>
      <c r="T71" s="39">
        <v>3</v>
      </c>
      <c r="U71" s="39">
        <v>0</v>
      </c>
      <c r="V71" s="39">
        <v>0</v>
      </c>
      <c r="W71" s="39">
        <v>10</v>
      </c>
      <c r="X71" s="39">
        <v>0</v>
      </c>
      <c r="Y71" s="39">
        <v>0</v>
      </c>
      <c r="Z71" s="39">
        <v>0</v>
      </c>
      <c r="AA71" s="39">
        <v>9</v>
      </c>
      <c r="AB71" s="39">
        <v>1</v>
      </c>
      <c r="AC71" s="39">
        <v>1</v>
      </c>
      <c r="AD71" s="39">
        <v>0</v>
      </c>
      <c r="AE71" s="39">
        <v>6</v>
      </c>
      <c r="AF71" s="39">
        <v>0</v>
      </c>
      <c r="AG71" s="39">
        <v>0</v>
      </c>
      <c r="AH71" s="39">
        <v>0</v>
      </c>
      <c r="AI71" s="39">
        <v>7</v>
      </c>
      <c r="AJ71" s="39">
        <v>1</v>
      </c>
      <c r="AK71" s="39">
        <v>1</v>
      </c>
      <c r="AL71" s="39">
        <v>0</v>
      </c>
      <c r="AM71" s="39">
        <v>26</v>
      </c>
      <c r="AN71" s="39">
        <v>5</v>
      </c>
      <c r="AO71" s="39">
        <v>4</v>
      </c>
      <c r="AP71" s="39">
        <v>0</v>
      </c>
      <c r="AQ71" s="39">
        <v>64</v>
      </c>
      <c r="AR71" s="39">
        <v>6</v>
      </c>
      <c r="AS71" s="39">
        <v>50</v>
      </c>
      <c r="AT71" s="39">
        <v>29</v>
      </c>
      <c r="AU71" s="39">
        <v>1</v>
      </c>
      <c r="AV71" s="39">
        <v>0</v>
      </c>
      <c r="AW71" s="39"/>
      <c r="AX71" s="39">
        <v>20</v>
      </c>
      <c r="AY71" s="39" t="s">
        <v>68</v>
      </c>
      <c r="AZ71" s="39"/>
      <c r="BA71" s="39" t="s">
        <v>87</v>
      </c>
      <c r="BB71" s="39" t="s">
        <v>83</v>
      </c>
      <c r="BC71" s="39" t="s">
        <v>70</v>
      </c>
      <c r="BD71" s="39" t="s">
        <v>114</v>
      </c>
      <c r="BE71" s="39" t="s">
        <v>95</v>
      </c>
    </row>
    <row r="72" spans="1:57" ht="13" x14ac:dyDescent="0.15">
      <c r="A72" s="39">
        <v>287</v>
      </c>
      <c r="B72" s="39">
        <v>3</v>
      </c>
      <c r="C72" s="39">
        <v>3</v>
      </c>
      <c r="D72" s="39">
        <v>0</v>
      </c>
      <c r="E72" s="39">
        <v>0</v>
      </c>
      <c r="F72" s="39">
        <v>1</v>
      </c>
      <c r="G72" s="39">
        <v>2</v>
      </c>
      <c r="H72" s="39">
        <v>14</v>
      </c>
      <c r="I72" s="39">
        <v>13</v>
      </c>
      <c r="J72" s="39">
        <v>0</v>
      </c>
      <c r="K72" s="39">
        <f>H72/(H72+I72+J72)</f>
        <v>0.51851851851851849</v>
      </c>
      <c r="L72" s="39">
        <v>5</v>
      </c>
      <c r="M72" s="39">
        <v>7</v>
      </c>
      <c r="N72" s="39">
        <v>8</v>
      </c>
      <c r="O72" s="39">
        <f>(L72+M72+N72)/30</f>
        <v>0.66666666666666663</v>
      </c>
      <c r="P72" s="39">
        <v>9</v>
      </c>
      <c r="Q72" s="39">
        <v>1</v>
      </c>
      <c r="R72" s="39">
        <v>7</v>
      </c>
      <c r="S72" s="39">
        <v>12</v>
      </c>
      <c r="T72" s="39">
        <v>0</v>
      </c>
      <c r="U72" s="39">
        <v>0</v>
      </c>
      <c r="V72" s="39">
        <v>0</v>
      </c>
      <c r="W72" s="39">
        <v>9</v>
      </c>
      <c r="X72" s="39">
        <v>1</v>
      </c>
      <c r="Y72" s="39">
        <v>0</v>
      </c>
      <c r="Z72" s="39">
        <v>0</v>
      </c>
      <c r="AA72" s="39">
        <v>11</v>
      </c>
      <c r="AB72" s="39">
        <v>0</v>
      </c>
      <c r="AC72" s="39">
        <v>0</v>
      </c>
      <c r="AD72" s="39">
        <v>0</v>
      </c>
      <c r="AE72" s="39">
        <v>11</v>
      </c>
      <c r="AF72" s="39">
        <v>0</v>
      </c>
      <c r="AG72" s="39">
        <v>0</v>
      </c>
      <c r="AH72" s="39">
        <v>0</v>
      </c>
      <c r="AI72" s="39">
        <v>10</v>
      </c>
      <c r="AJ72" s="39">
        <v>0</v>
      </c>
      <c r="AK72" s="39">
        <v>0</v>
      </c>
      <c r="AL72" s="39">
        <v>0</v>
      </c>
      <c r="AM72" s="39">
        <v>35</v>
      </c>
      <c r="AN72" s="39">
        <v>6</v>
      </c>
      <c r="AO72" s="39">
        <v>2</v>
      </c>
      <c r="AP72" s="39">
        <v>0</v>
      </c>
      <c r="AQ72" s="39">
        <v>102</v>
      </c>
      <c r="AR72" s="39">
        <v>18</v>
      </c>
      <c r="AS72" s="39">
        <v>0</v>
      </c>
      <c r="AT72" s="39">
        <v>15</v>
      </c>
      <c r="AU72" s="39">
        <v>15</v>
      </c>
      <c r="AV72" s="39">
        <v>0</v>
      </c>
      <c r="AW72" s="39"/>
      <c r="AX72" s="39">
        <v>19</v>
      </c>
      <c r="AY72" s="39" t="s">
        <v>52</v>
      </c>
      <c r="AZ72" s="39" t="s">
        <v>81</v>
      </c>
      <c r="BA72" s="39" t="s">
        <v>115</v>
      </c>
      <c r="BB72" s="39" t="s">
        <v>55</v>
      </c>
      <c r="BC72" s="39" t="s">
        <v>70</v>
      </c>
      <c r="BD72" s="39" t="s">
        <v>114</v>
      </c>
      <c r="BE72" s="39" t="s">
        <v>116</v>
      </c>
    </row>
    <row r="73" spans="1:57" ht="13" x14ac:dyDescent="0.15">
      <c r="A73" s="39">
        <v>290</v>
      </c>
      <c r="B73" s="39">
        <v>3</v>
      </c>
      <c r="C73" s="39">
        <v>3</v>
      </c>
      <c r="D73" s="39">
        <v>0</v>
      </c>
      <c r="E73" s="39">
        <v>0</v>
      </c>
      <c r="F73" s="39">
        <v>1</v>
      </c>
      <c r="G73" s="39">
        <v>1</v>
      </c>
      <c r="H73" s="39">
        <v>10</v>
      </c>
      <c r="I73" s="39">
        <v>17</v>
      </c>
      <c r="J73" s="39">
        <v>0</v>
      </c>
      <c r="K73" s="39">
        <f>H73/(H73+I73+J73)</f>
        <v>0.37037037037037035</v>
      </c>
      <c r="L73" s="39">
        <v>5</v>
      </c>
      <c r="M73" s="39">
        <v>9</v>
      </c>
      <c r="N73" s="39">
        <v>7</v>
      </c>
      <c r="O73" s="39">
        <f>(L73+M73+N73)/30</f>
        <v>0.7</v>
      </c>
      <c r="P73" s="39">
        <v>13</v>
      </c>
      <c r="Q73" s="39">
        <v>4</v>
      </c>
      <c r="R73" s="39">
        <v>0</v>
      </c>
      <c r="S73" s="39">
        <v>12</v>
      </c>
      <c r="T73" s="39">
        <v>1</v>
      </c>
      <c r="U73" s="39">
        <v>1</v>
      </c>
      <c r="V73" s="39">
        <v>0</v>
      </c>
      <c r="W73" s="39">
        <v>12</v>
      </c>
      <c r="X73" s="39">
        <v>0</v>
      </c>
      <c r="Y73" s="39">
        <v>0</v>
      </c>
      <c r="Z73" s="39">
        <v>0</v>
      </c>
      <c r="AA73" s="39">
        <v>11</v>
      </c>
      <c r="AB73" s="39">
        <v>1</v>
      </c>
      <c r="AC73" s="39">
        <v>1</v>
      </c>
      <c r="AD73" s="39">
        <v>0</v>
      </c>
      <c r="AE73" s="39">
        <v>11</v>
      </c>
      <c r="AF73" s="39">
        <v>0</v>
      </c>
      <c r="AG73" s="39">
        <v>0</v>
      </c>
      <c r="AH73" s="39">
        <v>0</v>
      </c>
      <c r="AI73" s="39">
        <v>9</v>
      </c>
      <c r="AJ73" s="39">
        <v>1</v>
      </c>
      <c r="AK73" s="39">
        <v>1</v>
      </c>
      <c r="AL73" s="39">
        <v>0</v>
      </c>
      <c r="AM73" s="39">
        <v>43</v>
      </c>
      <c r="AN73" s="39">
        <v>3</v>
      </c>
      <c r="AO73" s="39">
        <v>2</v>
      </c>
      <c r="AP73" s="39">
        <v>0</v>
      </c>
      <c r="AQ73" s="39">
        <v>51</v>
      </c>
      <c r="AR73" s="39">
        <v>9</v>
      </c>
      <c r="AS73" s="39">
        <v>60</v>
      </c>
      <c r="AT73" s="39">
        <v>19</v>
      </c>
      <c r="AU73" s="39">
        <v>11</v>
      </c>
      <c r="AV73" s="39">
        <v>0</v>
      </c>
      <c r="AW73" s="39"/>
      <c r="AX73" s="39">
        <v>19</v>
      </c>
      <c r="AY73" s="39" t="s">
        <v>68</v>
      </c>
      <c r="AZ73" s="39" t="s">
        <v>81</v>
      </c>
      <c r="BA73" s="39" t="s">
        <v>115</v>
      </c>
      <c r="BB73" s="39" t="s">
        <v>55</v>
      </c>
      <c r="BC73" s="39" t="s">
        <v>70</v>
      </c>
      <c r="BD73" s="39" t="s">
        <v>116</v>
      </c>
      <c r="BE73" s="39" t="s">
        <v>95</v>
      </c>
    </row>
    <row r="74" spans="1:57" ht="13" x14ac:dyDescent="0.15">
      <c r="A74" s="39">
        <v>293</v>
      </c>
      <c r="B74" s="39">
        <v>3</v>
      </c>
      <c r="C74" s="39">
        <v>3</v>
      </c>
      <c r="D74" s="39">
        <v>0</v>
      </c>
      <c r="E74" s="39">
        <v>0</v>
      </c>
      <c r="F74" s="39">
        <v>1</v>
      </c>
      <c r="G74" s="39">
        <v>2</v>
      </c>
      <c r="H74" s="39">
        <v>15</v>
      </c>
      <c r="I74" s="39">
        <v>1</v>
      </c>
      <c r="J74" s="39">
        <v>11</v>
      </c>
      <c r="K74" s="39">
        <f>H74/(H74+I74+J74)</f>
        <v>0.55555555555555558</v>
      </c>
      <c r="L74" s="39">
        <v>8</v>
      </c>
      <c r="M74" s="39">
        <v>9</v>
      </c>
      <c r="N74" s="39">
        <v>7</v>
      </c>
      <c r="O74" s="39">
        <f>(L74+M74+N74)/30</f>
        <v>0.8</v>
      </c>
      <c r="P74" s="39">
        <v>16</v>
      </c>
      <c r="Q74" s="39">
        <v>1</v>
      </c>
      <c r="R74" s="39">
        <v>0</v>
      </c>
      <c r="S74" s="39">
        <v>12</v>
      </c>
      <c r="T74" s="39">
        <v>1</v>
      </c>
      <c r="U74" s="39">
        <v>0</v>
      </c>
      <c r="V74" s="39">
        <v>0</v>
      </c>
      <c r="W74" s="39">
        <v>11</v>
      </c>
      <c r="X74" s="39">
        <v>0</v>
      </c>
      <c r="Y74" s="39">
        <v>0</v>
      </c>
      <c r="Z74" s="39">
        <v>0</v>
      </c>
      <c r="AA74" s="39">
        <v>8</v>
      </c>
      <c r="AB74" s="39">
        <v>2</v>
      </c>
      <c r="AC74" s="39">
        <v>1</v>
      </c>
      <c r="AD74" s="39">
        <v>0</v>
      </c>
      <c r="AE74" s="39">
        <v>9</v>
      </c>
      <c r="AF74" s="39">
        <v>0</v>
      </c>
      <c r="AG74" s="39">
        <v>0</v>
      </c>
      <c r="AH74" s="39">
        <v>0</v>
      </c>
      <c r="AI74" s="39">
        <v>11</v>
      </c>
      <c r="AJ74" s="39">
        <v>0</v>
      </c>
      <c r="AK74" s="39">
        <v>0</v>
      </c>
      <c r="AL74" s="39">
        <v>0</v>
      </c>
      <c r="AM74" s="39">
        <v>35</v>
      </c>
      <c r="AN74" s="39">
        <v>1</v>
      </c>
      <c r="AO74" s="39">
        <v>1</v>
      </c>
      <c r="AP74" s="39">
        <v>0</v>
      </c>
      <c r="AQ74" s="39">
        <v>80</v>
      </c>
      <c r="AR74" s="39">
        <v>3</v>
      </c>
      <c r="AS74" s="39">
        <v>37</v>
      </c>
      <c r="AT74" s="39">
        <v>29</v>
      </c>
      <c r="AU74" s="39">
        <v>1</v>
      </c>
      <c r="AV74" s="39">
        <v>0</v>
      </c>
      <c r="AW74" s="39"/>
      <c r="AX74" s="39">
        <v>18</v>
      </c>
      <c r="AY74" s="39" t="s">
        <v>52</v>
      </c>
      <c r="AZ74" s="39"/>
      <c r="BA74" s="39" t="s">
        <v>87</v>
      </c>
      <c r="BB74" s="39" t="s">
        <v>88</v>
      </c>
      <c r="BC74" s="39" t="s">
        <v>121</v>
      </c>
      <c r="BD74" s="39" t="s">
        <v>89</v>
      </c>
      <c r="BE74" s="39" t="s">
        <v>122</v>
      </c>
    </row>
    <row r="75" spans="1:57" ht="13" x14ac:dyDescent="0.15">
      <c r="A75" s="39">
        <v>294</v>
      </c>
      <c r="B75" s="62">
        <v>3</v>
      </c>
      <c r="C75" s="62">
        <v>4</v>
      </c>
      <c r="D75" s="39">
        <v>0</v>
      </c>
      <c r="E75" s="39">
        <v>1</v>
      </c>
      <c r="F75" s="39">
        <v>1</v>
      </c>
      <c r="G75" s="39">
        <v>1</v>
      </c>
      <c r="H75" s="39">
        <v>16</v>
      </c>
      <c r="I75" s="39">
        <v>7</v>
      </c>
      <c r="J75" s="39">
        <v>4</v>
      </c>
      <c r="K75" s="39">
        <f>H75/(H75+I75+J75)</f>
        <v>0.59259259259259256</v>
      </c>
      <c r="L75" s="39">
        <v>8</v>
      </c>
      <c r="M75" s="39">
        <v>9</v>
      </c>
      <c r="N75" s="39">
        <v>7</v>
      </c>
      <c r="O75" s="39">
        <f>(L75+M75+N75)/30</f>
        <v>0.8</v>
      </c>
      <c r="P75" s="39">
        <v>16</v>
      </c>
      <c r="Q75" s="39">
        <v>1</v>
      </c>
      <c r="R75" s="39">
        <v>0</v>
      </c>
      <c r="S75" s="39">
        <v>11</v>
      </c>
      <c r="T75" s="39">
        <v>0</v>
      </c>
      <c r="U75" s="39">
        <v>0</v>
      </c>
      <c r="V75" s="39">
        <v>0</v>
      </c>
      <c r="W75" s="39">
        <v>7</v>
      </c>
      <c r="X75" s="39">
        <v>1</v>
      </c>
      <c r="Y75" s="39">
        <v>1</v>
      </c>
      <c r="Z75" s="39">
        <v>0</v>
      </c>
      <c r="AA75" s="39">
        <v>10</v>
      </c>
      <c r="AB75" s="39">
        <v>1</v>
      </c>
      <c r="AC75" s="39">
        <v>1</v>
      </c>
      <c r="AD75" s="39">
        <v>0</v>
      </c>
      <c r="AE75" s="39">
        <v>7</v>
      </c>
      <c r="AF75" s="39">
        <v>1</v>
      </c>
      <c r="AG75" s="39">
        <v>0</v>
      </c>
      <c r="AH75" s="39">
        <v>0</v>
      </c>
      <c r="AI75" s="39">
        <v>7</v>
      </c>
      <c r="AJ75" s="39">
        <v>1</v>
      </c>
      <c r="AK75" s="39">
        <v>1</v>
      </c>
      <c r="AL75" s="39">
        <v>0</v>
      </c>
      <c r="AM75" s="39">
        <v>33</v>
      </c>
      <c r="AN75" s="39">
        <v>4</v>
      </c>
      <c r="AO75" s="39">
        <v>4</v>
      </c>
      <c r="AP75" s="39">
        <v>0</v>
      </c>
      <c r="AQ75" s="39">
        <v>92</v>
      </c>
      <c r="AR75" s="39">
        <v>18</v>
      </c>
      <c r="AS75" s="39">
        <v>10</v>
      </c>
      <c r="AT75" s="39">
        <v>26</v>
      </c>
      <c r="AU75" s="39">
        <v>3</v>
      </c>
      <c r="AV75" s="39">
        <v>1</v>
      </c>
      <c r="AW75" s="39"/>
      <c r="AX75" s="39">
        <v>23</v>
      </c>
      <c r="AY75" s="39" t="s">
        <v>68</v>
      </c>
      <c r="AZ75" s="39" t="s">
        <v>123</v>
      </c>
      <c r="BA75" s="39" t="s">
        <v>124</v>
      </c>
      <c r="BB75" s="39" t="s">
        <v>64</v>
      </c>
      <c r="BC75" s="39">
        <v>4</v>
      </c>
      <c r="BD75" s="39" t="s">
        <v>77</v>
      </c>
      <c r="BE75" s="39" t="s">
        <v>77</v>
      </c>
    </row>
    <row r="76" spans="1:57" ht="13" x14ac:dyDescent="0.15">
      <c r="A76" s="39">
        <v>296</v>
      </c>
      <c r="B76" s="62">
        <v>3</v>
      </c>
      <c r="C76" s="62">
        <v>4</v>
      </c>
      <c r="D76" s="39">
        <v>0</v>
      </c>
      <c r="E76" s="39">
        <v>1</v>
      </c>
      <c r="F76" s="39">
        <v>1</v>
      </c>
      <c r="G76" s="39">
        <v>1</v>
      </c>
      <c r="H76" s="39">
        <v>14</v>
      </c>
      <c r="I76" s="39">
        <v>8</v>
      </c>
      <c r="J76" s="39">
        <v>5</v>
      </c>
      <c r="K76" s="39">
        <f>H76/(H76+I76+J76)</f>
        <v>0.51851851851851849</v>
      </c>
      <c r="L76" s="39">
        <v>5</v>
      </c>
      <c r="M76" s="39">
        <v>8</v>
      </c>
      <c r="N76" s="39">
        <v>8</v>
      </c>
      <c r="O76" s="39">
        <f>(L76+M76+N76)/30</f>
        <v>0.7</v>
      </c>
      <c r="P76" s="39">
        <v>6</v>
      </c>
      <c r="Q76" s="39">
        <v>11</v>
      </c>
      <c r="R76" s="39">
        <v>0</v>
      </c>
      <c r="S76" s="39">
        <v>11</v>
      </c>
      <c r="T76" s="39">
        <v>1</v>
      </c>
      <c r="U76" s="39">
        <v>1</v>
      </c>
      <c r="V76" s="39">
        <v>0</v>
      </c>
      <c r="W76" s="39">
        <v>10</v>
      </c>
      <c r="X76" s="39">
        <v>1</v>
      </c>
      <c r="Y76" s="39">
        <v>1</v>
      </c>
      <c r="Z76" s="39">
        <v>0</v>
      </c>
      <c r="AA76" s="39">
        <v>8</v>
      </c>
      <c r="AB76" s="39">
        <v>2</v>
      </c>
      <c r="AC76" s="39">
        <v>1</v>
      </c>
      <c r="AD76" s="39">
        <v>0</v>
      </c>
      <c r="AE76" s="39">
        <v>13</v>
      </c>
      <c r="AF76" s="39">
        <v>1</v>
      </c>
      <c r="AG76" s="39">
        <v>1</v>
      </c>
      <c r="AH76" s="39">
        <v>0</v>
      </c>
      <c r="AI76" s="39">
        <v>10</v>
      </c>
      <c r="AJ76" s="39">
        <v>2</v>
      </c>
      <c r="AK76" s="39">
        <v>1</v>
      </c>
      <c r="AL76" s="39">
        <v>0</v>
      </c>
      <c r="AM76" s="39">
        <v>31</v>
      </c>
      <c r="AN76" s="39">
        <v>6</v>
      </c>
      <c r="AO76" s="39">
        <v>4</v>
      </c>
      <c r="AP76" s="39">
        <v>0</v>
      </c>
      <c r="AQ76" s="39">
        <v>58</v>
      </c>
      <c r="AR76" s="39">
        <v>22</v>
      </c>
      <c r="AS76" s="39">
        <v>40</v>
      </c>
      <c r="AT76" s="39">
        <v>10</v>
      </c>
      <c r="AU76" s="39">
        <v>20</v>
      </c>
      <c r="AV76" s="39">
        <v>0</v>
      </c>
      <c r="AW76" s="39"/>
      <c r="AX76" s="39">
        <v>21</v>
      </c>
      <c r="AY76" s="39" t="s">
        <v>68</v>
      </c>
      <c r="AZ76" s="39" t="s">
        <v>123</v>
      </c>
      <c r="BA76" s="39" t="s">
        <v>124</v>
      </c>
      <c r="BB76" s="39" t="s">
        <v>55</v>
      </c>
      <c r="BC76" s="39">
        <v>4</v>
      </c>
      <c r="BD76" s="39" t="s">
        <v>65</v>
      </c>
      <c r="BE76" s="39" t="s">
        <v>127</v>
      </c>
    </row>
    <row r="77" spans="1:57" ht="13" x14ac:dyDescent="0.15">
      <c r="A77" s="39">
        <v>298</v>
      </c>
      <c r="B77" s="62">
        <v>3</v>
      </c>
      <c r="C77" s="62">
        <v>4</v>
      </c>
      <c r="D77" s="39">
        <v>0</v>
      </c>
      <c r="E77" s="39">
        <v>0</v>
      </c>
      <c r="F77" s="39">
        <v>1</v>
      </c>
      <c r="G77" s="39">
        <v>1</v>
      </c>
      <c r="H77" s="39">
        <v>13</v>
      </c>
      <c r="I77" s="39">
        <v>13</v>
      </c>
      <c r="J77" s="39">
        <v>1</v>
      </c>
      <c r="K77" s="39">
        <f>H77/(H77+I77+J77)</f>
        <v>0.48148148148148145</v>
      </c>
      <c r="L77" s="39">
        <v>3</v>
      </c>
      <c r="M77" s="39">
        <v>3</v>
      </c>
      <c r="N77" s="39">
        <v>5</v>
      </c>
      <c r="O77" s="39">
        <f>(L77+M77+N77)/30</f>
        <v>0.36666666666666664</v>
      </c>
      <c r="P77" s="39">
        <v>13</v>
      </c>
      <c r="Q77" s="39">
        <v>0</v>
      </c>
      <c r="R77" s="39">
        <v>4</v>
      </c>
      <c r="S77" s="39">
        <v>5</v>
      </c>
      <c r="T77" s="39">
        <v>0</v>
      </c>
      <c r="U77" s="39">
        <v>0</v>
      </c>
      <c r="V77" s="39">
        <v>0</v>
      </c>
      <c r="W77" s="39">
        <v>7</v>
      </c>
      <c r="X77" s="39">
        <v>1</v>
      </c>
      <c r="Y77" s="39">
        <v>0</v>
      </c>
      <c r="Z77" s="39">
        <v>0</v>
      </c>
      <c r="AA77" s="39">
        <v>5</v>
      </c>
      <c r="AB77" s="39">
        <v>1</v>
      </c>
      <c r="AC77" s="39">
        <v>1</v>
      </c>
      <c r="AD77" s="39">
        <v>0</v>
      </c>
      <c r="AE77" s="39">
        <v>5</v>
      </c>
      <c r="AF77" s="39">
        <v>1</v>
      </c>
      <c r="AG77" s="39">
        <v>1</v>
      </c>
      <c r="AH77" s="39">
        <v>0</v>
      </c>
      <c r="AI77" s="39">
        <v>5</v>
      </c>
      <c r="AJ77" s="39">
        <v>1</v>
      </c>
      <c r="AK77" s="39">
        <v>1</v>
      </c>
      <c r="AL77" s="39">
        <v>0</v>
      </c>
      <c r="AM77" s="39">
        <v>16</v>
      </c>
      <c r="AN77" s="39">
        <v>5</v>
      </c>
      <c r="AO77" s="39">
        <v>3</v>
      </c>
      <c r="AP77" s="39">
        <v>0</v>
      </c>
      <c r="AQ77" s="39">
        <v>100</v>
      </c>
      <c r="AR77" s="39">
        <v>20</v>
      </c>
      <c r="AS77" s="39">
        <v>0</v>
      </c>
      <c r="AT77" s="39">
        <v>22</v>
      </c>
      <c r="AU77" s="39">
        <v>5</v>
      </c>
      <c r="AV77" s="39">
        <v>3</v>
      </c>
      <c r="AW77" s="39"/>
      <c r="AX77" s="39">
        <v>17</v>
      </c>
      <c r="AY77" s="39" t="s">
        <v>68</v>
      </c>
      <c r="AZ77" s="39" t="s">
        <v>123</v>
      </c>
      <c r="BA77" s="39" t="s">
        <v>124</v>
      </c>
      <c r="BB77" s="39" t="s">
        <v>64</v>
      </c>
      <c r="BC77" s="39">
        <v>1</v>
      </c>
      <c r="BD77" s="39" t="s">
        <v>62</v>
      </c>
      <c r="BE77" s="39" t="s">
        <v>73</v>
      </c>
    </row>
    <row r="78" spans="1:57" ht="13" x14ac:dyDescent="0.15">
      <c r="A78" s="39">
        <v>300</v>
      </c>
      <c r="B78" s="62">
        <v>3</v>
      </c>
      <c r="C78" s="62">
        <v>4</v>
      </c>
      <c r="D78" s="39">
        <v>0</v>
      </c>
      <c r="E78" s="39">
        <v>0</v>
      </c>
      <c r="F78" s="39">
        <v>1</v>
      </c>
      <c r="G78" s="39">
        <v>1</v>
      </c>
      <c r="H78" s="39">
        <v>16</v>
      </c>
      <c r="I78" s="39">
        <v>3</v>
      </c>
      <c r="J78" s="39">
        <v>8</v>
      </c>
      <c r="K78" s="39">
        <f>H78/(H78+I78+J78)</f>
        <v>0.59259259259259256</v>
      </c>
      <c r="L78" s="39">
        <v>5</v>
      </c>
      <c r="M78" s="39">
        <v>6</v>
      </c>
      <c r="N78" s="39">
        <v>9</v>
      </c>
      <c r="O78" s="39">
        <f>(L78+M78+N78)/30</f>
        <v>0.66666666666666663</v>
      </c>
      <c r="P78" s="39">
        <v>14</v>
      </c>
      <c r="Q78" s="39">
        <v>3</v>
      </c>
      <c r="R78" s="39">
        <v>0</v>
      </c>
      <c r="S78" s="39">
        <v>11</v>
      </c>
      <c r="T78" s="39">
        <v>0</v>
      </c>
      <c r="U78" s="39">
        <v>0</v>
      </c>
      <c r="V78" s="39">
        <v>0</v>
      </c>
      <c r="W78" s="39">
        <v>7</v>
      </c>
      <c r="X78" s="39">
        <v>0</v>
      </c>
      <c r="Y78" s="39">
        <v>0</v>
      </c>
      <c r="Z78" s="39">
        <v>0</v>
      </c>
      <c r="AA78" s="39">
        <v>8</v>
      </c>
      <c r="AB78" s="39">
        <v>0</v>
      </c>
      <c r="AC78" s="39">
        <v>0</v>
      </c>
      <c r="AD78" s="39">
        <v>0</v>
      </c>
      <c r="AE78" s="39">
        <v>11</v>
      </c>
      <c r="AF78" s="39">
        <v>0</v>
      </c>
      <c r="AG78" s="39">
        <v>0</v>
      </c>
      <c r="AH78" s="39">
        <v>0</v>
      </c>
      <c r="AI78" s="39">
        <v>7</v>
      </c>
      <c r="AJ78" s="39">
        <v>0</v>
      </c>
      <c r="AK78" s="39">
        <v>0</v>
      </c>
      <c r="AL78" s="39">
        <v>0</v>
      </c>
      <c r="AM78" s="39">
        <v>31</v>
      </c>
      <c r="AN78" s="39">
        <v>0</v>
      </c>
      <c r="AO78" s="39">
        <v>0</v>
      </c>
      <c r="AP78" s="39">
        <v>0</v>
      </c>
      <c r="AQ78" s="63">
        <v>50</v>
      </c>
      <c r="AR78" s="63">
        <v>5</v>
      </c>
      <c r="AS78" s="63">
        <v>65</v>
      </c>
      <c r="AT78" s="63">
        <v>29</v>
      </c>
      <c r="AU78" s="63">
        <v>1</v>
      </c>
      <c r="AV78" s="63">
        <v>0</v>
      </c>
      <c r="AW78" s="39"/>
      <c r="AX78" s="39">
        <v>21</v>
      </c>
      <c r="AY78" s="39" t="s">
        <v>68</v>
      </c>
      <c r="AZ78" s="39" t="s">
        <v>129</v>
      </c>
      <c r="BA78" s="39" t="s">
        <v>124</v>
      </c>
      <c r="BB78" s="39" t="s">
        <v>55</v>
      </c>
      <c r="BC78" s="39">
        <v>2</v>
      </c>
      <c r="BD78" s="39" t="s">
        <v>130</v>
      </c>
      <c r="BE78" s="39" t="s">
        <v>130</v>
      </c>
    </row>
    <row r="79" spans="1:57" ht="13" x14ac:dyDescent="0.15">
      <c r="A79" s="39">
        <v>302</v>
      </c>
      <c r="B79" s="62">
        <v>3</v>
      </c>
      <c r="C79" s="62">
        <v>4</v>
      </c>
      <c r="D79" s="39">
        <v>0</v>
      </c>
      <c r="E79" s="39">
        <v>1</v>
      </c>
      <c r="F79" s="39">
        <v>1</v>
      </c>
      <c r="G79" s="39">
        <v>1</v>
      </c>
      <c r="H79" s="39">
        <v>13</v>
      </c>
      <c r="I79" s="39">
        <v>5</v>
      </c>
      <c r="J79" s="39">
        <v>9</v>
      </c>
      <c r="K79" s="39">
        <f>H79/(H79+I79+J79)</f>
        <v>0.48148148148148145</v>
      </c>
      <c r="L79" s="39">
        <v>8</v>
      </c>
      <c r="M79" s="39">
        <v>5</v>
      </c>
      <c r="N79" s="39">
        <v>6</v>
      </c>
      <c r="O79" s="39">
        <f>(L79+M79+N79)/30</f>
        <v>0.6333333333333333</v>
      </c>
      <c r="P79" s="39">
        <v>15</v>
      </c>
      <c r="Q79" s="39">
        <v>0</v>
      </c>
      <c r="R79" s="39">
        <v>2</v>
      </c>
      <c r="S79" s="39">
        <v>8</v>
      </c>
      <c r="T79" s="39">
        <v>2</v>
      </c>
      <c r="U79" s="39">
        <v>1</v>
      </c>
      <c r="V79" s="39">
        <v>0</v>
      </c>
      <c r="W79" s="39">
        <v>7</v>
      </c>
      <c r="X79" s="39">
        <v>1</v>
      </c>
      <c r="Y79" s="39">
        <v>1</v>
      </c>
      <c r="Z79" s="39">
        <v>0</v>
      </c>
      <c r="AA79" s="39">
        <v>6</v>
      </c>
      <c r="AB79" s="39">
        <v>3</v>
      </c>
      <c r="AC79" s="39">
        <v>1</v>
      </c>
      <c r="AD79" s="39">
        <v>0</v>
      </c>
      <c r="AE79" s="39">
        <v>6</v>
      </c>
      <c r="AF79" s="39">
        <v>1</v>
      </c>
      <c r="AG79" s="39">
        <v>0</v>
      </c>
      <c r="AH79" s="39">
        <v>0</v>
      </c>
      <c r="AI79" s="39">
        <v>10</v>
      </c>
      <c r="AJ79" s="39">
        <v>0</v>
      </c>
      <c r="AK79" s="39">
        <v>0</v>
      </c>
      <c r="AL79" s="39">
        <v>0</v>
      </c>
      <c r="AM79" s="39">
        <v>23</v>
      </c>
      <c r="AN79" s="39">
        <v>7</v>
      </c>
      <c r="AO79" s="39">
        <v>2</v>
      </c>
      <c r="AP79" s="39">
        <v>0</v>
      </c>
      <c r="AQ79" s="39">
        <v>51</v>
      </c>
      <c r="AR79" s="39">
        <v>9</v>
      </c>
      <c r="AS79" s="39">
        <v>60</v>
      </c>
      <c r="AT79" s="39">
        <v>13</v>
      </c>
      <c r="AU79" s="39">
        <v>12</v>
      </c>
      <c r="AV79" s="39">
        <v>5</v>
      </c>
      <c r="AW79" s="39"/>
      <c r="AX79" s="39">
        <v>20</v>
      </c>
      <c r="AY79" s="39" t="s">
        <v>68</v>
      </c>
      <c r="AZ79" s="39" t="s">
        <v>123</v>
      </c>
      <c r="BA79" s="39" t="s">
        <v>124</v>
      </c>
      <c r="BB79" s="39" t="s">
        <v>119</v>
      </c>
      <c r="BC79" s="39">
        <v>2</v>
      </c>
      <c r="BD79" s="39" t="s">
        <v>65</v>
      </c>
      <c r="BE79" s="39" t="s">
        <v>130</v>
      </c>
    </row>
    <row r="80" spans="1:57" ht="13" x14ac:dyDescent="0.15">
      <c r="A80" s="39">
        <v>304</v>
      </c>
      <c r="B80" s="62">
        <v>3</v>
      </c>
      <c r="C80" s="62">
        <v>4</v>
      </c>
      <c r="D80" s="39">
        <v>0</v>
      </c>
      <c r="E80" s="39">
        <v>1</v>
      </c>
      <c r="F80" s="39">
        <v>1</v>
      </c>
      <c r="G80" s="39">
        <v>1</v>
      </c>
      <c r="H80" s="39">
        <v>13</v>
      </c>
      <c r="I80" s="39">
        <v>12</v>
      </c>
      <c r="J80" s="39">
        <v>2</v>
      </c>
      <c r="K80" s="39">
        <f>H80/(H80+I80+J80)</f>
        <v>0.48148148148148145</v>
      </c>
      <c r="L80" s="39">
        <v>9</v>
      </c>
      <c r="M80" s="39">
        <v>5</v>
      </c>
      <c r="N80" s="39">
        <v>5</v>
      </c>
      <c r="O80" s="39">
        <f>(L80+M80+N80)/30</f>
        <v>0.6333333333333333</v>
      </c>
      <c r="P80" s="39">
        <v>9</v>
      </c>
      <c r="Q80" s="39">
        <v>8</v>
      </c>
      <c r="R80" s="39">
        <v>0</v>
      </c>
      <c r="S80" s="39">
        <v>9</v>
      </c>
      <c r="T80" s="39">
        <v>0</v>
      </c>
      <c r="U80" s="39">
        <v>0</v>
      </c>
      <c r="V80" s="39">
        <v>0</v>
      </c>
      <c r="W80" s="39">
        <v>9</v>
      </c>
      <c r="X80" s="39">
        <v>0</v>
      </c>
      <c r="Y80" s="39">
        <v>0</v>
      </c>
      <c r="Z80" s="39">
        <v>0</v>
      </c>
      <c r="AA80" s="39">
        <v>7</v>
      </c>
      <c r="AB80" s="39">
        <v>0</v>
      </c>
      <c r="AC80" s="39">
        <v>0</v>
      </c>
      <c r="AD80" s="39">
        <v>0</v>
      </c>
      <c r="AE80" s="39">
        <v>5</v>
      </c>
      <c r="AF80" s="39">
        <v>0</v>
      </c>
      <c r="AG80" s="39">
        <v>0</v>
      </c>
      <c r="AH80" s="39">
        <v>0</v>
      </c>
      <c r="AI80" s="39">
        <v>6</v>
      </c>
      <c r="AJ80" s="39">
        <v>0</v>
      </c>
      <c r="AK80" s="39">
        <v>0</v>
      </c>
      <c r="AL80" s="39">
        <v>0</v>
      </c>
      <c r="AM80" s="39">
        <v>23</v>
      </c>
      <c r="AN80" s="39">
        <v>0</v>
      </c>
      <c r="AO80" s="39">
        <v>0</v>
      </c>
      <c r="AP80" s="39">
        <v>0</v>
      </c>
      <c r="AQ80" s="39">
        <v>81</v>
      </c>
      <c r="AR80" s="39">
        <v>22</v>
      </c>
      <c r="AS80" s="39">
        <v>17</v>
      </c>
      <c r="AT80" s="39">
        <v>15</v>
      </c>
      <c r="AU80" s="39">
        <v>15</v>
      </c>
      <c r="AV80" s="39">
        <v>0</v>
      </c>
      <c r="AW80" s="39"/>
      <c r="AX80" s="39">
        <v>24</v>
      </c>
      <c r="AY80" s="39" t="s">
        <v>68</v>
      </c>
      <c r="AZ80" s="39" t="s">
        <v>123</v>
      </c>
      <c r="BA80" s="39" t="s">
        <v>124</v>
      </c>
      <c r="BB80" s="39" t="s">
        <v>55</v>
      </c>
      <c r="BC80" s="39">
        <v>1</v>
      </c>
      <c r="BD80" s="39" t="s">
        <v>73</v>
      </c>
      <c r="BE80" s="39" t="s">
        <v>73</v>
      </c>
    </row>
    <row r="81" spans="1:57" ht="13" x14ac:dyDescent="0.15">
      <c r="A81" s="39">
        <v>306</v>
      </c>
      <c r="B81" s="62">
        <v>3</v>
      </c>
      <c r="C81" s="62">
        <v>4</v>
      </c>
      <c r="D81" s="39">
        <v>0</v>
      </c>
      <c r="E81" s="39">
        <v>0</v>
      </c>
      <c r="F81" s="39">
        <v>1</v>
      </c>
      <c r="G81" s="39">
        <v>1</v>
      </c>
      <c r="H81" s="39">
        <v>11</v>
      </c>
      <c r="I81" s="39">
        <v>16</v>
      </c>
      <c r="J81" s="39">
        <v>0</v>
      </c>
      <c r="K81" s="39">
        <f>H81/(H81+I81+J81)</f>
        <v>0.40740740740740738</v>
      </c>
      <c r="L81" s="39">
        <v>5</v>
      </c>
      <c r="M81" s="39">
        <v>5</v>
      </c>
      <c r="N81" s="39">
        <v>8</v>
      </c>
      <c r="O81" s="39">
        <f>(L81+M81+N81)/30</f>
        <v>0.6</v>
      </c>
      <c r="P81" s="39">
        <v>9</v>
      </c>
      <c r="Q81" s="39">
        <v>8</v>
      </c>
      <c r="R81" s="39">
        <v>0</v>
      </c>
      <c r="S81" s="39">
        <v>6</v>
      </c>
      <c r="T81" s="39">
        <v>0</v>
      </c>
      <c r="U81" s="39">
        <v>0</v>
      </c>
      <c r="V81" s="39">
        <v>0</v>
      </c>
      <c r="W81" s="39">
        <v>8</v>
      </c>
      <c r="X81" s="39">
        <v>1</v>
      </c>
      <c r="Y81" s="39">
        <v>0</v>
      </c>
      <c r="Z81" s="39">
        <v>0</v>
      </c>
      <c r="AA81" s="39">
        <v>7</v>
      </c>
      <c r="AB81" s="39">
        <v>0</v>
      </c>
      <c r="AC81" s="39">
        <v>0</v>
      </c>
      <c r="AD81" s="39">
        <v>0</v>
      </c>
      <c r="AE81" s="39">
        <v>8</v>
      </c>
      <c r="AF81" s="39">
        <v>0</v>
      </c>
      <c r="AG81" s="39">
        <v>0</v>
      </c>
      <c r="AH81" s="39">
        <v>0</v>
      </c>
      <c r="AI81" s="39">
        <v>8</v>
      </c>
      <c r="AJ81" s="39">
        <v>2</v>
      </c>
      <c r="AK81" s="39">
        <v>1</v>
      </c>
      <c r="AL81" s="39">
        <v>0</v>
      </c>
      <c r="AM81" s="39">
        <v>21</v>
      </c>
      <c r="AN81" s="39">
        <v>5</v>
      </c>
      <c r="AO81" s="39">
        <v>3</v>
      </c>
      <c r="AP81" s="39">
        <v>1</v>
      </c>
      <c r="AQ81" s="39">
        <v>80</v>
      </c>
      <c r="AR81" s="39">
        <v>39</v>
      </c>
      <c r="AS81" s="39">
        <v>1</v>
      </c>
      <c r="AT81" s="39">
        <v>15</v>
      </c>
      <c r="AU81" s="39">
        <v>15</v>
      </c>
      <c r="AV81" s="39">
        <v>0</v>
      </c>
      <c r="AW81" s="39"/>
      <c r="AX81" s="39">
        <v>18</v>
      </c>
      <c r="AY81" s="39" t="s">
        <v>68</v>
      </c>
      <c r="AZ81" s="39" t="s">
        <v>123</v>
      </c>
      <c r="BA81" s="39" t="s">
        <v>124</v>
      </c>
      <c r="BB81" s="39" t="s">
        <v>55</v>
      </c>
      <c r="BC81" s="39">
        <v>2</v>
      </c>
      <c r="BD81" s="39" t="s">
        <v>65</v>
      </c>
      <c r="BE81" s="39" t="s">
        <v>125</v>
      </c>
    </row>
    <row r="82" spans="1:57" ht="13" x14ac:dyDescent="0.15">
      <c r="A82" s="39">
        <v>307</v>
      </c>
      <c r="B82" s="62">
        <v>3</v>
      </c>
      <c r="C82" s="62">
        <v>4</v>
      </c>
      <c r="D82" s="39">
        <v>0</v>
      </c>
      <c r="E82" s="39">
        <v>0</v>
      </c>
      <c r="F82" s="39">
        <v>1</v>
      </c>
      <c r="G82" s="39">
        <v>2</v>
      </c>
      <c r="H82" s="63">
        <v>15</v>
      </c>
      <c r="I82" s="63">
        <v>10</v>
      </c>
      <c r="J82" s="63">
        <v>2</v>
      </c>
      <c r="K82" s="39">
        <f>H82/(H82+I82+J82)</f>
        <v>0.55555555555555558</v>
      </c>
      <c r="L82" s="63">
        <v>5</v>
      </c>
      <c r="M82" s="63">
        <v>4</v>
      </c>
      <c r="N82" s="63">
        <v>8</v>
      </c>
      <c r="O82" s="39">
        <f>(L82+M82+N82)/30</f>
        <v>0.56666666666666665</v>
      </c>
      <c r="P82" s="39">
        <v>9</v>
      </c>
      <c r="Q82" s="39">
        <v>3</v>
      </c>
      <c r="R82" s="39">
        <v>5</v>
      </c>
      <c r="S82" s="39">
        <v>14</v>
      </c>
      <c r="T82" s="39">
        <v>0</v>
      </c>
      <c r="U82" s="39">
        <v>0</v>
      </c>
      <c r="V82" s="39">
        <v>0</v>
      </c>
      <c r="W82" s="39">
        <v>9</v>
      </c>
      <c r="X82" s="39">
        <v>0</v>
      </c>
      <c r="Y82" s="39">
        <v>0</v>
      </c>
      <c r="Z82" s="39">
        <v>0</v>
      </c>
      <c r="AA82" s="39">
        <v>12</v>
      </c>
      <c r="AB82" s="39">
        <v>1</v>
      </c>
      <c r="AC82" s="39">
        <v>1</v>
      </c>
      <c r="AD82" s="39">
        <v>0</v>
      </c>
      <c r="AE82" s="39">
        <v>10</v>
      </c>
      <c r="AF82" s="39">
        <v>4</v>
      </c>
      <c r="AG82" s="39">
        <v>1</v>
      </c>
      <c r="AH82" s="39">
        <v>0</v>
      </c>
      <c r="AI82" s="39">
        <v>13</v>
      </c>
      <c r="AJ82" s="39">
        <v>0</v>
      </c>
      <c r="AK82" s="39">
        <v>0</v>
      </c>
      <c r="AL82" s="39">
        <v>0</v>
      </c>
      <c r="AM82" s="39">
        <v>35</v>
      </c>
      <c r="AN82" s="39">
        <v>3</v>
      </c>
      <c r="AO82" s="39">
        <v>2</v>
      </c>
      <c r="AP82" s="39">
        <v>0</v>
      </c>
      <c r="AQ82" s="39">
        <v>45</v>
      </c>
      <c r="AR82" s="39">
        <v>12</v>
      </c>
      <c r="AS82" s="39">
        <v>63</v>
      </c>
      <c r="AT82" s="39">
        <v>12</v>
      </c>
      <c r="AU82" s="39">
        <v>13</v>
      </c>
      <c r="AV82" s="39">
        <v>5</v>
      </c>
      <c r="AW82" s="39"/>
      <c r="AX82" s="39">
        <v>23</v>
      </c>
      <c r="AY82" s="39" t="s">
        <v>52</v>
      </c>
      <c r="AZ82" s="39" t="s">
        <v>123</v>
      </c>
      <c r="BA82" s="39" t="s">
        <v>124</v>
      </c>
      <c r="BB82" s="39" t="s">
        <v>119</v>
      </c>
      <c r="BC82" s="39" t="s">
        <v>125</v>
      </c>
      <c r="BD82" s="39" t="s">
        <v>62</v>
      </c>
      <c r="BE82" s="39" t="s">
        <v>133</v>
      </c>
    </row>
    <row r="83" spans="1:57" ht="13" x14ac:dyDescent="0.15">
      <c r="A83" s="39">
        <v>309</v>
      </c>
      <c r="B83" s="62">
        <v>3</v>
      </c>
      <c r="C83" s="62">
        <v>4</v>
      </c>
      <c r="D83" s="39">
        <v>0</v>
      </c>
      <c r="E83" s="39">
        <v>0</v>
      </c>
      <c r="F83" s="39">
        <v>1</v>
      </c>
      <c r="G83" s="39">
        <v>2</v>
      </c>
      <c r="H83" s="39">
        <v>20</v>
      </c>
      <c r="I83" s="39">
        <v>4</v>
      </c>
      <c r="J83" s="39">
        <v>3</v>
      </c>
      <c r="K83" s="39">
        <f>H83/(H83+I83+J83)</f>
        <v>0.7407407407407407</v>
      </c>
      <c r="L83" s="39">
        <v>7</v>
      </c>
      <c r="M83" s="39">
        <v>8</v>
      </c>
      <c r="N83" s="39">
        <v>5</v>
      </c>
      <c r="O83" s="39">
        <f>(L83+M83+N83)/30</f>
        <v>0.66666666666666663</v>
      </c>
      <c r="P83" s="39">
        <v>14</v>
      </c>
      <c r="Q83" s="39">
        <v>1</v>
      </c>
      <c r="R83" s="39">
        <v>2</v>
      </c>
      <c r="S83" s="39">
        <v>11</v>
      </c>
      <c r="T83" s="39">
        <v>1</v>
      </c>
      <c r="U83" s="39">
        <v>0</v>
      </c>
      <c r="V83" s="39">
        <v>0</v>
      </c>
      <c r="W83" s="39">
        <v>11</v>
      </c>
      <c r="X83" s="39">
        <v>0</v>
      </c>
      <c r="Y83" s="39">
        <v>0</v>
      </c>
      <c r="Z83" s="39">
        <v>0</v>
      </c>
      <c r="AA83" s="39">
        <v>11</v>
      </c>
      <c r="AB83" s="39">
        <v>1</v>
      </c>
      <c r="AC83" s="39">
        <v>1</v>
      </c>
      <c r="AD83" s="39">
        <v>0</v>
      </c>
      <c r="AE83" s="39">
        <v>10</v>
      </c>
      <c r="AF83" s="39">
        <v>0</v>
      </c>
      <c r="AG83" s="39">
        <v>0</v>
      </c>
      <c r="AH83" s="39">
        <v>0</v>
      </c>
      <c r="AI83" s="39">
        <v>8</v>
      </c>
      <c r="AJ83" s="39">
        <v>0</v>
      </c>
      <c r="AK83" s="39">
        <v>0</v>
      </c>
      <c r="AL83" s="39">
        <v>0</v>
      </c>
      <c r="AM83" s="39">
        <v>27</v>
      </c>
      <c r="AN83" s="39">
        <v>2</v>
      </c>
      <c r="AO83" s="39">
        <v>1</v>
      </c>
      <c r="AP83" s="39">
        <v>0</v>
      </c>
      <c r="AQ83" s="39">
        <v>71</v>
      </c>
      <c r="AR83" s="39">
        <v>9</v>
      </c>
      <c r="AS83" s="39">
        <v>40</v>
      </c>
      <c r="AT83" s="39">
        <v>21</v>
      </c>
      <c r="AU83" s="39">
        <v>9</v>
      </c>
      <c r="AV83" s="39">
        <v>0</v>
      </c>
      <c r="AW83" s="39"/>
      <c r="AX83" s="39">
        <v>20</v>
      </c>
      <c r="AY83" s="39" t="s">
        <v>68</v>
      </c>
      <c r="AZ83" s="39" t="s">
        <v>123</v>
      </c>
      <c r="BA83" s="39" t="s">
        <v>124</v>
      </c>
      <c r="BB83" s="39" t="s">
        <v>64</v>
      </c>
      <c r="BC83" s="39">
        <v>2</v>
      </c>
      <c r="BD83" s="39" t="s">
        <v>65</v>
      </c>
      <c r="BE83" s="39" t="s">
        <v>130</v>
      </c>
    </row>
    <row r="84" spans="1:57" ht="13" x14ac:dyDescent="0.15">
      <c r="A84" s="39">
        <v>312</v>
      </c>
      <c r="B84" s="62">
        <v>3</v>
      </c>
      <c r="C84" s="62">
        <v>4</v>
      </c>
      <c r="D84" s="39">
        <v>0</v>
      </c>
      <c r="E84" s="39">
        <v>1</v>
      </c>
      <c r="F84" s="39">
        <v>1</v>
      </c>
      <c r="G84" s="39">
        <v>1</v>
      </c>
      <c r="H84" s="39">
        <v>20</v>
      </c>
      <c r="I84" s="39">
        <v>1</v>
      </c>
      <c r="J84" s="39">
        <v>6</v>
      </c>
      <c r="K84" s="39">
        <f>H84/(H84+I84+J84)</f>
        <v>0.7407407407407407</v>
      </c>
      <c r="L84" s="39">
        <v>6</v>
      </c>
      <c r="M84" s="39">
        <v>6</v>
      </c>
      <c r="N84" s="39">
        <v>8</v>
      </c>
      <c r="O84" s="39">
        <f>(L84+M84+N84)/30</f>
        <v>0.66666666666666663</v>
      </c>
      <c r="P84" s="39">
        <v>17</v>
      </c>
      <c r="Q84" s="39">
        <v>0</v>
      </c>
      <c r="R84" s="39">
        <v>0</v>
      </c>
      <c r="S84" s="39">
        <v>7</v>
      </c>
      <c r="T84" s="39">
        <v>1</v>
      </c>
      <c r="U84" s="39">
        <v>1</v>
      </c>
      <c r="V84" s="39">
        <v>0</v>
      </c>
      <c r="W84" s="39">
        <v>11</v>
      </c>
      <c r="X84" s="39">
        <v>0</v>
      </c>
      <c r="Y84" s="39">
        <v>0</v>
      </c>
      <c r="Z84" s="39">
        <v>0</v>
      </c>
      <c r="AA84" s="39">
        <v>9</v>
      </c>
      <c r="AB84" s="39">
        <v>0</v>
      </c>
      <c r="AC84" s="39">
        <v>0</v>
      </c>
      <c r="AD84" s="39">
        <v>0</v>
      </c>
      <c r="AE84" s="39">
        <v>5</v>
      </c>
      <c r="AF84" s="39">
        <v>2</v>
      </c>
      <c r="AG84" s="39">
        <v>1</v>
      </c>
      <c r="AH84" s="39">
        <v>0</v>
      </c>
      <c r="AI84" s="39">
        <v>10</v>
      </c>
      <c r="AJ84" s="39">
        <v>0</v>
      </c>
      <c r="AK84" s="39">
        <v>0</v>
      </c>
      <c r="AL84" s="39">
        <v>0</v>
      </c>
      <c r="AM84" s="39">
        <v>24</v>
      </c>
      <c r="AN84" s="39">
        <v>1</v>
      </c>
      <c r="AO84" s="39">
        <v>1</v>
      </c>
      <c r="AP84" s="39">
        <v>0</v>
      </c>
      <c r="AQ84" s="39">
        <v>97</v>
      </c>
      <c r="AR84" s="39">
        <v>8</v>
      </c>
      <c r="AS84" s="39">
        <v>15</v>
      </c>
      <c r="AT84" s="39">
        <v>28</v>
      </c>
      <c r="AU84" s="39">
        <v>2</v>
      </c>
      <c r="AV84" s="39">
        <v>0</v>
      </c>
      <c r="AW84" s="39"/>
      <c r="AX84" s="39">
        <v>20</v>
      </c>
      <c r="AY84" s="39" t="s">
        <v>68</v>
      </c>
      <c r="AZ84" s="39" t="s">
        <v>123</v>
      </c>
      <c r="BA84" s="39" t="s">
        <v>124</v>
      </c>
      <c r="BB84" s="39" t="s">
        <v>64</v>
      </c>
      <c r="BC84" s="39">
        <v>5</v>
      </c>
      <c r="BD84" s="39" t="s">
        <v>65</v>
      </c>
      <c r="BE84" s="39" t="s">
        <v>62</v>
      </c>
    </row>
    <row r="85" spans="1:57" ht="13" x14ac:dyDescent="0.15">
      <c r="A85" s="39">
        <v>315</v>
      </c>
      <c r="B85" s="62">
        <v>3</v>
      </c>
      <c r="C85" s="62">
        <v>4</v>
      </c>
      <c r="D85" s="39">
        <v>0</v>
      </c>
      <c r="E85" s="39">
        <v>1</v>
      </c>
      <c r="F85" s="39">
        <v>1</v>
      </c>
      <c r="G85" s="39">
        <v>2</v>
      </c>
      <c r="H85" s="39">
        <v>16</v>
      </c>
      <c r="I85" s="39">
        <v>11</v>
      </c>
      <c r="J85" s="39">
        <v>0</v>
      </c>
      <c r="K85" s="39">
        <f>H85/(H85+I85+J85)</f>
        <v>0.59259259259259256</v>
      </c>
      <c r="L85" s="39">
        <v>4</v>
      </c>
      <c r="M85" s="39">
        <v>8</v>
      </c>
      <c r="N85" s="39">
        <v>3</v>
      </c>
      <c r="O85" s="39">
        <f>(L85+M85+N85)/30</f>
        <v>0.5</v>
      </c>
      <c r="P85" s="39">
        <v>17</v>
      </c>
      <c r="Q85" s="39">
        <v>0</v>
      </c>
      <c r="R85" s="39">
        <v>0</v>
      </c>
      <c r="S85" s="39">
        <v>10</v>
      </c>
      <c r="T85" s="39">
        <v>0</v>
      </c>
      <c r="U85" s="39">
        <v>0</v>
      </c>
      <c r="V85" s="39">
        <v>0</v>
      </c>
      <c r="W85" s="39">
        <v>8</v>
      </c>
      <c r="X85" s="39">
        <v>0</v>
      </c>
      <c r="Y85" s="39">
        <v>0</v>
      </c>
      <c r="Z85" s="39">
        <v>0</v>
      </c>
      <c r="AA85" s="39">
        <v>12</v>
      </c>
      <c r="AB85" s="39">
        <v>0</v>
      </c>
      <c r="AC85" s="39">
        <v>0</v>
      </c>
      <c r="AD85" s="39">
        <v>0</v>
      </c>
      <c r="AE85" s="39">
        <v>8</v>
      </c>
      <c r="AF85" s="39">
        <v>1</v>
      </c>
      <c r="AG85" s="39">
        <v>0</v>
      </c>
      <c r="AH85" s="39">
        <v>0</v>
      </c>
      <c r="AI85" s="39">
        <v>9</v>
      </c>
      <c r="AJ85" s="39">
        <v>1</v>
      </c>
      <c r="AK85" s="39">
        <v>1</v>
      </c>
      <c r="AL85" s="39">
        <v>0</v>
      </c>
      <c r="AM85" s="39">
        <v>27</v>
      </c>
      <c r="AN85" s="39">
        <v>3</v>
      </c>
      <c r="AO85" s="39">
        <v>1</v>
      </c>
      <c r="AP85" s="39">
        <v>0</v>
      </c>
      <c r="AQ85" s="39">
        <v>110</v>
      </c>
      <c r="AR85" s="39">
        <v>10</v>
      </c>
      <c r="AS85" s="39">
        <v>0</v>
      </c>
      <c r="AT85" s="39">
        <v>30</v>
      </c>
      <c r="AU85" s="39">
        <v>0</v>
      </c>
      <c r="AV85" s="39">
        <v>0</v>
      </c>
      <c r="AW85" s="39"/>
      <c r="AX85" s="39">
        <v>17</v>
      </c>
      <c r="AY85" s="39" t="s">
        <v>68</v>
      </c>
      <c r="AZ85" s="39" t="s">
        <v>123</v>
      </c>
      <c r="BA85" s="39" t="s">
        <v>132</v>
      </c>
      <c r="BB85" s="39" t="s">
        <v>64</v>
      </c>
      <c r="BC85" s="39">
        <v>1</v>
      </c>
      <c r="BD85" s="39" t="s">
        <v>62</v>
      </c>
      <c r="BE85" s="39" t="s">
        <v>62</v>
      </c>
    </row>
    <row r="86" spans="1:57" ht="13" x14ac:dyDescent="0.15">
      <c r="A86" s="39">
        <v>317</v>
      </c>
      <c r="B86" s="62">
        <v>3</v>
      </c>
      <c r="C86" s="62">
        <v>4</v>
      </c>
      <c r="D86" s="39">
        <v>0</v>
      </c>
      <c r="E86" s="39">
        <v>1</v>
      </c>
      <c r="F86" s="39">
        <v>1</v>
      </c>
      <c r="G86" s="39">
        <v>2</v>
      </c>
      <c r="H86" s="39">
        <v>15</v>
      </c>
      <c r="I86" s="39">
        <v>2</v>
      </c>
      <c r="J86" s="39">
        <v>10</v>
      </c>
      <c r="K86" s="39">
        <f>H86/(H86+I86+J86)</f>
        <v>0.55555555555555558</v>
      </c>
      <c r="L86" s="39">
        <v>8</v>
      </c>
      <c r="M86" s="39">
        <v>6</v>
      </c>
      <c r="N86" s="39">
        <v>7</v>
      </c>
      <c r="O86" s="39">
        <f>(L86+M86+N86)/30</f>
        <v>0.7</v>
      </c>
      <c r="P86" s="39">
        <v>11</v>
      </c>
      <c r="Q86" s="39">
        <v>3</v>
      </c>
      <c r="R86" s="39">
        <v>3</v>
      </c>
      <c r="S86" s="39">
        <v>14</v>
      </c>
      <c r="T86" s="39">
        <v>0</v>
      </c>
      <c r="U86" s="39">
        <v>0</v>
      </c>
      <c r="V86" s="39">
        <v>0</v>
      </c>
      <c r="W86" s="39">
        <v>12</v>
      </c>
      <c r="X86" s="39">
        <v>0</v>
      </c>
      <c r="Y86" s="39">
        <v>0</v>
      </c>
      <c r="Z86" s="39">
        <v>0</v>
      </c>
      <c r="AA86" s="39">
        <v>12</v>
      </c>
      <c r="AB86" s="39">
        <v>0</v>
      </c>
      <c r="AC86" s="39">
        <v>0</v>
      </c>
      <c r="AD86" s="39">
        <v>0</v>
      </c>
      <c r="AE86" s="39">
        <v>9</v>
      </c>
      <c r="AF86" s="39">
        <v>1</v>
      </c>
      <c r="AG86" s="39">
        <v>1</v>
      </c>
      <c r="AH86" s="39">
        <v>0</v>
      </c>
      <c r="AI86" s="39">
        <v>9</v>
      </c>
      <c r="AJ86" s="39">
        <v>1</v>
      </c>
      <c r="AK86" s="39">
        <v>1</v>
      </c>
      <c r="AL86" s="39">
        <v>0</v>
      </c>
      <c r="AM86" s="39">
        <v>36</v>
      </c>
      <c r="AN86" s="39">
        <v>1</v>
      </c>
      <c r="AO86" s="39">
        <v>1</v>
      </c>
      <c r="AP86" s="39">
        <v>0</v>
      </c>
      <c r="AQ86" s="39">
        <v>37</v>
      </c>
      <c r="AR86" s="39">
        <v>3</v>
      </c>
      <c r="AS86" s="39">
        <v>80</v>
      </c>
      <c r="AT86" s="39">
        <v>22</v>
      </c>
      <c r="AU86" s="39">
        <v>2</v>
      </c>
      <c r="AV86" s="39">
        <v>6</v>
      </c>
      <c r="AW86" s="39"/>
      <c r="AX86" s="39">
        <v>22</v>
      </c>
      <c r="AY86" s="39" t="s">
        <v>52</v>
      </c>
      <c r="AZ86" s="39" t="s">
        <v>129</v>
      </c>
      <c r="BA86" s="39" t="s">
        <v>132</v>
      </c>
      <c r="BB86" s="39" t="s">
        <v>64</v>
      </c>
      <c r="BC86" s="39">
        <v>2</v>
      </c>
      <c r="BD86" s="39" t="s">
        <v>130</v>
      </c>
      <c r="BE86" s="39" t="s">
        <v>130</v>
      </c>
    </row>
    <row r="87" spans="1:57" ht="13" x14ac:dyDescent="0.15">
      <c r="A87" s="39">
        <v>319</v>
      </c>
      <c r="B87" s="62">
        <v>3</v>
      </c>
      <c r="C87" s="62">
        <v>4</v>
      </c>
      <c r="D87" s="39">
        <v>0</v>
      </c>
      <c r="E87" s="39">
        <v>0</v>
      </c>
      <c r="F87" s="39">
        <v>1</v>
      </c>
      <c r="G87" s="39">
        <v>2</v>
      </c>
      <c r="H87" s="39">
        <v>16</v>
      </c>
      <c r="I87" s="39">
        <v>3</v>
      </c>
      <c r="J87" s="39">
        <v>8</v>
      </c>
      <c r="K87" s="39">
        <f>H87/(H87+I87+J87)</f>
        <v>0.59259259259259256</v>
      </c>
      <c r="L87" s="39">
        <v>5</v>
      </c>
      <c r="M87" s="39">
        <v>7</v>
      </c>
      <c r="N87" s="39">
        <v>9</v>
      </c>
      <c r="O87" s="39">
        <f>(L87+M87+N87)/30</f>
        <v>0.7</v>
      </c>
      <c r="P87" s="39">
        <v>10</v>
      </c>
      <c r="Q87" s="39">
        <v>0</v>
      </c>
      <c r="R87" s="39">
        <v>7</v>
      </c>
      <c r="S87" s="39">
        <v>13</v>
      </c>
      <c r="T87" s="39">
        <v>0</v>
      </c>
      <c r="U87" s="39">
        <v>0</v>
      </c>
      <c r="V87" s="39">
        <v>0</v>
      </c>
      <c r="W87" s="39">
        <v>14</v>
      </c>
      <c r="X87" s="39">
        <v>0</v>
      </c>
      <c r="Y87" s="39">
        <v>0</v>
      </c>
      <c r="Z87" s="39">
        <v>0</v>
      </c>
      <c r="AA87" s="39">
        <v>12</v>
      </c>
      <c r="AB87" s="39">
        <v>0</v>
      </c>
      <c r="AC87" s="39">
        <v>0</v>
      </c>
      <c r="AD87" s="39">
        <v>0</v>
      </c>
      <c r="AE87" s="39">
        <v>13</v>
      </c>
      <c r="AF87" s="39">
        <v>0</v>
      </c>
      <c r="AG87" s="39">
        <v>0</v>
      </c>
      <c r="AH87" s="39">
        <v>0</v>
      </c>
      <c r="AI87" s="39">
        <v>11</v>
      </c>
      <c r="AJ87" s="39">
        <v>0</v>
      </c>
      <c r="AK87" s="39">
        <v>0</v>
      </c>
      <c r="AL87" s="39">
        <v>0</v>
      </c>
      <c r="AM87" s="39">
        <v>46</v>
      </c>
      <c r="AN87" s="39">
        <v>1</v>
      </c>
      <c r="AO87" s="39">
        <v>1</v>
      </c>
      <c r="AP87" s="39">
        <v>0</v>
      </c>
      <c r="AQ87" s="39">
        <v>40</v>
      </c>
      <c r="AR87" s="39">
        <v>5</v>
      </c>
      <c r="AS87" s="39">
        <v>75</v>
      </c>
      <c r="AT87" s="39">
        <v>20</v>
      </c>
      <c r="AU87" s="39">
        <v>0</v>
      </c>
      <c r="AV87" s="39">
        <v>10</v>
      </c>
      <c r="AW87" s="39"/>
      <c r="AX87" s="39">
        <v>18</v>
      </c>
      <c r="AY87" s="39" t="s">
        <v>52</v>
      </c>
      <c r="AZ87" s="39" t="s">
        <v>123</v>
      </c>
      <c r="BA87" s="39" t="s">
        <v>124</v>
      </c>
      <c r="BB87" s="39" t="s">
        <v>55</v>
      </c>
      <c r="BC87" s="39">
        <v>2</v>
      </c>
      <c r="BD87" s="39" t="s">
        <v>131</v>
      </c>
      <c r="BE87" s="39" t="s">
        <v>131</v>
      </c>
    </row>
    <row r="88" spans="1:57" ht="13" x14ac:dyDescent="0.15">
      <c r="A88" s="39">
        <v>322</v>
      </c>
      <c r="B88" s="39">
        <v>3</v>
      </c>
      <c r="C88" s="39">
        <v>5</v>
      </c>
      <c r="D88" s="39">
        <v>0</v>
      </c>
      <c r="E88" s="39">
        <v>1</v>
      </c>
      <c r="F88" s="39">
        <v>1</v>
      </c>
      <c r="G88" s="39">
        <v>1</v>
      </c>
      <c r="H88" s="39">
        <v>20</v>
      </c>
      <c r="I88" s="39">
        <v>7</v>
      </c>
      <c r="J88" s="39">
        <v>0</v>
      </c>
      <c r="K88" s="39">
        <f>H88/(H88+I88+J88)</f>
        <v>0.7407407407407407</v>
      </c>
      <c r="L88" s="39">
        <v>6</v>
      </c>
      <c r="M88" s="39">
        <v>5</v>
      </c>
      <c r="N88" s="39">
        <v>7</v>
      </c>
      <c r="O88" s="39">
        <f>(L88+M88+N88)/30</f>
        <v>0.6</v>
      </c>
      <c r="P88" s="39">
        <v>17</v>
      </c>
      <c r="Q88" s="39">
        <v>0</v>
      </c>
      <c r="R88" s="39">
        <v>0</v>
      </c>
      <c r="S88" s="39">
        <v>6</v>
      </c>
      <c r="T88" s="39">
        <v>0</v>
      </c>
      <c r="U88" s="39">
        <v>0</v>
      </c>
      <c r="V88" s="39">
        <v>0</v>
      </c>
      <c r="W88" s="39">
        <v>17</v>
      </c>
      <c r="X88" s="39">
        <v>0</v>
      </c>
      <c r="Y88" s="39">
        <v>0</v>
      </c>
      <c r="Z88" s="39">
        <v>0</v>
      </c>
      <c r="AA88" s="39">
        <v>8</v>
      </c>
      <c r="AB88" s="39">
        <v>0</v>
      </c>
      <c r="AC88" s="39">
        <v>0</v>
      </c>
      <c r="AD88" s="39">
        <v>0</v>
      </c>
      <c r="AE88" s="39">
        <v>9</v>
      </c>
      <c r="AF88" s="39">
        <v>0</v>
      </c>
      <c r="AG88" s="39">
        <v>0</v>
      </c>
      <c r="AH88" s="39">
        <v>0</v>
      </c>
      <c r="AI88" s="39">
        <v>6</v>
      </c>
      <c r="AJ88" s="39">
        <v>0</v>
      </c>
      <c r="AK88" s="39">
        <v>0</v>
      </c>
      <c r="AL88" s="39">
        <v>0</v>
      </c>
      <c r="AM88" s="39">
        <v>8</v>
      </c>
      <c r="AN88" s="39">
        <v>1</v>
      </c>
      <c r="AO88" s="39">
        <v>1</v>
      </c>
      <c r="AP88" s="39">
        <v>0</v>
      </c>
      <c r="AQ88" s="39">
        <v>88</v>
      </c>
      <c r="AR88" s="39">
        <v>17</v>
      </c>
      <c r="AS88" s="39">
        <v>15</v>
      </c>
      <c r="AT88" s="39">
        <v>16</v>
      </c>
      <c r="AU88" s="39">
        <v>14</v>
      </c>
      <c r="AV88" s="39">
        <v>0</v>
      </c>
      <c r="AW88" s="39"/>
      <c r="AX88" s="39">
        <v>19</v>
      </c>
      <c r="AY88" s="39" t="s">
        <v>52</v>
      </c>
      <c r="AZ88" s="39" t="s">
        <v>63</v>
      </c>
      <c r="BA88" s="39"/>
      <c r="BB88" s="39" t="s">
        <v>55</v>
      </c>
      <c r="BC88" s="39" t="s">
        <v>139</v>
      </c>
      <c r="BD88" s="39" t="s">
        <v>103</v>
      </c>
      <c r="BE88" s="39" t="s">
        <v>103</v>
      </c>
    </row>
    <row r="89" spans="1:57" ht="13" x14ac:dyDescent="0.15">
      <c r="A89" s="39">
        <v>323</v>
      </c>
      <c r="B89" s="39">
        <v>3</v>
      </c>
      <c r="C89" s="39">
        <v>5</v>
      </c>
      <c r="D89" s="39">
        <v>0</v>
      </c>
      <c r="E89" s="39">
        <v>1</v>
      </c>
      <c r="F89" s="39">
        <v>1</v>
      </c>
      <c r="G89" s="39">
        <v>2</v>
      </c>
      <c r="H89" s="39">
        <v>11</v>
      </c>
      <c r="I89" s="39">
        <v>4</v>
      </c>
      <c r="J89" s="39">
        <v>12</v>
      </c>
      <c r="K89" s="39">
        <f>H89/(H89+I89+J89)</f>
        <v>0.40740740740740738</v>
      </c>
      <c r="L89" s="39">
        <v>8</v>
      </c>
      <c r="M89" s="39">
        <v>8</v>
      </c>
      <c r="N89" s="39">
        <v>7</v>
      </c>
      <c r="O89" s="39">
        <f>(L89+M89+N89)/30</f>
        <v>0.76666666666666672</v>
      </c>
      <c r="P89" s="39">
        <v>9</v>
      </c>
      <c r="Q89" s="39">
        <v>5</v>
      </c>
      <c r="R89" s="39">
        <v>3</v>
      </c>
      <c r="S89" s="39">
        <v>10</v>
      </c>
      <c r="T89" s="39">
        <v>1</v>
      </c>
      <c r="U89" s="39">
        <v>1</v>
      </c>
      <c r="V89" s="39">
        <v>0</v>
      </c>
      <c r="W89" s="39">
        <v>7</v>
      </c>
      <c r="X89" s="39">
        <v>0</v>
      </c>
      <c r="Y89" s="39">
        <v>1</v>
      </c>
      <c r="Z89" s="39">
        <v>0</v>
      </c>
      <c r="AA89" s="39">
        <v>8</v>
      </c>
      <c r="AB89" s="39">
        <v>0</v>
      </c>
      <c r="AC89" s="39">
        <v>0</v>
      </c>
      <c r="AD89" s="39">
        <v>0</v>
      </c>
      <c r="AE89" s="39">
        <v>12</v>
      </c>
      <c r="AF89" s="39">
        <v>0</v>
      </c>
      <c r="AG89" s="39">
        <v>0</v>
      </c>
      <c r="AH89" s="39">
        <v>0</v>
      </c>
      <c r="AI89" s="39">
        <v>8</v>
      </c>
      <c r="AJ89" s="39">
        <v>1</v>
      </c>
      <c r="AK89" s="39">
        <v>0</v>
      </c>
      <c r="AL89" s="39">
        <v>0</v>
      </c>
      <c r="AM89" s="39">
        <v>23</v>
      </c>
      <c r="AN89" s="39">
        <v>0</v>
      </c>
      <c r="AO89" s="39">
        <v>2</v>
      </c>
      <c r="AP89" s="39">
        <v>0</v>
      </c>
      <c r="AQ89" s="39">
        <v>43</v>
      </c>
      <c r="AR89" s="39">
        <v>8</v>
      </c>
      <c r="AS89" s="39">
        <v>33</v>
      </c>
      <c r="AT89" s="39">
        <v>11</v>
      </c>
      <c r="AU89" s="39">
        <v>19</v>
      </c>
      <c r="AV89" s="39">
        <v>10</v>
      </c>
      <c r="AW89" s="39"/>
      <c r="AX89" s="39">
        <v>19</v>
      </c>
      <c r="AY89" s="39" t="s">
        <v>68</v>
      </c>
      <c r="AZ89" s="39" t="s">
        <v>53</v>
      </c>
      <c r="BA89" s="39" t="s">
        <v>124</v>
      </c>
      <c r="BB89" s="39" t="s">
        <v>71</v>
      </c>
      <c r="BC89" s="39" t="s">
        <v>139</v>
      </c>
      <c r="BD89" s="39" t="s">
        <v>72</v>
      </c>
      <c r="BE89" s="39" t="s">
        <v>62</v>
      </c>
    </row>
    <row r="90" spans="1:57" ht="13" x14ac:dyDescent="0.15">
      <c r="A90" s="39">
        <v>329</v>
      </c>
      <c r="B90" s="39">
        <v>3</v>
      </c>
      <c r="C90" s="39">
        <v>5</v>
      </c>
      <c r="D90" s="39">
        <v>0</v>
      </c>
      <c r="E90" s="39">
        <v>1</v>
      </c>
      <c r="F90" s="39">
        <v>1</v>
      </c>
      <c r="G90" s="39">
        <v>2</v>
      </c>
      <c r="H90" s="39">
        <v>15</v>
      </c>
      <c r="I90" s="39">
        <v>7</v>
      </c>
      <c r="J90" s="39">
        <v>5</v>
      </c>
      <c r="K90" s="39">
        <f>H90/(H90+I90+J90)</f>
        <v>0.55555555555555558</v>
      </c>
      <c r="L90" s="39">
        <v>3</v>
      </c>
      <c r="M90" s="39">
        <v>9</v>
      </c>
      <c r="N90" s="39">
        <v>9</v>
      </c>
      <c r="O90" s="39">
        <f>(L90+M90+N90)/30</f>
        <v>0.7</v>
      </c>
      <c r="P90" s="39">
        <v>14</v>
      </c>
      <c r="Q90" s="39">
        <v>3</v>
      </c>
      <c r="R90" s="39">
        <v>0</v>
      </c>
      <c r="S90" s="39">
        <v>10</v>
      </c>
      <c r="T90" s="39">
        <v>0</v>
      </c>
      <c r="U90" s="39">
        <v>0</v>
      </c>
      <c r="V90" s="39">
        <v>0</v>
      </c>
      <c r="W90" s="39">
        <v>9</v>
      </c>
      <c r="X90" s="39">
        <v>0</v>
      </c>
      <c r="Y90" s="39">
        <v>0</v>
      </c>
      <c r="Z90" s="39">
        <v>0</v>
      </c>
      <c r="AA90" s="39">
        <v>10</v>
      </c>
      <c r="AB90" s="39">
        <v>1</v>
      </c>
      <c r="AC90" s="39">
        <v>1</v>
      </c>
      <c r="AD90" s="39">
        <v>0</v>
      </c>
      <c r="AE90" s="39">
        <v>9</v>
      </c>
      <c r="AF90" s="39">
        <v>0</v>
      </c>
      <c r="AG90" s="39">
        <v>0</v>
      </c>
      <c r="AH90" s="39">
        <v>0</v>
      </c>
      <c r="AI90" s="39">
        <v>9</v>
      </c>
      <c r="AJ90" s="39">
        <v>0</v>
      </c>
      <c r="AK90" s="39">
        <v>0</v>
      </c>
      <c r="AL90" s="39">
        <v>0</v>
      </c>
      <c r="AM90" s="39">
        <v>34</v>
      </c>
      <c r="AN90" s="39">
        <v>1</v>
      </c>
      <c r="AO90" s="39">
        <v>1</v>
      </c>
      <c r="AP90" s="39">
        <v>0</v>
      </c>
      <c r="AQ90" s="39">
        <v>93</v>
      </c>
      <c r="AR90" s="39">
        <v>12</v>
      </c>
      <c r="AS90" s="39">
        <v>15</v>
      </c>
      <c r="AT90" s="39">
        <v>22</v>
      </c>
      <c r="AU90" s="39">
        <v>5</v>
      </c>
      <c r="AV90" s="39">
        <v>0</v>
      </c>
      <c r="AW90" s="39"/>
      <c r="AX90" s="39">
        <v>18</v>
      </c>
      <c r="AY90" s="39" t="s">
        <v>52</v>
      </c>
      <c r="AZ90" s="39" t="s">
        <v>53</v>
      </c>
      <c r="BA90" s="39" t="s">
        <v>147</v>
      </c>
      <c r="BB90" s="39"/>
      <c r="BC90" s="39" t="s">
        <v>140</v>
      </c>
      <c r="BD90" s="39" t="s">
        <v>62</v>
      </c>
      <c r="BE90" s="39" t="s">
        <v>61</v>
      </c>
    </row>
    <row r="91" spans="1:57" ht="13" x14ac:dyDescent="0.15">
      <c r="A91" s="39">
        <v>332</v>
      </c>
      <c r="B91" s="39">
        <v>3</v>
      </c>
      <c r="C91" s="39">
        <v>5</v>
      </c>
      <c r="D91" s="39">
        <v>0</v>
      </c>
      <c r="E91" s="39">
        <v>0</v>
      </c>
      <c r="F91" s="39">
        <v>1</v>
      </c>
      <c r="G91" s="39">
        <v>1</v>
      </c>
      <c r="H91" s="39">
        <v>11</v>
      </c>
      <c r="I91" s="39">
        <v>14</v>
      </c>
      <c r="J91" s="39">
        <v>2</v>
      </c>
      <c r="K91" s="39">
        <f>H91/(H91+I91+J91)</f>
        <v>0.40740740740740738</v>
      </c>
      <c r="L91" s="39">
        <v>5</v>
      </c>
      <c r="M91" s="39">
        <v>5</v>
      </c>
      <c r="N91" s="39">
        <v>0</v>
      </c>
      <c r="O91" s="39">
        <f>(L91+M91+N91)/30</f>
        <v>0.33333333333333331</v>
      </c>
      <c r="P91" s="39">
        <v>9</v>
      </c>
      <c r="Q91" s="39">
        <v>1</v>
      </c>
      <c r="R91" s="39">
        <v>7</v>
      </c>
      <c r="S91" s="39">
        <v>9</v>
      </c>
      <c r="T91" s="39">
        <v>0</v>
      </c>
      <c r="U91" s="39">
        <v>0</v>
      </c>
      <c r="V91" s="39">
        <v>0</v>
      </c>
      <c r="W91" s="39">
        <v>9</v>
      </c>
      <c r="X91" s="39">
        <v>0</v>
      </c>
      <c r="Y91" s="39">
        <v>0</v>
      </c>
      <c r="Z91" s="39">
        <v>0</v>
      </c>
      <c r="AA91" s="39">
        <v>7</v>
      </c>
      <c r="AB91" s="39">
        <v>0</v>
      </c>
      <c r="AC91" s="39">
        <v>1</v>
      </c>
      <c r="AD91" s="39">
        <v>0</v>
      </c>
      <c r="AE91" s="39">
        <v>7</v>
      </c>
      <c r="AF91" s="39">
        <v>0</v>
      </c>
      <c r="AG91" s="39">
        <v>1</v>
      </c>
      <c r="AH91" s="39">
        <v>0</v>
      </c>
      <c r="AI91" s="39">
        <v>8</v>
      </c>
      <c r="AJ91" s="39">
        <v>0</v>
      </c>
      <c r="AK91" s="39">
        <v>1</v>
      </c>
      <c r="AL91" s="39">
        <v>0</v>
      </c>
      <c r="AM91" s="39">
        <v>25</v>
      </c>
      <c r="AN91" s="39">
        <v>2</v>
      </c>
      <c r="AO91" s="39">
        <v>0</v>
      </c>
      <c r="AP91" s="39">
        <v>0</v>
      </c>
      <c r="AQ91" s="39">
        <v>52</v>
      </c>
      <c r="AR91" s="39">
        <v>18</v>
      </c>
      <c r="AS91" s="39">
        <v>50</v>
      </c>
      <c r="AT91" s="39">
        <v>12</v>
      </c>
      <c r="AU91" s="39">
        <v>8</v>
      </c>
      <c r="AV91" s="39">
        <v>13</v>
      </c>
      <c r="AW91" s="39"/>
      <c r="AX91" s="39">
        <v>21</v>
      </c>
      <c r="AY91" s="39" t="s">
        <v>149</v>
      </c>
      <c r="AZ91" s="39" t="s">
        <v>53</v>
      </c>
      <c r="BA91" s="39" t="s">
        <v>124</v>
      </c>
      <c r="BB91" s="39" t="s">
        <v>71</v>
      </c>
      <c r="BC91" s="39" t="s">
        <v>142</v>
      </c>
      <c r="BD91" s="39" t="s">
        <v>150</v>
      </c>
      <c r="BE91" s="39" t="s">
        <v>150</v>
      </c>
    </row>
    <row r="92" spans="1:57" ht="13" x14ac:dyDescent="0.15">
      <c r="A92" s="39">
        <v>333</v>
      </c>
      <c r="B92" s="39">
        <v>3</v>
      </c>
      <c r="C92" s="39">
        <v>5</v>
      </c>
      <c r="D92" s="39">
        <v>0</v>
      </c>
      <c r="E92" s="39">
        <v>0</v>
      </c>
      <c r="F92" s="39">
        <v>1</v>
      </c>
      <c r="G92" s="39">
        <v>1</v>
      </c>
      <c r="H92" s="39">
        <v>14</v>
      </c>
      <c r="I92" s="39">
        <v>1</v>
      </c>
      <c r="J92" s="39">
        <v>12</v>
      </c>
      <c r="K92" s="39">
        <f>H92/(H92+I92+J92)</f>
        <v>0.51851851851851849</v>
      </c>
      <c r="L92" s="39">
        <v>7</v>
      </c>
      <c r="M92" s="39">
        <v>3</v>
      </c>
      <c r="N92" s="39">
        <v>8</v>
      </c>
      <c r="O92" s="39">
        <f>(L92+M92+N92)/30</f>
        <v>0.6</v>
      </c>
      <c r="P92" s="39">
        <v>13</v>
      </c>
      <c r="Q92" s="39">
        <v>0</v>
      </c>
      <c r="R92" s="39">
        <v>4</v>
      </c>
      <c r="S92" s="39">
        <v>11</v>
      </c>
      <c r="T92" s="39">
        <v>0</v>
      </c>
      <c r="U92" s="39">
        <v>0</v>
      </c>
      <c r="V92" s="39">
        <v>0</v>
      </c>
      <c r="W92" s="39">
        <v>12</v>
      </c>
      <c r="X92" s="39">
        <v>0</v>
      </c>
      <c r="Y92" s="39">
        <v>0</v>
      </c>
      <c r="Z92" s="39">
        <v>0</v>
      </c>
      <c r="AA92" s="39">
        <v>10</v>
      </c>
      <c r="AB92" s="39">
        <v>0</v>
      </c>
      <c r="AC92" s="39">
        <v>1</v>
      </c>
      <c r="AD92" s="39">
        <v>0</v>
      </c>
      <c r="AE92" s="39">
        <v>9</v>
      </c>
      <c r="AF92" s="39">
        <v>1</v>
      </c>
      <c r="AG92" s="39">
        <v>0</v>
      </c>
      <c r="AH92" s="39">
        <v>0</v>
      </c>
      <c r="AI92" s="39">
        <v>11</v>
      </c>
      <c r="AJ92" s="39">
        <v>0</v>
      </c>
      <c r="AK92" s="39">
        <v>1</v>
      </c>
      <c r="AL92" s="39">
        <v>0</v>
      </c>
      <c r="AM92" s="39">
        <v>34</v>
      </c>
      <c r="AN92" s="39">
        <v>1</v>
      </c>
      <c r="AO92" s="39">
        <v>3</v>
      </c>
      <c r="AP92" s="39">
        <v>0</v>
      </c>
      <c r="AQ92" s="39">
        <v>71</v>
      </c>
      <c r="AR92" s="39">
        <v>4</v>
      </c>
      <c r="AS92" s="39">
        <v>45</v>
      </c>
      <c r="AT92" s="39">
        <v>24</v>
      </c>
      <c r="AU92" s="39">
        <v>1</v>
      </c>
      <c r="AV92" s="39">
        <v>5</v>
      </c>
      <c r="AW92" s="39"/>
      <c r="AX92" s="39">
        <v>19</v>
      </c>
      <c r="AY92" s="39" t="s">
        <v>148</v>
      </c>
      <c r="AZ92" s="39" t="s">
        <v>53</v>
      </c>
      <c r="BA92" s="39" t="s">
        <v>124</v>
      </c>
      <c r="BB92" s="39" t="s">
        <v>55</v>
      </c>
      <c r="BC92" s="39" t="s">
        <v>142</v>
      </c>
      <c r="BD92" s="39" t="s">
        <v>131</v>
      </c>
      <c r="BE92" s="39" t="s">
        <v>73</v>
      </c>
    </row>
    <row r="93" spans="1:57" ht="13" x14ac:dyDescent="0.15">
      <c r="A93" s="39">
        <v>336</v>
      </c>
      <c r="B93" s="39">
        <v>3</v>
      </c>
      <c r="C93" s="39">
        <v>5</v>
      </c>
      <c r="D93" s="39">
        <v>0</v>
      </c>
      <c r="E93" s="39">
        <v>1</v>
      </c>
      <c r="F93" s="39">
        <v>1</v>
      </c>
      <c r="G93" s="39">
        <v>1</v>
      </c>
      <c r="H93" s="39">
        <v>11</v>
      </c>
      <c r="I93" s="39">
        <v>8</v>
      </c>
      <c r="J93" s="39">
        <v>8</v>
      </c>
      <c r="K93" s="39">
        <f>H93/(H93+I93+J93)</f>
        <v>0.40740740740740738</v>
      </c>
      <c r="L93" s="39">
        <v>6</v>
      </c>
      <c r="M93" s="39">
        <v>7</v>
      </c>
      <c r="N93" s="39">
        <v>5</v>
      </c>
      <c r="O93" s="39">
        <f>(L93+M93+N93)/30</f>
        <v>0.6</v>
      </c>
      <c r="P93" s="39">
        <v>6</v>
      </c>
      <c r="Q93" s="39">
        <v>1</v>
      </c>
      <c r="R93" s="39">
        <v>10</v>
      </c>
      <c r="S93" s="39">
        <v>8</v>
      </c>
      <c r="T93" s="39">
        <v>0</v>
      </c>
      <c r="U93" s="39">
        <v>0</v>
      </c>
      <c r="V93" s="39">
        <v>0</v>
      </c>
      <c r="W93" s="39">
        <v>7</v>
      </c>
      <c r="X93" s="39">
        <v>0</v>
      </c>
      <c r="Y93" s="39">
        <v>0</v>
      </c>
      <c r="Z93" s="39">
        <v>0</v>
      </c>
      <c r="AA93" s="39">
        <v>6</v>
      </c>
      <c r="AB93" s="39">
        <v>0</v>
      </c>
      <c r="AC93" s="39">
        <v>0</v>
      </c>
      <c r="AD93" s="39">
        <v>0</v>
      </c>
      <c r="AE93" s="39">
        <v>8</v>
      </c>
      <c r="AF93" s="39">
        <v>0</v>
      </c>
      <c r="AG93" s="39">
        <v>0</v>
      </c>
      <c r="AH93" s="39">
        <v>0</v>
      </c>
      <c r="AI93" s="39">
        <v>9</v>
      </c>
      <c r="AJ93" s="39">
        <v>0</v>
      </c>
      <c r="AK93" s="39">
        <v>0</v>
      </c>
      <c r="AL93" s="39">
        <v>1</v>
      </c>
      <c r="AM93" s="39">
        <v>16</v>
      </c>
      <c r="AN93" s="39">
        <v>0</v>
      </c>
      <c r="AO93" s="39">
        <v>0</v>
      </c>
      <c r="AP93" s="39">
        <v>0</v>
      </c>
      <c r="AQ93" s="39">
        <v>29</v>
      </c>
      <c r="AR93" s="39">
        <v>1</v>
      </c>
      <c r="AS93" s="39">
        <v>90</v>
      </c>
      <c r="AT93" s="39">
        <v>8</v>
      </c>
      <c r="AU93" s="39">
        <v>7</v>
      </c>
      <c r="AV93" s="39">
        <v>15</v>
      </c>
      <c r="AW93" s="39"/>
      <c r="AX93" s="39">
        <v>20</v>
      </c>
      <c r="AY93" s="39" t="s">
        <v>52</v>
      </c>
      <c r="AZ93" s="39" t="s">
        <v>63</v>
      </c>
      <c r="BA93" s="39" t="s">
        <v>147</v>
      </c>
      <c r="BB93" s="39" t="s">
        <v>152</v>
      </c>
      <c r="BC93" s="39" t="s">
        <v>153</v>
      </c>
      <c r="BD93" s="39" t="s">
        <v>151</v>
      </c>
      <c r="BE93" s="39" t="s">
        <v>151</v>
      </c>
    </row>
    <row r="94" spans="1:57" ht="13" x14ac:dyDescent="0.15">
      <c r="A94" s="39">
        <v>337</v>
      </c>
      <c r="B94" s="39">
        <v>3</v>
      </c>
      <c r="C94" s="39">
        <v>5</v>
      </c>
      <c r="D94" s="39">
        <v>0</v>
      </c>
      <c r="E94" s="39">
        <v>1</v>
      </c>
      <c r="F94" s="39">
        <v>1</v>
      </c>
      <c r="G94" s="39">
        <v>2</v>
      </c>
      <c r="H94" s="39">
        <v>14</v>
      </c>
      <c r="I94" s="39">
        <v>4</v>
      </c>
      <c r="J94" s="39">
        <v>9</v>
      </c>
      <c r="K94" s="39">
        <f>H94/(H94+I94+J94)</f>
        <v>0.51851851851851849</v>
      </c>
      <c r="L94" s="39">
        <v>6</v>
      </c>
      <c r="M94" s="39">
        <v>6</v>
      </c>
      <c r="N94" s="39">
        <v>6</v>
      </c>
      <c r="O94" s="39">
        <f>(L94+M94+N94)/30</f>
        <v>0.6</v>
      </c>
      <c r="P94" s="39">
        <v>5</v>
      </c>
      <c r="Q94" s="39">
        <v>6</v>
      </c>
      <c r="R94" s="39">
        <v>6</v>
      </c>
      <c r="S94" s="39">
        <v>12</v>
      </c>
      <c r="T94" s="39">
        <v>1</v>
      </c>
      <c r="U94" s="39">
        <v>1</v>
      </c>
      <c r="V94" s="39">
        <v>0</v>
      </c>
      <c r="W94" s="39">
        <v>14</v>
      </c>
      <c r="X94" s="39">
        <v>1</v>
      </c>
      <c r="Y94" s="39">
        <v>1</v>
      </c>
      <c r="Z94" s="39">
        <v>0</v>
      </c>
      <c r="AA94" s="39">
        <v>14</v>
      </c>
      <c r="AB94" s="39">
        <v>0</v>
      </c>
      <c r="AC94" s="39">
        <v>0</v>
      </c>
      <c r="AD94" s="39">
        <v>0</v>
      </c>
      <c r="AE94" s="39">
        <v>12</v>
      </c>
      <c r="AF94" s="39">
        <v>0</v>
      </c>
      <c r="AG94" s="39">
        <v>0</v>
      </c>
      <c r="AH94" s="39">
        <v>0</v>
      </c>
      <c r="AI94" s="39">
        <v>12</v>
      </c>
      <c r="AJ94" s="39">
        <v>0</v>
      </c>
      <c r="AK94" s="39">
        <v>0</v>
      </c>
      <c r="AL94" s="39">
        <v>0</v>
      </c>
      <c r="AM94" s="39">
        <v>36</v>
      </c>
      <c r="AN94" s="39">
        <v>0</v>
      </c>
      <c r="AO94" s="39">
        <v>1</v>
      </c>
      <c r="AP94" s="39">
        <v>0</v>
      </c>
      <c r="AQ94" s="39">
        <v>68</v>
      </c>
      <c r="AR94" s="39">
        <v>7</v>
      </c>
      <c r="AS94" s="39">
        <v>45</v>
      </c>
      <c r="AT94" s="39">
        <v>12</v>
      </c>
      <c r="AU94" s="39">
        <v>16</v>
      </c>
      <c r="AV94" s="39">
        <v>5</v>
      </c>
      <c r="AW94" s="39"/>
      <c r="AX94" s="39">
        <v>19</v>
      </c>
      <c r="AY94" s="39" t="s">
        <v>52</v>
      </c>
      <c r="AZ94" s="39" t="s">
        <v>53</v>
      </c>
      <c r="BA94" s="39" t="s">
        <v>124</v>
      </c>
      <c r="BB94" s="39" t="s">
        <v>55</v>
      </c>
      <c r="BC94" s="39" t="s">
        <v>70</v>
      </c>
      <c r="BD94" s="39" t="s">
        <v>145</v>
      </c>
      <c r="BE94" s="39" t="s">
        <v>73</v>
      </c>
    </row>
    <row r="95" spans="1:57" ht="13" x14ac:dyDescent="0.15">
      <c r="A95" s="39">
        <v>340</v>
      </c>
      <c r="B95" s="39">
        <v>3</v>
      </c>
      <c r="C95" s="39">
        <v>5</v>
      </c>
      <c r="D95" s="39">
        <v>0</v>
      </c>
      <c r="E95" s="39">
        <v>1</v>
      </c>
      <c r="F95" s="39">
        <v>1</v>
      </c>
      <c r="G95" s="39">
        <v>1</v>
      </c>
      <c r="H95" s="39">
        <v>15</v>
      </c>
      <c r="I95" s="39">
        <v>7</v>
      </c>
      <c r="J95" s="39">
        <v>5</v>
      </c>
      <c r="K95" s="39">
        <f>H95/(H95+I95+J95)</f>
        <v>0.55555555555555558</v>
      </c>
      <c r="L95" s="39">
        <v>5</v>
      </c>
      <c r="M95" s="39">
        <v>6</v>
      </c>
      <c r="N95" s="39">
        <v>9</v>
      </c>
      <c r="O95" s="39">
        <f>(L95+M95+N95)/30</f>
        <v>0.66666666666666663</v>
      </c>
      <c r="P95" s="39">
        <v>15</v>
      </c>
      <c r="Q95" s="39">
        <v>2</v>
      </c>
      <c r="R95" s="39">
        <v>0</v>
      </c>
      <c r="S95" s="39">
        <v>11</v>
      </c>
      <c r="T95" s="39">
        <v>1</v>
      </c>
      <c r="U95" s="39">
        <v>1</v>
      </c>
      <c r="V95" s="39">
        <v>0</v>
      </c>
      <c r="W95" s="39">
        <v>14</v>
      </c>
      <c r="X95" s="39">
        <v>0</v>
      </c>
      <c r="Y95" s="39">
        <v>0</v>
      </c>
      <c r="Z95" s="39">
        <v>1</v>
      </c>
      <c r="AA95" s="39">
        <v>8</v>
      </c>
      <c r="AB95" s="39">
        <v>2</v>
      </c>
      <c r="AC95" s="39">
        <v>1</v>
      </c>
      <c r="AD95" s="39">
        <v>0</v>
      </c>
      <c r="AE95" s="39">
        <v>8</v>
      </c>
      <c r="AF95" s="39">
        <v>0</v>
      </c>
      <c r="AG95" s="39">
        <v>0</v>
      </c>
      <c r="AH95" s="39">
        <v>0</v>
      </c>
      <c r="AI95" s="39">
        <v>9</v>
      </c>
      <c r="AJ95" s="39">
        <v>1</v>
      </c>
      <c r="AK95" s="39">
        <v>0</v>
      </c>
      <c r="AL95" s="39">
        <v>0</v>
      </c>
      <c r="AM95" s="39">
        <v>25</v>
      </c>
      <c r="AN95" s="39">
        <v>0</v>
      </c>
      <c r="AO95" s="39">
        <v>1</v>
      </c>
      <c r="AP95" s="39">
        <v>0</v>
      </c>
      <c r="AQ95" s="39">
        <v>43</v>
      </c>
      <c r="AR95" s="39">
        <v>7</v>
      </c>
      <c r="AS95" s="39">
        <v>70</v>
      </c>
      <c r="AT95" s="39">
        <v>26</v>
      </c>
      <c r="AU95" s="39">
        <v>2</v>
      </c>
      <c r="AV95" s="39">
        <v>2</v>
      </c>
      <c r="AW95" s="39"/>
      <c r="AX95" s="39">
        <v>18</v>
      </c>
      <c r="AY95" s="39" t="s">
        <v>68</v>
      </c>
      <c r="AZ95" s="39" t="s">
        <v>53</v>
      </c>
      <c r="BA95" s="39" t="s">
        <v>155</v>
      </c>
      <c r="BB95" s="39"/>
      <c r="BC95" s="39" t="s">
        <v>156</v>
      </c>
      <c r="BD95" s="39" t="s">
        <v>95</v>
      </c>
      <c r="BE95" s="39" t="s">
        <v>85</v>
      </c>
    </row>
    <row r="96" spans="1:57" ht="13" x14ac:dyDescent="0.15">
      <c r="A96" s="39">
        <v>342</v>
      </c>
      <c r="B96" s="39">
        <v>3</v>
      </c>
      <c r="C96" s="39">
        <v>5</v>
      </c>
      <c r="D96" s="39">
        <v>0</v>
      </c>
      <c r="E96" s="39">
        <v>0</v>
      </c>
      <c r="F96" s="39">
        <v>1</v>
      </c>
      <c r="G96" s="39">
        <v>1</v>
      </c>
      <c r="H96" s="39">
        <v>11</v>
      </c>
      <c r="I96" s="39">
        <v>16</v>
      </c>
      <c r="J96" s="39">
        <v>0</v>
      </c>
      <c r="K96" s="39">
        <f>H96/(H96+I96+J96)</f>
        <v>0.40740740740740738</v>
      </c>
      <c r="L96" s="39">
        <v>5</v>
      </c>
      <c r="M96" s="39">
        <v>3</v>
      </c>
      <c r="N96" s="39">
        <v>3</v>
      </c>
      <c r="O96" s="39">
        <f>(L96+M96+N96)/30</f>
        <v>0.36666666666666664</v>
      </c>
      <c r="P96" s="39">
        <v>10</v>
      </c>
      <c r="Q96" s="39">
        <v>7</v>
      </c>
      <c r="R96" s="39">
        <v>0</v>
      </c>
      <c r="S96" s="39">
        <v>8</v>
      </c>
      <c r="T96" s="39">
        <v>0</v>
      </c>
      <c r="U96" s="39">
        <v>0</v>
      </c>
      <c r="V96" s="39">
        <v>0</v>
      </c>
      <c r="W96" s="39">
        <v>9</v>
      </c>
      <c r="X96" s="39">
        <v>0</v>
      </c>
      <c r="Y96" s="39">
        <v>0</v>
      </c>
      <c r="Z96" s="39">
        <v>1</v>
      </c>
      <c r="AA96" s="39">
        <v>7</v>
      </c>
      <c r="AB96" s="39">
        <v>1</v>
      </c>
      <c r="AC96" s="39">
        <v>1</v>
      </c>
      <c r="AD96" s="39">
        <v>0</v>
      </c>
      <c r="AE96" s="39">
        <v>7</v>
      </c>
      <c r="AF96" s="39">
        <v>0</v>
      </c>
      <c r="AG96" s="39">
        <v>0</v>
      </c>
      <c r="AH96" s="39">
        <v>0</v>
      </c>
      <c r="AI96" s="39">
        <v>8</v>
      </c>
      <c r="AJ96" s="39">
        <v>1</v>
      </c>
      <c r="AK96" s="39">
        <v>0</v>
      </c>
      <c r="AL96" s="39">
        <v>0</v>
      </c>
      <c r="AM96" s="39">
        <v>24</v>
      </c>
      <c r="AN96" s="39">
        <v>7</v>
      </c>
      <c r="AO96" s="39">
        <v>3</v>
      </c>
      <c r="AP96" s="39">
        <v>0</v>
      </c>
      <c r="AQ96" s="39">
        <v>48</v>
      </c>
      <c r="AR96" s="39">
        <v>12</v>
      </c>
      <c r="AS96" s="39">
        <v>60</v>
      </c>
      <c r="AT96" s="39">
        <v>26</v>
      </c>
      <c r="AU96" s="39">
        <v>4</v>
      </c>
      <c r="AV96" s="39">
        <v>0</v>
      </c>
      <c r="AW96" s="39"/>
      <c r="AX96" s="39">
        <v>26</v>
      </c>
      <c r="AY96" s="39" t="s">
        <v>52</v>
      </c>
      <c r="AZ96" s="39" t="s">
        <v>53</v>
      </c>
      <c r="BA96" s="39" t="s">
        <v>124</v>
      </c>
      <c r="BB96" s="39" t="s">
        <v>157</v>
      </c>
      <c r="BC96" s="39" t="s">
        <v>56</v>
      </c>
      <c r="BD96" s="39" t="s">
        <v>67</v>
      </c>
      <c r="BE96" s="39" t="s">
        <v>67</v>
      </c>
    </row>
    <row r="97" spans="1:57" ht="13" x14ac:dyDescent="0.15">
      <c r="A97" s="39">
        <v>344</v>
      </c>
      <c r="B97" s="39">
        <v>3</v>
      </c>
      <c r="C97" s="39">
        <v>5</v>
      </c>
      <c r="D97" s="39">
        <v>0</v>
      </c>
      <c r="E97" s="39">
        <v>0</v>
      </c>
      <c r="F97" s="39">
        <v>1</v>
      </c>
      <c r="G97" s="39">
        <v>1</v>
      </c>
      <c r="H97" s="39">
        <v>13</v>
      </c>
      <c r="I97" s="39">
        <v>11</v>
      </c>
      <c r="J97" s="39">
        <v>3</v>
      </c>
      <c r="K97" s="39">
        <f>H97/(H97+I97+J97)</f>
        <v>0.48148148148148145</v>
      </c>
      <c r="L97" s="39">
        <v>6</v>
      </c>
      <c r="M97" s="39">
        <v>5</v>
      </c>
      <c r="N97" s="39">
        <v>6</v>
      </c>
      <c r="O97" s="39">
        <f>(L97+M97+N97)/30</f>
        <v>0.56666666666666665</v>
      </c>
      <c r="P97" s="39">
        <v>8</v>
      </c>
      <c r="Q97" s="39">
        <v>3</v>
      </c>
      <c r="R97" s="39">
        <v>6</v>
      </c>
      <c r="S97" s="39">
        <v>7</v>
      </c>
      <c r="T97" s="39">
        <v>1</v>
      </c>
      <c r="U97" s="39">
        <v>1</v>
      </c>
      <c r="V97" s="39">
        <v>0</v>
      </c>
      <c r="W97" s="39">
        <v>12</v>
      </c>
      <c r="X97" s="39">
        <v>1</v>
      </c>
      <c r="Y97" s="39">
        <v>1</v>
      </c>
      <c r="Z97" s="39">
        <v>0</v>
      </c>
      <c r="AA97" s="39">
        <v>12</v>
      </c>
      <c r="AB97" s="39">
        <v>1</v>
      </c>
      <c r="AC97" s="39">
        <v>1</v>
      </c>
      <c r="AD97" s="39">
        <v>0</v>
      </c>
      <c r="AE97" s="39">
        <v>10</v>
      </c>
      <c r="AF97" s="39">
        <v>1</v>
      </c>
      <c r="AG97" s="39">
        <v>1</v>
      </c>
      <c r="AH97" s="39">
        <v>0</v>
      </c>
      <c r="AI97" s="39">
        <v>10</v>
      </c>
      <c r="AJ97" s="39">
        <v>1</v>
      </c>
      <c r="AK97" s="39">
        <v>1</v>
      </c>
      <c r="AL97" s="39">
        <v>0</v>
      </c>
      <c r="AM97" s="39">
        <v>38</v>
      </c>
      <c r="AN97" s="39">
        <v>3</v>
      </c>
      <c r="AO97" s="39">
        <v>2</v>
      </c>
      <c r="AP97" s="39">
        <v>0</v>
      </c>
      <c r="AQ97" s="39">
        <v>27</v>
      </c>
      <c r="AR97" s="39">
        <v>7</v>
      </c>
      <c r="AS97" s="39">
        <v>86</v>
      </c>
      <c r="AT97" s="39">
        <v>15</v>
      </c>
      <c r="AU97" s="39">
        <v>2</v>
      </c>
      <c r="AV97" s="39">
        <v>13</v>
      </c>
      <c r="AW97" s="39"/>
      <c r="AX97" s="39">
        <v>18</v>
      </c>
      <c r="AY97" s="39" t="s">
        <v>159</v>
      </c>
      <c r="AZ97" s="39" t="s">
        <v>63</v>
      </c>
      <c r="BA97" s="39" t="s">
        <v>158</v>
      </c>
      <c r="BB97" s="39" t="s">
        <v>160</v>
      </c>
      <c r="BC97" s="39" t="s">
        <v>140</v>
      </c>
      <c r="BD97" s="39" t="s">
        <v>151</v>
      </c>
      <c r="BE97" s="39" t="s">
        <v>151</v>
      </c>
    </row>
    <row r="98" spans="1:57" ht="13" x14ac:dyDescent="0.15">
      <c r="A98" s="39">
        <v>345</v>
      </c>
      <c r="B98" s="39">
        <v>3</v>
      </c>
      <c r="C98" s="39">
        <v>5</v>
      </c>
      <c r="D98" s="39">
        <v>0</v>
      </c>
      <c r="E98" s="39">
        <v>0</v>
      </c>
      <c r="F98" s="39">
        <v>1</v>
      </c>
      <c r="G98" s="39">
        <v>2</v>
      </c>
      <c r="H98" s="39">
        <v>18</v>
      </c>
      <c r="I98" s="39">
        <v>9</v>
      </c>
      <c r="J98" s="39">
        <v>0</v>
      </c>
      <c r="K98" s="39">
        <f>H98/(H98+I98+J98)</f>
        <v>0.66666666666666663</v>
      </c>
      <c r="L98" s="39">
        <v>1</v>
      </c>
      <c r="M98" s="39">
        <v>4</v>
      </c>
      <c r="N98" s="39">
        <v>6</v>
      </c>
      <c r="O98" s="39">
        <f>(L98+M98+N98)/30</f>
        <v>0.36666666666666664</v>
      </c>
      <c r="P98" s="39">
        <v>8</v>
      </c>
      <c r="Q98" s="39">
        <v>7</v>
      </c>
      <c r="R98" s="39">
        <v>2</v>
      </c>
      <c r="S98" s="39">
        <v>8</v>
      </c>
      <c r="T98" s="39">
        <v>0</v>
      </c>
      <c r="U98" s="39">
        <v>0</v>
      </c>
      <c r="V98" s="39">
        <v>0</v>
      </c>
      <c r="W98" s="39">
        <v>7</v>
      </c>
      <c r="X98" s="39">
        <v>0</v>
      </c>
      <c r="Y98" s="39">
        <v>0</v>
      </c>
      <c r="Z98" s="39">
        <v>0</v>
      </c>
      <c r="AA98" s="39">
        <v>9</v>
      </c>
      <c r="AB98" s="39">
        <v>0</v>
      </c>
      <c r="AC98" s="39">
        <v>0</v>
      </c>
      <c r="AD98" s="39">
        <v>0</v>
      </c>
      <c r="AE98" s="39">
        <v>8</v>
      </c>
      <c r="AF98" s="39">
        <v>0</v>
      </c>
      <c r="AG98" s="39">
        <v>0</v>
      </c>
      <c r="AH98" s="39">
        <v>0</v>
      </c>
      <c r="AI98" s="39">
        <v>8</v>
      </c>
      <c r="AJ98" s="39">
        <v>0</v>
      </c>
      <c r="AK98" s="39">
        <v>0</v>
      </c>
      <c r="AL98" s="39">
        <v>0</v>
      </c>
      <c r="AM98" s="39">
        <v>25</v>
      </c>
      <c r="AN98" s="39">
        <v>0</v>
      </c>
      <c r="AO98" s="39">
        <v>0</v>
      </c>
      <c r="AP98" s="39">
        <v>0</v>
      </c>
      <c r="AQ98" s="39">
        <v>78</v>
      </c>
      <c r="AR98" s="39">
        <v>22</v>
      </c>
      <c r="AS98" s="39">
        <v>20</v>
      </c>
      <c r="AT98" s="39">
        <v>14</v>
      </c>
      <c r="AU98" s="39">
        <v>11</v>
      </c>
      <c r="AV98" s="39">
        <v>5</v>
      </c>
      <c r="AW98" s="39"/>
      <c r="AX98" s="39">
        <v>18</v>
      </c>
      <c r="AY98" s="39" t="s">
        <v>159</v>
      </c>
      <c r="AZ98" s="39" t="s">
        <v>53</v>
      </c>
      <c r="BA98" s="39" t="s">
        <v>158</v>
      </c>
      <c r="BB98" s="39"/>
      <c r="BC98" s="39" t="s">
        <v>140</v>
      </c>
      <c r="BD98" s="39" t="s">
        <v>161</v>
      </c>
      <c r="BE98" s="39" t="s">
        <v>162</v>
      </c>
    </row>
    <row r="99" spans="1:57" ht="13" x14ac:dyDescent="0.15">
      <c r="A99" s="39" t="s">
        <v>184</v>
      </c>
      <c r="B99" s="39">
        <v>3</v>
      </c>
      <c r="C99" s="39">
        <v>6</v>
      </c>
      <c r="D99" s="39">
        <v>0</v>
      </c>
      <c r="E99" s="39">
        <v>0</v>
      </c>
      <c r="F99" s="39">
        <v>1</v>
      </c>
      <c r="G99" s="39">
        <v>1</v>
      </c>
      <c r="H99" s="39">
        <v>8</v>
      </c>
      <c r="I99" s="39">
        <v>19</v>
      </c>
      <c r="J99" s="39">
        <v>0</v>
      </c>
      <c r="K99" s="39">
        <f>H99/(H99+I99+J99)</f>
        <v>0.29629629629629628</v>
      </c>
      <c r="L99" s="39">
        <v>8</v>
      </c>
      <c r="M99" s="39">
        <v>5</v>
      </c>
      <c r="N99" s="39">
        <v>2</v>
      </c>
      <c r="O99" s="39">
        <f>(L99+M99+N99)/30</f>
        <v>0.5</v>
      </c>
      <c r="P99" s="39">
        <v>5</v>
      </c>
      <c r="Q99" s="39">
        <v>12</v>
      </c>
      <c r="R99" s="39">
        <v>0</v>
      </c>
      <c r="S99" s="39">
        <v>11</v>
      </c>
      <c r="T99" s="39">
        <v>3</v>
      </c>
      <c r="U99" s="39">
        <v>1</v>
      </c>
      <c r="V99" s="39">
        <v>0</v>
      </c>
      <c r="W99" s="39">
        <v>11</v>
      </c>
      <c r="X99" s="39">
        <v>3</v>
      </c>
      <c r="Y99" s="39">
        <v>1</v>
      </c>
      <c r="Z99" s="39">
        <v>0</v>
      </c>
      <c r="AA99" s="39">
        <v>8</v>
      </c>
      <c r="AB99" s="39">
        <v>6</v>
      </c>
      <c r="AC99" s="39">
        <v>1</v>
      </c>
      <c r="AD99" s="39">
        <v>0</v>
      </c>
      <c r="AE99" s="39">
        <v>8</v>
      </c>
      <c r="AF99" s="39">
        <v>6</v>
      </c>
      <c r="AG99" s="39">
        <v>1</v>
      </c>
      <c r="AH99" s="39">
        <v>0</v>
      </c>
      <c r="AI99" s="39">
        <v>9</v>
      </c>
      <c r="AJ99" s="39">
        <v>5</v>
      </c>
      <c r="AK99" s="39">
        <v>1</v>
      </c>
      <c r="AL99" s="39">
        <v>0</v>
      </c>
      <c r="AM99" s="39">
        <v>24</v>
      </c>
      <c r="AN99" s="39">
        <v>20</v>
      </c>
      <c r="AO99" s="39">
        <v>5</v>
      </c>
      <c r="AP99" s="39">
        <v>2</v>
      </c>
      <c r="AQ99" s="39">
        <v>41</v>
      </c>
      <c r="AR99" s="39">
        <v>17</v>
      </c>
      <c r="AS99" s="39">
        <v>62</v>
      </c>
      <c r="AT99" s="39">
        <v>12</v>
      </c>
      <c r="AU99" s="39">
        <v>18</v>
      </c>
      <c r="AV99" s="39">
        <v>0</v>
      </c>
      <c r="AW99" s="39"/>
      <c r="AX99" s="39">
        <v>28</v>
      </c>
      <c r="AY99" s="39" t="s">
        <v>165</v>
      </c>
      <c r="AZ99" s="39" t="s">
        <v>86</v>
      </c>
      <c r="BA99" s="39" t="s">
        <v>179</v>
      </c>
      <c r="BB99" s="39" t="s">
        <v>185</v>
      </c>
      <c r="BC99" s="39" t="s">
        <v>121</v>
      </c>
      <c r="BD99" s="39" t="s">
        <v>103</v>
      </c>
      <c r="BE99" s="39" t="s">
        <v>186</v>
      </c>
    </row>
    <row r="100" spans="1:57" ht="13" x14ac:dyDescent="0.15">
      <c r="A100" s="39" t="s">
        <v>188</v>
      </c>
      <c r="B100" s="39">
        <v>3</v>
      </c>
      <c r="C100" s="39">
        <v>6</v>
      </c>
      <c r="D100" s="39">
        <v>0</v>
      </c>
      <c r="E100" s="39">
        <v>0</v>
      </c>
      <c r="F100" s="39">
        <v>1</v>
      </c>
      <c r="G100" s="39">
        <v>1</v>
      </c>
      <c r="H100" s="39">
        <v>18</v>
      </c>
      <c r="I100" s="39">
        <v>3</v>
      </c>
      <c r="J100" s="39">
        <v>6</v>
      </c>
      <c r="K100" s="39">
        <f>H100/(H100+I100+J100)</f>
        <v>0.66666666666666663</v>
      </c>
      <c r="L100" s="39">
        <v>6</v>
      </c>
      <c r="M100" s="39">
        <v>6</v>
      </c>
      <c r="N100" s="39">
        <v>7</v>
      </c>
      <c r="O100" s="39">
        <f>(L100+M100+N100)/30</f>
        <v>0.6333333333333333</v>
      </c>
      <c r="P100" s="39">
        <v>15</v>
      </c>
      <c r="Q100" s="39">
        <v>0</v>
      </c>
      <c r="R100" s="39">
        <v>2</v>
      </c>
      <c r="S100" s="39">
        <v>12</v>
      </c>
      <c r="T100" s="39">
        <v>0</v>
      </c>
      <c r="U100" s="39">
        <v>0</v>
      </c>
      <c r="V100" s="39">
        <v>0</v>
      </c>
      <c r="W100" s="39">
        <v>7</v>
      </c>
      <c r="X100" s="39">
        <v>0</v>
      </c>
      <c r="Y100" s="39">
        <v>0</v>
      </c>
      <c r="Z100" s="39">
        <v>0</v>
      </c>
      <c r="AA100" s="39">
        <v>8</v>
      </c>
      <c r="AB100" s="39">
        <v>1</v>
      </c>
      <c r="AC100" s="39">
        <v>1</v>
      </c>
      <c r="AD100" s="39">
        <v>0</v>
      </c>
      <c r="AE100" s="39">
        <v>9</v>
      </c>
      <c r="AF100" s="39">
        <v>1</v>
      </c>
      <c r="AG100" s="39">
        <v>1</v>
      </c>
      <c r="AH100" s="39">
        <v>0</v>
      </c>
      <c r="AI100" s="39">
        <v>8</v>
      </c>
      <c r="AJ100" s="39">
        <v>0</v>
      </c>
      <c r="AK100" s="39">
        <v>0</v>
      </c>
      <c r="AL100" s="39">
        <v>0</v>
      </c>
      <c r="AM100" s="39">
        <v>31</v>
      </c>
      <c r="AN100" s="39">
        <v>5</v>
      </c>
      <c r="AO100" s="39">
        <v>4</v>
      </c>
      <c r="AP100" s="39">
        <v>0</v>
      </c>
      <c r="AQ100" s="39">
        <v>96</v>
      </c>
      <c r="AR100" s="39">
        <v>4</v>
      </c>
      <c r="AS100" s="39">
        <v>20</v>
      </c>
      <c r="AT100" s="39">
        <v>28</v>
      </c>
      <c r="AU100" s="39">
        <v>2</v>
      </c>
      <c r="AV100" s="39">
        <v>0</v>
      </c>
      <c r="AW100" s="39"/>
      <c r="AX100" s="39">
        <v>18</v>
      </c>
      <c r="AY100" s="39" t="s">
        <v>52</v>
      </c>
      <c r="AZ100" s="39" t="s">
        <v>53</v>
      </c>
      <c r="BA100" s="39" t="s">
        <v>124</v>
      </c>
      <c r="BB100" s="39" t="s">
        <v>64</v>
      </c>
      <c r="BC100" s="39" t="s">
        <v>70</v>
      </c>
      <c r="BD100" s="39" t="s">
        <v>85</v>
      </c>
      <c r="BE100" s="39" t="s">
        <v>85</v>
      </c>
    </row>
    <row r="101" spans="1:57" ht="13" x14ac:dyDescent="0.15">
      <c r="A101" s="39" t="s">
        <v>191</v>
      </c>
      <c r="B101" s="39">
        <v>3</v>
      </c>
      <c r="C101" s="39">
        <v>6</v>
      </c>
      <c r="D101" s="39">
        <v>0</v>
      </c>
      <c r="E101" s="39">
        <v>0</v>
      </c>
      <c r="F101" s="39">
        <v>1</v>
      </c>
      <c r="G101" s="39">
        <v>2</v>
      </c>
      <c r="H101" s="39">
        <v>12</v>
      </c>
      <c r="I101" s="39">
        <v>4</v>
      </c>
      <c r="J101" s="39">
        <v>11</v>
      </c>
      <c r="K101" s="39">
        <f>H101/(H101+I101+J101)</f>
        <v>0.44444444444444442</v>
      </c>
      <c r="L101" s="39">
        <v>5</v>
      </c>
      <c r="M101" s="39">
        <v>7</v>
      </c>
      <c r="N101" s="39">
        <v>3</v>
      </c>
      <c r="O101" s="39">
        <f>(L101+M101+N101)/30</f>
        <v>0.5</v>
      </c>
      <c r="P101" s="39">
        <v>10</v>
      </c>
      <c r="Q101" s="39">
        <v>0</v>
      </c>
      <c r="R101" s="39">
        <v>7</v>
      </c>
      <c r="S101" s="39">
        <v>10</v>
      </c>
      <c r="T101" s="39">
        <v>0</v>
      </c>
      <c r="U101" s="39">
        <v>0</v>
      </c>
      <c r="V101" s="39">
        <v>0</v>
      </c>
      <c r="W101" s="39">
        <v>10</v>
      </c>
      <c r="X101" s="39">
        <v>0</v>
      </c>
      <c r="Y101" s="39">
        <v>0</v>
      </c>
      <c r="Z101" s="39">
        <v>0</v>
      </c>
      <c r="AA101" s="39">
        <v>2</v>
      </c>
      <c r="AB101" s="39">
        <v>0</v>
      </c>
      <c r="AC101" s="39">
        <v>0</v>
      </c>
      <c r="AD101" s="39">
        <v>0</v>
      </c>
      <c r="AE101" s="39">
        <v>6</v>
      </c>
      <c r="AF101" s="39">
        <v>2</v>
      </c>
      <c r="AG101" s="39">
        <v>0</v>
      </c>
      <c r="AH101" s="39">
        <v>0</v>
      </c>
      <c r="AI101" s="39">
        <v>11</v>
      </c>
      <c r="AJ101" s="39">
        <v>0</v>
      </c>
      <c r="AK101" s="39">
        <v>0</v>
      </c>
      <c r="AL101" s="39">
        <v>0</v>
      </c>
      <c r="AM101" s="39">
        <v>31</v>
      </c>
      <c r="AN101" s="39">
        <v>0</v>
      </c>
      <c r="AO101" s="39">
        <v>0</v>
      </c>
      <c r="AP101" s="39">
        <v>0</v>
      </c>
      <c r="AQ101" s="39">
        <v>48</v>
      </c>
      <c r="AR101" s="39">
        <v>2</v>
      </c>
      <c r="AS101" s="39">
        <v>70</v>
      </c>
      <c r="AT101" s="39">
        <v>14</v>
      </c>
      <c r="AU101" s="39">
        <v>1</v>
      </c>
      <c r="AV101" s="39">
        <v>15</v>
      </c>
      <c r="AW101" s="39"/>
      <c r="AX101" s="39">
        <v>18</v>
      </c>
      <c r="AY101" s="39" t="s">
        <v>52</v>
      </c>
      <c r="AZ101" s="39" t="s">
        <v>53</v>
      </c>
      <c r="BA101" s="39" t="s">
        <v>124</v>
      </c>
      <c r="BB101" s="39" t="s">
        <v>55</v>
      </c>
      <c r="BC101" s="39" t="s">
        <v>111</v>
      </c>
      <c r="BD101" s="39" t="s">
        <v>62</v>
      </c>
      <c r="BE101" s="39" t="s">
        <v>65</v>
      </c>
    </row>
    <row r="102" spans="1:57" ht="13" x14ac:dyDescent="0.15">
      <c r="A102" s="39" t="s">
        <v>193</v>
      </c>
      <c r="B102" s="39">
        <v>3</v>
      </c>
      <c r="C102" s="39">
        <v>6</v>
      </c>
      <c r="D102" s="39">
        <v>0</v>
      </c>
      <c r="E102" s="39">
        <v>0</v>
      </c>
      <c r="F102" s="39">
        <v>1</v>
      </c>
      <c r="G102" s="39">
        <v>2</v>
      </c>
      <c r="H102" s="39">
        <v>16</v>
      </c>
      <c r="I102" s="39">
        <v>3</v>
      </c>
      <c r="J102" s="39">
        <v>8</v>
      </c>
      <c r="K102" s="39">
        <f>H102/(H102+I102+J102)</f>
        <v>0.59259259259259256</v>
      </c>
      <c r="L102" s="39">
        <v>7</v>
      </c>
      <c r="M102" s="39">
        <v>7</v>
      </c>
      <c r="N102" s="39">
        <v>8</v>
      </c>
      <c r="O102" s="39">
        <f>(L102+M102+N102)/30</f>
        <v>0.73333333333333328</v>
      </c>
      <c r="P102" s="39">
        <v>16</v>
      </c>
      <c r="Q102" s="39">
        <v>1</v>
      </c>
      <c r="R102" s="39">
        <v>0</v>
      </c>
      <c r="S102" s="39">
        <v>13</v>
      </c>
      <c r="T102" s="39">
        <v>0</v>
      </c>
      <c r="U102" s="39">
        <v>0</v>
      </c>
      <c r="V102" s="39">
        <v>0</v>
      </c>
      <c r="W102" s="39">
        <v>14</v>
      </c>
      <c r="X102" s="39">
        <v>0</v>
      </c>
      <c r="Y102" s="39">
        <v>0</v>
      </c>
      <c r="Z102" s="39">
        <v>0</v>
      </c>
      <c r="AA102" s="39">
        <v>11</v>
      </c>
      <c r="AB102" s="39">
        <v>1</v>
      </c>
      <c r="AC102" s="39">
        <v>0</v>
      </c>
      <c r="AD102" s="39">
        <v>0</v>
      </c>
      <c r="AE102" s="39">
        <v>12</v>
      </c>
      <c r="AF102" s="39">
        <v>0</v>
      </c>
      <c r="AG102" s="39">
        <v>0</v>
      </c>
      <c r="AH102" s="39">
        <v>0</v>
      </c>
      <c r="AI102" s="39">
        <v>12</v>
      </c>
      <c r="AJ102" s="39">
        <v>2</v>
      </c>
      <c r="AK102" s="39">
        <v>1</v>
      </c>
      <c r="AL102" s="39">
        <v>0</v>
      </c>
      <c r="AM102" s="39">
        <v>52</v>
      </c>
      <c r="AN102" s="39">
        <v>3</v>
      </c>
      <c r="AO102" s="39">
        <v>0</v>
      </c>
      <c r="AP102" s="39">
        <v>0</v>
      </c>
      <c r="AQ102" s="39">
        <v>108</v>
      </c>
      <c r="AR102" s="39">
        <v>12</v>
      </c>
      <c r="AS102" s="39">
        <v>0</v>
      </c>
      <c r="AT102" s="39">
        <v>25</v>
      </c>
      <c r="AU102" s="39">
        <v>4</v>
      </c>
      <c r="AV102" s="39">
        <v>1</v>
      </c>
      <c r="AW102" s="39"/>
      <c r="AX102" s="39">
        <v>18</v>
      </c>
      <c r="AY102" s="39" t="s">
        <v>52</v>
      </c>
      <c r="AZ102" s="39" t="s">
        <v>63</v>
      </c>
      <c r="BA102" s="39" t="s">
        <v>147</v>
      </c>
      <c r="BB102" s="39" t="s">
        <v>179</v>
      </c>
      <c r="BC102" s="39" t="s">
        <v>70</v>
      </c>
      <c r="BD102" s="39" t="s">
        <v>95</v>
      </c>
      <c r="BE102" s="39" t="s">
        <v>95</v>
      </c>
    </row>
    <row r="103" spans="1:57" ht="13" x14ac:dyDescent="0.15">
      <c r="A103" s="39" t="s">
        <v>205</v>
      </c>
      <c r="B103" s="39">
        <v>3</v>
      </c>
      <c r="C103" s="39">
        <v>6</v>
      </c>
      <c r="D103" s="39">
        <v>0</v>
      </c>
      <c r="E103" s="39">
        <v>0</v>
      </c>
      <c r="F103" s="39">
        <v>1</v>
      </c>
      <c r="G103" s="39">
        <v>1</v>
      </c>
      <c r="H103" s="39">
        <v>13</v>
      </c>
      <c r="I103" s="39">
        <v>12</v>
      </c>
      <c r="J103" s="39">
        <v>2</v>
      </c>
      <c r="K103" s="39">
        <f>H103/(H103+I103+J103)</f>
        <v>0.48148148148148145</v>
      </c>
      <c r="L103" s="39">
        <v>6</v>
      </c>
      <c r="M103" s="39">
        <v>8</v>
      </c>
      <c r="N103" s="39">
        <v>8</v>
      </c>
      <c r="O103" s="39">
        <f>(L103+M103+N103)/30</f>
        <v>0.73333333333333328</v>
      </c>
      <c r="P103" s="39">
        <v>13</v>
      </c>
      <c r="Q103" s="39">
        <v>0</v>
      </c>
      <c r="R103" s="39">
        <v>4</v>
      </c>
      <c r="S103" s="39">
        <v>13</v>
      </c>
      <c r="T103" s="39">
        <v>1</v>
      </c>
      <c r="U103" s="39">
        <v>1</v>
      </c>
      <c r="V103" s="39">
        <v>0</v>
      </c>
      <c r="W103" s="39">
        <v>12</v>
      </c>
      <c r="X103" s="39">
        <v>0</v>
      </c>
      <c r="Y103" s="39">
        <v>0</v>
      </c>
      <c r="Z103" s="39">
        <v>0</v>
      </c>
      <c r="AA103" s="39">
        <v>12</v>
      </c>
      <c r="AB103" s="39">
        <v>1</v>
      </c>
      <c r="AC103" s="39">
        <v>1</v>
      </c>
      <c r="AD103" s="39">
        <v>0</v>
      </c>
      <c r="AE103" s="39">
        <v>11</v>
      </c>
      <c r="AF103" s="39">
        <v>2</v>
      </c>
      <c r="AG103" s="39">
        <v>1</v>
      </c>
      <c r="AH103" s="39">
        <v>0</v>
      </c>
      <c r="AI103" s="39">
        <v>10</v>
      </c>
      <c r="AJ103" s="39">
        <v>1</v>
      </c>
      <c r="AK103" s="39">
        <v>1</v>
      </c>
      <c r="AL103" s="39">
        <v>0</v>
      </c>
      <c r="AM103" s="39">
        <v>42</v>
      </c>
      <c r="AN103" s="39">
        <v>4</v>
      </c>
      <c r="AO103" s="39">
        <v>4</v>
      </c>
      <c r="AP103" s="39">
        <v>0</v>
      </c>
      <c r="AQ103" s="39">
        <v>65</v>
      </c>
      <c r="AR103" s="39">
        <v>21</v>
      </c>
      <c r="AS103" s="39">
        <v>34</v>
      </c>
      <c r="AT103" s="39">
        <v>25</v>
      </c>
      <c r="AU103" s="39">
        <v>2</v>
      </c>
      <c r="AV103" s="39">
        <v>3</v>
      </c>
      <c r="AW103" s="39"/>
      <c r="AX103" s="39">
        <v>23</v>
      </c>
      <c r="AY103" s="39" t="s">
        <v>171</v>
      </c>
      <c r="AZ103" s="39" t="s">
        <v>86</v>
      </c>
      <c r="BA103" s="39" t="s">
        <v>124</v>
      </c>
      <c r="BB103" s="39" t="s">
        <v>55</v>
      </c>
      <c r="BC103" s="39" t="s">
        <v>142</v>
      </c>
      <c r="BD103" s="39" t="s">
        <v>73</v>
      </c>
      <c r="BE103" s="39" t="s">
        <v>57</v>
      </c>
    </row>
    <row r="104" spans="1:57" ht="13" x14ac:dyDescent="0.15">
      <c r="A104" s="39" t="s">
        <v>207</v>
      </c>
      <c r="B104" s="39">
        <v>3</v>
      </c>
      <c r="C104" s="39">
        <v>6</v>
      </c>
      <c r="D104" s="39">
        <v>0</v>
      </c>
      <c r="E104" s="39">
        <v>0</v>
      </c>
      <c r="F104" s="39">
        <v>1</v>
      </c>
      <c r="G104" s="39">
        <v>1</v>
      </c>
      <c r="H104" s="39">
        <v>15</v>
      </c>
      <c r="I104" s="39">
        <v>2</v>
      </c>
      <c r="J104" s="39">
        <v>10</v>
      </c>
      <c r="K104" s="39">
        <f>H104/(H104+I104+J104)</f>
        <v>0.55555555555555558</v>
      </c>
      <c r="L104" s="39">
        <v>7</v>
      </c>
      <c r="M104" s="39">
        <v>9</v>
      </c>
      <c r="N104" s="39">
        <v>7</v>
      </c>
      <c r="O104" s="39">
        <f>(L104+M104+N104)/30</f>
        <v>0.76666666666666672</v>
      </c>
      <c r="P104" s="39">
        <v>12</v>
      </c>
      <c r="Q104" s="39">
        <v>5</v>
      </c>
      <c r="R104" s="39">
        <v>0</v>
      </c>
      <c r="S104" s="39">
        <v>11</v>
      </c>
      <c r="T104" s="39">
        <v>0</v>
      </c>
      <c r="U104" s="39">
        <v>0</v>
      </c>
      <c r="V104" s="39">
        <v>0</v>
      </c>
      <c r="W104" s="39">
        <v>10</v>
      </c>
      <c r="X104" s="39">
        <v>0</v>
      </c>
      <c r="Y104" s="39">
        <v>0</v>
      </c>
      <c r="Z104" s="39">
        <v>0</v>
      </c>
      <c r="AA104" s="39">
        <v>10</v>
      </c>
      <c r="AB104" s="39">
        <v>0</v>
      </c>
      <c r="AC104" s="39">
        <v>0</v>
      </c>
      <c r="AD104" s="39">
        <v>0</v>
      </c>
      <c r="AE104" s="39">
        <v>8</v>
      </c>
      <c r="AF104" s="39">
        <v>0</v>
      </c>
      <c r="AG104" s="39">
        <v>0</v>
      </c>
      <c r="AH104" s="39">
        <v>0</v>
      </c>
      <c r="AI104" s="39">
        <v>7</v>
      </c>
      <c r="AJ104" s="39">
        <v>0</v>
      </c>
      <c r="AK104" s="39">
        <v>0</v>
      </c>
      <c r="AL104" s="39">
        <v>0</v>
      </c>
      <c r="AM104" s="39">
        <v>38</v>
      </c>
      <c r="AN104" s="39">
        <v>1</v>
      </c>
      <c r="AO104" s="39">
        <v>1</v>
      </c>
      <c r="AP104" s="39">
        <v>0</v>
      </c>
      <c r="AQ104" s="39">
        <v>76</v>
      </c>
      <c r="AR104" s="39">
        <v>16</v>
      </c>
      <c r="AS104" s="39">
        <v>28</v>
      </c>
      <c r="AT104" s="39">
        <v>17</v>
      </c>
      <c r="AU104" s="39">
        <v>12</v>
      </c>
      <c r="AV104" s="39">
        <v>1</v>
      </c>
      <c r="AW104" s="39"/>
      <c r="AX104" s="39">
        <v>21</v>
      </c>
      <c r="AY104" s="39" t="s">
        <v>165</v>
      </c>
      <c r="AZ104" s="39" t="s">
        <v>86</v>
      </c>
      <c r="BA104" s="39" t="s">
        <v>147</v>
      </c>
      <c r="BB104" s="39" t="s">
        <v>55</v>
      </c>
      <c r="BC104" s="39" t="s">
        <v>142</v>
      </c>
      <c r="BD104" s="39" t="s">
        <v>57</v>
      </c>
      <c r="BE104" s="39" t="s">
        <v>208</v>
      </c>
    </row>
    <row r="105" spans="1:57" ht="13" x14ac:dyDescent="0.15">
      <c r="A105" s="39" t="s">
        <v>213</v>
      </c>
      <c r="B105" s="39">
        <v>3</v>
      </c>
      <c r="C105" s="39">
        <v>6</v>
      </c>
      <c r="D105" s="39">
        <v>0</v>
      </c>
      <c r="E105" s="39">
        <v>0</v>
      </c>
      <c r="F105" s="39">
        <v>1</v>
      </c>
      <c r="G105" s="39">
        <v>1</v>
      </c>
      <c r="H105" s="39">
        <v>15</v>
      </c>
      <c r="I105" s="39">
        <v>3</v>
      </c>
      <c r="J105" s="39">
        <v>10</v>
      </c>
      <c r="K105" s="39">
        <f>H105/(H105+I105+J105)</f>
        <v>0.5357142857142857</v>
      </c>
      <c r="L105" s="39">
        <v>7</v>
      </c>
      <c r="M105" s="39">
        <v>7</v>
      </c>
      <c r="N105" s="39">
        <v>3</v>
      </c>
      <c r="O105" s="39">
        <f>(L105+M105+N105)/30</f>
        <v>0.56666666666666665</v>
      </c>
      <c r="P105" s="39">
        <v>16</v>
      </c>
      <c r="Q105" s="39">
        <v>1</v>
      </c>
      <c r="R105" s="39">
        <v>0</v>
      </c>
      <c r="S105" s="39">
        <v>7</v>
      </c>
      <c r="T105" s="39">
        <v>0</v>
      </c>
      <c r="U105" s="39">
        <v>0</v>
      </c>
      <c r="V105" s="39">
        <v>0</v>
      </c>
      <c r="W105" s="39">
        <v>10</v>
      </c>
      <c r="X105" s="39">
        <v>0</v>
      </c>
      <c r="Y105" s="39">
        <v>0</v>
      </c>
      <c r="Z105" s="39">
        <v>0</v>
      </c>
      <c r="AA105" s="39">
        <v>8</v>
      </c>
      <c r="AB105" s="39">
        <v>1</v>
      </c>
      <c r="AC105" s="39">
        <v>0</v>
      </c>
      <c r="AD105" s="39">
        <v>0</v>
      </c>
      <c r="AE105" s="39">
        <v>7</v>
      </c>
      <c r="AF105" s="39">
        <v>1</v>
      </c>
      <c r="AG105" s="39">
        <v>1</v>
      </c>
      <c r="AH105" s="39">
        <v>0</v>
      </c>
      <c r="AI105" s="39">
        <v>7</v>
      </c>
      <c r="AJ105" s="39">
        <v>0</v>
      </c>
      <c r="AK105" s="39">
        <v>0</v>
      </c>
      <c r="AL105" s="39">
        <v>0</v>
      </c>
      <c r="AM105" s="39">
        <v>32</v>
      </c>
      <c r="AN105" s="39">
        <v>3</v>
      </c>
      <c r="AO105" s="39">
        <v>2</v>
      </c>
      <c r="AP105" s="39">
        <v>0</v>
      </c>
      <c r="AQ105" s="39">
        <v>31</v>
      </c>
      <c r="AR105" s="39">
        <v>0</v>
      </c>
      <c r="AS105" s="39">
        <v>89</v>
      </c>
      <c r="AT105" s="39">
        <v>22</v>
      </c>
      <c r="AU105" s="39">
        <v>0</v>
      </c>
      <c r="AV105" s="39">
        <v>8</v>
      </c>
      <c r="AW105" s="39"/>
      <c r="AX105" s="39">
        <v>20</v>
      </c>
      <c r="AY105" s="39" t="s">
        <v>165</v>
      </c>
      <c r="AZ105" s="39" t="s">
        <v>81</v>
      </c>
      <c r="BA105" s="39" t="s">
        <v>147</v>
      </c>
      <c r="BB105" s="39" t="s">
        <v>179</v>
      </c>
      <c r="BC105" s="39" t="s">
        <v>156</v>
      </c>
      <c r="BD105" s="39" t="s">
        <v>95</v>
      </c>
      <c r="BE105" s="39" t="s">
        <v>95</v>
      </c>
    </row>
    <row r="106" spans="1:57" ht="13" x14ac:dyDescent="0.15">
      <c r="A106" s="58">
        <v>427</v>
      </c>
      <c r="B106" s="58">
        <v>3</v>
      </c>
      <c r="C106" s="58">
        <v>7</v>
      </c>
      <c r="D106" s="60">
        <v>0</v>
      </c>
      <c r="E106" s="60">
        <v>0</v>
      </c>
      <c r="F106" s="58">
        <v>1</v>
      </c>
      <c r="G106" s="58">
        <v>1</v>
      </c>
      <c r="H106" s="58">
        <v>12</v>
      </c>
      <c r="I106" s="58">
        <v>10</v>
      </c>
      <c r="J106" s="58">
        <v>4</v>
      </c>
      <c r="K106" s="39">
        <f>H106/(H106+I106+J106)</f>
        <v>0.46153846153846156</v>
      </c>
      <c r="L106" s="58">
        <v>7</v>
      </c>
      <c r="M106" s="58">
        <v>6</v>
      </c>
      <c r="N106" s="58">
        <v>4</v>
      </c>
      <c r="O106" s="39">
        <f>(L106+M106+N106)/30</f>
        <v>0.56666666666666665</v>
      </c>
      <c r="P106" s="58">
        <v>13</v>
      </c>
      <c r="Q106" s="58">
        <v>4</v>
      </c>
      <c r="R106" s="58">
        <v>0</v>
      </c>
      <c r="S106" s="58">
        <v>14</v>
      </c>
      <c r="T106" s="58">
        <v>0</v>
      </c>
      <c r="U106" s="58">
        <v>0</v>
      </c>
      <c r="V106" s="58">
        <v>0</v>
      </c>
      <c r="W106" s="58">
        <v>11</v>
      </c>
      <c r="X106" s="58">
        <v>0</v>
      </c>
      <c r="Y106" s="58">
        <v>0</v>
      </c>
      <c r="Z106" s="58">
        <v>0</v>
      </c>
      <c r="AA106" s="58">
        <v>3</v>
      </c>
      <c r="AB106" s="58">
        <v>0</v>
      </c>
      <c r="AC106" s="58">
        <v>0</v>
      </c>
      <c r="AD106" s="58">
        <v>0</v>
      </c>
      <c r="AE106" s="58">
        <v>8</v>
      </c>
      <c r="AF106" s="58">
        <v>0</v>
      </c>
      <c r="AG106" s="58">
        <v>0</v>
      </c>
      <c r="AH106" s="58">
        <v>0</v>
      </c>
      <c r="AI106" s="58">
        <v>9</v>
      </c>
      <c r="AJ106" s="58">
        <v>1</v>
      </c>
      <c r="AK106" s="58">
        <v>0</v>
      </c>
      <c r="AL106" s="58">
        <v>0</v>
      </c>
      <c r="AM106" s="58">
        <v>20</v>
      </c>
      <c r="AN106" s="58">
        <v>1</v>
      </c>
      <c r="AO106" s="58">
        <v>1</v>
      </c>
      <c r="AP106" s="58">
        <v>0</v>
      </c>
      <c r="AQ106" s="58">
        <v>38</v>
      </c>
      <c r="AR106" s="58">
        <v>7</v>
      </c>
      <c r="AS106" s="58">
        <v>75</v>
      </c>
      <c r="AT106" s="58">
        <v>12</v>
      </c>
      <c r="AU106" s="58">
        <v>3</v>
      </c>
      <c r="AV106" s="58">
        <v>15</v>
      </c>
      <c r="AX106" s="58">
        <v>21</v>
      </c>
      <c r="AY106" s="58" t="s">
        <v>159</v>
      </c>
      <c r="BA106" s="58" t="s">
        <v>147</v>
      </c>
      <c r="BC106" s="58" t="s">
        <v>70</v>
      </c>
      <c r="BD106" s="58" t="s">
        <v>62</v>
      </c>
      <c r="BE106" s="58" t="s">
        <v>62</v>
      </c>
    </row>
    <row r="107" spans="1:57" ht="13" x14ac:dyDescent="0.15">
      <c r="A107" s="58">
        <v>433</v>
      </c>
      <c r="B107" s="58">
        <v>3</v>
      </c>
      <c r="C107" s="58">
        <v>7</v>
      </c>
      <c r="D107" s="60">
        <v>0</v>
      </c>
      <c r="E107" s="60">
        <v>0</v>
      </c>
      <c r="F107" s="58">
        <v>1</v>
      </c>
      <c r="G107" s="58">
        <v>1</v>
      </c>
      <c r="H107" s="58">
        <v>12</v>
      </c>
      <c r="I107" s="58">
        <v>0</v>
      </c>
      <c r="J107" s="58">
        <v>14</v>
      </c>
      <c r="K107" s="39">
        <f>H107/(H107+I107+J107)</f>
        <v>0.46153846153846156</v>
      </c>
      <c r="L107" s="58">
        <v>7</v>
      </c>
      <c r="M107" s="58">
        <v>5</v>
      </c>
      <c r="N107" s="58">
        <v>8</v>
      </c>
      <c r="O107" s="39">
        <f>(L107+M107+N107)/30</f>
        <v>0.66666666666666663</v>
      </c>
      <c r="P107" s="58">
        <v>9</v>
      </c>
      <c r="Q107" s="58">
        <v>0</v>
      </c>
      <c r="R107" s="58">
        <v>8</v>
      </c>
      <c r="S107" s="58">
        <v>10</v>
      </c>
      <c r="T107" s="58">
        <v>0</v>
      </c>
      <c r="U107" s="58">
        <v>0</v>
      </c>
      <c r="V107" s="58">
        <v>0</v>
      </c>
      <c r="W107" s="58">
        <v>12</v>
      </c>
      <c r="X107" s="58">
        <v>0</v>
      </c>
      <c r="Y107" s="58">
        <v>0</v>
      </c>
      <c r="Z107" s="58">
        <v>0</v>
      </c>
      <c r="AA107" s="58">
        <v>9</v>
      </c>
      <c r="AB107" s="58">
        <v>0</v>
      </c>
      <c r="AC107" s="58">
        <v>1</v>
      </c>
      <c r="AD107" s="58">
        <v>0</v>
      </c>
      <c r="AE107" s="58">
        <v>9</v>
      </c>
      <c r="AF107" s="58">
        <v>0</v>
      </c>
      <c r="AG107" s="58">
        <v>1</v>
      </c>
      <c r="AH107" s="58">
        <v>0</v>
      </c>
      <c r="AI107" s="58">
        <v>12</v>
      </c>
      <c r="AJ107" s="58">
        <v>0</v>
      </c>
      <c r="AK107" s="58">
        <v>1</v>
      </c>
      <c r="AL107" s="58">
        <v>0</v>
      </c>
      <c r="AM107" s="58">
        <v>32</v>
      </c>
      <c r="AN107" s="58">
        <v>0</v>
      </c>
      <c r="AO107" s="58">
        <v>1</v>
      </c>
      <c r="AP107" s="58">
        <v>0</v>
      </c>
      <c r="AQ107" s="58">
        <v>49</v>
      </c>
      <c r="AR107" s="58">
        <v>0</v>
      </c>
      <c r="AS107" s="58">
        <v>71</v>
      </c>
      <c r="AT107" s="58">
        <v>20</v>
      </c>
      <c r="AU107" s="58">
        <v>3</v>
      </c>
      <c r="AV107" s="58">
        <v>7</v>
      </c>
      <c r="AX107" s="58">
        <v>28</v>
      </c>
      <c r="AY107" s="58" t="s">
        <v>159</v>
      </c>
      <c r="AZ107" s="58" t="s">
        <v>53</v>
      </c>
      <c r="BA107" s="58" t="s">
        <v>124</v>
      </c>
      <c r="BB107" s="58" t="s">
        <v>64</v>
      </c>
      <c r="BC107" s="58" t="s">
        <v>56</v>
      </c>
      <c r="BD107" s="58" t="s">
        <v>65</v>
      </c>
      <c r="BE107" s="58" t="s">
        <v>77</v>
      </c>
    </row>
    <row r="108" spans="1:57" ht="13" x14ac:dyDescent="0.15">
      <c r="A108" s="58">
        <v>434</v>
      </c>
      <c r="B108" s="58">
        <v>3</v>
      </c>
      <c r="C108" s="58">
        <v>7</v>
      </c>
      <c r="D108" s="60">
        <v>0</v>
      </c>
      <c r="E108" s="60">
        <v>0</v>
      </c>
      <c r="F108" s="58">
        <v>1</v>
      </c>
      <c r="G108" s="58">
        <v>1</v>
      </c>
      <c r="H108" s="58">
        <v>12</v>
      </c>
      <c r="I108" s="58">
        <v>4</v>
      </c>
      <c r="J108" s="58">
        <v>10</v>
      </c>
      <c r="K108" s="39">
        <f>H108/(H108+I108+J108)</f>
        <v>0.46153846153846156</v>
      </c>
      <c r="L108" s="58">
        <v>6</v>
      </c>
      <c r="M108" s="58">
        <v>6</v>
      </c>
      <c r="N108" s="58">
        <v>7</v>
      </c>
      <c r="O108" s="39">
        <f>(L108+M108+N108)/30</f>
        <v>0.6333333333333333</v>
      </c>
      <c r="P108" s="58">
        <v>13</v>
      </c>
      <c r="Q108" s="58">
        <v>0</v>
      </c>
      <c r="R108" s="58">
        <v>4</v>
      </c>
      <c r="S108" s="58">
        <v>13</v>
      </c>
      <c r="T108" s="58">
        <v>1</v>
      </c>
      <c r="U108" s="58">
        <v>1</v>
      </c>
      <c r="V108" s="58">
        <v>0</v>
      </c>
      <c r="W108" s="58">
        <v>10</v>
      </c>
      <c r="X108" s="58">
        <v>0</v>
      </c>
      <c r="Y108" s="58">
        <v>0</v>
      </c>
      <c r="Z108" s="58">
        <v>0</v>
      </c>
      <c r="AA108" s="58">
        <v>12</v>
      </c>
      <c r="AB108" s="58">
        <v>0</v>
      </c>
      <c r="AC108" s="58">
        <v>0</v>
      </c>
      <c r="AD108" s="58">
        <v>0</v>
      </c>
      <c r="AE108" s="58">
        <v>8</v>
      </c>
      <c r="AF108" s="58">
        <v>1</v>
      </c>
      <c r="AG108" s="58">
        <v>1</v>
      </c>
      <c r="AH108" s="58">
        <v>0</v>
      </c>
      <c r="AI108" s="58">
        <v>14</v>
      </c>
      <c r="AJ108" s="58">
        <v>0</v>
      </c>
      <c r="AK108" s="58">
        <v>0</v>
      </c>
      <c r="AL108" s="58">
        <v>0</v>
      </c>
      <c r="AM108" s="58">
        <v>36</v>
      </c>
      <c r="AN108" s="58">
        <v>1</v>
      </c>
      <c r="AO108" s="58">
        <v>0</v>
      </c>
      <c r="AP108" s="58">
        <v>0</v>
      </c>
      <c r="AQ108" s="58">
        <v>36</v>
      </c>
      <c r="AR108" s="58">
        <v>4</v>
      </c>
      <c r="AS108" s="58">
        <v>80</v>
      </c>
      <c r="AT108" s="58">
        <v>25</v>
      </c>
      <c r="AU108" s="58">
        <v>0</v>
      </c>
      <c r="AV108" s="58">
        <v>5</v>
      </c>
      <c r="AW108" s="60"/>
      <c r="AX108" s="58">
        <v>17</v>
      </c>
      <c r="AY108" s="58" t="s">
        <v>159</v>
      </c>
      <c r="AZ108" s="58" t="s">
        <v>63</v>
      </c>
      <c r="BA108" s="58" t="s">
        <v>124</v>
      </c>
      <c r="BB108" s="58" t="s">
        <v>55</v>
      </c>
      <c r="BC108" s="58" t="s">
        <v>60</v>
      </c>
      <c r="BD108" s="58" t="s">
        <v>65</v>
      </c>
      <c r="BE108" s="58" t="s">
        <v>73</v>
      </c>
    </row>
    <row r="109" spans="1:57" ht="13" x14ac:dyDescent="0.15">
      <c r="A109" s="58">
        <v>439</v>
      </c>
      <c r="B109" s="58">
        <v>3</v>
      </c>
      <c r="C109" s="58">
        <v>7</v>
      </c>
      <c r="D109" s="60">
        <v>0</v>
      </c>
      <c r="E109" s="60">
        <v>0</v>
      </c>
      <c r="F109" s="58">
        <v>1</v>
      </c>
      <c r="G109" s="58">
        <v>1</v>
      </c>
      <c r="H109" s="58">
        <v>15</v>
      </c>
      <c r="I109" s="58">
        <v>0</v>
      </c>
      <c r="J109" s="58">
        <v>12</v>
      </c>
      <c r="K109" s="39">
        <f>H109/(H109+I109+J109)</f>
        <v>0.55555555555555558</v>
      </c>
      <c r="L109" s="58">
        <v>7</v>
      </c>
      <c r="M109" s="58">
        <v>5</v>
      </c>
      <c r="N109" s="58">
        <v>6</v>
      </c>
      <c r="O109" s="39">
        <f>(L109+M109+N109)/30</f>
        <v>0.6</v>
      </c>
      <c r="P109" s="58">
        <v>15</v>
      </c>
      <c r="Q109" s="58">
        <v>2</v>
      </c>
      <c r="R109" s="58">
        <v>0</v>
      </c>
      <c r="S109" s="58">
        <v>14</v>
      </c>
      <c r="T109" s="58">
        <v>0</v>
      </c>
      <c r="U109" s="58">
        <v>0</v>
      </c>
      <c r="V109" s="58">
        <v>0</v>
      </c>
      <c r="W109" s="58">
        <v>14</v>
      </c>
      <c r="X109" s="58">
        <v>0</v>
      </c>
      <c r="Y109" s="58">
        <v>0</v>
      </c>
      <c r="Z109" s="58">
        <v>0</v>
      </c>
      <c r="AA109" s="58">
        <v>11</v>
      </c>
      <c r="AB109" s="58">
        <v>0</v>
      </c>
      <c r="AC109" s="58">
        <v>0</v>
      </c>
      <c r="AD109" s="58">
        <v>0</v>
      </c>
      <c r="AE109" s="58">
        <v>12</v>
      </c>
      <c r="AF109" s="58">
        <v>0</v>
      </c>
      <c r="AG109" s="58">
        <v>1</v>
      </c>
      <c r="AH109" s="58">
        <v>0</v>
      </c>
      <c r="AI109" s="58">
        <v>12</v>
      </c>
      <c r="AJ109" s="58">
        <v>0</v>
      </c>
      <c r="AK109" s="58">
        <v>0</v>
      </c>
      <c r="AL109" s="58">
        <v>0</v>
      </c>
      <c r="AM109" s="58">
        <v>52</v>
      </c>
      <c r="AN109" s="58">
        <v>1</v>
      </c>
      <c r="AO109" s="58">
        <v>0</v>
      </c>
      <c r="AP109" s="58">
        <v>0</v>
      </c>
      <c r="AQ109" s="58">
        <v>42</v>
      </c>
      <c r="AR109" s="58">
        <v>3</v>
      </c>
      <c r="AS109" s="58">
        <v>75</v>
      </c>
      <c r="AT109" s="58">
        <v>19</v>
      </c>
      <c r="AU109" s="58">
        <v>5</v>
      </c>
      <c r="AV109" s="58">
        <v>6</v>
      </c>
      <c r="AX109" s="58">
        <v>18</v>
      </c>
      <c r="AY109" s="58" t="s">
        <v>159</v>
      </c>
      <c r="AZ109" s="58" t="s">
        <v>53</v>
      </c>
      <c r="BA109" s="58" t="s">
        <v>124</v>
      </c>
      <c r="BB109" s="58" t="s">
        <v>64</v>
      </c>
      <c r="BC109" s="58" t="s">
        <v>56</v>
      </c>
      <c r="BD109" s="58" t="s">
        <v>62</v>
      </c>
      <c r="BE109" s="58" t="s">
        <v>62</v>
      </c>
    </row>
    <row r="110" spans="1:57" ht="13" x14ac:dyDescent="0.15">
      <c r="A110" s="58">
        <v>445</v>
      </c>
      <c r="B110" s="58">
        <v>3</v>
      </c>
      <c r="C110" s="58">
        <v>7</v>
      </c>
      <c r="D110" s="60">
        <v>0</v>
      </c>
      <c r="E110" s="60">
        <v>0</v>
      </c>
      <c r="F110" s="58">
        <v>1</v>
      </c>
      <c r="G110" s="58">
        <v>1</v>
      </c>
      <c r="H110" s="58">
        <v>16</v>
      </c>
      <c r="I110" s="58">
        <v>8</v>
      </c>
      <c r="J110" s="58">
        <v>3</v>
      </c>
      <c r="K110" s="39">
        <f>H110/(H110+I110+J110)</f>
        <v>0.59259259259259256</v>
      </c>
      <c r="L110" s="58">
        <v>4</v>
      </c>
      <c r="M110" s="58">
        <v>7</v>
      </c>
      <c r="N110" s="58">
        <v>8</v>
      </c>
      <c r="O110" s="39">
        <f>(L110+M110+N110)/30</f>
        <v>0.6333333333333333</v>
      </c>
      <c r="P110" s="58">
        <v>9</v>
      </c>
      <c r="Q110" s="58">
        <v>2</v>
      </c>
      <c r="R110" s="58">
        <v>6</v>
      </c>
      <c r="S110" s="58">
        <v>6</v>
      </c>
      <c r="T110" s="58">
        <v>1</v>
      </c>
      <c r="U110" s="58">
        <v>1</v>
      </c>
      <c r="V110" s="58">
        <v>0</v>
      </c>
      <c r="W110" s="58">
        <v>6</v>
      </c>
      <c r="X110" s="58">
        <v>1</v>
      </c>
      <c r="Y110" s="58">
        <v>1</v>
      </c>
      <c r="Z110" s="58">
        <v>0</v>
      </c>
      <c r="AA110" s="58">
        <v>4</v>
      </c>
      <c r="AB110" s="58">
        <v>1</v>
      </c>
      <c r="AC110" s="58">
        <v>1</v>
      </c>
      <c r="AD110" s="58">
        <v>0</v>
      </c>
      <c r="AE110" s="58">
        <v>8</v>
      </c>
      <c r="AF110" s="58">
        <v>0</v>
      </c>
      <c r="AG110" s="58">
        <v>0</v>
      </c>
      <c r="AH110" s="58">
        <v>0</v>
      </c>
      <c r="AI110" s="58">
        <v>3</v>
      </c>
      <c r="AJ110" s="58">
        <v>1</v>
      </c>
      <c r="AK110" s="58">
        <v>1</v>
      </c>
      <c r="AL110" s="58">
        <v>0</v>
      </c>
      <c r="AM110" s="58">
        <v>18</v>
      </c>
      <c r="AN110" s="58">
        <v>4</v>
      </c>
      <c r="AO110" s="58">
        <v>3</v>
      </c>
      <c r="AP110" s="58">
        <v>0</v>
      </c>
      <c r="AQ110" s="58">
        <v>36</v>
      </c>
      <c r="AR110" s="58">
        <v>1</v>
      </c>
      <c r="AS110" s="58">
        <v>83</v>
      </c>
      <c r="AT110" s="58">
        <v>20</v>
      </c>
      <c r="AU110" s="58">
        <v>7</v>
      </c>
      <c r="AV110" s="58">
        <v>3</v>
      </c>
      <c r="AX110" s="58">
        <v>18</v>
      </c>
      <c r="AY110" s="58" t="s">
        <v>159</v>
      </c>
      <c r="AZ110" s="58" t="s">
        <v>53</v>
      </c>
      <c r="BA110" s="58" t="s">
        <v>147</v>
      </c>
      <c r="BB110" s="58" t="s">
        <v>64</v>
      </c>
      <c r="BC110" s="58" t="s">
        <v>56</v>
      </c>
      <c r="BD110" s="58" t="s">
        <v>67</v>
      </c>
      <c r="BE110" s="58" t="s">
        <v>67</v>
      </c>
    </row>
    <row r="111" spans="1:57" ht="13" x14ac:dyDescent="0.15">
      <c r="A111" s="58">
        <v>454</v>
      </c>
      <c r="B111" s="58">
        <v>3</v>
      </c>
      <c r="C111" s="58">
        <v>7</v>
      </c>
      <c r="D111" s="60">
        <v>0</v>
      </c>
      <c r="E111" s="60">
        <v>0</v>
      </c>
      <c r="F111" s="58">
        <v>1</v>
      </c>
      <c r="G111" s="58">
        <v>2</v>
      </c>
      <c r="H111" s="58">
        <v>15</v>
      </c>
      <c r="I111" s="58">
        <v>2</v>
      </c>
      <c r="J111" s="58">
        <v>9</v>
      </c>
      <c r="K111" s="39">
        <f>H111/(H111+I111+J111)</f>
        <v>0.57692307692307687</v>
      </c>
      <c r="L111" s="58">
        <v>6</v>
      </c>
      <c r="M111" s="58">
        <v>9</v>
      </c>
      <c r="N111" s="58">
        <v>8</v>
      </c>
      <c r="O111" s="39">
        <f>(L111+M111+N111)/30</f>
        <v>0.76666666666666672</v>
      </c>
      <c r="P111" s="58">
        <v>14</v>
      </c>
      <c r="Q111" s="58">
        <v>3</v>
      </c>
      <c r="R111" s="58">
        <v>0</v>
      </c>
      <c r="S111" s="58">
        <v>10</v>
      </c>
      <c r="T111" s="58">
        <v>1</v>
      </c>
      <c r="U111" s="58">
        <v>1</v>
      </c>
      <c r="V111" s="58">
        <v>0</v>
      </c>
      <c r="W111" s="58">
        <v>9</v>
      </c>
      <c r="X111" s="58">
        <v>1</v>
      </c>
      <c r="Y111" s="58">
        <v>0</v>
      </c>
      <c r="Z111" s="58">
        <v>0</v>
      </c>
      <c r="AA111" s="58">
        <v>8</v>
      </c>
      <c r="AB111" s="58">
        <v>0</v>
      </c>
      <c r="AC111" s="58">
        <v>0</v>
      </c>
      <c r="AD111" s="58">
        <v>0</v>
      </c>
      <c r="AE111" s="58">
        <v>6</v>
      </c>
      <c r="AF111" s="58">
        <v>2</v>
      </c>
      <c r="AG111" s="58">
        <v>1</v>
      </c>
      <c r="AH111" s="58">
        <v>0</v>
      </c>
      <c r="AI111" s="58">
        <v>7</v>
      </c>
      <c r="AJ111" s="58">
        <v>1</v>
      </c>
      <c r="AK111" s="58">
        <v>1</v>
      </c>
      <c r="AL111" s="58">
        <v>0</v>
      </c>
      <c r="AM111" s="58">
        <v>16</v>
      </c>
      <c r="AN111" s="58">
        <v>4</v>
      </c>
      <c r="AO111" s="58">
        <v>1</v>
      </c>
      <c r="AP111" s="58">
        <v>0</v>
      </c>
      <c r="AQ111" s="58">
        <v>55</v>
      </c>
      <c r="AR111" s="58">
        <v>20</v>
      </c>
      <c r="AS111" s="58">
        <v>45</v>
      </c>
      <c r="AT111" s="58">
        <v>30</v>
      </c>
      <c r="AU111" s="58">
        <v>0</v>
      </c>
      <c r="AV111" s="58">
        <v>0</v>
      </c>
      <c r="AX111" s="58">
        <v>19</v>
      </c>
      <c r="AY111" s="58" t="s">
        <v>148</v>
      </c>
      <c r="AZ111" s="58" t="s">
        <v>53</v>
      </c>
      <c r="BA111" s="58" t="s">
        <v>124</v>
      </c>
      <c r="BB111" s="58" t="s">
        <v>55</v>
      </c>
      <c r="BC111" s="58" t="s">
        <v>60</v>
      </c>
      <c r="BD111" s="58" t="s">
        <v>131</v>
      </c>
      <c r="BE111" s="58" t="s">
        <v>75</v>
      </c>
    </row>
    <row r="112" spans="1:57" ht="13" x14ac:dyDescent="0.15">
      <c r="A112" s="58">
        <v>460</v>
      </c>
      <c r="B112" s="58">
        <v>3</v>
      </c>
      <c r="C112" s="58">
        <v>7</v>
      </c>
      <c r="D112" s="60">
        <v>0</v>
      </c>
      <c r="E112" s="60">
        <v>0</v>
      </c>
      <c r="F112" s="58">
        <v>1</v>
      </c>
      <c r="G112" s="58">
        <v>1</v>
      </c>
      <c r="H112" s="58">
        <v>13</v>
      </c>
      <c r="I112" s="58">
        <v>1</v>
      </c>
      <c r="J112" s="58">
        <v>13</v>
      </c>
      <c r="K112" s="39">
        <f>H112/(H112+I112+J112)</f>
        <v>0.48148148148148145</v>
      </c>
      <c r="L112" s="58">
        <v>8</v>
      </c>
      <c r="M112" s="58">
        <v>6</v>
      </c>
      <c r="N112" s="58">
        <v>6</v>
      </c>
      <c r="O112" s="39">
        <f>(L112+M112+N112)/30</f>
        <v>0.66666666666666663</v>
      </c>
      <c r="P112" s="58">
        <v>15</v>
      </c>
      <c r="Q112" s="58">
        <v>0</v>
      </c>
      <c r="R112" s="58">
        <v>2</v>
      </c>
      <c r="S112" s="58">
        <v>10</v>
      </c>
      <c r="T112" s="58">
        <v>0</v>
      </c>
      <c r="U112" s="58">
        <v>0</v>
      </c>
      <c r="V112" s="58">
        <v>0</v>
      </c>
      <c r="W112" s="58">
        <v>8</v>
      </c>
      <c r="X112" s="58">
        <v>0</v>
      </c>
      <c r="Y112" s="58">
        <v>0</v>
      </c>
      <c r="Z112" s="58">
        <v>0</v>
      </c>
      <c r="AA112" s="58">
        <v>9</v>
      </c>
      <c r="AB112" s="58">
        <v>0</v>
      </c>
      <c r="AC112" s="58">
        <v>0</v>
      </c>
      <c r="AD112" s="58">
        <v>0</v>
      </c>
      <c r="AE112" s="58">
        <v>11</v>
      </c>
      <c r="AF112" s="58">
        <v>0</v>
      </c>
      <c r="AG112" s="58">
        <v>0</v>
      </c>
      <c r="AH112" s="58">
        <v>0</v>
      </c>
      <c r="AI112" s="58">
        <v>11</v>
      </c>
      <c r="AJ112" s="58">
        <v>0</v>
      </c>
      <c r="AK112" s="58">
        <v>0</v>
      </c>
      <c r="AL112" s="58">
        <v>0</v>
      </c>
      <c r="AM112" s="58">
        <v>32</v>
      </c>
      <c r="AN112" s="58">
        <v>0</v>
      </c>
      <c r="AO112" s="58">
        <v>0</v>
      </c>
      <c r="AP112" s="58">
        <v>0</v>
      </c>
      <c r="AQ112" s="58">
        <v>40</v>
      </c>
      <c r="AR112" s="58">
        <v>5</v>
      </c>
      <c r="AS112" s="58">
        <v>75</v>
      </c>
      <c r="AT112" s="58">
        <v>30</v>
      </c>
      <c r="AU112" s="58">
        <v>0</v>
      </c>
      <c r="AV112" s="58">
        <v>0</v>
      </c>
      <c r="AX112" s="58">
        <v>21</v>
      </c>
      <c r="AY112" s="58" t="s">
        <v>148</v>
      </c>
      <c r="AZ112" s="58" t="s">
        <v>63</v>
      </c>
      <c r="BA112" s="58" t="s">
        <v>147</v>
      </c>
      <c r="BB112" s="58" t="s">
        <v>152</v>
      </c>
      <c r="BC112" s="58" t="s">
        <v>70</v>
      </c>
      <c r="BD112" s="58" t="s">
        <v>73</v>
      </c>
      <c r="BE112" s="58" t="s">
        <v>73</v>
      </c>
    </row>
    <row r="113" spans="1:57" ht="13" x14ac:dyDescent="0.15">
      <c r="A113" s="58">
        <v>462</v>
      </c>
      <c r="B113" s="58">
        <v>3</v>
      </c>
      <c r="C113" s="58">
        <v>7</v>
      </c>
      <c r="D113" s="60">
        <v>0</v>
      </c>
      <c r="E113" s="60">
        <v>0</v>
      </c>
      <c r="F113" s="58">
        <v>1</v>
      </c>
      <c r="G113" s="58">
        <v>1</v>
      </c>
      <c r="H113" s="58">
        <v>20</v>
      </c>
      <c r="I113" s="58">
        <v>6</v>
      </c>
      <c r="J113" s="58">
        <v>0</v>
      </c>
      <c r="K113" s="39">
        <f>H113/(H113+I113+J113)</f>
        <v>0.76923076923076927</v>
      </c>
      <c r="L113" s="58">
        <v>7</v>
      </c>
      <c r="M113" s="58">
        <v>7</v>
      </c>
      <c r="N113" s="58">
        <v>7</v>
      </c>
      <c r="O113" s="39">
        <f>(L113+M113+N113)/30</f>
        <v>0.7</v>
      </c>
      <c r="P113" s="58">
        <v>13</v>
      </c>
      <c r="Q113" s="58">
        <v>2</v>
      </c>
      <c r="R113" s="58">
        <v>2</v>
      </c>
      <c r="S113" s="58">
        <v>9</v>
      </c>
      <c r="T113" s="58">
        <v>0</v>
      </c>
      <c r="U113" s="58">
        <v>0</v>
      </c>
      <c r="V113" s="58">
        <v>0</v>
      </c>
      <c r="W113" s="58">
        <v>7</v>
      </c>
      <c r="X113" s="58">
        <v>0</v>
      </c>
      <c r="Y113" s="58">
        <v>0</v>
      </c>
      <c r="Z113" s="58">
        <v>0</v>
      </c>
      <c r="AA113" s="58">
        <v>8</v>
      </c>
      <c r="AB113" s="58">
        <v>0</v>
      </c>
      <c r="AC113" s="58">
        <v>0</v>
      </c>
      <c r="AD113" s="58">
        <v>0</v>
      </c>
      <c r="AE113" s="58">
        <v>7</v>
      </c>
      <c r="AF113" s="58">
        <v>0</v>
      </c>
      <c r="AG113" s="58">
        <v>0</v>
      </c>
      <c r="AH113" s="58">
        <v>0</v>
      </c>
      <c r="AI113" s="58">
        <v>7</v>
      </c>
      <c r="AJ113" s="58">
        <v>2</v>
      </c>
      <c r="AK113" s="58">
        <v>1</v>
      </c>
      <c r="AL113" s="58">
        <v>0</v>
      </c>
      <c r="AM113" s="58">
        <v>13</v>
      </c>
      <c r="AN113" s="58">
        <v>0</v>
      </c>
      <c r="AO113" s="58">
        <v>1</v>
      </c>
      <c r="AP113" s="58">
        <v>0</v>
      </c>
      <c r="AQ113" s="58">
        <v>54</v>
      </c>
      <c r="AR113" s="58">
        <v>6</v>
      </c>
      <c r="AS113" s="58">
        <v>60</v>
      </c>
      <c r="AT113" s="58">
        <v>21</v>
      </c>
      <c r="AU113" s="58">
        <v>2</v>
      </c>
      <c r="AV113" s="58">
        <v>7</v>
      </c>
      <c r="AX113" s="58">
        <v>19</v>
      </c>
      <c r="AY113" s="58" t="s">
        <v>148</v>
      </c>
      <c r="BA113" s="58" t="s">
        <v>147</v>
      </c>
      <c r="BC113" s="58" t="s">
        <v>60</v>
      </c>
      <c r="BD113" s="58" t="s">
        <v>131</v>
      </c>
      <c r="BE113" s="58" t="s">
        <v>263</v>
      </c>
    </row>
    <row r="114" spans="1:57" ht="13" x14ac:dyDescent="0.15">
      <c r="A114" s="39">
        <v>295</v>
      </c>
      <c r="B114" s="62">
        <v>4</v>
      </c>
      <c r="C114" s="62">
        <v>4</v>
      </c>
      <c r="D114" s="62">
        <v>1</v>
      </c>
      <c r="E114" s="39">
        <v>0</v>
      </c>
      <c r="F114" s="39">
        <v>1</v>
      </c>
      <c r="G114" s="39">
        <v>2</v>
      </c>
      <c r="H114" s="39">
        <v>19</v>
      </c>
      <c r="I114" s="39">
        <v>3</v>
      </c>
      <c r="J114" s="39">
        <v>5</v>
      </c>
      <c r="K114" s="39">
        <f>H114/(H114+I114+J114)</f>
        <v>0.70370370370370372</v>
      </c>
      <c r="L114" s="39">
        <v>5</v>
      </c>
      <c r="M114" s="39">
        <v>7</v>
      </c>
      <c r="N114" s="39">
        <v>6</v>
      </c>
      <c r="O114" s="39">
        <f>(L114+M114+N114)/30</f>
        <v>0.6</v>
      </c>
      <c r="P114" s="39">
        <v>10</v>
      </c>
      <c r="Q114" s="39">
        <v>2</v>
      </c>
      <c r="R114" s="39">
        <v>5</v>
      </c>
      <c r="S114" s="39">
        <v>13</v>
      </c>
      <c r="T114" s="39">
        <v>0</v>
      </c>
      <c r="U114" s="39">
        <v>0</v>
      </c>
      <c r="V114" s="39">
        <v>0</v>
      </c>
      <c r="W114" s="39">
        <v>8</v>
      </c>
      <c r="X114" s="39">
        <v>1</v>
      </c>
      <c r="Y114" s="39">
        <v>0</v>
      </c>
      <c r="Z114" s="39">
        <v>0</v>
      </c>
      <c r="AA114" s="39">
        <v>13</v>
      </c>
      <c r="AB114" s="39">
        <v>1</v>
      </c>
      <c r="AC114" s="39">
        <v>1</v>
      </c>
      <c r="AD114" s="39">
        <v>0</v>
      </c>
      <c r="AE114" s="39">
        <v>11</v>
      </c>
      <c r="AF114" s="39">
        <v>0</v>
      </c>
      <c r="AG114" s="39">
        <v>0</v>
      </c>
      <c r="AH114" s="39">
        <v>0</v>
      </c>
      <c r="AI114" s="39">
        <v>10</v>
      </c>
      <c r="AJ114" s="39">
        <v>1</v>
      </c>
      <c r="AK114" s="39">
        <v>1</v>
      </c>
      <c r="AL114" s="39">
        <v>0</v>
      </c>
      <c r="AM114" s="39">
        <v>32</v>
      </c>
      <c r="AN114" s="39">
        <v>3</v>
      </c>
      <c r="AO114" s="39">
        <v>2</v>
      </c>
      <c r="AP114" s="39">
        <v>0</v>
      </c>
      <c r="AQ114" s="39">
        <v>73</v>
      </c>
      <c r="AR114" s="39">
        <v>7</v>
      </c>
      <c r="AS114" s="39">
        <v>40</v>
      </c>
      <c r="AT114" s="39">
        <v>29</v>
      </c>
      <c r="AU114" s="39">
        <v>1</v>
      </c>
      <c r="AV114" s="39">
        <v>0</v>
      </c>
      <c r="AW114" s="39"/>
      <c r="AX114" s="39">
        <v>21</v>
      </c>
      <c r="AY114" s="39" t="s">
        <v>52</v>
      </c>
      <c r="AZ114" s="39" t="s">
        <v>123</v>
      </c>
      <c r="BA114" s="39" t="s">
        <v>125</v>
      </c>
      <c r="BB114" s="39" t="s">
        <v>55</v>
      </c>
      <c r="BC114" s="39">
        <v>1</v>
      </c>
      <c r="BD114" s="39" t="s">
        <v>73</v>
      </c>
      <c r="BE114" s="39" t="s">
        <v>126</v>
      </c>
    </row>
    <row r="115" spans="1:57" ht="13" x14ac:dyDescent="0.15">
      <c r="A115" s="39">
        <v>297</v>
      </c>
      <c r="B115" s="62">
        <v>4</v>
      </c>
      <c r="C115" s="62">
        <v>4</v>
      </c>
      <c r="D115" s="62">
        <v>1</v>
      </c>
      <c r="E115" s="39">
        <v>1</v>
      </c>
      <c r="F115" s="39">
        <v>1</v>
      </c>
      <c r="G115" s="39">
        <v>2</v>
      </c>
      <c r="H115" s="39">
        <v>7</v>
      </c>
      <c r="I115" s="39">
        <v>4</v>
      </c>
      <c r="J115" s="39">
        <v>16</v>
      </c>
      <c r="K115" s="39">
        <f>H115/(H115+I115+J115)</f>
        <v>0.25925925925925924</v>
      </c>
      <c r="L115" s="39">
        <v>4</v>
      </c>
      <c r="M115" s="39">
        <v>6</v>
      </c>
      <c r="N115" s="39">
        <v>7</v>
      </c>
      <c r="O115" s="39">
        <f>(L115+M115+N115)/30</f>
        <v>0.56666666666666665</v>
      </c>
      <c r="P115" s="39">
        <v>5</v>
      </c>
      <c r="Q115" s="39">
        <v>2</v>
      </c>
      <c r="R115" s="39">
        <v>10</v>
      </c>
      <c r="S115" s="39">
        <v>12</v>
      </c>
      <c r="T115" s="39">
        <v>0</v>
      </c>
      <c r="U115" s="39">
        <v>0</v>
      </c>
      <c r="V115" s="39">
        <v>0</v>
      </c>
      <c r="W115" s="39">
        <v>12</v>
      </c>
      <c r="X115" s="39">
        <v>0</v>
      </c>
      <c r="Y115" s="39">
        <v>0</v>
      </c>
      <c r="Z115" s="39">
        <v>0</v>
      </c>
      <c r="AA115" s="39">
        <v>14</v>
      </c>
      <c r="AB115" s="39">
        <v>0</v>
      </c>
      <c r="AC115" s="39">
        <v>0</v>
      </c>
      <c r="AD115" s="39">
        <v>0</v>
      </c>
      <c r="AE115" s="39">
        <v>11</v>
      </c>
      <c r="AF115" s="39">
        <v>0</v>
      </c>
      <c r="AG115" s="39">
        <v>0</v>
      </c>
      <c r="AH115" s="39">
        <v>0</v>
      </c>
      <c r="AI115" s="39">
        <v>11</v>
      </c>
      <c r="AJ115" s="39">
        <v>1</v>
      </c>
      <c r="AK115" s="39">
        <v>0</v>
      </c>
      <c r="AL115" s="39">
        <v>0</v>
      </c>
      <c r="AM115" s="39">
        <v>49</v>
      </c>
      <c r="AN115" s="39">
        <v>0</v>
      </c>
      <c r="AO115" s="39">
        <v>0</v>
      </c>
      <c r="AP115" s="39">
        <v>0</v>
      </c>
      <c r="AQ115" s="39">
        <v>49</v>
      </c>
      <c r="AR115" s="39">
        <v>17</v>
      </c>
      <c r="AS115" s="39">
        <v>54</v>
      </c>
      <c r="AT115" s="39">
        <v>7</v>
      </c>
      <c r="AU115" s="39">
        <v>12</v>
      </c>
      <c r="AV115" s="39">
        <v>11</v>
      </c>
      <c r="AW115" s="39"/>
      <c r="AX115" s="39">
        <v>22</v>
      </c>
      <c r="AY115" s="39" t="s">
        <v>52</v>
      </c>
      <c r="AZ115" s="39" t="s">
        <v>123</v>
      </c>
      <c r="BA115" s="39" t="s">
        <v>125</v>
      </c>
      <c r="BB115" s="39" t="s">
        <v>119</v>
      </c>
      <c r="BC115" s="39">
        <v>1</v>
      </c>
      <c r="BD115" s="39" t="s">
        <v>73</v>
      </c>
      <c r="BE115" s="39" t="s">
        <v>73</v>
      </c>
    </row>
    <row r="116" spans="1:57" ht="13" x14ac:dyDescent="0.15">
      <c r="A116" s="39">
        <v>299</v>
      </c>
      <c r="B116" s="62">
        <v>4</v>
      </c>
      <c r="C116" s="62">
        <v>4</v>
      </c>
      <c r="D116" s="62">
        <v>1</v>
      </c>
      <c r="E116" s="39">
        <v>1</v>
      </c>
      <c r="F116" s="39">
        <v>1</v>
      </c>
      <c r="G116" s="39">
        <v>2</v>
      </c>
      <c r="H116" s="39">
        <v>11</v>
      </c>
      <c r="I116" s="39">
        <v>16</v>
      </c>
      <c r="J116" s="39">
        <v>0</v>
      </c>
      <c r="K116" s="39">
        <f>H116/(H116+I116+J116)</f>
        <v>0.40740740740740738</v>
      </c>
      <c r="L116" s="39">
        <v>4</v>
      </c>
      <c r="M116" s="39">
        <v>7</v>
      </c>
      <c r="N116" s="39">
        <v>6</v>
      </c>
      <c r="O116" s="39">
        <f>(L116+M116+N116)/30</f>
        <v>0.56666666666666665</v>
      </c>
      <c r="P116" s="39">
        <v>11</v>
      </c>
      <c r="Q116" s="39">
        <v>6</v>
      </c>
      <c r="R116" s="39">
        <v>0</v>
      </c>
      <c r="S116" s="39">
        <v>7</v>
      </c>
      <c r="T116" s="39">
        <v>1</v>
      </c>
      <c r="U116" s="39">
        <v>1</v>
      </c>
      <c r="V116" s="39">
        <v>0</v>
      </c>
      <c r="W116" s="39">
        <v>10</v>
      </c>
      <c r="X116" s="39">
        <v>0</v>
      </c>
      <c r="Y116" s="39">
        <v>0</v>
      </c>
      <c r="Z116" s="39">
        <v>0</v>
      </c>
      <c r="AA116" s="39">
        <v>9</v>
      </c>
      <c r="AB116" s="39">
        <v>1</v>
      </c>
      <c r="AC116" s="39">
        <v>1</v>
      </c>
      <c r="AD116" s="39">
        <v>0</v>
      </c>
      <c r="AE116" s="39">
        <v>8</v>
      </c>
      <c r="AF116" s="39">
        <v>0</v>
      </c>
      <c r="AG116" s="39">
        <v>0</v>
      </c>
      <c r="AH116" s="39">
        <v>0</v>
      </c>
      <c r="AI116" s="39">
        <v>6</v>
      </c>
      <c r="AJ116" s="39">
        <v>0</v>
      </c>
      <c r="AK116" s="39">
        <v>0</v>
      </c>
      <c r="AL116" s="39">
        <v>0</v>
      </c>
      <c r="AM116" s="39">
        <v>17</v>
      </c>
      <c r="AN116" s="39">
        <v>2</v>
      </c>
      <c r="AO116" s="39">
        <v>2</v>
      </c>
      <c r="AP116" s="39">
        <v>0</v>
      </c>
      <c r="AQ116" s="39">
        <v>73</v>
      </c>
      <c r="AR116" s="39">
        <v>28</v>
      </c>
      <c r="AS116" s="39">
        <v>19</v>
      </c>
      <c r="AT116" s="39">
        <v>13</v>
      </c>
      <c r="AU116" s="39">
        <v>8</v>
      </c>
      <c r="AV116" s="39">
        <v>9</v>
      </c>
      <c r="AW116" s="39"/>
      <c r="AX116" s="39">
        <v>20</v>
      </c>
      <c r="AY116" s="39" t="s">
        <v>52</v>
      </c>
      <c r="AZ116" s="39" t="s">
        <v>123</v>
      </c>
      <c r="BA116" s="39" t="s">
        <v>124</v>
      </c>
      <c r="BB116" s="39" t="s">
        <v>119</v>
      </c>
      <c r="BC116" s="39">
        <v>3</v>
      </c>
      <c r="BD116" s="39" t="s">
        <v>128</v>
      </c>
      <c r="BE116" s="39" t="s">
        <v>65</v>
      </c>
    </row>
    <row r="117" spans="1:57" ht="13" x14ac:dyDescent="0.15">
      <c r="A117" s="39">
        <v>301</v>
      </c>
      <c r="B117" s="62">
        <v>4</v>
      </c>
      <c r="C117" s="62">
        <v>4</v>
      </c>
      <c r="D117" s="62">
        <v>1</v>
      </c>
      <c r="E117" s="39">
        <v>0</v>
      </c>
      <c r="F117" s="39">
        <v>1</v>
      </c>
      <c r="G117" s="39">
        <v>2</v>
      </c>
      <c r="H117" s="39">
        <v>14</v>
      </c>
      <c r="I117" s="39">
        <v>13</v>
      </c>
      <c r="J117" s="39">
        <v>0</v>
      </c>
      <c r="K117" s="39">
        <f>H117/(H117+I117+J117)</f>
        <v>0.51851851851851849</v>
      </c>
      <c r="L117" s="39">
        <v>6</v>
      </c>
      <c r="M117" s="39">
        <v>9</v>
      </c>
      <c r="N117" s="39">
        <v>8</v>
      </c>
      <c r="O117" s="39">
        <f>(L117+M117+N117)/30</f>
        <v>0.76666666666666672</v>
      </c>
      <c r="P117" s="39">
        <v>15</v>
      </c>
      <c r="Q117" s="39">
        <v>2</v>
      </c>
      <c r="R117" s="39">
        <v>0</v>
      </c>
      <c r="S117" s="39">
        <v>11</v>
      </c>
      <c r="T117" s="39">
        <v>0</v>
      </c>
      <c r="U117" s="39">
        <v>0</v>
      </c>
      <c r="V117" s="39">
        <v>0</v>
      </c>
      <c r="W117" s="39">
        <v>12</v>
      </c>
      <c r="X117" s="39">
        <v>0</v>
      </c>
      <c r="Y117" s="39">
        <v>0</v>
      </c>
      <c r="Z117" s="39">
        <v>0</v>
      </c>
      <c r="AA117" s="39">
        <v>10</v>
      </c>
      <c r="AB117" s="39">
        <v>0</v>
      </c>
      <c r="AC117" s="39">
        <v>0</v>
      </c>
      <c r="AD117" s="39">
        <v>0</v>
      </c>
      <c r="AE117" s="39">
        <v>10</v>
      </c>
      <c r="AF117" s="39">
        <v>0</v>
      </c>
      <c r="AG117" s="39">
        <v>0</v>
      </c>
      <c r="AH117" s="39">
        <v>0</v>
      </c>
      <c r="AI117" s="39">
        <v>11</v>
      </c>
      <c r="AJ117" s="39">
        <v>0</v>
      </c>
      <c r="AK117" s="39">
        <v>0</v>
      </c>
      <c r="AL117" s="39">
        <v>0</v>
      </c>
      <c r="AM117" s="39">
        <v>37</v>
      </c>
      <c r="AN117" s="39">
        <v>1</v>
      </c>
      <c r="AO117" s="39">
        <v>1</v>
      </c>
      <c r="AP117" s="39">
        <v>0</v>
      </c>
      <c r="AQ117" s="39">
        <v>57</v>
      </c>
      <c r="AR117" s="39">
        <v>3</v>
      </c>
      <c r="AS117" s="39">
        <v>60</v>
      </c>
      <c r="AT117" s="39">
        <v>10</v>
      </c>
      <c r="AU117" s="39">
        <v>4</v>
      </c>
      <c r="AV117" s="39">
        <v>11</v>
      </c>
      <c r="AW117" s="39"/>
      <c r="AX117" s="39">
        <v>20</v>
      </c>
      <c r="AY117" s="39" t="s">
        <v>52</v>
      </c>
      <c r="AZ117" s="39" t="s">
        <v>123</v>
      </c>
      <c r="BA117" s="39" t="s">
        <v>124</v>
      </c>
      <c r="BB117" s="39" t="s">
        <v>64</v>
      </c>
      <c r="BC117" s="39">
        <v>3</v>
      </c>
      <c r="BD117" s="39" t="s">
        <v>131</v>
      </c>
      <c r="BE117" s="39" t="s">
        <v>130</v>
      </c>
    </row>
    <row r="118" spans="1:57" ht="13" x14ac:dyDescent="0.15">
      <c r="A118" s="39">
        <v>303</v>
      </c>
      <c r="B118" s="62">
        <v>4</v>
      </c>
      <c r="C118" s="62">
        <v>4</v>
      </c>
      <c r="D118" s="62">
        <v>1</v>
      </c>
      <c r="E118" s="39">
        <v>0</v>
      </c>
      <c r="F118" s="39">
        <v>1</v>
      </c>
      <c r="G118" s="39">
        <v>2</v>
      </c>
      <c r="H118" s="63">
        <v>10</v>
      </c>
      <c r="I118" s="63">
        <v>8</v>
      </c>
      <c r="J118" s="63">
        <v>9</v>
      </c>
      <c r="K118" s="39">
        <f>H118/(H118+I118+J118)</f>
        <v>0.37037037037037035</v>
      </c>
      <c r="L118" s="63">
        <v>3</v>
      </c>
      <c r="M118" s="63">
        <v>5</v>
      </c>
      <c r="N118" s="63">
        <v>6</v>
      </c>
      <c r="O118" s="39">
        <f>(L118+M118+N118)/30</f>
        <v>0.46666666666666667</v>
      </c>
      <c r="P118" s="39">
        <v>7</v>
      </c>
      <c r="Q118" s="39">
        <v>4</v>
      </c>
      <c r="R118" s="39">
        <v>6</v>
      </c>
      <c r="S118" s="39">
        <v>11</v>
      </c>
      <c r="T118" s="39">
        <v>0</v>
      </c>
      <c r="U118" s="39">
        <v>0</v>
      </c>
      <c r="V118" s="39">
        <v>0</v>
      </c>
      <c r="W118" s="39">
        <v>11</v>
      </c>
      <c r="X118" s="39">
        <v>0</v>
      </c>
      <c r="Y118" s="39">
        <v>0</v>
      </c>
      <c r="Z118" s="39">
        <v>0</v>
      </c>
      <c r="AA118" s="39">
        <v>7</v>
      </c>
      <c r="AB118" s="39">
        <v>0</v>
      </c>
      <c r="AC118" s="39">
        <v>0</v>
      </c>
      <c r="AD118" s="39">
        <v>0</v>
      </c>
      <c r="AE118" s="39">
        <v>8</v>
      </c>
      <c r="AF118" s="39">
        <v>0</v>
      </c>
      <c r="AG118" s="39">
        <v>0</v>
      </c>
      <c r="AH118" s="39">
        <v>0</v>
      </c>
      <c r="AI118" s="39">
        <v>9</v>
      </c>
      <c r="AJ118" s="39">
        <v>0</v>
      </c>
      <c r="AK118" s="39">
        <v>0</v>
      </c>
      <c r="AL118" s="39">
        <v>0</v>
      </c>
      <c r="AM118" s="39">
        <v>39</v>
      </c>
      <c r="AN118" s="39">
        <v>2</v>
      </c>
      <c r="AO118" s="39">
        <v>1</v>
      </c>
      <c r="AP118" s="39">
        <v>0</v>
      </c>
      <c r="AQ118" s="39">
        <v>72</v>
      </c>
      <c r="AR118" s="39">
        <v>12</v>
      </c>
      <c r="AS118" s="39">
        <v>36</v>
      </c>
      <c r="AT118" s="39">
        <v>20</v>
      </c>
      <c r="AU118" s="39">
        <v>0</v>
      </c>
      <c r="AV118" s="39">
        <v>10</v>
      </c>
      <c r="AW118" s="39"/>
      <c r="AX118" s="39">
        <v>21</v>
      </c>
      <c r="AY118" s="39" t="s">
        <v>52</v>
      </c>
      <c r="AZ118" s="39" t="s">
        <v>129</v>
      </c>
      <c r="BA118" s="39" t="s">
        <v>132</v>
      </c>
      <c r="BB118" s="39" t="s">
        <v>125</v>
      </c>
      <c r="BC118" s="39">
        <v>1</v>
      </c>
      <c r="BD118" s="39" t="s">
        <v>73</v>
      </c>
      <c r="BE118" s="39" t="s">
        <v>73</v>
      </c>
    </row>
    <row r="119" spans="1:57" ht="13" x14ac:dyDescent="0.15">
      <c r="A119" s="39">
        <v>305</v>
      </c>
      <c r="B119" s="62">
        <v>4</v>
      </c>
      <c r="C119" s="62">
        <v>4</v>
      </c>
      <c r="D119" s="62">
        <v>1</v>
      </c>
      <c r="E119" s="39">
        <v>1</v>
      </c>
      <c r="F119" s="39">
        <v>1</v>
      </c>
      <c r="G119" s="39">
        <v>2</v>
      </c>
      <c r="H119" s="39">
        <v>21</v>
      </c>
      <c r="I119" s="39">
        <v>2</v>
      </c>
      <c r="J119" s="39">
        <v>4</v>
      </c>
      <c r="K119" s="39">
        <f>H119/(H119+I119+J119)</f>
        <v>0.77777777777777779</v>
      </c>
      <c r="L119" s="39">
        <v>4</v>
      </c>
      <c r="M119" s="39">
        <v>6</v>
      </c>
      <c r="N119" s="39">
        <v>8</v>
      </c>
      <c r="O119" s="39">
        <f>(L119+M119+N119)/30</f>
        <v>0.6</v>
      </c>
      <c r="P119" s="39">
        <v>17</v>
      </c>
      <c r="Q119" s="39">
        <v>0</v>
      </c>
      <c r="R119" s="39">
        <v>0</v>
      </c>
      <c r="S119" s="39">
        <v>10</v>
      </c>
      <c r="T119" s="39">
        <v>1</v>
      </c>
      <c r="U119" s="39">
        <v>0</v>
      </c>
      <c r="V119" s="39">
        <v>0</v>
      </c>
      <c r="W119" s="39">
        <v>8</v>
      </c>
      <c r="X119" s="39">
        <v>1</v>
      </c>
      <c r="Y119" s="39">
        <v>0</v>
      </c>
      <c r="Z119" s="39">
        <v>0</v>
      </c>
      <c r="AA119" s="39">
        <v>10</v>
      </c>
      <c r="AB119" s="39">
        <v>1</v>
      </c>
      <c r="AC119" s="39">
        <v>1</v>
      </c>
      <c r="AD119" s="39">
        <v>0</v>
      </c>
      <c r="AE119" s="39">
        <v>11</v>
      </c>
      <c r="AF119" s="39">
        <v>0</v>
      </c>
      <c r="AG119" s="39">
        <v>0</v>
      </c>
      <c r="AH119" s="39">
        <v>0</v>
      </c>
      <c r="AI119" s="39">
        <v>11</v>
      </c>
      <c r="AJ119" s="39">
        <v>1</v>
      </c>
      <c r="AK119" s="39">
        <v>0</v>
      </c>
      <c r="AL119" s="39">
        <v>0</v>
      </c>
      <c r="AM119" s="39">
        <v>33</v>
      </c>
      <c r="AN119" s="39">
        <v>3</v>
      </c>
      <c r="AO119" s="39">
        <v>1</v>
      </c>
      <c r="AP119" s="39">
        <v>0</v>
      </c>
      <c r="AQ119" s="39">
        <v>109</v>
      </c>
      <c r="AR119" s="39">
        <v>1</v>
      </c>
      <c r="AS119" s="39">
        <v>10</v>
      </c>
      <c r="AT119" s="39">
        <v>29</v>
      </c>
      <c r="AU119" s="39">
        <v>1</v>
      </c>
      <c r="AV119" s="39">
        <v>0</v>
      </c>
      <c r="AW119" s="39"/>
      <c r="AX119" s="39">
        <v>19</v>
      </c>
      <c r="AY119" s="39" t="s">
        <v>68</v>
      </c>
      <c r="AZ119" s="39" t="s">
        <v>123</v>
      </c>
      <c r="BA119" s="39" t="s">
        <v>124</v>
      </c>
      <c r="BB119" s="39" t="s">
        <v>64</v>
      </c>
      <c r="BC119" s="39">
        <v>3</v>
      </c>
      <c r="BD119" s="39" t="s">
        <v>65</v>
      </c>
      <c r="BE119" s="39" t="s">
        <v>65</v>
      </c>
    </row>
    <row r="120" spans="1:57" ht="13" x14ac:dyDescent="0.15">
      <c r="A120" s="39">
        <v>308</v>
      </c>
      <c r="B120" s="62">
        <v>4</v>
      </c>
      <c r="C120" s="62">
        <v>4</v>
      </c>
      <c r="D120" s="62">
        <v>1</v>
      </c>
      <c r="E120" s="39">
        <v>1</v>
      </c>
      <c r="F120" s="39">
        <v>1</v>
      </c>
      <c r="G120" s="39">
        <v>1</v>
      </c>
      <c r="H120" s="39">
        <v>11</v>
      </c>
      <c r="I120" s="39">
        <v>3</v>
      </c>
      <c r="J120" s="39">
        <v>13</v>
      </c>
      <c r="K120" s="39">
        <f>H120/(H120+I120+J120)</f>
        <v>0.40740740740740738</v>
      </c>
      <c r="L120" s="39">
        <v>6</v>
      </c>
      <c r="M120" s="39">
        <v>6</v>
      </c>
      <c r="N120" s="39">
        <v>6</v>
      </c>
      <c r="O120" s="39">
        <f>(L120+M120+N120)/30</f>
        <v>0.6</v>
      </c>
      <c r="P120" s="39">
        <v>7</v>
      </c>
      <c r="Q120" s="39">
        <v>0</v>
      </c>
      <c r="R120" s="39">
        <v>10</v>
      </c>
      <c r="S120" s="39">
        <v>7</v>
      </c>
      <c r="T120" s="39">
        <v>1</v>
      </c>
      <c r="U120" s="39">
        <v>1</v>
      </c>
      <c r="V120" s="39">
        <v>0</v>
      </c>
      <c r="W120" s="39">
        <v>9</v>
      </c>
      <c r="X120" s="39">
        <v>0</v>
      </c>
      <c r="Y120" s="39">
        <v>0</v>
      </c>
      <c r="Z120" s="39">
        <v>0</v>
      </c>
      <c r="AA120" s="39">
        <v>10</v>
      </c>
      <c r="AB120" s="39">
        <v>0</v>
      </c>
      <c r="AC120" s="39">
        <v>0</v>
      </c>
      <c r="AD120" s="39">
        <v>0</v>
      </c>
      <c r="AE120" s="39">
        <v>7</v>
      </c>
      <c r="AF120" s="39">
        <v>1</v>
      </c>
      <c r="AG120" s="39">
        <v>1</v>
      </c>
      <c r="AH120" s="39">
        <v>0</v>
      </c>
      <c r="AI120" s="39">
        <v>11</v>
      </c>
      <c r="AJ120" s="39">
        <v>0</v>
      </c>
      <c r="AK120" s="39">
        <v>0</v>
      </c>
      <c r="AL120" s="39">
        <v>0</v>
      </c>
      <c r="AM120" s="39">
        <v>28</v>
      </c>
      <c r="AN120" s="39">
        <v>3</v>
      </c>
      <c r="AO120" s="39">
        <v>1</v>
      </c>
      <c r="AP120" s="39">
        <v>1</v>
      </c>
      <c r="AQ120" s="39">
        <v>76</v>
      </c>
      <c r="AR120" s="39">
        <v>14</v>
      </c>
      <c r="AS120" s="39">
        <v>30</v>
      </c>
      <c r="AT120" s="39">
        <v>7</v>
      </c>
      <c r="AU120" s="39">
        <v>0</v>
      </c>
      <c r="AV120" s="39">
        <v>10</v>
      </c>
      <c r="AW120" s="39"/>
      <c r="AX120" s="39">
        <v>18</v>
      </c>
      <c r="AY120" s="39" t="s">
        <v>52</v>
      </c>
      <c r="AZ120" s="39" t="s">
        <v>123</v>
      </c>
      <c r="BA120" s="39" t="s">
        <v>132</v>
      </c>
      <c r="BB120" s="39" t="s">
        <v>125</v>
      </c>
      <c r="BC120" s="39">
        <v>1</v>
      </c>
      <c r="BD120" s="39" t="s">
        <v>73</v>
      </c>
      <c r="BE120" s="39" t="s">
        <v>126</v>
      </c>
    </row>
    <row r="121" spans="1:57" ht="13" x14ac:dyDescent="0.15">
      <c r="A121" s="39">
        <v>310</v>
      </c>
      <c r="B121" s="62">
        <v>4</v>
      </c>
      <c r="C121" s="62">
        <v>4</v>
      </c>
      <c r="D121" s="62">
        <v>1</v>
      </c>
      <c r="E121" s="39">
        <v>0</v>
      </c>
      <c r="F121" s="39">
        <v>1</v>
      </c>
      <c r="G121" s="39">
        <v>1</v>
      </c>
      <c r="H121" s="39">
        <v>12</v>
      </c>
      <c r="I121" s="39">
        <v>15</v>
      </c>
      <c r="J121" s="39">
        <v>0</v>
      </c>
      <c r="K121" s="39">
        <f>H121/(H121+I121+J121)</f>
        <v>0.44444444444444442</v>
      </c>
      <c r="L121" s="39">
        <v>5</v>
      </c>
      <c r="M121" s="39">
        <v>6</v>
      </c>
      <c r="N121" s="39">
        <v>6</v>
      </c>
      <c r="O121" s="39">
        <f>(L121+M121+N121)/30</f>
        <v>0.56666666666666665</v>
      </c>
      <c r="P121" s="39">
        <v>12</v>
      </c>
      <c r="Q121" s="39">
        <v>5</v>
      </c>
      <c r="R121" s="39">
        <v>0</v>
      </c>
      <c r="S121" s="39">
        <v>7</v>
      </c>
      <c r="T121" s="39">
        <v>0</v>
      </c>
      <c r="U121" s="39">
        <v>0</v>
      </c>
      <c r="V121" s="39">
        <v>0</v>
      </c>
      <c r="W121" s="39">
        <v>8</v>
      </c>
      <c r="X121" s="39">
        <v>0</v>
      </c>
      <c r="Y121" s="39">
        <v>0</v>
      </c>
      <c r="Z121" s="39">
        <v>0</v>
      </c>
      <c r="AA121" s="39">
        <v>7</v>
      </c>
      <c r="AB121" s="39">
        <v>1</v>
      </c>
      <c r="AC121" s="39">
        <v>1</v>
      </c>
      <c r="AD121" s="39">
        <v>0</v>
      </c>
      <c r="AE121" s="39">
        <v>7</v>
      </c>
      <c r="AF121" s="39">
        <v>2</v>
      </c>
      <c r="AG121" s="39">
        <v>1</v>
      </c>
      <c r="AH121" s="39">
        <v>0</v>
      </c>
      <c r="AI121" s="39">
        <v>5</v>
      </c>
      <c r="AJ121" s="39">
        <v>0</v>
      </c>
      <c r="AK121" s="39">
        <v>0</v>
      </c>
      <c r="AL121" s="39">
        <v>0</v>
      </c>
      <c r="AM121" s="39">
        <v>18</v>
      </c>
      <c r="AN121" s="39">
        <v>3</v>
      </c>
      <c r="AO121" s="39">
        <v>2</v>
      </c>
      <c r="AP121" s="39">
        <v>0</v>
      </c>
      <c r="AQ121" s="39">
        <v>99</v>
      </c>
      <c r="AR121" s="39">
        <v>21</v>
      </c>
      <c r="AS121" s="39">
        <v>0</v>
      </c>
      <c r="AT121" s="39">
        <v>26</v>
      </c>
      <c r="AU121" s="39">
        <v>4</v>
      </c>
      <c r="AV121" s="39">
        <v>0</v>
      </c>
      <c r="AW121" s="39"/>
      <c r="AX121" s="39">
        <v>21</v>
      </c>
      <c r="AY121" s="39" t="s">
        <v>52</v>
      </c>
      <c r="AZ121" s="39" t="s">
        <v>123</v>
      </c>
      <c r="BA121" s="39" t="s">
        <v>124</v>
      </c>
      <c r="BB121" s="39" t="s">
        <v>55</v>
      </c>
      <c r="BC121" s="39">
        <v>2</v>
      </c>
      <c r="BD121" s="39" t="s">
        <v>130</v>
      </c>
      <c r="BE121" s="39" t="s">
        <v>131</v>
      </c>
    </row>
    <row r="122" spans="1:57" ht="13" x14ac:dyDescent="0.15">
      <c r="A122" s="39">
        <v>311</v>
      </c>
      <c r="B122" s="62">
        <v>4</v>
      </c>
      <c r="C122" s="62">
        <v>4</v>
      </c>
      <c r="D122" s="62">
        <v>1</v>
      </c>
      <c r="E122" s="39">
        <v>0</v>
      </c>
      <c r="F122" s="39">
        <v>1</v>
      </c>
      <c r="G122" s="39">
        <v>2</v>
      </c>
      <c r="H122" s="63">
        <v>11</v>
      </c>
      <c r="I122" s="63">
        <v>15</v>
      </c>
      <c r="J122" s="63">
        <v>1</v>
      </c>
      <c r="K122" s="39">
        <f>H122/(H122+I122+J122)</f>
        <v>0.40740740740740738</v>
      </c>
      <c r="L122" s="39">
        <v>7</v>
      </c>
      <c r="M122" s="39">
        <v>6</v>
      </c>
      <c r="N122" s="39">
        <v>2</v>
      </c>
      <c r="O122" s="39">
        <f>(L122+M122+N122)/30</f>
        <v>0.5</v>
      </c>
      <c r="P122" s="39">
        <v>12</v>
      </c>
      <c r="Q122" s="39">
        <v>5</v>
      </c>
      <c r="R122" s="39">
        <v>0</v>
      </c>
      <c r="S122" s="39">
        <v>11</v>
      </c>
      <c r="T122" s="39">
        <v>0</v>
      </c>
      <c r="U122" s="39">
        <v>0</v>
      </c>
      <c r="V122" s="39">
        <v>0</v>
      </c>
      <c r="W122" s="39">
        <v>7</v>
      </c>
      <c r="X122" s="39">
        <v>2</v>
      </c>
      <c r="Y122" s="39">
        <v>1</v>
      </c>
      <c r="Z122" s="39">
        <v>0</v>
      </c>
      <c r="AA122" s="39">
        <v>11</v>
      </c>
      <c r="AB122" s="39">
        <v>0</v>
      </c>
      <c r="AC122" s="39">
        <v>0</v>
      </c>
      <c r="AD122" s="39">
        <v>0</v>
      </c>
      <c r="AE122" s="39">
        <v>7</v>
      </c>
      <c r="AF122" s="39">
        <v>0</v>
      </c>
      <c r="AG122" s="39">
        <v>0</v>
      </c>
      <c r="AH122" s="39">
        <v>0</v>
      </c>
      <c r="AI122" s="39">
        <v>11</v>
      </c>
      <c r="AJ122" s="39">
        <v>0</v>
      </c>
      <c r="AK122" s="39">
        <v>0</v>
      </c>
      <c r="AL122" s="39">
        <v>0</v>
      </c>
      <c r="AM122" s="39">
        <v>32</v>
      </c>
      <c r="AN122" s="39">
        <v>3</v>
      </c>
      <c r="AO122" s="39">
        <v>1</v>
      </c>
      <c r="AP122" s="39">
        <v>0</v>
      </c>
      <c r="AQ122" s="39">
        <v>101</v>
      </c>
      <c r="AR122" s="39">
        <v>19</v>
      </c>
      <c r="AS122" s="39">
        <v>0</v>
      </c>
      <c r="AT122" s="39">
        <v>19</v>
      </c>
      <c r="AU122" s="39">
        <v>11</v>
      </c>
      <c r="AV122" s="39">
        <v>0</v>
      </c>
      <c r="AW122" s="39"/>
      <c r="AX122" s="39">
        <v>18</v>
      </c>
      <c r="AY122" s="39" t="s">
        <v>52</v>
      </c>
      <c r="AZ122" s="39" t="s">
        <v>129</v>
      </c>
      <c r="BA122" s="39" t="s">
        <v>132</v>
      </c>
      <c r="BB122" s="39" t="s">
        <v>125</v>
      </c>
      <c r="BC122" s="39">
        <v>1</v>
      </c>
      <c r="BD122" s="39" t="s">
        <v>75</v>
      </c>
      <c r="BE122" s="39" t="s">
        <v>73</v>
      </c>
    </row>
    <row r="123" spans="1:57" ht="13" x14ac:dyDescent="0.15">
      <c r="A123" s="39">
        <v>313</v>
      </c>
      <c r="B123" s="62">
        <v>4</v>
      </c>
      <c r="C123" s="62">
        <v>4</v>
      </c>
      <c r="D123" s="62">
        <v>1</v>
      </c>
      <c r="E123" s="39">
        <v>0</v>
      </c>
      <c r="F123" s="39">
        <v>1</v>
      </c>
      <c r="G123" s="39">
        <v>2</v>
      </c>
      <c r="H123" s="39">
        <v>11</v>
      </c>
      <c r="I123" s="39">
        <v>8</v>
      </c>
      <c r="J123" s="39">
        <v>8</v>
      </c>
      <c r="K123" s="39">
        <f>H123/(H123+I123+J123)</f>
        <v>0.40740740740740738</v>
      </c>
      <c r="L123" s="39">
        <v>4</v>
      </c>
      <c r="M123" s="39">
        <v>8</v>
      </c>
      <c r="N123" s="39">
        <v>6</v>
      </c>
      <c r="O123" s="39">
        <f>(L123+M123+N123)/30</f>
        <v>0.6</v>
      </c>
      <c r="P123" s="39">
        <v>9</v>
      </c>
      <c r="Q123" s="39">
        <v>8</v>
      </c>
      <c r="R123" s="39">
        <v>0</v>
      </c>
      <c r="S123" s="39">
        <v>10</v>
      </c>
      <c r="T123" s="39">
        <v>0</v>
      </c>
      <c r="U123" s="39">
        <v>0</v>
      </c>
      <c r="V123" s="39">
        <v>0</v>
      </c>
      <c r="W123" s="39">
        <v>6</v>
      </c>
      <c r="X123" s="39">
        <v>1</v>
      </c>
      <c r="Y123" s="39">
        <v>1</v>
      </c>
      <c r="Z123" s="39">
        <v>0</v>
      </c>
      <c r="AA123" s="39">
        <v>10</v>
      </c>
      <c r="AB123" s="39">
        <v>0</v>
      </c>
      <c r="AC123" s="39">
        <v>0</v>
      </c>
      <c r="AD123" s="39">
        <v>0</v>
      </c>
      <c r="AE123" s="39">
        <v>11</v>
      </c>
      <c r="AF123" s="39">
        <v>2</v>
      </c>
      <c r="AG123" s="39">
        <v>1</v>
      </c>
      <c r="AH123" s="39">
        <v>0</v>
      </c>
      <c r="AI123" s="39">
        <v>5</v>
      </c>
      <c r="AJ123" s="39">
        <v>1</v>
      </c>
      <c r="AK123" s="39">
        <v>1</v>
      </c>
      <c r="AL123" s="39">
        <v>0</v>
      </c>
      <c r="AM123" s="39">
        <v>20</v>
      </c>
      <c r="AN123" s="39">
        <v>2</v>
      </c>
      <c r="AO123" s="39">
        <v>2</v>
      </c>
      <c r="AP123" s="39">
        <v>0</v>
      </c>
      <c r="AQ123" s="39">
        <v>96</v>
      </c>
      <c r="AR123" s="39">
        <v>24</v>
      </c>
      <c r="AS123" s="39">
        <v>0</v>
      </c>
      <c r="AT123" s="39">
        <v>10</v>
      </c>
      <c r="AU123" s="39">
        <v>20</v>
      </c>
      <c r="AV123" s="39">
        <v>0</v>
      </c>
      <c r="AW123" s="39"/>
      <c r="AX123" s="39">
        <v>21</v>
      </c>
      <c r="AY123" s="39" t="s">
        <v>68</v>
      </c>
      <c r="AZ123" s="39" t="s">
        <v>129</v>
      </c>
      <c r="BA123" s="39" t="s">
        <v>124</v>
      </c>
      <c r="BB123" s="39" t="s">
        <v>55</v>
      </c>
      <c r="BC123" s="39">
        <v>5</v>
      </c>
      <c r="BD123" s="39" t="s">
        <v>130</v>
      </c>
      <c r="BE123" s="39" t="s">
        <v>130</v>
      </c>
    </row>
    <row r="124" spans="1:57" ht="13" x14ac:dyDescent="0.15">
      <c r="A124" s="39">
        <v>314</v>
      </c>
      <c r="B124" s="62">
        <v>4</v>
      </c>
      <c r="C124" s="62">
        <v>4</v>
      </c>
      <c r="D124" s="62">
        <v>1</v>
      </c>
      <c r="E124" s="39">
        <v>1</v>
      </c>
      <c r="F124" s="39">
        <v>1</v>
      </c>
      <c r="G124" s="39">
        <v>1</v>
      </c>
      <c r="H124" s="39">
        <v>15</v>
      </c>
      <c r="I124" s="39">
        <v>7</v>
      </c>
      <c r="J124" s="39">
        <v>5</v>
      </c>
      <c r="K124" s="39">
        <f>H124/(H124+I124+J124)</f>
        <v>0.55555555555555558</v>
      </c>
      <c r="L124" s="39">
        <v>7</v>
      </c>
      <c r="M124" s="39">
        <v>5</v>
      </c>
      <c r="N124" s="39">
        <v>7</v>
      </c>
      <c r="O124" s="39">
        <f>(L124+M124+N124)/30</f>
        <v>0.6333333333333333</v>
      </c>
      <c r="P124" s="39">
        <v>11</v>
      </c>
      <c r="Q124" s="39">
        <v>2</v>
      </c>
      <c r="R124" s="39">
        <v>4</v>
      </c>
      <c r="S124" s="39">
        <v>11</v>
      </c>
      <c r="T124" s="39">
        <v>1</v>
      </c>
      <c r="U124" s="39">
        <v>1</v>
      </c>
      <c r="V124" s="39">
        <v>0</v>
      </c>
      <c r="W124" s="39">
        <v>11</v>
      </c>
      <c r="X124" s="39">
        <v>0</v>
      </c>
      <c r="Y124" s="39">
        <v>0</v>
      </c>
      <c r="Z124" s="39">
        <v>0</v>
      </c>
      <c r="AA124" s="39">
        <v>11</v>
      </c>
      <c r="AB124" s="39">
        <v>0</v>
      </c>
      <c r="AC124" s="39">
        <v>0</v>
      </c>
      <c r="AD124" s="39">
        <v>0</v>
      </c>
      <c r="AE124" s="39">
        <v>10</v>
      </c>
      <c r="AF124" s="39">
        <v>1</v>
      </c>
      <c r="AG124" s="39">
        <v>1</v>
      </c>
      <c r="AH124" s="39">
        <v>0</v>
      </c>
      <c r="AI124" s="39">
        <v>9</v>
      </c>
      <c r="AJ124" s="39">
        <v>1</v>
      </c>
      <c r="AK124" s="39">
        <v>1</v>
      </c>
      <c r="AL124" s="39">
        <v>0</v>
      </c>
      <c r="AM124" s="39">
        <v>34</v>
      </c>
      <c r="AN124" s="39">
        <v>2</v>
      </c>
      <c r="AO124" s="39">
        <v>2</v>
      </c>
      <c r="AP124" s="39">
        <v>0</v>
      </c>
      <c r="AQ124" s="39">
        <v>73</v>
      </c>
      <c r="AR124" s="39">
        <v>7</v>
      </c>
      <c r="AS124" s="39">
        <v>40</v>
      </c>
      <c r="AT124" s="39">
        <v>30</v>
      </c>
      <c r="AU124" s="39">
        <v>0</v>
      </c>
      <c r="AV124" s="39">
        <v>0</v>
      </c>
      <c r="AW124" s="39"/>
      <c r="AX124" s="39">
        <v>24</v>
      </c>
      <c r="AY124" s="39" t="s">
        <v>52</v>
      </c>
      <c r="AZ124" s="39" t="s">
        <v>123</v>
      </c>
      <c r="BA124" s="39" t="s">
        <v>124</v>
      </c>
      <c r="BB124" s="39" t="s">
        <v>64</v>
      </c>
      <c r="BC124" s="39">
        <v>2</v>
      </c>
      <c r="BD124" s="39" t="s">
        <v>73</v>
      </c>
      <c r="BE124" s="39" t="s">
        <v>131</v>
      </c>
    </row>
    <row r="125" spans="1:57" ht="13" x14ac:dyDescent="0.15">
      <c r="A125" s="39">
        <v>316</v>
      </c>
      <c r="B125" s="62">
        <v>4</v>
      </c>
      <c r="C125" s="62">
        <v>4</v>
      </c>
      <c r="D125" s="62">
        <v>1</v>
      </c>
      <c r="E125" s="39">
        <v>1</v>
      </c>
      <c r="F125" s="39">
        <v>1</v>
      </c>
      <c r="G125" s="39">
        <v>1</v>
      </c>
      <c r="H125" s="39">
        <v>11</v>
      </c>
      <c r="I125" s="39">
        <v>10</v>
      </c>
      <c r="J125" s="39">
        <v>6</v>
      </c>
      <c r="K125" s="39">
        <f>H125/(H125+I125+J125)</f>
        <v>0.40740740740740738</v>
      </c>
      <c r="L125" s="39">
        <v>6</v>
      </c>
      <c r="M125" s="39">
        <v>4</v>
      </c>
      <c r="N125" s="39">
        <v>5</v>
      </c>
      <c r="O125" s="39">
        <f>(L125+M125+N125)/30</f>
        <v>0.5</v>
      </c>
      <c r="P125" s="39">
        <v>11</v>
      </c>
      <c r="Q125" s="39">
        <v>2</v>
      </c>
      <c r="R125" s="39">
        <v>4</v>
      </c>
      <c r="S125" s="39">
        <v>10</v>
      </c>
      <c r="T125" s="39">
        <v>0</v>
      </c>
      <c r="U125" s="39">
        <v>0</v>
      </c>
      <c r="V125" s="39">
        <v>0</v>
      </c>
      <c r="W125" s="39">
        <v>12</v>
      </c>
      <c r="X125" s="39">
        <v>1</v>
      </c>
      <c r="Y125" s="39">
        <v>1</v>
      </c>
      <c r="Z125" s="39">
        <v>0</v>
      </c>
      <c r="AA125" s="39">
        <v>12</v>
      </c>
      <c r="AB125" s="39">
        <v>1</v>
      </c>
      <c r="AC125" s="39">
        <v>1</v>
      </c>
      <c r="AD125" s="39">
        <v>0</v>
      </c>
      <c r="AE125" s="39">
        <v>11</v>
      </c>
      <c r="AF125" s="39">
        <v>2</v>
      </c>
      <c r="AG125" s="39">
        <v>1</v>
      </c>
      <c r="AH125" s="39">
        <v>0</v>
      </c>
      <c r="AI125" s="39">
        <v>8</v>
      </c>
      <c r="AJ125" s="39">
        <v>1</v>
      </c>
      <c r="AK125" s="39">
        <v>1</v>
      </c>
      <c r="AL125" s="39">
        <v>0</v>
      </c>
      <c r="AM125" s="39">
        <v>46</v>
      </c>
      <c r="AN125" s="39">
        <v>4</v>
      </c>
      <c r="AO125" s="39">
        <v>3</v>
      </c>
      <c r="AP125" s="39">
        <v>0</v>
      </c>
      <c r="AQ125" s="39">
        <v>37</v>
      </c>
      <c r="AR125" s="39">
        <v>3</v>
      </c>
      <c r="AS125" s="39">
        <v>80</v>
      </c>
      <c r="AT125" s="39">
        <v>22</v>
      </c>
      <c r="AU125" s="39">
        <v>3</v>
      </c>
      <c r="AV125" s="39">
        <v>5</v>
      </c>
      <c r="AW125" s="39"/>
      <c r="AX125" s="39">
        <v>18</v>
      </c>
      <c r="AY125" s="39" t="s">
        <v>68</v>
      </c>
      <c r="AZ125" s="39" t="s">
        <v>129</v>
      </c>
      <c r="BA125" s="39" t="s">
        <v>124</v>
      </c>
      <c r="BB125" s="39" t="s">
        <v>55</v>
      </c>
      <c r="BC125" s="39">
        <v>2</v>
      </c>
      <c r="BD125" s="39" t="s">
        <v>73</v>
      </c>
      <c r="BE125" s="39" t="s">
        <v>130</v>
      </c>
    </row>
    <row r="126" spans="1:57" ht="13" x14ac:dyDescent="0.15">
      <c r="A126" s="39">
        <v>320</v>
      </c>
      <c r="B126" s="39">
        <v>4</v>
      </c>
      <c r="C126" s="39">
        <v>5</v>
      </c>
      <c r="D126" s="62">
        <v>1</v>
      </c>
      <c r="E126" s="39">
        <v>1</v>
      </c>
      <c r="F126" s="39">
        <v>1</v>
      </c>
      <c r="G126" s="39">
        <v>1</v>
      </c>
      <c r="H126" s="39">
        <v>9</v>
      </c>
      <c r="I126" s="39">
        <v>4</v>
      </c>
      <c r="J126" s="39">
        <v>14</v>
      </c>
      <c r="K126" s="39">
        <f>H126/(H126+I126+J126)</f>
        <v>0.33333333333333331</v>
      </c>
      <c r="L126" s="39">
        <v>8</v>
      </c>
      <c r="M126" s="39">
        <v>3</v>
      </c>
      <c r="N126" s="39">
        <v>7</v>
      </c>
      <c r="O126" s="39">
        <f>(L126+M126+N126)/30</f>
        <v>0.6</v>
      </c>
      <c r="P126" s="39">
        <v>14</v>
      </c>
      <c r="Q126" s="39">
        <v>1</v>
      </c>
      <c r="R126" s="39">
        <v>2</v>
      </c>
      <c r="S126" s="39">
        <v>7</v>
      </c>
      <c r="T126" s="39">
        <v>0</v>
      </c>
      <c r="U126" s="39">
        <v>0</v>
      </c>
      <c r="V126" s="39">
        <v>0</v>
      </c>
      <c r="W126" s="39">
        <v>7</v>
      </c>
      <c r="X126" s="39">
        <v>1</v>
      </c>
      <c r="Y126" s="39">
        <v>0</v>
      </c>
      <c r="Z126" s="39">
        <v>0</v>
      </c>
      <c r="AA126" s="39">
        <v>6</v>
      </c>
      <c r="AB126" s="39">
        <v>0</v>
      </c>
      <c r="AC126" s="39">
        <v>0</v>
      </c>
      <c r="AD126" s="39">
        <v>0</v>
      </c>
      <c r="AE126" s="39">
        <v>7</v>
      </c>
      <c r="AF126" s="39">
        <v>0</v>
      </c>
      <c r="AG126" s="39">
        <v>0</v>
      </c>
      <c r="AH126" s="39">
        <v>0</v>
      </c>
      <c r="AI126" s="39">
        <v>6</v>
      </c>
      <c r="AJ126" s="39">
        <v>0</v>
      </c>
      <c r="AK126" s="39">
        <v>0</v>
      </c>
      <c r="AL126" s="39">
        <v>0</v>
      </c>
      <c r="AM126" s="39">
        <v>14</v>
      </c>
      <c r="AN126" s="39">
        <v>1</v>
      </c>
      <c r="AO126" s="39">
        <v>0</v>
      </c>
      <c r="AP126" s="39">
        <v>0</v>
      </c>
      <c r="AQ126" s="39">
        <v>41</v>
      </c>
      <c r="AR126" s="39">
        <v>9</v>
      </c>
      <c r="AS126" s="39">
        <v>70</v>
      </c>
      <c r="AT126" s="39">
        <v>8</v>
      </c>
      <c r="AU126" s="39">
        <v>12</v>
      </c>
      <c r="AV126" s="39">
        <v>10</v>
      </c>
      <c r="AW126" s="39"/>
      <c r="AX126" s="39">
        <v>21</v>
      </c>
      <c r="AY126" s="39" t="s">
        <v>68</v>
      </c>
      <c r="AZ126" s="39" t="s">
        <v>53</v>
      </c>
      <c r="BA126" s="39" t="s">
        <v>124</v>
      </c>
      <c r="BB126" s="39" t="s">
        <v>55</v>
      </c>
      <c r="BC126" s="39" t="s">
        <v>134</v>
      </c>
      <c r="BD126" s="39" t="s">
        <v>135</v>
      </c>
      <c r="BE126" s="39" t="s">
        <v>135</v>
      </c>
    </row>
    <row r="127" spans="1:57" ht="13" x14ac:dyDescent="0.15">
      <c r="A127" s="39">
        <v>321</v>
      </c>
      <c r="B127" s="39">
        <v>4</v>
      </c>
      <c r="C127" s="39">
        <v>5</v>
      </c>
      <c r="D127" s="62">
        <v>1</v>
      </c>
      <c r="E127" s="39">
        <v>1</v>
      </c>
      <c r="F127" s="39">
        <v>1</v>
      </c>
      <c r="G127" s="39">
        <v>2</v>
      </c>
      <c r="H127" s="39">
        <v>14</v>
      </c>
      <c r="I127" s="39">
        <v>6</v>
      </c>
      <c r="J127" s="39">
        <v>7</v>
      </c>
      <c r="K127" s="39">
        <f>H127/(H127+I127+J127)</f>
        <v>0.51851851851851849</v>
      </c>
      <c r="L127" s="39">
        <v>7</v>
      </c>
      <c r="M127" s="39">
        <v>9</v>
      </c>
      <c r="N127" s="39">
        <v>7</v>
      </c>
      <c r="O127" s="39">
        <f>(L127+M127+N127)/30</f>
        <v>0.76666666666666672</v>
      </c>
      <c r="P127" s="39">
        <v>15</v>
      </c>
      <c r="Q127" s="39">
        <v>2</v>
      </c>
      <c r="R127" s="39">
        <v>0</v>
      </c>
      <c r="S127" s="39">
        <v>12</v>
      </c>
      <c r="T127" s="39">
        <v>0</v>
      </c>
      <c r="U127" s="39">
        <v>0</v>
      </c>
      <c r="V127" s="39">
        <v>0</v>
      </c>
      <c r="W127" s="39">
        <v>11</v>
      </c>
      <c r="X127" s="39">
        <v>0</v>
      </c>
      <c r="Y127" s="39">
        <v>0</v>
      </c>
      <c r="Z127" s="39">
        <v>0</v>
      </c>
      <c r="AA127" s="39">
        <v>9</v>
      </c>
      <c r="AB127" s="39">
        <v>0</v>
      </c>
      <c r="AC127" s="39">
        <v>0</v>
      </c>
      <c r="AD127" s="39">
        <v>0</v>
      </c>
      <c r="AE127" s="39">
        <v>11</v>
      </c>
      <c r="AF127" s="39">
        <v>0</v>
      </c>
      <c r="AG127" s="39">
        <v>0</v>
      </c>
      <c r="AH127" s="39">
        <v>0</v>
      </c>
      <c r="AI127" s="39">
        <v>9</v>
      </c>
      <c r="AJ127" s="39">
        <v>0</v>
      </c>
      <c r="AK127" s="39">
        <v>0</v>
      </c>
      <c r="AL127" s="39">
        <v>0</v>
      </c>
      <c r="AM127" s="39">
        <v>46</v>
      </c>
      <c r="AN127" s="39">
        <v>0</v>
      </c>
      <c r="AO127" s="39">
        <v>0</v>
      </c>
      <c r="AP127" s="39">
        <v>0</v>
      </c>
      <c r="AQ127" s="39">
        <v>55</v>
      </c>
      <c r="AR127" s="39">
        <v>5</v>
      </c>
      <c r="AS127" s="39">
        <v>60</v>
      </c>
      <c r="AT127" s="39">
        <v>22</v>
      </c>
      <c r="AU127" s="39">
        <v>8</v>
      </c>
      <c r="AV127" s="39">
        <v>0</v>
      </c>
      <c r="AW127" s="39"/>
      <c r="AX127" s="39">
        <v>23</v>
      </c>
      <c r="AY127" s="39" t="s">
        <v>52</v>
      </c>
      <c r="AZ127" s="39" t="s">
        <v>63</v>
      </c>
      <c r="BA127" s="39" t="s">
        <v>136</v>
      </c>
      <c r="BB127" s="39" t="s">
        <v>55</v>
      </c>
      <c r="BC127" s="39" t="s">
        <v>60</v>
      </c>
      <c r="BD127" s="39" t="s">
        <v>137</v>
      </c>
      <c r="BE127" s="39" t="s">
        <v>138</v>
      </c>
    </row>
    <row r="128" spans="1:57" ht="13" x14ac:dyDescent="0.15">
      <c r="A128" s="39">
        <v>324</v>
      </c>
      <c r="B128" s="39">
        <v>4</v>
      </c>
      <c r="C128" s="39">
        <v>5</v>
      </c>
      <c r="D128" s="62">
        <v>1</v>
      </c>
      <c r="E128" s="39">
        <v>0</v>
      </c>
      <c r="F128" s="39">
        <v>1</v>
      </c>
      <c r="G128" s="39">
        <v>1</v>
      </c>
      <c r="H128" s="39">
        <v>14</v>
      </c>
      <c r="I128" s="39">
        <v>5</v>
      </c>
      <c r="J128" s="39">
        <v>8</v>
      </c>
      <c r="K128" s="39">
        <f>H128/(H128+I128+J128)</f>
        <v>0.51851851851851849</v>
      </c>
      <c r="L128" s="39">
        <v>5</v>
      </c>
      <c r="M128" s="39">
        <v>8</v>
      </c>
      <c r="N128" s="39">
        <v>4</v>
      </c>
      <c r="O128" s="39">
        <f>(L128+M128+N128)/30</f>
        <v>0.56666666666666665</v>
      </c>
      <c r="P128" s="39">
        <v>9</v>
      </c>
      <c r="Q128" s="39">
        <v>1</v>
      </c>
      <c r="R128" s="39">
        <v>7</v>
      </c>
      <c r="S128" s="39">
        <v>15</v>
      </c>
      <c r="T128" s="39">
        <v>0</v>
      </c>
      <c r="U128" s="39">
        <v>0</v>
      </c>
      <c r="V128" s="39">
        <v>0</v>
      </c>
      <c r="W128" s="39">
        <v>14</v>
      </c>
      <c r="X128" s="39">
        <v>0</v>
      </c>
      <c r="Y128" s="39">
        <v>0</v>
      </c>
      <c r="Z128" s="39">
        <v>0</v>
      </c>
      <c r="AA128" s="39">
        <v>12</v>
      </c>
      <c r="AB128" s="39">
        <v>1</v>
      </c>
      <c r="AC128" s="39">
        <v>1</v>
      </c>
      <c r="AD128" s="39">
        <v>0</v>
      </c>
      <c r="AE128" s="39">
        <v>14</v>
      </c>
      <c r="AF128" s="39">
        <v>0</v>
      </c>
      <c r="AG128" s="39">
        <v>0</v>
      </c>
      <c r="AH128" s="39">
        <v>0</v>
      </c>
      <c r="AI128" s="39">
        <v>10</v>
      </c>
      <c r="AJ128" s="39">
        <v>2</v>
      </c>
      <c r="AK128" s="39">
        <v>1</v>
      </c>
      <c r="AL128" s="39">
        <v>1</v>
      </c>
      <c r="AM128" s="39">
        <v>58</v>
      </c>
      <c r="AN128" s="39">
        <v>2</v>
      </c>
      <c r="AO128" s="39">
        <v>2</v>
      </c>
      <c r="AP128" s="39">
        <v>1</v>
      </c>
      <c r="AQ128" s="39">
        <v>39</v>
      </c>
      <c r="AR128" s="39">
        <v>1</v>
      </c>
      <c r="AS128" s="39">
        <v>80</v>
      </c>
      <c r="AT128" s="39">
        <v>6</v>
      </c>
      <c r="AU128" s="39">
        <v>4</v>
      </c>
      <c r="AV128" s="39">
        <v>20</v>
      </c>
      <c r="AW128" s="39"/>
      <c r="AX128" s="39">
        <v>21</v>
      </c>
      <c r="AY128" s="39" t="s">
        <v>52</v>
      </c>
      <c r="AZ128" s="39" t="s">
        <v>53</v>
      </c>
      <c r="BA128" s="39" t="s">
        <v>124</v>
      </c>
      <c r="BB128" s="39" t="s">
        <v>55</v>
      </c>
      <c r="BC128" s="39" t="s">
        <v>140</v>
      </c>
      <c r="BD128" s="39" t="s">
        <v>141</v>
      </c>
      <c r="BE128" s="64" t="s">
        <v>141</v>
      </c>
    </row>
    <row r="129" spans="1:57" ht="13" x14ac:dyDescent="0.15">
      <c r="A129" s="39">
        <v>325</v>
      </c>
      <c r="B129" s="39">
        <v>4</v>
      </c>
      <c r="C129" s="39">
        <v>5</v>
      </c>
      <c r="D129" s="62">
        <v>1</v>
      </c>
      <c r="E129" s="39">
        <v>0</v>
      </c>
      <c r="F129" s="39">
        <v>1</v>
      </c>
      <c r="G129" s="39">
        <v>2</v>
      </c>
      <c r="H129" s="39">
        <v>12</v>
      </c>
      <c r="I129" s="39">
        <v>23</v>
      </c>
      <c r="J129" s="39">
        <v>13</v>
      </c>
      <c r="K129" s="39">
        <f>H129/(H129+I129+J129)</f>
        <v>0.25</v>
      </c>
      <c r="L129" s="39">
        <v>6</v>
      </c>
      <c r="M129" s="39">
        <v>7</v>
      </c>
      <c r="N129" s="39">
        <v>6</v>
      </c>
      <c r="O129" s="39">
        <f>(L129+M129+N129)/30</f>
        <v>0.6333333333333333</v>
      </c>
      <c r="P129" s="39">
        <v>16</v>
      </c>
      <c r="Q129" s="39">
        <v>1</v>
      </c>
      <c r="R129" s="39">
        <v>0</v>
      </c>
      <c r="S129" s="39">
        <v>9</v>
      </c>
      <c r="T129" s="39">
        <v>0</v>
      </c>
      <c r="U129" s="39">
        <v>0</v>
      </c>
      <c r="V129" s="39">
        <v>0</v>
      </c>
      <c r="W129" s="39">
        <v>8</v>
      </c>
      <c r="X129" s="39">
        <v>1</v>
      </c>
      <c r="Y129" s="39">
        <v>0</v>
      </c>
      <c r="Z129" s="39">
        <v>0</v>
      </c>
      <c r="AA129" s="39">
        <v>12</v>
      </c>
      <c r="AB129" s="39">
        <v>2</v>
      </c>
      <c r="AC129" s="39">
        <v>1</v>
      </c>
      <c r="AD129" s="39">
        <v>0</v>
      </c>
      <c r="AE129" s="39">
        <v>12</v>
      </c>
      <c r="AF129" s="39">
        <v>0</v>
      </c>
      <c r="AG129" s="39">
        <v>0</v>
      </c>
      <c r="AH129" s="39">
        <v>0</v>
      </c>
      <c r="AI129" s="39">
        <v>9</v>
      </c>
      <c r="AJ129" s="39">
        <v>0</v>
      </c>
      <c r="AK129" s="39">
        <v>0</v>
      </c>
      <c r="AL129" s="39">
        <v>0</v>
      </c>
      <c r="AM129" s="39">
        <v>39</v>
      </c>
      <c r="AN129" s="39">
        <v>3</v>
      </c>
      <c r="AO129" s="39">
        <v>2</v>
      </c>
      <c r="AP129" s="39">
        <v>0</v>
      </c>
      <c r="AQ129" s="39">
        <v>52</v>
      </c>
      <c r="AR129" s="39">
        <v>5</v>
      </c>
      <c r="AS129" s="39">
        <v>63</v>
      </c>
      <c r="AT129" s="39">
        <v>16</v>
      </c>
      <c r="AU129" s="39">
        <v>9</v>
      </c>
      <c r="AV129" s="39">
        <v>0</v>
      </c>
      <c r="AW129" s="39"/>
      <c r="AX129" s="39">
        <v>20</v>
      </c>
      <c r="AY129" s="39" t="s">
        <v>68</v>
      </c>
      <c r="AZ129" s="39" t="s">
        <v>53</v>
      </c>
      <c r="BA129" s="39" t="s">
        <v>124</v>
      </c>
      <c r="BB129" s="39" t="s">
        <v>55</v>
      </c>
      <c r="BC129" s="39" t="s">
        <v>142</v>
      </c>
      <c r="BD129" s="39" t="s">
        <v>127</v>
      </c>
      <c r="BE129" s="39" t="s">
        <v>143</v>
      </c>
    </row>
    <row r="130" spans="1:57" ht="13" x14ac:dyDescent="0.15">
      <c r="A130" s="39">
        <v>330</v>
      </c>
      <c r="B130" s="39">
        <v>4</v>
      </c>
      <c r="C130" s="39">
        <v>5</v>
      </c>
      <c r="D130" s="62">
        <v>1</v>
      </c>
      <c r="E130" s="39">
        <v>0</v>
      </c>
      <c r="F130" s="39">
        <v>1</v>
      </c>
      <c r="G130" s="39">
        <v>2</v>
      </c>
      <c r="H130" s="39">
        <v>10</v>
      </c>
      <c r="I130" s="39">
        <v>5</v>
      </c>
      <c r="J130" s="39">
        <v>12</v>
      </c>
      <c r="K130" s="39">
        <f>H130/(H130+I130+J130)</f>
        <v>0.37037037037037035</v>
      </c>
      <c r="L130" s="39">
        <v>5</v>
      </c>
      <c r="M130" s="39">
        <v>9</v>
      </c>
      <c r="N130" s="39">
        <v>5</v>
      </c>
      <c r="O130" s="39">
        <f>(L130+M130+N130)/30</f>
        <v>0.6333333333333333</v>
      </c>
      <c r="P130" s="39">
        <v>10</v>
      </c>
      <c r="Q130" s="39">
        <v>0</v>
      </c>
      <c r="R130" s="39">
        <v>7</v>
      </c>
      <c r="S130" s="39">
        <v>6</v>
      </c>
      <c r="T130" s="39">
        <v>1</v>
      </c>
      <c r="U130" s="39">
        <v>0</v>
      </c>
      <c r="V130" s="39">
        <v>0</v>
      </c>
      <c r="W130" s="39">
        <v>8</v>
      </c>
      <c r="X130" s="39">
        <v>1</v>
      </c>
      <c r="Y130" s="39">
        <v>1</v>
      </c>
      <c r="Z130" s="39">
        <v>0</v>
      </c>
      <c r="AA130" s="39">
        <v>10</v>
      </c>
      <c r="AB130" s="39">
        <v>1</v>
      </c>
      <c r="AC130" s="39">
        <v>1</v>
      </c>
      <c r="AD130" s="39">
        <v>0</v>
      </c>
      <c r="AE130" s="39">
        <v>9</v>
      </c>
      <c r="AF130" s="39">
        <v>1</v>
      </c>
      <c r="AG130" s="39">
        <v>0</v>
      </c>
      <c r="AH130" s="39">
        <v>0</v>
      </c>
      <c r="AI130" s="39">
        <v>8</v>
      </c>
      <c r="AJ130" s="39">
        <v>1</v>
      </c>
      <c r="AK130" s="39">
        <v>1</v>
      </c>
      <c r="AL130" s="39">
        <v>0</v>
      </c>
      <c r="AM130" s="39">
        <v>25</v>
      </c>
      <c r="AN130" s="39">
        <v>6</v>
      </c>
      <c r="AO130" s="39">
        <v>2</v>
      </c>
      <c r="AP130" s="39">
        <v>0</v>
      </c>
      <c r="AQ130" s="39">
        <v>50</v>
      </c>
      <c r="AR130" s="39">
        <v>0</v>
      </c>
      <c r="AS130" s="39">
        <v>70</v>
      </c>
      <c r="AT130" s="39">
        <v>5</v>
      </c>
      <c r="AU130" s="39">
        <v>2</v>
      </c>
      <c r="AV130" s="39">
        <v>23</v>
      </c>
      <c r="AW130" s="39"/>
      <c r="AX130" s="39">
        <v>18</v>
      </c>
      <c r="AY130" s="39" t="s">
        <v>148</v>
      </c>
      <c r="AZ130" s="39" t="s">
        <v>53</v>
      </c>
      <c r="BA130" s="39" t="s">
        <v>124</v>
      </c>
      <c r="BB130" s="39" t="s">
        <v>55</v>
      </c>
      <c r="BC130" s="39" t="s">
        <v>60</v>
      </c>
      <c r="BD130" s="39" t="s">
        <v>113</v>
      </c>
      <c r="BE130" s="39" t="s">
        <v>65</v>
      </c>
    </row>
    <row r="131" spans="1:57" ht="13" x14ac:dyDescent="0.15">
      <c r="A131" s="39">
        <v>331</v>
      </c>
      <c r="B131" s="39">
        <v>4</v>
      </c>
      <c r="C131" s="39">
        <v>5</v>
      </c>
      <c r="D131" s="62">
        <v>1</v>
      </c>
      <c r="E131" s="39">
        <v>0</v>
      </c>
      <c r="F131" s="39">
        <v>1</v>
      </c>
      <c r="G131" s="39">
        <v>2</v>
      </c>
      <c r="H131" s="39">
        <v>13</v>
      </c>
      <c r="I131" s="39">
        <v>1</v>
      </c>
      <c r="J131" s="39">
        <v>13</v>
      </c>
      <c r="K131" s="39">
        <f>H131/(H131+I131+J131)</f>
        <v>0.48148148148148145</v>
      </c>
      <c r="L131" s="39">
        <v>3</v>
      </c>
      <c r="M131" s="39">
        <v>4</v>
      </c>
      <c r="N131" s="39">
        <v>7</v>
      </c>
      <c r="O131" s="39">
        <f>(L131+M131+N131)/30</f>
        <v>0.46666666666666667</v>
      </c>
      <c r="P131" s="39">
        <v>14</v>
      </c>
      <c r="Q131" s="39">
        <v>1</v>
      </c>
      <c r="R131" s="39">
        <v>2</v>
      </c>
      <c r="S131" s="39">
        <v>15</v>
      </c>
      <c r="T131" s="39">
        <v>0</v>
      </c>
      <c r="U131" s="39">
        <v>0</v>
      </c>
      <c r="V131" s="39">
        <v>0</v>
      </c>
      <c r="W131" s="39">
        <v>11</v>
      </c>
      <c r="X131" s="39">
        <v>0</v>
      </c>
      <c r="Y131" s="39">
        <v>0</v>
      </c>
      <c r="Z131" s="39">
        <v>0</v>
      </c>
      <c r="AA131" s="39">
        <v>10</v>
      </c>
      <c r="AB131" s="39">
        <v>1</v>
      </c>
      <c r="AC131" s="39">
        <v>1</v>
      </c>
      <c r="AD131" s="39">
        <v>0</v>
      </c>
      <c r="AE131" s="39">
        <v>10</v>
      </c>
      <c r="AF131" s="39">
        <v>0</v>
      </c>
      <c r="AG131" s="39">
        <v>0</v>
      </c>
      <c r="AH131" s="39">
        <v>0</v>
      </c>
      <c r="AI131" s="39">
        <v>11</v>
      </c>
      <c r="AJ131" s="39">
        <v>0</v>
      </c>
      <c r="AK131" s="39">
        <v>0</v>
      </c>
      <c r="AL131" s="39">
        <v>0</v>
      </c>
      <c r="AM131" s="39">
        <v>42</v>
      </c>
      <c r="AN131" s="39">
        <v>1</v>
      </c>
      <c r="AO131" s="39">
        <v>1</v>
      </c>
      <c r="AP131" s="39">
        <v>0</v>
      </c>
      <c r="AQ131" s="39">
        <v>69</v>
      </c>
      <c r="AR131" s="39">
        <v>6</v>
      </c>
      <c r="AS131" s="39">
        <v>45</v>
      </c>
      <c r="AT131" s="39">
        <v>19</v>
      </c>
      <c r="AU131" s="39">
        <v>6</v>
      </c>
      <c r="AV131" s="39">
        <v>5</v>
      </c>
      <c r="AW131" s="39"/>
      <c r="AX131" s="39">
        <v>20</v>
      </c>
      <c r="AY131" s="39" t="s">
        <v>148</v>
      </c>
      <c r="AZ131" s="39" t="s">
        <v>53</v>
      </c>
      <c r="BA131" s="39" t="s">
        <v>147</v>
      </c>
      <c r="BB131" s="44"/>
      <c r="BC131" s="39" t="s">
        <v>60</v>
      </c>
      <c r="BD131" s="39" t="s">
        <v>131</v>
      </c>
      <c r="BE131" s="39" t="s">
        <v>62</v>
      </c>
    </row>
    <row r="132" spans="1:57" ht="13" x14ac:dyDescent="0.15">
      <c r="A132" s="39">
        <v>334</v>
      </c>
      <c r="B132" s="39">
        <v>4</v>
      </c>
      <c r="C132" s="39">
        <v>5</v>
      </c>
      <c r="D132" s="62">
        <v>1</v>
      </c>
      <c r="E132" s="39">
        <v>1</v>
      </c>
      <c r="F132" s="39">
        <v>1</v>
      </c>
      <c r="G132" s="39">
        <v>1</v>
      </c>
      <c r="H132" s="39">
        <v>20</v>
      </c>
      <c r="I132" s="39">
        <v>1</v>
      </c>
      <c r="J132" s="39">
        <v>6</v>
      </c>
      <c r="K132" s="39">
        <f>H132/(H132+I132+J132)</f>
        <v>0.7407407407407407</v>
      </c>
      <c r="L132" s="39">
        <v>8</v>
      </c>
      <c r="M132" s="39">
        <v>6</v>
      </c>
      <c r="N132" s="39">
        <v>8</v>
      </c>
      <c r="O132" s="39">
        <f>(L132+M132+N132)/30</f>
        <v>0.73333333333333328</v>
      </c>
      <c r="P132" s="39">
        <v>17</v>
      </c>
      <c r="Q132" s="39">
        <v>0</v>
      </c>
      <c r="R132" s="39">
        <v>0</v>
      </c>
      <c r="S132" s="39">
        <v>11</v>
      </c>
      <c r="T132" s="39">
        <v>0</v>
      </c>
      <c r="U132" s="39">
        <v>0</v>
      </c>
      <c r="V132" s="39">
        <v>0</v>
      </c>
      <c r="W132" s="39">
        <v>8</v>
      </c>
      <c r="X132" s="39">
        <v>0</v>
      </c>
      <c r="Y132" s="39">
        <v>0</v>
      </c>
      <c r="Z132" s="39">
        <v>0</v>
      </c>
      <c r="AA132" s="39">
        <v>6</v>
      </c>
      <c r="AB132" s="39">
        <v>0</v>
      </c>
      <c r="AC132" s="39">
        <v>0</v>
      </c>
      <c r="AD132" s="39">
        <v>0</v>
      </c>
      <c r="AE132" s="39">
        <v>8</v>
      </c>
      <c r="AF132" s="39">
        <v>0</v>
      </c>
      <c r="AG132" s="39">
        <v>1</v>
      </c>
      <c r="AH132" s="39">
        <v>0</v>
      </c>
      <c r="AI132" s="39">
        <v>9</v>
      </c>
      <c r="AJ132" s="39">
        <v>0</v>
      </c>
      <c r="AK132" s="39">
        <v>0</v>
      </c>
      <c r="AL132" s="39">
        <v>0</v>
      </c>
      <c r="AM132" s="39">
        <v>30</v>
      </c>
      <c r="AN132" s="39">
        <v>1</v>
      </c>
      <c r="AO132" s="39">
        <v>3</v>
      </c>
      <c r="AP132" s="39">
        <v>0</v>
      </c>
      <c r="AQ132" s="39">
        <v>104</v>
      </c>
      <c r="AR132" s="39">
        <v>3</v>
      </c>
      <c r="AS132" s="39">
        <v>10</v>
      </c>
      <c r="AT132" s="39">
        <v>30</v>
      </c>
      <c r="AU132" s="39">
        <v>0</v>
      </c>
      <c r="AV132" s="39">
        <v>0</v>
      </c>
      <c r="AW132" s="39"/>
      <c r="AX132" s="39">
        <v>20</v>
      </c>
      <c r="AY132" s="39" t="s">
        <v>148</v>
      </c>
      <c r="AZ132" s="39" t="s">
        <v>53</v>
      </c>
      <c r="BA132" s="39" t="s">
        <v>124</v>
      </c>
      <c r="BB132" s="39" t="s">
        <v>64</v>
      </c>
      <c r="BC132" s="39" t="s">
        <v>60</v>
      </c>
      <c r="BD132" s="39" t="s">
        <v>113</v>
      </c>
      <c r="BE132" s="39" t="s">
        <v>113</v>
      </c>
    </row>
    <row r="133" spans="1:57" ht="13" x14ac:dyDescent="0.15">
      <c r="A133" s="39">
        <v>335</v>
      </c>
      <c r="B133" s="39">
        <v>4</v>
      </c>
      <c r="C133" s="39">
        <v>5</v>
      </c>
      <c r="D133" s="62">
        <v>1</v>
      </c>
      <c r="E133" s="39">
        <v>1</v>
      </c>
      <c r="F133" s="39">
        <v>1</v>
      </c>
      <c r="G133" s="39">
        <v>2</v>
      </c>
      <c r="H133" s="39">
        <v>12</v>
      </c>
      <c r="I133" s="39">
        <v>6</v>
      </c>
      <c r="J133" s="39">
        <v>9</v>
      </c>
      <c r="K133" s="39">
        <f>H133/(H133+I133+J133)</f>
        <v>0.44444444444444442</v>
      </c>
      <c r="L133" s="39">
        <v>5</v>
      </c>
      <c r="M133" s="39">
        <v>6</v>
      </c>
      <c r="N133" s="39">
        <v>7</v>
      </c>
      <c r="O133" s="39">
        <f>(L133+M133+N133)/30</f>
        <v>0.6</v>
      </c>
      <c r="P133" s="39">
        <v>10</v>
      </c>
      <c r="Q133" s="39">
        <v>3</v>
      </c>
      <c r="R133" s="39">
        <v>4</v>
      </c>
      <c r="S133" s="39">
        <v>12</v>
      </c>
      <c r="T133" s="39">
        <v>0</v>
      </c>
      <c r="U133" s="39">
        <v>0</v>
      </c>
      <c r="V133" s="39">
        <v>0</v>
      </c>
      <c r="W133" s="39">
        <v>9</v>
      </c>
      <c r="X133" s="39">
        <v>0</v>
      </c>
      <c r="Y133" s="39">
        <v>0</v>
      </c>
      <c r="Z133" s="39">
        <v>0</v>
      </c>
      <c r="AA133" s="39">
        <v>12</v>
      </c>
      <c r="AB133" s="39">
        <v>0</v>
      </c>
      <c r="AC133" s="39">
        <v>0</v>
      </c>
      <c r="AD133" s="39">
        <v>0</v>
      </c>
      <c r="AE133" s="39">
        <v>9</v>
      </c>
      <c r="AF133" s="39">
        <v>0</v>
      </c>
      <c r="AG133" s="39">
        <v>0</v>
      </c>
      <c r="AH133" s="39">
        <v>0</v>
      </c>
      <c r="AI133" s="39">
        <v>8</v>
      </c>
      <c r="AJ133" s="39">
        <v>0</v>
      </c>
      <c r="AK133" s="39">
        <v>0</v>
      </c>
      <c r="AL133" s="39">
        <v>0</v>
      </c>
      <c r="AM133" s="39">
        <v>33</v>
      </c>
      <c r="AN133" s="39">
        <v>2</v>
      </c>
      <c r="AO133" s="39">
        <v>2</v>
      </c>
      <c r="AP133" s="39">
        <v>0</v>
      </c>
      <c r="AQ133" s="39">
        <v>53</v>
      </c>
      <c r="AR133" s="39">
        <v>7</v>
      </c>
      <c r="AS133" s="39">
        <v>60</v>
      </c>
      <c r="AT133" s="39">
        <v>15</v>
      </c>
      <c r="AU133" s="39">
        <v>5</v>
      </c>
      <c r="AV133" s="39">
        <v>10</v>
      </c>
      <c r="AW133" s="39"/>
      <c r="AX133" s="39">
        <v>19</v>
      </c>
      <c r="AY133" s="39" t="s">
        <v>52</v>
      </c>
      <c r="AZ133" s="39" t="s">
        <v>53</v>
      </c>
      <c r="BA133" s="39" t="s">
        <v>124</v>
      </c>
      <c r="BB133" s="39" t="s">
        <v>55</v>
      </c>
      <c r="BC133" s="39" t="s">
        <v>60</v>
      </c>
      <c r="BD133" s="39" t="s">
        <v>151</v>
      </c>
      <c r="BE133" s="39" t="s">
        <v>131</v>
      </c>
    </row>
    <row r="134" spans="1:57" ht="13" x14ac:dyDescent="0.15">
      <c r="A134" s="39">
        <v>338</v>
      </c>
      <c r="B134" s="39">
        <v>4</v>
      </c>
      <c r="C134" s="39">
        <v>5</v>
      </c>
      <c r="D134" s="62">
        <v>1</v>
      </c>
      <c r="E134" s="39">
        <v>0</v>
      </c>
      <c r="F134" s="39">
        <v>1</v>
      </c>
      <c r="G134" s="39">
        <v>1</v>
      </c>
      <c r="H134" s="39">
        <v>10</v>
      </c>
      <c r="I134" s="39">
        <v>8</v>
      </c>
      <c r="J134" s="39">
        <v>9</v>
      </c>
      <c r="K134" s="39">
        <f>H134/(H134+I134+J134)</f>
        <v>0.37037037037037035</v>
      </c>
      <c r="L134" s="39">
        <v>6</v>
      </c>
      <c r="M134" s="39">
        <v>4</v>
      </c>
      <c r="N134" s="39">
        <v>0</v>
      </c>
      <c r="O134" s="39">
        <f>(L134+M134+N134)/30</f>
        <v>0.33333333333333331</v>
      </c>
      <c r="P134" s="39">
        <v>15</v>
      </c>
      <c r="Q134" s="39">
        <v>1</v>
      </c>
      <c r="R134" s="39">
        <v>1</v>
      </c>
      <c r="S134" s="39">
        <v>8</v>
      </c>
      <c r="T134" s="39">
        <v>0</v>
      </c>
      <c r="U134" s="39">
        <v>0</v>
      </c>
      <c r="V134" s="39">
        <v>0</v>
      </c>
      <c r="W134" s="39">
        <v>12</v>
      </c>
      <c r="X134" s="39">
        <v>0</v>
      </c>
      <c r="Y134" s="39">
        <v>0</v>
      </c>
      <c r="Z134" s="39">
        <v>0</v>
      </c>
      <c r="AA134" s="39">
        <v>11</v>
      </c>
      <c r="AB134" s="39">
        <v>0</v>
      </c>
      <c r="AC134" s="39">
        <v>1</v>
      </c>
      <c r="AD134" s="39">
        <v>0</v>
      </c>
      <c r="AE134" s="39">
        <v>9</v>
      </c>
      <c r="AF134" s="39">
        <v>0</v>
      </c>
      <c r="AG134" s="39">
        <v>0</v>
      </c>
      <c r="AH134" s="39">
        <v>0</v>
      </c>
      <c r="AI134" s="39">
        <v>6</v>
      </c>
      <c r="AJ134" s="39">
        <v>0</v>
      </c>
      <c r="AK134" s="39">
        <v>0</v>
      </c>
      <c r="AL134" s="39">
        <v>0</v>
      </c>
      <c r="AM134" s="39">
        <v>34</v>
      </c>
      <c r="AN134" s="39">
        <v>2</v>
      </c>
      <c r="AO134" s="39">
        <v>1</v>
      </c>
      <c r="AP134" s="39">
        <v>0</v>
      </c>
      <c r="AQ134" s="39">
        <v>46</v>
      </c>
      <c r="AR134" s="39">
        <v>4</v>
      </c>
      <c r="AS134" s="39">
        <v>70</v>
      </c>
      <c r="AT134" s="39">
        <v>6</v>
      </c>
      <c r="AU134" s="39">
        <v>8</v>
      </c>
      <c r="AV134" s="39">
        <v>16</v>
      </c>
      <c r="AW134" s="39"/>
      <c r="AX134" s="39">
        <v>21</v>
      </c>
      <c r="AY134" s="39" t="s">
        <v>52</v>
      </c>
      <c r="AZ134" s="39" t="s">
        <v>53</v>
      </c>
      <c r="BA134" s="39" t="s">
        <v>154</v>
      </c>
      <c r="BB134" s="39" t="s">
        <v>64</v>
      </c>
      <c r="BC134" s="39" t="s">
        <v>70</v>
      </c>
      <c r="BD134" s="39" t="s">
        <v>145</v>
      </c>
      <c r="BE134" s="39" t="s">
        <v>145</v>
      </c>
    </row>
    <row r="135" spans="1:57" ht="13" x14ac:dyDescent="0.15">
      <c r="A135" s="39">
        <v>349</v>
      </c>
      <c r="B135" s="39">
        <v>4</v>
      </c>
      <c r="C135" s="39">
        <v>5</v>
      </c>
      <c r="D135" s="62">
        <v>1</v>
      </c>
      <c r="E135" s="39">
        <v>1</v>
      </c>
      <c r="F135" s="39">
        <v>1</v>
      </c>
      <c r="G135" s="39">
        <v>2</v>
      </c>
      <c r="H135" s="39">
        <v>13</v>
      </c>
      <c r="I135" s="39">
        <v>2</v>
      </c>
      <c r="J135" s="39">
        <v>12</v>
      </c>
      <c r="K135" s="39">
        <f>H135/(H135+I135+J135)</f>
        <v>0.48148148148148145</v>
      </c>
      <c r="L135" s="39">
        <v>5</v>
      </c>
      <c r="M135" s="39">
        <v>8</v>
      </c>
      <c r="N135" s="39">
        <v>6</v>
      </c>
      <c r="O135" s="39">
        <f>(L135+M135+N135)/30</f>
        <v>0.6333333333333333</v>
      </c>
      <c r="P135" s="39">
        <v>10</v>
      </c>
      <c r="Q135" s="39">
        <v>0</v>
      </c>
      <c r="R135" s="39">
        <v>7</v>
      </c>
      <c r="S135" s="39">
        <v>10</v>
      </c>
      <c r="T135" s="39">
        <v>1</v>
      </c>
      <c r="U135" s="39">
        <v>0</v>
      </c>
      <c r="V135" s="39">
        <v>0</v>
      </c>
      <c r="W135" s="39">
        <v>12</v>
      </c>
      <c r="X135" s="39">
        <v>0</v>
      </c>
      <c r="Y135" s="39">
        <v>0</v>
      </c>
      <c r="Z135" s="39">
        <v>0</v>
      </c>
      <c r="AA135" s="39">
        <v>12</v>
      </c>
      <c r="AB135" s="39">
        <v>1</v>
      </c>
      <c r="AC135" s="39">
        <v>1</v>
      </c>
      <c r="AD135" s="39">
        <v>0</v>
      </c>
      <c r="AE135" s="39">
        <v>10</v>
      </c>
      <c r="AF135" s="39">
        <v>0</v>
      </c>
      <c r="AG135" s="39">
        <v>0</v>
      </c>
      <c r="AH135" s="39">
        <v>0</v>
      </c>
      <c r="AI135" s="39">
        <v>10</v>
      </c>
      <c r="AJ135" s="39">
        <v>1</v>
      </c>
      <c r="AK135" s="39">
        <v>0</v>
      </c>
      <c r="AL135" s="39">
        <v>0</v>
      </c>
      <c r="AM135" s="39">
        <v>40</v>
      </c>
      <c r="AN135" s="39">
        <v>6</v>
      </c>
      <c r="AO135" s="39">
        <v>1</v>
      </c>
      <c r="AP135" s="39">
        <v>0</v>
      </c>
      <c r="AQ135" s="39">
        <v>49</v>
      </c>
      <c r="AR135" s="39">
        <v>6</v>
      </c>
      <c r="AS135" s="39">
        <v>65</v>
      </c>
      <c r="AT135" s="39">
        <v>29</v>
      </c>
      <c r="AU135" s="39">
        <v>1</v>
      </c>
      <c r="AV135" s="39">
        <v>0</v>
      </c>
      <c r="AW135" s="39"/>
      <c r="AX135" s="39">
        <v>20</v>
      </c>
      <c r="AY135" s="39" t="s">
        <v>52</v>
      </c>
      <c r="AZ135" s="39" t="s">
        <v>53</v>
      </c>
      <c r="BA135" s="39" t="s">
        <v>147</v>
      </c>
      <c r="BB135" s="39" t="s">
        <v>152</v>
      </c>
      <c r="BC135" s="39" t="s">
        <v>60</v>
      </c>
      <c r="BD135" s="39" t="s">
        <v>67</v>
      </c>
      <c r="BE135" s="39" t="s">
        <v>151</v>
      </c>
    </row>
    <row r="136" spans="1:57" ht="13" x14ac:dyDescent="0.15">
      <c r="A136" s="52" t="s">
        <v>187</v>
      </c>
      <c r="B136" s="39">
        <v>4</v>
      </c>
      <c r="C136" s="39">
        <v>6</v>
      </c>
      <c r="D136" s="62">
        <v>1</v>
      </c>
      <c r="E136" s="39">
        <v>0</v>
      </c>
      <c r="F136" s="39">
        <v>1</v>
      </c>
      <c r="G136" s="39">
        <v>2</v>
      </c>
      <c r="H136" s="39">
        <v>5</v>
      </c>
      <c r="I136" s="39">
        <v>10</v>
      </c>
      <c r="J136" s="39">
        <v>12</v>
      </c>
      <c r="K136" s="39">
        <f>H136/(H136+I136+J136)</f>
        <v>0.18518518518518517</v>
      </c>
      <c r="L136" s="39">
        <v>4</v>
      </c>
      <c r="M136" s="39">
        <v>8</v>
      </c>
      <c r="N136" s="39">
        <v>8</v>
      </c>
      <c r="O136" s="39">
        <f>(L136+M136+N136)/30</f>
        <v>0.66666666666666663</v>
      </c>
      <c r="P136" s="39">
        <v>11</v>
      </c>
      <c r="Q136" s="39">
        <v>2</v>
      </c>
      <c r="R136" s="39">
        <v>4</v>
      </c>
      <c r="S136" s="39">
        <v>12</v>
      </c>
      <c r="T136" s="39">
        <v>0</v>
      </c>
      <c r="U136" s="39">
        <v>0</v>
      </c>
      <c r="V136" s="39">
        <v>0</v>
      </c>
      <c r="W136" s="39">
        <v>13</v>
      </c>
      <c r="X136" s="39">
        <v>0</v>
      </c>
      <c r="Y136" s="39">
        <v>0</v>
      </c>
      <c r="Z136" s="39">
        <v>0</v>
      </c>
      <c r="AA136" s="39">
        <v>13</v>
      </c>
      <c r="AB136" s="39">
        <v>0</v>
      </c>
      <c r="AC136" s="39">
        <v>0</v>
      </c>
      <c r="AD136" s="39">
        <v>0</v>
      </c>
      <c r="AE136" s="39">
        <v>11</v>
      </c>
      <c r="AF136" s="39">
        <v>0</v>
      </c>
      <c r="AG136" s="39">
        <v>0</v>
      </c>
      <c r="AH136" s="39">
        <v>0</v>
      </c>
      <c r="AI136" s="39">
        <v>11</v>
      </c>
      <c r="AJ136" s="39">
        <v>0</v>
      </c>
      <c r="AK136" s="39">
        <v>0</v>
      </c>
      <c r="AL136" s="39">
        <v>0</v>
      </c>
      <c r="AM136" s="39">
        <v>44</v>
      </c>
      <c r="AN136" s="39">
        <v>0</v>
      </c>
      <c r="AO136" s="39">
        <v>0</v>
      </c>
      <c r="AP136" s="39">
        <v>0</v>
      </c>
      <c r="AQ136" s="39">
        <v>88</v>
      </c>
      <c r="AR136" s="39">
        <v>12</v>
      </c>
      <c r="AS136" s="39">
        <v>20</v>
      </c>
      <c r="AT136" s="39">
        <v>17</v>
      </c>
      <c r="AU136" s="39">
        <v>8</v>
      </c>
      <c r="AV136" s="39">
        <v>7</v>
      </c>
      <c r="AW136" s="39"/>
      <c r="AX136" s="39">
        <v>22</v>
      </c>
      <c r="AY136" s="39" t="s">
        <v>52</v>
      </c>
      <c r="AZ136" s="39" t="s">
        <v>63</v>
      </c>
      <c r="BA136" s="39" t="s">
        <v>124</v>
      </c>
      <c r="BB136" s="39" t="s">
        <v>64</v>
      </c>
      <c r="BC136" s="39" t="s">
        <v>60</v>
      </c>
      <c r="BD136" s="39" t="s">
        <v>98</v>
      </c>
      <c r="BE136" s="39" t="s">
        <v>98</v>
      </c>
    </row>
    <row r="137" spans="1:57" ht="13" x14ac:dyDescent="0.15">
      <c r="A137" s="39" t="s">
        <v>189</v>
      </c>
      <c r="B137" s="39">
        <v>4</v>
      </c>
      <c r="C137" s="39">
        <v>6</v>
      </c>
      <c r="D137" s="62">
        <v>1</v>
      </c>
      <c r="E137" s="39">
        <v>0</v>
      </c>
      <c r="F137" s="39">
        <v>1</v>
      </c>
      <c r="G137" s="39">
        <v>1</v>
      </c>
      <c r="H137" s="39">
        <v>14</v>
      </c>
      <c r="I137" s="39">
        <v>6</v>
      </c>
      <c r="J137" s="39">
        <v>7</v>
      </c>
      <c r="K137" s="39">
        <f>H137/(H137+I137+J137)</f>
        <v>0.51851851851851849</v>
      </c>
      <c r="L137" s="39">
        <v>10</v>
      </c>
      <c r="M137" s="39">
        <v>6</v>
      </c>
      <c r="N137" s="39">
        <v>8</v>
      </c>
      <c r="O137" s="39">
        <f>(L137+M137+N137)/30</f>
        <v>0.8</v>
      </c>
      <c r="P137" s="39">
        <v>13</v>
      </c>
      <c r="Q137" s="39">
        <v>0</v>
      </c>
      <c r="R137" s="39">
        <v>4</v>
      </c>
      <c r="S137" s="39">
        <v>8</v>
      </c>
      <c r="T137" s="39">
        <v>0</v>
      </c>
      <c r="U137" s="39">
        <v>0</v>
      </c>
      <c r="V137" s="39">
        <v>0</v>
      </c>
      <c r="W137" s="39">
        <v>9</v>
      </c>
      <c r="X137" s="39">
        <v>1</v>
      </c>
      <c r="Y137" s="39">
        <v>0</v>
      </c>
      <c r="Z137" s="39">
        <v>0</v>
      </c>
      <c r="AA137" s="39">
        <v>6</v>
      </c>
      <c r="AB137" s="39">
        <v>1</v>
      </c>
      <c r="AC137" s="39">
        <v>1</v>
      </c>
      <c r="AD137" s="39">
        <v>0</v>
      </c>
      <c r="AE137" s="39">
        <v>8</v>
      </c>
      <c r="AF137" s="39">
        <v>0</v>
      </c>
      <c r="AG137" s="39">
        <v>0</v>
      </c>
      <c r="AH137" s="39">
        <v>0</v>
      </c>
      <c r="AI137" s="39">
        <v>8</v>
      </c>
      <c r="AJ137" s="39">
        <v>0</v>
      </c>
      <c r="AK137" s="39">
        <v>0</v>
      </c>
      <c r="AL137" s="39">
        <v>0</v>
      </c>
      <c r="AM137" s="39">
        <v>30</v>
      </c>
      <c r="AN137" s="39">
        <v>4</v>
      </c>
      <c r="AO137" s="39">
        <v>3</v>
      </c>
      <c r="AP137" s="39">
        <v>0</v>
      </c>
      <c r="AQ137" s="39">
        <v>17</v>
      </c>
      <c r="AR137" s="39">
        <v>41</v>
      </c>
      <c r="AS137" s="39">
        <v>62</v>
      </c>
      <c r="AT137" s="39">
        <v>5</v>
      </c>
      <c r="AU137" s="39">
        <v>7</v>
      </c>
      <c r="AV137" s="39">
        <v>18</v>
      </c>
      <c r="AW137" s="39"/>
      <c r="AX137" s="39">
        <v>18</v>
      </c>
      <c r="AY137" s="39" t="s">
        <v>52</v>
      </c>
      <c r="AZ137" s="39" t="s">
        <v>190</v>
      </c>
      <c r="BA137" s="39" t="s">
        <v>147</v>
      </c>
      <c r="BB137" s="39" t="s">
        <v>55</v>
      </c>
      <c r="BC137" s="39" t="s">
        <v>70</v>
      </c>
      <c r="BD137" s="39" t="s">
        <v>73</v>
      </c>
      <c r="BE137" s="39" t="s">
        <v>73</v>
      </c>
    </row>
    <row r="138" spans="1:57" ht="13" x14ac:dyDescent="0.15">
      <c r="A138" s="39" t="s">
        <v>196</v>
      </c>
      <c r="B138" s="39">
        <v>4</v>
      </c>
      <c r="C138" s="39">
        <v>6</v>
      </c>
      <c r="D138" s="62">
        <v>1</v>
      </c>
      <c r="E138" s="39">
        <v>0</v>
      </c>
      <c r="F138" s="39">
        <v>1</v>
      </c>
      <c r="G138" s="39">
        <v>2</v>
      </c>
      <c r="H138" s="39">
        <v>12</v>
      </c>
      <c r="I138" s="39">
        <v>6</v>
      </c>
      <c r="J138" s="39">
        <v>9</v>
      </c>
      <c r="K138" s="39">
        <f>H138/(H138+I138+J138)</f>
        <v>0.44444444444444442</v>
      </c>
      <c r="L138" s="39">
        <v>10</v>
      </c>
      <c r="M138" s="39">
        <v>6</v>
      </c>
      <c r="N138" s="39">
        <v>5</v>
      </c>
      <c r="O138" s="39">
        <f>(L138+M138+N138)/30</f>
        <v>0.7</v>
      </c>
      <c r="P138" s="39">
        <v>15</v>
      </c>
      <c r="Q138" s="39">
        <v>0</v>
      </c>
      <c r="R138" s="39">
        <v>2</v>
      </c>
      <c r="S138" s="39">
        <v>12</v>
      </c>
      <c r="T138" s="39">
        <v>0</v>
      </c>
      <c r="U138" s="39">
        <v>0</v>
      </c>
      <c r="V138" s="39">
        <v>0</v>
      </c>
      <c r="W138" s="39">
        <v>10</v>
      </c>
      <c r="X138" s="39">
        <v>0</v>
      </c>
      <c r="Y138" s="39">
        <v>0</v>
      </c>
      <c r="Z138" s="39">
        <v>0</v>
      </c>
      <c r="AA138" s="39">
        <v>12</v>
      </c>
      <c r="AB138" s="39">
        <v>0</v>
      </c>
      <c r="AC138" s="39">
        <v>0</v>
      </c>
      <c r="AD138" s="39">
        <v>0</v>
      </c>
      <c r="AE138" s="39">
        <v>12</v>
      </c>
      <c r="AF138" s="39">
        <v>0</v>
      </c>
      <c r="AG138" s="39">
        <v>0</v>
      </c>
      <c r="AH138" s="39">
        <v>0</v>
      </c>
      <c r="AI138" s="39">
        <v>11</v>
      </c>
      <c r="AJ138" s="39">
        <v>1</v>
      </c>
      <c r="AK138" s="39">
        <v>0</v>
      </c>
      <c r="AL138" s="39">
        <v>0</v>
      </c>
      <c r="AM138" s="39">
        <v>51</v>
      </c>
      <c r="AN138" s="39">
        <v>3</v>
      </c>
      <c r="AO138" s="39">
        <v>1</v>
      </c>
      <c r="AP138" s="39">
        <v>0</v>
      </c>
      <c r="AQ138" s="39">
        <v>50</v>
      </c>
      <c r="AR138" s="39">
        <v>0</v>
      </c>
      <c r="AS138" s="39">
        <v>70</v>
      </c>
      <c r="AT138" s="39">
        <v>27</v>
      </c>
      <c r="AU138" s="39">
        <v>3</v>
      </c>
      <c r="AV138" s="39">
        <v>0</v>
      </c>
      <c r="AW138" s="39" t="s">
        <v>197</v>
      </c>
      <c r="AX138" s="39">
        <v>22</v>
      </c>
      <c r="AY138" s="39" t="s">
        <v>68</v>
      </c>
      <c r="AZ138" s="39" t="s">
        <v>53</v>
      </c>
      <c r="BA138" s="39" t="s">
        <v>198</v>
      </c>
      <c r="BB138" s="39" t="s">
        <v>55</v>
      </c>
      <c r="BC138" s="39" t="s">
        <v>70</v>
      </c>
      <c r="BD138" s="39" t="s">
        <v>89</v>
      </c>
      <c r="BE138" s="39" t="s">
        <v>89</v>
      </c>
    </row>
    <row r="139" spans="1:57" ht="13" x14ac:dyDescent="0.15">
      <c r="A139" s="39" t="s">
        <v>200</v>
      </c>
      <c r="B139" s="39">
        <v>4</v>
      </c>
      <c r="C139" s="39">
        <v>6</v>
      </c>
      <c r="D139" s="62">
        <v>1</v>
      </c>
      <c r="E139" s="39">
        <v>0</v>
      </c>
      <c r="F139" s="39">
        <v>1</v>
      </c>
      <c r="G139" s="39">
        <v>2</v>
      </c>
      <c r="H139" s="39">
        <v>14</v>
      </c>
      <c r="I139" s="39">
        <v>6</v>
      </c>
      <c r="J139" s="39">
        <v>7</v>
      </c>
      <c r="K139" s="39">
        <f>H139/(H139+I139+J139)</f>
        <v>0.51851851851851849</v>
      </c>
      <c r="L139" s="39">
        <v>4</v>
      </c>
      <c r="M139" s="39">
        <v>2</v>
      </c>
      <c r="N139" s="39">
        <v>7</v>
      </c>
      <c r="O139" s="39">
        <f>(L139+M139+N139)/30</f>
        <v>0.43333333333333335</v>
      </c>
      <c r="P139" s="39">
        <v>12</v>
      </c>
      <c r="Q139" s="39">
        <v>3</v>
      </c>
      <c r="R139" s="39">
        <v>2</v>
      </c>
      <c r="S139" s="39">
        <v>11</v>
      </c>
      <c r="T139" s="39">
        <v>0</v>
      </c>
      <c r="U139" s="39">
        <v>0</v>
      </c>
      <c r="V139" s="39">
        <v>0</v>
      </c>
      <c r="W139" s="39">
        <v>6</v>
      </c>
      <c r="X139" s="39">
        <v>0</v>
      </c>
      <c r="Y139" s="39">
        <v>0</v>
      </c>
      <c r="Z139" s="39">
        <v>0</v>
      </c>
      <c r="AA139" s="39">
        <v>8</v>
      </c>
      <c r="AB139" s="39">
        <v>1</v>
      </c>
      <c r="AC139" s="39">
        <v>1</v>
      </c>
      <c r="AD139" s="39">
        <v>0</v>
      </c>
      <c r="AE139" s="39">
        <v>9</v>
      </c>
      <c r="AF139" s="39">
        <v>1</v>
      </c>
      <c r="AG139" s="39">
        <v>1</v>
      </c>
      <c r="AH139" s="39">
        <v>0</v>
      </c>
      <c r="AI139" s="39">
        <v>8</v>
      </c>
      <c r="AJ139" s="39">
        <v>1</v>
      </c>
      <c r="AK139" s="39">
        <v>1</v>
      </c>
      <c r="AL139" s="39">
        <v>0</v>
      </c>
      <c r="AM139" s="39">
        <v>25</v>
      </c>
      <c r="AN139" s="39">
        <v>2</v>
      </c>
      <c r="AO139" s="39">
        <v>2</v>
      </c>
      <c r="AP139" s="39">
        <v>0</v>
      </c>
      <c r="AQ139" s="39">
        <v>84</v>
      </c>
      <c r="AR139" s="39">
        <v>1</v>
      </c>
      <c r="AS139" s="39">
        <v>35</v>
      </c>
      <c r="AT139" s="39">
        <v>4</v>
      </c>
      <c r="AU139" s="39">
        <v>3</v>
      </c>
      <c r="AV139" s="39">
        <v>23</v>
      </c>
      <c r="AW139" s="39" t="s">
        <v>197</v>
      </c>
      <c r="AX139" s="39">
        <v>22</v>
      </c>
      <c r="AY139" s="39" t="s">
        <v>68</v>
      </c>
      <c r="AZ139" s="39" t="s">
        <v>53</v>
      </c>
      <c r="BA139" s="39" t="s">
        <v>147</v>
      </c>
      <c r="BB139" s="39" t="s">
        <v>64</v>
      </c>
      <c r="BC139" s="39" t="s">
        <v>70</v>
      </c>
      <c r="BD139" s="39" t="s">
        <v>73</v>
      </c>
      <c r="BE139" s="39" t="s">
        <v>73</v>
      </c>
    </row>
    <row r="140" spans="1:57" ht="13" x14ac:dyDescent="0.15">
      <c r="A140" s="39" t="s">
        <v>204</v>
      </c>
      <c r="B140" s="39">
        <v>4</v>
      </c>
      <c r="C140" s="39">
        <v>6</v>
      </c>
      <c r="D140" s="62">
        <v>1</v>
      </c>
      <c r="E140" s="39">
        <v>0</v>
      </c>
      <c r="F140" s="39">
        <v>1</v>
      </c>
      <c r="G140" s="39">
        <v>2</v>
      </c>
      <c r="H140" s="39">
        <v>14</v>
      </c>
      <c r="I140" s="39">
        <v>4</v>
      </c>
      <c r="J140" s="39">
        <v>9</v>
      </c>
      <c r="K140" s="39">
        <f>H140/(H140+I140+J140)</f>
        <v>0.51851851851851849</v>
      </c>
      <c r="L140" s="39">
        <v>7</v>
      </c>
      <c r="M140" s="39">
        <v>6</v>
      </c>
      <c r="N140" s="39">
        <v>4</v>
      </c>
      <c r="O140" s="39">
        <f>(L140+M140+N140)/30</f>
        <v>0.56666666666666665</v>
      </c>
      <c r="P140" s="39">
        <v>16</v>
      </c>
      <c r="Q140" s="39">
        <v>1</v>
      </c>
      <c r="R140" s="39">
        <v>0</v>
      </c>
      <c r="S140" s="39">
        <v>13</v>
      </c>
      <c r="T140" s="39">
        <v>0</v>
      </c>
      <c r="U140" s="39">
        <v>0</v>
      </c>
      <c r="V140" s="39">
        <v>0</v>
      </c>
      <c r="W140" s="39">
        <v>13</v>
      </c>
      <c r="X140" s="39">
        <v>1</v>
      </c>
      <c r="Y140" s="39">
        <v>1</v>
      </c>
      <c r="Z140" s="39">
        <v>0</v>
      </c>
      <c r="AA140" s="39">
        <v>13</v>
      </c>
      <c r="AB140" s="39">
        <v>0</v>
      </c>
      <c r="AC140" s="39">
        <v>0</v>
      </c>
      <c r="AD140" s="39">
        <v>0</v>
      </c>
      <c r="AE140" s="39">
        <v>10</v>
      </c>
      <c r="AF140" s="39">
        <v>1</v>
      </c>
      <c r="AG140" s="39">
        <v>0</v>
      </c>
      <c r="AH140" s="39">
        <v>0</v>
      </c>
      <c r="AI140" s="39">
        <v>10</v>
      </c>
      <c r="AJ140" s="39">
        <v>0</v>
      </c>
      <c r="AK140" s="39">
        <v>0</v>
      </c>
      <c r="AL140" s="39">
        <v>0</v>
      </c>
      <c r="AM140" s="39">
        <v>48</v>
      </c>
      <c r="AN140" s="39">
        <v>4</v>
      </c>
      <c r="AO140" s="39">
        <v>3</v>
      </c>
      <c r="AP140" s="39">
        <v>2</v>
      </c>
      <c r="AQ140" s="39">
        <v>112</v>
      </c>
      <c r="AR140" s="39">
        <v>8</v>
      </c>
      <c r="AS140" s="39">
        <v>0</v>
      </c>
      <c r="AT140" s="39">
        <v>6</v>
      </c>
      <c r="AU140" s="39">
        <v>7</v>
      </c>
      <c r="AV140" s="39">
        <v>17</v>
      </c>
      <c r="AW140" s="39"/>
      <c r="AX140" s="39">
        <v>23</v>
      </c>
      <c r="AY140" s="39" t="s">
        <v>165</v>
      </c>
      <c r="AZ140" s="39" t="s">
        <v>86</v>
      </c>
      <c r="BA140" s="39" t="s">
        <v>124</v>
      </c>
      <c r="BB140" s="39" t="s">
        <v>55</v>
      </c>
      <c r="BC140" s="39" t="s">
        <v>140</v>
      </c>
      <c r="BD140" s="39" t="s">
        <v>57</v>
      </c>
      <c r="BE140" s="39" t="s">
        <v>65</v>
      </c>
    </row>
    <row r="141" spans="1:57" ht="13" x14ac:dyDescent="0.15">
      <c r="A141" s="39" t="s">
        <v>209</v>
      </c>
      <c r="B141" s="39">
        <v>4</v>
      </c>
      <c r="C141" s="39">
        <v>6</v>
      </c>
      <c r="D141" s="62">
        <v>1</v>
      </c>
      <c r="E141" s="39">
        <v>0</v>
      </c>
      <c r="F141" s="39">
        <v>1</v>
      </c>
      <c r="G141" s="39">
        <v>2</v>
      </c>
      <c r="H141" s="39">
        <v>15</v>
      </c>
      <c r="I141" s="39">
        <v>15</v>
      </c>
      <c r="J141" s="39">
        <v>0</v>
      </c>
      <c r="K141" s="39">
        <f>H141/(H141+I141+J141)</f>
        <v>0.5</v>
      </c>
      <c r="L141" s="39">
        <v>5</v>
      </c>
      <c r="M141" s="39">
        <v>5</v>
      </c>
      <c r="N141" s="39">
        <v>8</v>
      </c>
      <c r="O141" s="39">
        <f>(L141+M141+N141)/30</f>
        <v>0.6</v>
      </c>
      <c r="P141" s="39">
        <v>11</v>
      </c>
      <c r="Q141" s="39">
        <v>6</v>
      </c>
      <c r="R141" s="39">
        <v>0</v>
      </c>
      <c r="S141" s="39">
        <v>12</v>
      </c>
      <c r="T141" s="39">
        <v>0</v>
      </c>
      <c r="U141" s="39">
        <v>0</v>
      </c>
      <c r="V141" s="39">
        <v>0</v>
      </c>
      <c r="W141" s="39">
        <v>7</v>
      </c>
      <c r="X141" s="39">
        <v>0</v>
      </c>
      <c r="Y141" s="39">
        <v>0</v>
      </c>
      <c r="Z141" s="39">
        <v>0</v>
      </c>
      <c r="AA141" s="39">
        <v>12</v>
      </c>
      <c r="AB141" s="39">
        <v>1</v>
      </c>
      <c r="AC141" s="39">
        <v>1</v>
      </c>
      <c r="AD141" s="39">
        <v>0</v>
      </c>
      <c r="AE141" s="39">
        <v>5</v>
      </c>
      <c r="AF141" s="39">
        <v>1</v>
      </c>
      <c r="AG141" s="39">
        <v>0</v>
      </c>
      <c r="AH141" s="39">
        <v>0</v>
      </c>
      <c r="AI141" s="39">
        <v>10</v>
      </c>
      <c r="AJ141" s="39">
        <v>0</v>
      </c>
      <c r="AK141" s="39">
        <v>0</v>
      </c>
      <c r="AL141" s="39">
        <v>0</v>
      </c>
      <c r="AM141" s="39">
        <v>19</v>
      </c>
      <c r="AN141" s="39">
        <v>3</v>
      </c>
      <c r="AO141" s="39">
        <v>3</v>
      </c>
      <c r="AP141" s="39">
        <v>0</v>
      </c>
      <c r="AQ141" s="39">
        <v>88</v>
      </c>
      <c r="AR141" s="39">
        <v>26</v>
      </c>
      <c r="AS141" s="39">
        <v>6</v>
      </c>
      <c r="AT141" s="39">
        <v>10</v>
      </c>
      <c r="AU141" s="39">
        <v>11</v>
      </c>
      <c r="AV141" s="39">
        <v>9</v>
      </c>
      <c r="AW141" s="39"/>
      <c r="AX141" s="39">
        <v>19</v>
      </c>
      <c r="AY141" s="39" t="s">
        <v>171</v>
      </c>
      <c r="AZ141" s="39" t="s">
        <v>86</v>
      </c>
      <c r="BA141" s="39" t="s">
        <v>210</v>
      </c>
      <c r="BB141" s="39" t="s">
        <v>55</v>
      </c>
      <c r="BC141" s="39" t="s">
        <v>142</v>
      </c>
      <c r="BD141" s="39" t="s">
        <v>57</v>
      </c>
      <c r="BE141" s="39" t="s">
        <v>65</v>
      </c>
    </row>
    <row r="142" spans="1:57" ht="13" x14ac:dyDescent="0.15">
      <c r="A142" s="39">
        <v>326</v>
      </c>
      <c r="B142" s="39">
        <v>5</v>
      </c>
      <c r="C142" s="39">
        <v>5</v>
      </c>
      <c r="D142" s="39">
        <v>0</v>
      </c>
      <c r="E142" s="39">
        <v>0</v>
      </c>
      <c r="F142" s="39">
        <v>1</v>
      </c>
      <c r="G142" s="39">
        <v>1</v>
      </c>
      <c r="H142" s="39">
        <v>13</v>
      </c>
      <c r="I142" s="39">
        <v>14</v>
      </c>
      <c r="J142" s="39">
        <v>0</v>
      </c>
      <c r="K142" s="39">
        <f>H142/(H142+I142+J142)</f>
        <v>0.48148148148148145</v>
      </c>
      <c r="L142" s="39">
        <v>8</v>
      </c>
      <c r="M142" s="39">
        <v>7</v>
      </c>
      <c r="N142" s="39">
        <v>8</v>
      </c>
      <c r="O142" s="39">
        <f>(L142+M142+N142)/30</f>
        <v>0.76666666666666672</v>
      </c>
      <c r="P142" s="39">
        <v>13</v>
      </c>
      <c r="Q142" s="39">
        <v>3</v>
      </c>
      <c r="R142" s="39">
        <v>1</v>
      </c>
      <c r="S142" s="39">
        <v>9</v>
      </c>
      <c r="T142" s="39">
        <v>0</v>
      </c>
      <c r="U142" s="39">
        <v>1</v>
      </c>
      <c r="V142" s="39">
        <v>0</v>
      </c>
      <c r="W142" s="39">
        <v>9</v>
      </c>
      <c r="X142" s="39">
        <v>0</v>
      </c>
      <c r="Y142" s="39">
        <v>0</v>
      </c>
      <c r="Z142" s="39">
        <v>0</v>
      </c>
      <c r="AA142" s="39">
        <v>9</v>
      </c>
      <c r="AB142" s="39">
        <v>0</v>
      </c>
      <c r="AC142" s="39">
        <v>0</v>
      </c>
      <c r="AD142" s="39">
        <v>0</v>
      </c>
      <c r="AE142" s="39">
        <v>10</v>
      </c>
      <c r="AF142" s="39">
        <v>0</v>
      </c>
      <c r="AG142" s="39">
        <v>1</v>
      </c>
      <c r="AH142" s="39">
        <v>0</v>
      </c>
      <c r="AI142" s="39">
        <v>9</v>
      </c>
      <c r="AJ142" s="39">
        <v>0</v>
      </c>
      <c r="AK142" s="39">
        <v>0</v>
      </c>
      <c r="AL142" s="39">
        <v>0</v>
      </c>
      <c r="AM142" s="39">
        <v>27</v>
      </c>
      <c r="AN142" s="39">
        <v>2</v>
      </c>
      <c r="AO142" s="39">
        <v>1</v>
      </c>
      <c r="AP142" s="39">
        <v>0</v>
      </c>
      <c r="AQ142" s="39">
        <v>104</v>
      </c>
      <c r="AR142" s="39">
        <v>16</v>
      </c>
      <c r="AS142" s="39">
        <v>0</v>
      </c>
      <c r="AT142" s="39">
        <v>23</v>
      </c>
      <c r="AU142" s="39">
        <v>7</v>
      </c>
      <c r="AV142" s="39">
        <v>0</v>
      </c>
      <c r="AW142" s="39"/>
      <c r="AX142" s="39">
        <v>22</v>
      </c>
      <c r="AY142" s="39" t="s">
        <v>68</v>
      </c>
      <c r="AZ142" s="39" t="s">
        <v>144</v>
      </c>
      <c r="BA142" s="39" t="s">
        <v>124</v>
      </c>
      <c r="BB142" s="39" t="s">
        <v>64</v>
      </c>
      <c r="BC142" s="39" t="s">
        <v>60</v>
      </c>
      <c r="BD142" s="39" t="s">
        <v>145</v>
      </c>
      <c r="BE142" s="39" t="s">
        <v>146</v>
      </c>
    </row>
    <row r="143" spans="1:57" ht="13" x14ac:dyDescent="0.15">
      <c r="A143" s="39">
        <v>343</v>
      </c>
      <c r="B143" s="39">
        <v>5</v>
      </c>
      <c r="C143" s="39">
        <v>5</v>
      </c>
      <c r="D143" s="39">
        <v>0</v>
      </c>
      <c r="E143" s="39">
        <v>0</v>
      </c>
      <c r="F143" s="39">
        <v>1</v>
      </c>
      <c r="G143" s="39">
        <v>2</v>
      </c>
      <c r="H143" s="39">
        <v>10</v>
      </c>
      <c r="I143" s="39">
        <v>2</v>
      </c>
      <c r="J143" s="39">
        <v>15</v>
      </c>
      <c r="K143" s="39">
        <f>H143/(H143+I143+J143)</f>
        <v>0.37037037037037035</v>
      </c>
      <c r="L143" s="39">
        <v>5</v>
      </c>
      <c r="M143" s="39">
        <v>8</v>
      </c>
      <c r="N143" s="39">
        <v>6</v>
      </c>
      <c r="O143" s="39">
        <f>(L143+M143+N143)/30</f>
        <v>0.6333333333333333</v>
      </c>
      <c r="P143" s="39">
        <v>11</v>
      </c>
      <c r="Q143" s="39">
        <v>0</v>
      </c>
      <c r="R143" s="39">
        <v>6</v>
      </c>
      <c r="S143" s="39">
        <v>11</v>
      </c>
      <c r="T143" s="39">
        <v>0</v>
      </c>
      <c r="U143" s="39">
        <v>0</v>
      </c>
      <c r="V143" s="39">
        <v>0</v>
      </c>
      <c r="W143" s="39">
        <v>11</v>
      </c>
      <c r="X143" s="39">
        <v>0</v>
      </c>
      <c r="Y143" s="39">
        <v>0</v>
      </c>
      <c r="Z143" s="39">
        <v>0</v>
      </c>
      <c r="AA143" s="39">
        <v>12</v>
      </c>
      <c r="AB143" s="39">
        <v>0</v>
      </c>
      <c r="AC143" s="39">
        <v>0</v>
      </c>
      <c r="AD143" s="39">
        <v>0</v>
      </c>
      <c r="AE143" s="39">
        <v>8</v>
      </c>
      <c r="AF143" s="39">
        <v>1</v>
      </c>
      <c r="AG143" s="39">
        <v>1</v>
      </c>
      <c r="AH143" s="39">
        <v>0</v>
      </c>
      <c r="AI143" s="39">
        <v>9</v>
      </c>
      <c r="AJ143" s="39">
        <v>0</v>
      </c>
      <c r="AK143" s="39">
        <v>0</v>
      </c>
      <c r="AL143" s="39">
        <v>0</v>
      </c>
      <c r="AM143" s="39">
        <v>33</v>
      </c>
      <c r="AN143" s="39">
        <v>0</v>
      </c>
      <c r="AO143" s="39">
        <v>1</v>
      </c>
      <c r="AP143" s="39">
        <v>1</v>
      </c>
      <c r="AQ143" s="39">
        <v>63</v>
      </c>
      <c r="AR143" s="39">
        <v>7</v>
      </c>
      <c r="AS143" s="39">
        <v>50</v>
      </c>
      <c r="AT143" s="39">
        <v>14</v>
      </c>
      <c r="AU143" s="39">
        <v>2</v>
      </c>
      <c r="AV143" s="39">
        <v>14</v>
      </c>
      <c r="AW143" s="39"/>
      <c r="AX143" s="39">
        <v>20</v>
      </c>
      <c r="AY143" s="39" t="s">
        <v>52</v>
      </c>
      <c r="AZ143" s="39" t="s">
        <v>63</v>
      </c>
      <c r="BA143" s="39" t="s">
        <v>158</v>
      </c>
      <c r="BB143" s="44"/>
      <c r="BC143" s="39" t="s">
        <v>70</v>
      </c>
      <c r="BD143" s="39" t="s">
        <v>73</v>
      </c>
      <c r="BE143" s="39" t="s">
        <v>73</v>
      </c>
    </row>
    <row r="144" spans="1:57" ht="13" x14ac:dyDescent="0.15">
      <c r="A144" s="39">
        <v>348</v>
      </c>
      <c r="B144" s="39">
        <v>5</v>
      </c>
      <c r="C144" s="39">
        <v>5</v>
      </c>
      <c r="D144" s="39">
        <v>0</v>
      </c>
      <c r="E144" s="39">
        <v>0</v>
      </c>
      <c r="F144" s="39">
        <v>1</v>
      </c>
      <c r="G144" s="39">
        <v>1</v>
      </c>
      <c r="H144" s="39">
        <v>13</v>
      </c>
      <c r="I144" s="39">
        <v>9</v>
      </c>
      <c r="J144" s="39">
        <v>5</v>
      </c>
      <c r="K144" s="39">
        <f>H144/(H144+I144+J144)</f>
        <v>0.48148148148148145</v>
      </c>
      <c r="L144" s="39">
        <v>8</v>
      </c>
      <c r="M144" s="39">
        <v>6</v>
      </c>
      <c r="N144" s="39">
        <v>8</v>
      </c>
      <c r="O144" s="39">
        <f>(L144+M144+N144)/30</f>
        <v>0.73333333333333328</v>
      </c>
      <c r="P144" s="39">
        <v>12</v>
      </c>
      <c r="Q144" s="39">
        <v>0</v>
      </c>
      <c r="R144" s="39">
        <v>5</v>
      </c>
      <c r="S144" s="39">
        <v>12</v>
      </c>
      <c r="T144" s="39">
        <v>0</v>
      </c>
      <c r="U144" s="39">
        <v>0</v>
      </c>
      <c r="V144" s="39">
        <v>0</v>
      </c>
      <c r="W144" s="39">
        <v>13</v>
      </c>
      <c r="X144" s="39">
        <v>0</v>
      </c>
      <c r="Y144" s="39">
        <v>0</v>
      </c>
      <c r="Z144" s="39">
        <v>0</v>
      </c>
      <c r="AA144" s="39">
        <v>11</v>
      </c>
      <c r="AB144" s="39">
        <v>0</v>
      </c>
      <c r="AC144" s="39">
        <v>0</v>
      </c>
      <c r="AD144" s="39">
        <v>0</v>
      </c>
      <c r="AE144" s="39">
        <v>11</v>
      </c>
      <c r="AF144" s="39">
        <v>1</v>
      </c>
      <c r="AG144" s="39">
        <v>1</v>
      </c>
      <c r="AH144" s="39">
        <v>0</v>
      </c>
      <c r="AI144" s="39">
        <v>11</v>
      </c>
      <c r="AJ144" s="39">
        <v>0</v>
      </c>
      <c r="AK144" s="39">
        <v>0</v>
      </c>
      <c r="AL144" s="39">
        <v>0</v>
      </c>
      <c r="AM144" s="39">
        <v>47</v>
      </c>
      <c r="AN144" s="39">
        <v>0</v>
      </c>
      <c r="AO144" s="39">
        <v>3</v>
      </c>
      <c r="AP144" s="39">
        <v>1</v>
      </c>
      <c r="AQ144" s="39">
        <v>53</v>
      </c>
      <c r="AR144" s="39">
        <v>7</v>
      </c>
      <c r="AS144" s="39">
        <v>60</v>
      </c>
      <c r="AT144" s="39">
        <v>17</v>
      </c>
      <c r="AU144" s="39">
        <v>1</v>
      </c>
      <c r="AV144" s="39">
        <v>12</v>
      </c>
      <c r="AW144" s="39"/>
      <c r="AX144" s="39">
        <v>18</v>
      </c>
      <c r="AY144" s="39" t="s">
        <v>52</v>
      </c>
      <c r="AZ144" s="39" t="s">
        <v>63</v>
      </c>
      <c r="BA144" s="39" t="s">
        <v>124</v>
      </c>
      <c r="BB144" s="39" t="s">
        <v>55</v>
      </c>
      <c r="BC144" s="39" t="s">
        <v>70</v>
      </c>
      <c r="BD144" s="39" t="s">
        <v>73</v>
      </c>
      <c r="BE144" s="39" t="s">
        <v>151</v>
      </c>
    </row>
    <row r="145" spans="1:57" ht="13" x14ac:dyDescent="0.15">
      <c r="A145" s="39">
        <v>350</v>
      </c>
      <c r="B145" s="39">
        <v>5</v>
      </c>
      <c r="C145" s="39">
        <v>5</v>
      </c>
      <c r="D145" s="39">
        <v>0</v>
      </c>
      <c r="E145" s="39">
        <v>0</v>
      </c>
      <c r="F145" s="39">
        <v>1</v>
      </c>
      <c r="G145" s="39">
        <v>1</v>
      </c>
      <c r="H145" s="39">
        <v>13</v>
      </c>
      <c r="I145" s="39">
        <v>4</v>
      </c>
      <c r="J145" s="39">
        <v>10</v>
      </c>
      <c r="K145" s="39">
        <f>H145/(H145+I145+J145)</f>
        <v>0.48148148148148145</v>
      </c>
      <c r="L145" s="39">
        <v>8</v>
      </c>
      <c r="M145" s="39">
        <v>5</v>
      </c>
      <c r="N145" s="39">
        <v>6</v>
      </c>
      <c r="O145" s="39">
        <f>(L145+M145+N145)/30</f>
        <v>0.6333333333333333</v>
      </c>
      <c r="P145" s="39">
        <v>13</v>
      </c>
      <c r="Q145" s="39">
        <v>2</v>
      </c>
      <c r="R145" s="39">
        <v>2</v>
      </c>
      <c r="S145" s="39">
        <v>9</v>
      </c>
      <c r="T145" s="39">
        <v>0</v>
      </c>
      <c r="U145" s="39">
        <v>0</v>
      </c>
      <c r="V145" s="39">
        <v>0</v>
      </c>
      <c r="W145" s="39">
        <v>10</v>
      </c>
      <c r="X145" s="39">
        <v>0</v>
      </c>
      <c r="Y145" s="39">
        <v>0</v>
      </c>
      <c r="Z145" s="39">
        <v>0</v>
      </c>
      <c r="AA145" s="39">
        <v>10</v>
      </c>
      <c r="AB145" s="39">
        <v>1</v>
      </c>
      <c r="AC145" s="39">
        <v>1</v>
      </c>
      <c r="AD145" s="39">
        <v>0</v>
      </c>
      <c r="AE145" s="39">
        <v>9</v>
      </c>
      <c r="AF145" s="39">
        <v>1</v>
      </c>
      <c r="AG145" s="39">
        <v>0</v>
      </c>
      <c r="AH145" s="39">
        <v>0</v>
      </c>
      <c r="AI145" s="39">
        <v>10</v>
      </c>
      <c r="AJ145" s="39">
        <v>1</v>
      </c>
      <c r="AK145" s="39">
        <v>1</v>
      </c>
      <c r="AL145" s="39">
        <v>0</v>
      </c>
      <c r="AM145" s="39">
        <v>39</v>
      </c>
      <c r="AN145" s="39">
        <v>1</v>
      </c>
      <c r="AO145" s="39">
        <v>0</v>
      </c>
      <c r="AP145" s="39">
        <v>0</v>
      </c>
      <c r="AQ145" s="39">
        <v>93</v>
      </c>
      <c r="AR145" s="39">
        <v>12</v>
      </c>
      <c r="AS145" s="39">
        <v>15</v>
      </c>
      <c r="AT145" s="39">
        <v>20</v>
      </c>
      <c r="AU145" s="39">
        <v>0</v>
      </c>
      <c r="AV145" s="39">
        <v>10</v>
      </c>
      <c r="AW145" s="39"/>
      <c r="AX145" s="39">
        <v>21</v>
      </c>
      <c r="AY145" s="39" t="s">
        <v>68</v>
      </c>
      <c r="AZ145" s="39" t="s">
        <v>53</v>
      </c>
      <c r="BA145" s="39" t="s">
        <v>147</v>
      </c>
      <c r="BB145" s="44"/>
      <c r="BC145" s="39" t="s">
        <v>163</v>
      </c>
      <c r="BD145" s="39" t="s">
        <v>73</v>
      </c>
      <c r="BE145" s="39" t="s">
        <v>151</v>
      </c>
    </row>
    <row r="146" spans="1:57" ht="13" x14ac:dyDescent="0.15">
      <c r="A146" s="39">
        <v>351</v>
      </c>
      <c r="B146" s="39">
        <v>5</v>
      </c>
      <c r="C146" s="39">
        <v>5</v>
      </c>
      <c r="D146" s="39">
        <v>0</v>
      </c>
      <c r="E146" s="39">
        <v>0</v>
      </c>
      <c r="F146" s="39">
        <v>1</v>
      </c>
      <c r="G146" s="39">
        <v>2</v>
      </c>
      <c r="H146" s="39">
        <v>10</v>
      </c>
      <c r="I146" s="39">
        <v>17</v>
      </c>
      <c r="J146" s="39">
        <v>0</v>
      </c>
      <c r="K146" s="39">
        <f>H146/(H146+I146+J146)</f>
        <v>0.37037037037037035</v>
      </c>
      <c r="L146" s="39">
        <v>4</v>
      </c>
      <c r="M146" s="39">
        <v>5</v>
      </c>
      <c r="N146" s="39">
        <v>6</v>
      </c>
      <c r="O146" s="39">
        <f>(L146+M146+N146)/30</f>
        <v>0.5</v>
      </c>
      <c r="P146" s="39">
        <v>9</v>
      </c>
      <c r="Q146" s="39">
        <v>2</v>
      </c>
      <c r="R146" s="39">
        <v>6</v>
      </c>
      <c r="S146" s="39">
        <v>9</v>
      </c>
      <c r="T146" s="39">
        <v>0</v>
      </c>
      <c r="U146" s="39">
        <v>0</v>
      </c>
      <c r="V146" s="39">
        <v>0</v>
      </c>
      <c r="W146" s="39">
        <v>7</v>
      </c>
      <c r="X146" s="39">
        <v>1</v>
      </c>
      <c r="Y146" s="39">
        <v>0</v>
      </c>
      <c r="Z146" s="39">
        <v>0</v>
      </c>
      <c r="AA146" s="39">
        <v>10</v>
      </c>
      <c r="AB146" s="39">
        <v>1</v>
      </c>
      <c r="AC146" s="39">
        <v>0</v>
      </c>
      <c r="AD146" s="39">
        <v>0</v>
      </c>
      <c r="AE146" s="39">
        <v>10</v>
      </c>
      <c r="AF146" s="39">
        <v>1</v>
      </c>
      <c r="AG146" s="39">
        <v>1</v>
      </c>
      <c r="AH146" s="39">
        <v>0</v>
      </c>
      <c r="AI146" s="39">
        <v>12</v>
      </c>
      <c r="AJ146" s="39">
        <v>1</v>
      </c>
      <c r="AK146" s="39">
        <v>0</v>
      </c>
      <c r="AL146" s="39">
        <v>0</v>
      </c>
      <c r="AM146" s="39">
        <v>14</v>
      </c>
      <c r="AN146" s="39">
        <v>6</v>
      </c>
      <c r="AO146" s="39">
        <v>1</v>
      </c>
      <c r="AP146" s="39">
        <v>0</v>
      </c>
      <c r="AQ146" s="39">
        <v>88</v>
      </c>
      <c r="AR146" s="39">
        <v>32</v>
      </c>
      <c r="AS146" s="39">
        <v>0</v>
      </c>
      <c r="AT146" s="39">
        <v>12</v>
      </c>
      <c r="AU146" s="39">
        <v>18</v>
      </c>
      <c r="AV146" s="39">
        <v>0</v>
      </c>
      <c r="AW146" s="39"/>
      <c r="AX146" s="39">
        <v>20</v>
      </c>
      <c r="AY146" s="39" t="s">
        <v>68</v>
      </c>
      <c r="AZ146" s="39" t="s">
        <v>63</v>
      </c>
      <c r="BA146" s="39" t="s">
        <v>124</v>
      </c>
      <c r="BB146" s="39" t="s">
        <v>55</v>
      </c>
      <c r="BC146" s="39" t="s">
        <v>78</v>
      </c>
      <c r="BD146" s="39" t="s">
        <v>127</v>
      </c>
      <c r="BE146" s="39" t="s">
        <v>65</v>
      </c>
    </row>
    <row r="147" spans="1:57" ht="13" x14ac:dyDescent="0.15">
      <c r="A147" s="39">
        <v>353</v>
      </c>
      <c r="B147" s="39">
        <v>5</v>
      </c>
      <c r="C147" s="39">
        <v>5</v>
      </c>
      <c r="D147" s="39">
        <v>0</v>
      </c>
      <c r="E147" s="39">
        <v>0</v>
      </c>
      <c r="F147" s="39">
        <v>1</v>
      </c>
      <c r="G147" s="39">
        <v>2</v>
      </c>
      <c r="H147" s="39">
        <v>17</v>
      </c>
      <c r="I147" s="39">
        <v>3</v>
      </c>
      <c r="J147" s="39">
        <v>7</v>
      </c>
      <c r="K147" s="39">
        <f>H147/(H147+I147+J147)</f>
        <v>0.62962962962962965</v>
      </c>
      <c r="L147" s="39">
        <v>6</v>
      </c>
      <c r="M147" s="39">
        <v>6</v>
      </c>
      <c r="N147" s="39">
        <v>6</v>
      </c>
      <c r="O147" s="39">
        <f>(L147+M147+N147)/30</f>
        <v>0.6</v>
      </c>
      <c r="P147" s="39">
        <v>17</v>
      </c>
      <c r="Q147" s="39">
        <v>0</v>
      </c>
      <c r="R147" s="39">
        <v>0</v>
      </c>
      <c r="S147" s="39">
        <v>12</v>
      </c>
      <c r="T147" s="39">
        <v>0</v>
      </c>
      <c r="U147" s="39">
        <v>0</v>
      </c>
      <c r="V147" s="39">
        <v>0</v>
      </c>
      <c r="W147" s="39">
        <v>10</v>
      </c>
      <c r="X147" s="39">
        <v>2</v>
      </c>
      <c r="Y147" s="39">
        <v>0</v>
      </c>
      <c r="Z147" s="39">
        <v>0</v>
      </c>
      <c r="AA147" s="39">
        <v>10</v>
      </c>
      <c r="AB147" s="39">
        <v>0</v>
      </c>
      <c r="AC147" s="39">
        <v>1</v>
      </c>
      <c r="AD147" s="39">
        <v>1</v>
      </c>
      <c r="AE147" s="39">
        <v>10</v>
      </c>
      <c r="AF147" s="39">
        <v>1</v>
      </c>
      <c r="AG147" s="39">
        <v>0</v>
      </c>
      <c r="AH147" s="39">
        <v>0</v>
      </c>
      <c r="AI147" s="39">
        <v>9</v>
      </c>
      <c r="AJ147" s="39">
        <v>2</v>
      </c>
      <c r="AK147" s="39">
        <v>1</v>
      </c>
      <c r="AL147" s="39">
        <v>0</v>
      </c>
      <c r="AM147" s="39">
        <v>40</v>
      </c>
      <c r="AN147" s="39">
        <v>9</v>
      </c>
      <c r="AO147" s="39">
        <v>2</v>
      </c>
      <c r="AP147" s="39">
        <v>0</v>
      </c>
      <c r="AQ147" s="39">
        <v>84</v>
      </c>
      <c r="AR147" s="39">
        <v>6</v>
      </c>
      <c r="AS147" s="39">
        <v>30</v>
      </c>
      <c r="AT147" s="39">
        <v>20</v>
      </c>
      <c r="AU147" s="39">
        <v>0</v>
      </c>
      <c r="AV147" s="39">
        <v>10</v>
      </c>
      <c r="AW147" s="39"/>
      <c r="AX147" s="39">
        <v>23</v>
      </c>
      <c r="AY147" s="39" t="s">
        <v>68</v>
      </c>
      <c r="AZ147" s="39" t="s">
        <v>53</v>
      </c>
      <c r="BA147" s="39" t="s">
        <v>147</v>
      </c>
      <c r="BB147" s="39" t="s">
        <v>55</v>
      </c>
      <c r="BC147" s="39" t="s">
        <v>140</v>
      </c>
      <c r="BD147" s="39" t="s">
        <v>62</v>
      </c>
      <c r="BE147" s="39" t="s">
        <v>62</v>
      </c>
    </row>
    <row r="148" spans="1:57" ht="13" x14ac:dyDescent="0.15">
      <c r="A148" s="39">
        <v>355</v>
      </c>
      <c r="B148" s="39">
        <v>5</v>
      </c>
      <c r="C148" s="39">
        <v>5</v>
      </c>
      <c r="D148" s="39">
        <v>0</v>
      </c>
      <c r="E148" s="39">
        <v>0</v>
      </c>
      <c r="F148" s="39">
        <v>1</v>
      </c>
      <c r="G148" s="39">
        <v>2</v>
      </c>
      <c r="H148" s="39">
        <v>13</v>
      </c>
      <c r="I148" s="39">
        <v>12</v>
      </c>
      <c r="J148" s="39">
        <v>2</v>
      </c>
      <c r="K148" s="39">
        <f>H148/(H148+I148+J148)</f>
        <v>0.48148148148148145</v>
      </c>
      <c r="L148" s="39">
        <v>9</v>
      </c>
      <c r="M148" s="39">
        <v>5</v>
      </c>
      <c r="N148" s="39">
        <v>8</v>
      </c>
      <c r="O148" s="39">
        <f>(L148+M148+N148)/30</f>
        <v>0.73333333333333328</v>
      </c>
      <c r="P148" s="39">
        <v>9</v>
      </c>
      <c r="Q148" s="39">
        <v>1</v>
      </c>
      <c r="R148" s="39">
        <v>7</v>
      </c>
      <c r="S148" s="39">
        <v>11</v>
      </c>
      <c r="T148" s="39">
        <v>0</v>
      </c>
      <c r="U148" s="39">
        <v>0</v>
      </c>
      <c r="V148" s="39">
        <v>0</v>
      </c>
      <c r="W148" s="39">
        <v>8</v>
      </c>
      <c r="X148" s="39">
        <v>1</v>
      </c>
      <c r="Y148" s="39">
        <v>1</v>
      </c>
      <c r="Z148" s="39">
        <v>0</v>
      </c>
      <c r="AA148" s="39">
        <v>9</v>
      </c>
      <c r="AB148" s="39">
        <v>1</v>
      </c>
      <c r="AC148" s="39">
        <v>1</v>
      </c>
      <c r="AD148" s="39">
        <v>0</v>
      </c>
      <c r="AE148" s="39">
        <v>6</v>
      </c>
      <c r="AF148" s="39">
        <v>3</v>
      </c>
      <c r="AG148" s="39">
        <v>0</v>
      </c>
      <c r="AH148" s="39">
        <v>0</v>
      </c>
      <c r="AI148" s="39">
        <v>7</v>
      </c>
      <c r="AJ148" s="39">
        <v>2</v>
      </c>
      <c r="AK148" s="39">
        <v>0</v>
      </c>
      <c r="AL148" s="39">
        <v>0</v>
      </c>
      <c r="AM148" s="39">
        <v>24</v>
      </c>
      <c r="AN148" s="39">
        <v>3</v>
      </c>
      <c r="AO148" s="39">
        <v>2</v>
      </c>
      <c r="AP148" s="39">
        <v>1</v>
      </c>
      <c r="AQ148" s="39">
        <v>78</v>
      </c>
      <c r="AR148" s="39">
        <v>12</v>
      </c>
      <c r="AS148" s="39">
        <v>30</v>
      </c>
      <c r="AT148" s="39">
        <v>5</v>
      </c>
      <c r="AU148" s="39">
        <v>20</v>
      </c>
      <c r="AV148" s="39">
        <v>5</v>
      </c>
      <c r="AW148" s="39"/>
      <c r="AX148" s="39">
        <v>22</v>
      </c>
      <c r="AY148" s="39" t="s">
        <v>148</v>
      </c>
      <c r="AZ148" s="39" t="s">
        <v>53</v>
      </c>
      <c r="BA148" s="39" t="s">
        <v>124</v>
      </c>
      <c r="BB148" s="39" t="s">
        <v>55</v>
      </c>
      <c r="BC148" s="39" t="s">
        <v>70</v>
      </c>
      <c r="BD148" s="39" t="s">
        <v>73</v>
      </c>
      <c r="BE148" s="39" t="s">
        <v>73</v>
      </c>
    </row>
    <row r="149" spans="1:57" ht="13" x14ac:dyDescent="0.15">
      <c r="A149" s="39">
        <v>356</v>
      </c>
      <c r="B149" s="39">
        <v>5</v>
      </c>
      <c r="C149" s="39">
        <v>5</v>
      </c>
      <c r="D149" s="39">
        <v>0</v>
      </c>
      <c r="E149" s="39">
        <v>0</v>
      </c>
      <c r="F149" s="39">
        <v>1</v>
      </c>
      <c r="G149" s="39">
        <v>1</v>
      </c>
      <c r="H149" s="39">
        <v>19</v>
      </c>
      <c r="I149" s="39">
        <v>1</v>
      </c>
      <c r="J149" s="39">
        <v>7</v>
      </c>
      <c r="K149" s="39">
        <f>H149/(H149+I149+J149)</f>
        <v>0.70370370370370372</v>
      </c>
      <c r="L149" s="39">
        <v>7</v>
      </c>
      <c r="M149" s="39">
        <v>6</v>
      </c>
      <c r="N149" s="39">
        <v>8</v>
      </c>
      <c r="O149" s="39">
        <f>(L149+M149+N149)/30</f>
        <v>0.7</v>
      </c>
      <c r="P149" s="39">
        <v>16</v>
      </c>
      <c r="Q149" s="39">
        <v>0</v>
      </c>
      <c r="R149" s="39">
        <v>1</v>
      </c>
      <c r="S149" s="39">
        <v>11</v>
      </c>
      <c r="T149" s="39">
        <v>1</v>
      </c>
      <c r="U149" s="39">
        <v>1</v>
      </c>
      <c r="V149" s="39">
        <v>0</v>
      </c>
      <c r="W149" s="39">
        <v>11</v>
      </c>
      <c r="X149" s="39">
        <v>0</v>
      </c>
      <c r="Y149" s="39">
        <v>0</v>
      </c>
      <c r="Z149" s="39">
        <v>0</v>
      </c>
      <c r="AA149" s="39">
        <v>9</v>
      </c>
      <c r="AB149" s="39">
        <v>2</v>
      </c>
      <c r="AC149" s="39">
        <v>0</v>
      </c>
      <c r="AD149" s="39">
        <v>0</v>
      </c>
      <c r="AE149" s="39">
        <v>10</v>
      </c>
      <c r="AF149" s="39">
        <v>2</v>
      </c>
      <c r="AG149" s="39">
        <v>1</v>
      </c>
      <c r="AH149" s="39">
        <v>0</v>
      </c>
      <c r="AI149" s="39">
        <v>12</v>
      </c>
      <c r="AJ149" s="39">
        <v>0</v>
      </c>
      <c r="AK149" s="39">
        <v>0</v>
      </c>
      <c r="AL149" s="39">
        <v>0</v>
      </c>
      <c r="AM149" s="39">
        <v>44</v>
      </c>
      <c r="AN149" s="39">
        <v>1</v>
      </c>
      <c r="AO149" s="39">
        <v>2</v>
      </c>
      <c r="AP149" s="39">
        <v>0</v>
      </c>
      <c r="AQ149" s="39">
        <v>79</v>
      </c>
      <c r="AR149" s="39">
        <v>11</v>
      </c>
      <c r="AS149" s="39">
        <v>30</v>
      </c>
      <c r="AT149" s="39">
        <v>27</v>
      </c>
      <c r="AU149" s="39">
        <v>1</v>
      </c>
      <c r="AV149" s="39">
        <v>2</v>
      </c>
      <c r="AW149" s="39"/>
      <c r="AX149" s="39">
        <v>20</v>
      </c>
      <c r="AY149" s="39" t="s">
        <v>52</v>
      </c>
      <c r="AZ149" s="39" t="s">
        <v>63</v>
      </c>
      <c r="BA149" s="39" t="s">
        <v>124</v>
      </c>
      <c r="BB149" s="39" t="s">
        <v>55</v>
      </c>
      <c r="BC149" s="39" t="s">
        <v>60</v>
      </c>
      <c r="BD149" s="39" t="s">
        <v>73</v>
      </c>
      <c r="BE149" s="39" t="s">
        <v>67</v>
      </c>
    </row>
    <row r="150" spans="1:57" ht="13" x14ac:dyDescent="0.15">
      <c r="A150" s="39">
        <v>357</v>
      </c>
      <c r="B150" s="39">
        <v>5</v>
      </c>
      <c r="C150" s="39">
        <v>5</v>
      </c>
      <c r="D150" s="39">
        <v>0</v>
      </c>
      <c r="E150" s="39">
        <v>0</v>
      </c>
      <c r="F150" s="39">
        <v>1</v>
      </c>
      <c r="G150" s="39">
        <v>2</v>
      </c>
      <c r="H150" s="39">
        <v>14</v>
      </c>
      <c r="I150" s="39">
        <v>13</v>
      </c>
      <c r="J150" s="39">
        <v>0</v>
      </c>
      <c r="K150" s="39">
        <f>H150/(H150+I150+J150)</f>
        <v>0.51851851851851849</v>
      </c>
      <c r="L150" s="39">
        <v>5</v>
      </c>
      <c r="M150" s="39">
        <v>7</v>
      </c>
      <c r="N150" s="39">
        <v>6</v>
      </c>
      <c r="O150" s="39">
        <f>(L150+M150+N150)/30</f>
        <v>0.6</v>
      </c>
      <c r="P150" s="39">
        <v>14</v>
      </c>
      <c r="Q150" s="39">
        <v>3</v>
      </c>
      <c r="R150" s="39">
        <v>0</v>
      </c>
      <c r="S150" s="39">
        <v>13</v>
      </c>
      <c r="T150" s="39">
        <v>0</v>
      </c>
      <c r="U150" s="39">
        <v>0</v>
      </c>
      <c r="V150" s="39">
        <v>0</v>
      </c>
      <c r="W150" s="39">
        <v>10</v>
      </c>
      <c r="X150" s="39">
        <v>0</v>
      </c>
      <c r="Y150" s="39">
        <v>0</v>
      </c>
      <c r="Z150" s="39">
        <v>0</v>
      </c>
      <c r="AA150" s="39">
        <v>11</v>
      </c>
      <c r="AB150" s="39">
        <v>0</v>
      </c>
      <c r="AC150" s="39">
        <v>0</v>
      </c>
      <c r="AD150" s="39">
        <v>0</v>
      </c>
      <c r="AE150" s="39">
        <v>9</v>
      </c>
      <c r="AF150" s="39">
        <v>1</v>
      </c>
      <c r="AG150" s="39">
        <v>0</v>
      </c>
      <c r="AH150" s="39">
        <v>0</v>
      </c>
      <c r="AI150" s="39">
        <v>9</v>
      </c>
      <c r="AJ150" s="39">
        <v>0</v>
      </c>
      <c r="AK150" s="39">
        <v>0</v>
      </c>
      <c r="AL150" s="39">
        <v>0</v>
      </c>
      <c r="AM150" s="39">
        <v>32</v>
      </c>
      <c r="AN150" s="39">
        <v>0</v>
      </c>
      <c r="AO150" s="39">
        <v>0</v>
      </c>
      <c r="AP150" s="39">
        <v>0</v>
      </c>
      <c r="AQ150" s="39">
        <v>59</v>
      </c>
      <c r="AR150" s="39">
        <v>3</v>
      </c>
      <c r="AS150" s="39">
        <v>58</v>
      </c>
      <c r="AT150" s="39">
        <v>12</v>
      </c>
      <c r="AU150" s="39">
        <v>5</v>
      </c>
      <c r="AV150" s="39">
        <v>13</v>
      </c>
      <c r="AW150" s="39"/>
      <c r="AX150" s="39">
        <v>20</v>
      </c>
      <c r="AY150" s="39" t="s">
        <v>52</v>
      </c>
      <c r="AZ150" s="39" t="s">
        <v>63</v>
      </c>
      <c r="BA150" s="39" t="s">
        <v>147</v>
      </c>
      <c r="BB150" s="39" t="s">
        <v>64</v>
      </c>
      <c r="BC150" s="39" t="s">
        <v>70</v>
      </c>
      <c r="BD150" s="39" t="s">
        <v>95</v>
      </c>
      <c r="BE150" s="39" t="s">
        <v>95</v>
      </c>
    </row>
    <row r="151" spans="1:57" ht="13" x14ac:dyDescent="0.15">
      <c r="A151" s="39">
        <v>358</v>
      </c>
      <c r="B151" s="39">
        <v>5</v>
      </c>
      <c r="C151" s="39">
        <v>5</v>
      </c>
      <c r="D151" s="39">
        <v>0</v>
      </c>
      <c r="E151" s="39">
        <v>0</v>
      </c>
      <c r="F151" s="39">
        <v>1</v>
      </c>
      <c r="G151" s="39">
        <v>2</v>
      </c>
      <c r="H151" s="39">
        <v>15</v>
      </c>
      <c r="I151" s="39">
        <v>0</v>
      </c>
      <c r="J151" s="39">
        <v>12</v>
      </c>
      <c r="K151" s="39">
        <f>H151/(H151+I151+J151)</f>
        <v>0.55555555555555558</v>
      </c>
      <c r="L151" s="39">
        <v>7</v>
      </c>
      <c r="M151" s="39">
        <v>6</v>
      </c>
      <c r="N151" s="39">
        <v>7</v>
      </c>
      <c r="O151" s="39">
        <f>(L151+M151+N151)/30</f>
        <v>0.66666666666666663</v>
      </c>
      <c r="P151" s="39">
        <v>10</v>
      </c>
      <c r="Q151" s="39">
        <v>5</v>
      </c>
      <c r="R151" s="39">
        <v>2</v>
      </c>
      <c r="S151" s="39">
        <v>6</v>
      </c>
      <c r="T151" s="39">
        <v>0</v>
      </c>
      <c r="U151" s="39">
        <v>0</v>
      </c>
      <c r="V151" s="39">
        <v>0</v>
      </c>
      <c r="W151" s="39">
        <v>10</v>
      </c>
      <c r="X151" s="39">
        <v>1</v>
      </c>
      <c r="Y151" s="39">
        <v>0</v>
      </c>
      <c r="Z151" s="39">
        <v>0</v>
      </c>
      <c r="AA151" s="39">
        <v>8</v>
      </c>
      <c r="AB151" s="39">
        <v>1</v>
      </c>
      <c r="AC151" s="39">
        <v>0</v>
      </c>
      <c r="AD151" s="39">
        <v>0</v>
      </c>
      <c r="AE151" s="39">
        <v>6</v>
      </c>
      <c r="AF151" s="39">
        <v>0</v>
      </c>
      <c r="AG151" s="39">
        <v>0</v>
      </c>
      <c r="AH151" s="39">
        <v>0</v>
      </c>
      <c r="AI151" s="39">
        <v>5</v>
      </c>
      <c r="AJ151" s="39">
        <v>0</v>
      </c>
      <c r="AK151" s="39">
        <v>0</v>
      </c>
      <c r="AL151" s="39">
        <v>0</v>
      </c>
      <c r="AM151" s="39">
        <v>30</v>
      </c>
      <c r="AN151" s="39">
        <v>0</v>
      </c>
      <c r="AO151" s="39">
        <v>0</v>
      </c>
      <c r="AP151" s="39">
        <v>0</v>
      </c>
      <c r="AQ151" s="39">
        <v>89</v>
      </c>
      <c r="AR151" s="39">
        <v>11</v>
      </c>
      <c r="AS151" s="39">
        <v>20</v>
      </c>
      <c r="AT151" s="39">
        <v>22</v>
      </c>
      <c r="AU151" s="39">
        <v>8</v>
      </c>
      <c r="AV151" s="39">
        <v>0</v>
      </c>
      <c r="AW151" s="39"/>
      <c r="AX151" s="39">
        <v>24</v>
      </c>
      <c r="AY151" s="39" t="s">
        <v>148</v>
      </c>
      <c r="AZ151" s="39" t="s">
        <v>53</v>
      </c>
      <c r="BA151" s="39" t="s">
        <v>124</v>
      </c>
      <c r="BB151" s="39" t="s">
        <v>64</v>
      </c>
      <c r="BC151" s="39" t="s">
        <v>140</v>
      </c>
      <c r="BD151" s="39" t="s">
        <v>62</v>
      </c>
      <c r="BE151" s="39" t="s">
        <v>62</v>
      </c>
    </row>
    <row r="152" spans="1:57" ht="13" x14ac:dyDescent="0.15">
      <c r="A152" s="39">
        <v>359</v>
      </c>
      <c r="B152" s="39">
        <v>5</v>
      </c>
      <c r="C152" s="39">
        <v>5</v>
      </c>
      <c r="D152" s="39">
        <v>0</v>
      </c>
      <c r="E152" s="39">
        <v>0</v>
      </c>
      <c r="F152" s="39">
        <v>1</v>
      </c>
      <c r="G152" s="39">
        <v>1</v>
      </c>
      <c r="H152" s="39">
        <v>19</v>
      </c>
      <c r="I152" s="39">
        <v>8</v>
      </c>
      <c r="J152" s="39">
        <v>0</v>
      </c>
      <c r="K152" s="39">
        <f>H152/(H152+I152+J152)</f>
        <v>0.70370370370370372</v>
      </c>
      <c r="L152" s="39">
        <v>6</v>
      </c>
      <c r="M152" s="39">
        <v>8</v>
      </c>
      <c r="N152" s="39">
        <v>9</v>
      </c>
      <c r="O152" s="39">
        <f>(L152+M152+N152)/30</f>
        <v>0.76666666666666672</v>
      </c>
      <c r="P152" s="39">
        <v>17</v>
      </c>
      <c r="Q152" s="39">
        <v>0</v>
      </c>
      <c r="R152" s="39">
        <v>0</v>
      </c>
      <c r="S152" s="39">
        <v>9</v>
      </c>
      <c r="T152" s="39">
        <v>1</v>
      </c>
      <c r="U152" s="39">
        <v>0</v>
      </c>
      <c r="V152" s="39">
        <v>0</v>
      </c>
      <c r="W152" s="39">
        <v>9</v>
      </c>
      <c r="X152" s="39">
        <v>6</v>
      </c>
      <c r="Y152" s="39">
        <v>0</v>
      </c>
      <c r="Z152" s="39">
        <v>0</v>
      </c>
      <c r="AA152" s="39">
        <v>11</v>
      </c>
      <c r="AB152" s="39">
        <v>0</v>
      </c>
      <c r="AC152" s="39">
        <v>0</v>
      </c>
      <c r="AD152" s="39">
        <v>0</v>
      </c>
      <c r="AE152" s="39">
        <v>9</v>
      </c>
      <c r="AF152" s="39">
        <v>1</v>
      </c>
      <c r="AG152" s="39">
        <v>1</v>
      </c>
      <c r="AH152" s="39">
        <v>0</v>
      </c>
      <c r="AI152" s="39">
        <v>9</v>
      </c>
      <c r="AJ152" s="39">
        <v>1</v>
      </c>
      <c r="AK152" s="39">
        <v>0</v>
      </c>
      <c r="AL152" s="39">
        <v>0</v>
      </c>
      <c r="AM152" s="39">
        <v>29</v>
      </c>
      <c r="AN152" s="39">
        <v>4</v>
      </c>
      <c r="AO152" s="39">
        <v>2</v>
      </c>
      <c r="AP152" s="39">
        <v>0</v>
      </c>
      <c r="AQ152" s="39">
        <v>108</v>
      </c>
      <c r="AR152" s="39">
        <v>12</v>
      </c>
      <c r="AS152" s="39">
        <v>0</v>
      </c>
      <c r="AT152" s="39">
        <v>30</v>
      </c>
      <c r="AU152" s="39">
        <v>0</v>
      </c>
      <c r="AV152" s="39">
        <v>0</v>
      </c>
      <c r="AW152" s="39"/>
      <c r="AX152" s="39"/>
      <c r="AY152" s="39"/>
      <c r="AZ152" s="39"/>
      <c r="BA152" s="39"/>
      <c r="BB152" s="39"/>
      <c r="BC152" s="39"/>
      <c r="BD152" s="39"/>
      <c r="BE152" s="39"/>
    </row>
    <row r="153" spans="1:57" ht="13" x14ac:dyDescent="0.15">
      <c r="A153" s="39" t="s">
        <v>192</v>
      </c>
      <c r="B153" s="39">
        <v>5</v>
      </c>
      <c r="C153" s="39">
        <v>6</v>
      </c>
      <c r="D153" s="39">
        <v>0</v>
      </c>
      <c r="E153" s="39">
        <v>0</v>
      </c>
      <c r="F153" s="39">
        <v>1</v>
      </c>
      <c r="G153" s="39">
        <v>2</v>
      </c>
      <c r="H153" s="39">
        <v>12</v>
      </c>
      <c r="I153" s="39">
        <v>2</v>
      </c>
      <c r="J153" s="39">
        <v>13</v>
      </c>
      <c r="K153" s="39">
        <f>H153/(H153+I153+J153)</f>
        <v>0.44444444444444442</v>
      </c>
      <c r="L153" s="39">
        <v>5</v>
      </c>
      <c r="M153" s="39">
        <v>10</v>
      </c>
      <c r="N153" s="39">
        <v>4</v>
      </c>
      <c r="O153" s="39">
        <f>(L153+M153+N153)/30</f>
        <v>0.6333333333333333</v>
      </c>
      <c r="P153" s="39">
        <v>11</v>
      </c>
      <c r="Q153" s="39">
        <v>1</v>
      </c>
      <c r="R153" s="39">
        <v>5</v>
      </c>
      <c r="S153" s="39">
        <v>12</v>
      </c>
      <c r="T153" s="39">
        <v>1</v>
      </c>
      <c r="U153" s="39">
        <v>1</v>
      </c>
      <c r="V153" s="39">
        <v>0</v>
      </c>
      <c r="W153" s="39">
        <v>13</v>
      </c>
      <c r="X153" s="39">
        <v>0</v>
      </c>
      <c r="Y153" s="39">
        <v>0</v>
      </c>
      <c r="Z153" s="39">
        <v>0</v>
      </c>
      <c r="AA153" s="39">
        <v>8</v>
      </c>
      <c r="AB153" s="39">
        <v>1</v>
      </c>
      <c r="AC153" s="39">
        <v>0</v>
      </c>
      <c r="AD153" s="39">
        <v>0</v>
      </c>
      <c r="AE153" s="39">
        <v>11</v>
      </c>
      <c r="AF153" s="39">
        <v>0</v>
      </c>
      <c r="AG153" s="39">
        <v>0</v>
      </c>
      <c r="AH153" s="39">
        <v>0</v>
      </c>
      <c r="AI153" s="39">
        <v>11</v>
      </c>
      <c r="AJ153" s="39">
        <v>0</v>
      </c>
      <c r="AK153" s="39">
        <v>0</v>
      </c>
      <c r="AL153" s="39">
        <v>0</v>
      </c>
      <c r="AM153" s="39">
        <v>43</v>
      </c>
      <c r="AN153" s="39">
        <v>1</v>
      </c>
      <c r="AO153" s="39">
        <v>0</v>
      </c>
      <c r="AP153" s="39">
        <v>0</v>
      </c>
      <c r="AQ153" s="39">
        <v>10</v>
      </c>
      <c r="AR153" s="39">
        <v>5</v>
      </c>
      <c r="AS153" s="39">
        <v>105</v>
      </c>
      <c r="AT153" s="39">
        <v>14</v>
      </c>
      <c r="AU153" s="39">
        <v>1</v>
      </c>
      <c r="AV153" s="39">
        <v>15</v>
      </c>
      <c r="AW153" s="39"/>
      <c r="AX153" s="39">
        <v>21</v>
      </c>
      <c r="AY153" s="39" t="s">
        <v>52</v>
      </c>
      <c r="AZ153" s="39" t="s">
        <v>53</v>
      </c>
      <c r="BA153" s="39" t="s">
        <v>124</v>
      </c>
      <c r="BB153" s="39" t="s">
        <v>55</v>
      </c>
      <c r="BC153" s="39" t="s">
        <v>60</v>
      </c>
      <c r="BD153" s="39" t="s">
        <v>131</v>
      </c>
      <c r="BE153" s="39" t="s">
        <v>62</v>
      </c>
    </row>
    <row r="154" spans="1:57" ht="13" x14ac:dyDescent="0.15">
      <c r="A154" s="39" t="s">
        <v>194</v>
      </c>
      <c r="B154" s="39">
        <v>5</v>
      </c>
      <c r="C154" s="39">
        <v>6</v>
      </c>
      <c r="D154" s="39">
        <v>0</v>
      </c>
      <c r="E154" s="39">
        <v>0</v>
      </c>
      <c r="F154" s="39">
        <v>1</v>
      </c>
      <c r="G154" s="39">
        <v>1</v>
      </c>
      <c r="H154" s="39">
        <v>13</v>
      </c>
      <c r="I154" s="39">
        <v>6</v>
      </c>
      <c r="J154" s="39">
        <v>8</v>
      </c>
      <c r="K154" s="39">
        <f>H154/(H154+I154+J154)</f>
        <v>0.48148148148148145</v>
      </c>
      <c r="L154" s="39">
        <v>6</v>
      </c>
      <c r="M154" s="39">
        <v>6</v>
      </c>
      <c r="N154" s="39">
        <v>6</v>
      </c>
      <c r="O154" s="39">
        <f>(L154+M154+N154)/30</f>
        <v>0.6</v>
      </c>
      <c r="P154" s="39">
        <v>11</v>
      </c>
      <c r="Q154" s="39">
        <v>2</v>
      </c>
      <c r="R154" s="39">
        <v>4</v>
      </c>
      <c r="S154" s="39">
        <v>13</v>
      </c>
      <c r="T154" s="39">
        <v>0</v>
      </c>
      <c r="U154" s="39">
        <v>0</v>
      </c>
      <c r="V154" s="39">
        <v>0</v>
      </c>
      <c r="W154" s="39">
        <v>10</v>
      </c>
      <c r="X154" s="39">
        <v>0</v>
      </c>
      <c r="Y154" s="39">
        <v>0</v>
      </c>
      <c r="Z154" s="39">
        <v>0</v>
      </c>
      <c r="AA154" s="39">
        <v>8</v>
      </c>
      <c r="AB154" s="39">
        <v>1</v>
      </c>
      <c r="AC154" s="39">
        <v>1</v>
      </c>
      <c r="AD154" s="39">
        <v>0</v>
      </c>
      <c r="AE154" s="39">
        <v>10</v>
      </c>
      <c r="AF154" s="39">
        <v>1</v>
      </c>
      <c r="AG154" s="39">
        <v>1</v>
      </c>
      <c r="AH154" s="39">
        <v>0</v>
      </c>
      <c r="AI154" s="39">
        <v>6</v>
      </c>
      <c r="AJ154" s="39">
        <v>3</v>
      </c>
      <c r="AK154" s="39">
        <v>1</v>
      </c>
      <c r="AL154" s="39">
        <v>0</v>
      </c>
      <c r="AM154" s="39">
        <v>30</v>
      </c>
      <c r="AN154" s="39">
        <v>3</v>
      </c>
      <c r="AO154" s="39">
        <v>1</v>
      </c>
      <c r="AP154" s="39">
        <v>0</v>
      </c>
      <c r="AQ154" s="39">
        <v>75</v>
      </c>
      <c r="AR154" s="39">
        <v>14</v>
      </c>
      <c r="AS154" s="39">
        <v>31</v>
      </c>
      <c r="AT154" s="39">
        <v>19</v>
      </c>
      <c r="AU154" s="39">
        <v>3</v>
      </c>
      <c r="AV154" s="39">
        <v>8</v>
      </c>
      <c r="AW154" s="39"/>
      <c r="AX154" s="39">
        <v>20</v>
      </c>
      <c r="AY154" s="39" t="s">
        <v>52</v>
      </c>
      <c r="AZ154" s="39" t="s">
        <v>53</v>
      </c>
      <c r="BA154" s="39" t="s">
        <v>124</v>
      </c>
      <c r="BB154" s="39" t="s">
        <v>64</v>
      </c>
      <c r="BC154" s="39" t="s">
        <v>70</v>
      </c>
      <c r="BD154" s="39" t="s">
        <v>62</v>
      </c>
      <c r="BE154" s="39" t="s">
        <v>62</v>
      </c>
    </row>
    <row r="155" spans="1:57" ht="13" x14ac:dyDescent="0.15">
      <c r="A155" s="39" t="s">
        <v>195</v>
      </c>
      <c r="B155" s="39">
        <v>5</v>
      </c>
      <c r="C155" s="39">
        <v>6</v>
      </c>
      <c r="D155" s="39">
        <v>0</v>
      </c>
      <c r="E155" s="39">
        <v>0</v>
      </c>
      <c r="F155" s="39">
        <v>1</v>
      </c>
      <c r="G155" s="39">
        <v>2</v>
      </c>
      <c r="H155" s="39">
        <v>12</v>
      </c>
      <c r="I155" s="39">
        <v>13</v>
      </c>
      <c r="J155" s="39">
        <v>2</v>
      </c>
      <c r="K155" s="39">
        <f>H155/(H155+I155+J155)</f>
        <v>0.44444444444444442</v>
      </c>
      <c r="L155" s="39">
        <v>3</v>
      </c>
      <c r="M155" s="39">
        <v>3</v>
      </c>
      <c r="N155" s="39">
        <v>8</v>
      </c>
      <c r="O155" s="39">
        <f>(L155+M155+N155)/30</f>
        <v>0.46666666666666667</v>
      </c>
      <c r="P155" s="39">
        <v>10</v>
      </c>
      <c r="Q155" s="39">
        <v>3</v>
      </c>
      <c r="R155" s="39">
        <v>4</v>
      </c>
      <c r="S155" s="39">
        <v>13</v>
      </c>
      <c r="T155" s="39">
        <v>0</v>
      </c>
      <c r="U155" s="39">
        <v>0</v>
      </c>
      <c r="V155" s="39">
        <v>0</v>
      </c>
      <c r="W155" s="39">
        <v>8</v>
      </c>
      <c r="X155" s="39">
        <v>0</v>
      </c>
      <c r="Y155" s="39">
        <v>0</v>
      </c>
      <c r="Z155" s="39">
        <v>0</v>
      </c>
      <c r="AA155" s="39">
        <v>11</v>
      </c>
      <c r="AB155" s="39">
        <v>1</v>
      </c>
      <c r="AC155" s="39">
        <v>1</v>
      </c>
      <c r="AD155" s="39">
        <v>0</v>
      </c>
      <c r="AE155" s="39">
        <v>9</v>
      </c>
      <c r="AF155" s="39">
        <v>0</v>
      </c>
      <c r="AG155" s="39">
        <v>0</v>
      </c>
      <c r="AH155" s="39">
        <v>0</v>
      </c>
      <c r="AI155" s="39">
        <v>9</v>
      </c>
      <c r="AJ155" s="39">
        <v>0</v>
      </c>
      <c r="AK155" s="39">
        <v>0</v>
      </c>
      <c r="AL155" s="39">
        <v>0</v>
      </c>
      <c r="AM155" s="39">
        <v>37</v>
      </c>
      <c r="AN155" s="39">
        <v>1</v>
      </c>
      <c r="AO155" s="39">
        <v>1</v>
      </c>
      <c r="AP155" s="39">
        <v>0</v>
      </c>
      <c r="AQ155" s="39">
        <v>46</v>
      </c>
      <c r="AR155" s="39">
        <v>21</v>
      </c>
      <c r="AS155" s="39">
        <v>53</v>
      </c>
      <c r="AT155" s="39">
        <v>7</v>
      </c>
      <c r="AU155" s="39">
        <v>12</v>
      </c>
      <c r="AV155" s="39">
        <v>11</v>
      </c>
      <c r="AW155" s="39"/>
      <c r="AX155" s="39">
        <v>19</v>
      </c>
      <c r="AY155" s="39" t="s">
        <v>52</v>
      </c>
      <c r="AZ155" s="39" t="s">
        <v>53</v>
      </c>
      <c r="BA155" s="39" t="s">
        <v>124</v>
      </c>
      <c r="BB155" s="39" t="s">
        <v>119</v>
      </c>
      <c r="BC155" s="39" t="s">
        <v>70</v>
      </c>
      <c r="BD155" s="39" t="s">
        <v>95</v>
      </c>
      <c r="BE155" s="39" t="s">
        <v>73</v>
      </c>
    </row>
    <row r="156" spans="1:57" ht="13" x14ac:dyDescent="0.15">
      <c r="A156" s="39" t="s">
        <v>199</v>
      </c>
      <c r="B156" s="39">
        <v>5</v>
      </c>
      <c r="C156" s="39">
        <v>6</v>
      </c>
      <c r="D156" s="39">
        <v>0</v>
      </c>
      <c r="E156" s="39">
        <v>0</v>
      </c>
      <c r="F156" s="39">
        <v>1</v>
      </c>
      <c r="G156" s="39">
        <v>2</v>
      </c>
      <c r="H156" s="39">
        <v>12</v>
      </c>
      <c r="I156" s="39">
        <v>15</v>
      </c>
      <c r="J156" s="39">
        <v>0</v>
      </c>
      <c r="K156" s="39">
        <f>H156/(H156+I156+J156)</f>
        <v>0.44444444444444442</v>
      </c>
      <c r="L156" s="39">
        <v>5</v>
      </c>
      <c r="M156" s="39">
        <v>3</v>
      </c>
      <c r="N156" s="39">
        <v>6</v>
      </c>
      <c r="O156" s="39">
        <f>(L156+M156+N156)/30</f>
        <v>0.46666666666666667</v>
      </c>
      <c r="P156" s="39">
        <v>12</v>
      </c>
      <c r="Q156" s="39">
        <v>5</v>
      </c>
      <c r="R156" s="39">
        <v>0</v>
      </c>
      <c r="S156" s="39">
        <v>11</v>
      </c>
      <c r="T156" s="39">
        <v>0</v>
      </c>
      <c r="U156" s="39">
        <v>0</v>
      </c>
      <c r="V156" s="39">
        <v>0</v>
      </c>
      <c r="W156" s="39">
        <v>8</v>
      </c>
      <c r="X156" s="39">
        <v>0</v>
      </c>
      <c r="Y156" s="39">
        <v>0</v>
      </c>
      <c r="Z156" s="39">
        <v>0</v>
      </c>
      <c r="AA156" s="39">
        <v>10</v>
      </c>
      <c r="AB156" s="39">
        <v>1</v>
      </c>
      <c r="AC156" s="39">
        <v>1</v>
      </c>
      <c r="AD156" s="39">
        <v>0</v>
      </c>
      <c r="AE156" s="39">
        <v>9</v>
      </c>
      <c r="AF156" s="39">
        <v>0</v>
      </c>
      <c r="AG156" s="39">
        <v>0</v>
      </c>
      <c r="AH156" s="39">
        <v>0</v>
      </c>
      <c r="AI156" s="39">
        <v>7</v>
      </c>
      <c r="AJ156" s="39">
        <v>0</v>
      </c>
      <c r="AK156" s="39">
        <v>0</v>
      </c>
      <c r="AL156" s="39">
        <v>0</v>
      </c>
      <c r="AM156" s="39">
        <v>26</v>
      </c>
      <c r="AN156" s="39">
        <v>1</v>
      </c>
      <c r="AO156" s="39">
        <v>0</v>
      </c>
      <c r="AP156" s="39">
        <v>0</v>
      </c>
      <c r="AQ156" s="39">
        <v>82</v>
      </c>
      <c r="AR156" s="39">
        <v>23</v>
      </c>
      <c r="AS156" s="39">
        <v>15</v>
      </c>
      <c r="AT156" s="39">
        <v>12</v>
      </c>
      <c r="AU156" s="39">
        <v>18</v>
      </c>
      <c r="AV156" s="39">
        <v>0</v>
      </c>
      <c r="AW156" s="39"/>
      <c r="AX156" s="39">
        <v>19</v>
      </c>
      <c r="AY156" s="39" t="s">
        <v>52</v>
      </c>
      <c r="AZ156" s="39" t="s">
        <v>63</v>
      </c>
      <c r="BA156" s="39" t="s">
        <v>198</v>
      </c>
      <c r="BB156" s="39" t="s">
        <v>55</v>
      </c>
      <c r="BC156" s="39" t="s">
        <v>70</v>
      </c>
      <c r="BD156" s="39" t="s">
        <v>89</v>
      </c>
      <c r="BE156" s="39" t="s">
        <v>89</v>
      </c>
    </row>
    <row r="157" spans="1:57" ht="13" x14ac:dyDescent="0.15">
      <c r="A157" s="39" t="s">
        <v>201</v>
      </c>
      <c r="B157" s="39">
        <v>5</v>
      </c>
      <c r="C157" s="39">
        <v>6</v>
      </c>
      <c r="D157" s="39">
        <v>0</v>
      </c>
      <c r="E157" s="39">
        <v>0</v>
      </c>
      <c r="F157" s="39">
        <v>1</v>
      </c>
      <c r="G157" s="39">
        <v>2</v>
      </c>
      <c r="H157" s="39">
        <v>8</v>
      </c>
      <c r="I157" s="39">
        <v>12</v>
      </c>
      <c r="J157" s="39">
        <v>7</v>
      </c>
      <c r="K157" s="39">
        <f>H157/(H157+I157+J157)</f>
        <v>0.29629629629629628</v>
      </c>
      <c r="L157" s="39">
        <v>6</v>
      </c>
      <c r="M157" s="39">
        <v>8</v>
      </c>
      <c r="N157" s="39">
        <v>7</v>
      </c>
      <c r="O157" s="39">
        <f>(L157+M157+N157)/30</f>
        <v>0.7</v>
      </c>
      <c r="P157" s="39">
        <v>11</v>
      </c>
      <c r="Q157" s="39">
        <v>6</v>
      </c>
      <c r="R157" s="39">
        <v>0</v>
      </c>
      <c r="S157" s="39">
        <v>11</v>
      </c>
      <c r="T157" s="39">
        <v>0</v>
      </c>
      <c r="U157" s="39">
        <v>0</v>
      </c>
      <c r="V157" s="39">
        <v>0</v>
      </c>
      <c r="W157" s="39">
        <v>10</v>
      </c>
      <c r="X157" s="39">
        <v>0</v>
      </c>
      <c r="Y157" s="39">
        <v>0</v>
      </c>
      <c r="Z157" s="39">
        <v>0</v>
      </c>
      <c r="AA157" s="39">
        <v>7</v>
      </c>
      <c r="AB157" s="39">
        <v>1</v>
      </c>
      <c r="AC157" s="39">
        <v>1</v>
      </c>
      <c r="AD157" s="39">
        <v>0</v>
      </c>
      <c r="AE157" s="39">
        <v>7</v>
      </c>
      <c r="AF157" s="39">
        <v>1</v>
      </c>
      <c r="AG157" s="39">
        <v>0</v>
      </c>
      <c r="AH157" s="39">
        <v>0</v>
      </c>
      <c r="AI157" s="39">
        <v>7</v>
      </c>
      <c r="AJ157" s="39">
        <v>2</v>
      </c>
      <c r="AK157" s="39">
        <v>1</v>
      </c>
      <c r="AL157" s="39">
        <v>0</v>
      </c>
      <c r="AM157" s="39">
        <v>29</v>
      </c>
      <c r="AN157" s="39">
        <v>4</v>
      </c>
      <c r="AO157" s="39">
        <v>3</v>
      </c>
      <c r="AP157" s="39">
        <v>1</v>
      </c>
      <c r="AQ157" s="39">
        <v>48</v>
      </c>
      <c r="AR157" s="39">
        <v>37</v>
      </c>
      <c r="AS157" s="39">
        <v>35</v>
      </c>
      <c r="AT157" s="39">
        <v>11</v>
      </c>
      <c r="AU157" s="39">
        <v>14</v>
      </c>
      <c r="AV157" s="39">
        <v>5</v>
      </c>
      <c r="AW157" s="39"/>
      <c r="AX157" s="39">
        <v>22</v>
      </c>
      <c r="AY157" s="39" t="s">
        <v>68</v>
      </c>
      <c r="AZ157" s="39" t="s">
        <v>53</v>
      </c>
      <c r="BA157" s="39" t="s">
        <v>198</v>
      </c>
      <c r="BB157" s="39" t="s">
        <v>55</v>
      </c>
      <c r="BC157" s="39" t="s">
        <v>70</v>
      </c>
      <c r="BD157" s="39" t="s">
        <v>95</v>
      </c>
      <c r="BE157" s="39" t="s">
        <v>75</v>
      </c>
    </row>
    <row r="158" spans="1:57" ht="13" x14ac:dyDescent="0.15">
      <c r="A158" s="39" t="s">
        <v>202</v>
      </c>
      <c r="B158" s="39">
        <v>5</v>
      </c>
      <c r="C158" s="39">
        <v>6</v>
      </c>
      <c r="D158" s="39">
        <v>0</v>
      </c>
      <c r="E158" s="39">
        <v>0</v>
      </c>
      <c r="F158" s="39">
        <v>1</v>
      </c>
      <c r="G158" s="39">
        <v>1</v>
      </c>
      <c r="H158" s="39">
        <v>16</v>
      </c>
      <c r="I158" s="39">
        <v>3</v>
      </c>
      <c r="J158" s="39">
        <v>8</v>
      </c>
      <c r="K158" s="39">
        <f>H158/(H158+I158+J158)</f>
        <v>0.59259259259259256</v>
      </c>
      <c r="L158" s="39">
        <v>7</v>
      </c>
      <c r="M158" s="39">
        <v>5</v>
      </c>
      <c r="N158" s="39">
        <v>7</v>
      </c>
      <c r="O158" s="39">
        <f>(L158+M158+N158)/30</f>
        <v>0.6333333333333333</v>
      </c>
      <c r="P158" s="39">
        <v>8</v>
      </c>
      <c r="Q158" s="39">
        <v>1</v>
      </c>
      <c r="R158" s="39">
        <v>8</v>
      </c>
      <c r="S158" s="39">
        <v>10</v>
      </c>
      <c r="T158" s="39">
        <v>0</v>
      </c>
      <c r="U158" s="39">
        <v>0</v>
      </c>
      <c r="V158" s="39">
        <v>0</v>
      </c>
      <c r="W158" s="39">
        <v>8</v>
      </c>
      <c r="X158" s="39">
        <v>0</v>
      </c>
      <c r="Y158" s="39">
        <v>0</v>
      </c>
      <c r="Z158" s="39">
        <v>0</v>
      </c>
      <c r="AA158" s="39">
        <v>7</v>
      </c>
      <c r="AB158" s="39">
        <v>0</v>
      </c>
      <c r="AC158" s="39">
        <v>0</v>
      </c>
      <c r="AD158" s="39">
        <v>0</v>
      </c>
      <c r="AE158" s="39">
        <v>9</v>
      </c>
      <c r="AF158" s="39">
        <v>1</v>
      </c>
      <c r="AG158" s="39">
        <v>1</v>
      </c>
      <c r="AH158" s="39">
        <v>0</v>
      </c>
      <c r="AI158" s="39">
        <v>10</v>
      </c>
      <c r="AJ158" s="39">
        <v>0</v>
      </c>
      <c r="AK158" s="39">
        <v>0</v>
      </c>
      <c r="AL158" s="39">
        <v>0</v>
      </c>
      <c r="AM158" s="39">
        <v>35</v>
      </c>
      <c r="AN158" s="39">
        <v>5</v>
      </c>
      <c r="AO158" s="39">
        <v>3</v>
      </c>
      <c r="AP158" s="39">
        <v>0</v>
      </c>
      <c r="AQ158" s="39">
        <v>40</v>
      </c>
      <c r="AR158" s="39">
        <v>7</v>
      </c>
      <c r="AS158" s="39">
        <v>73</v>
      </c>
      <c r="AT158" s="39">
        <v>7</v>
      </c>
      <c r="AU158" s="39">
        <v>0</v>
      </c>
      <c r="AV158" s="39">
        <v>23</v>
      </c>
      <c r="AW158" s="39"/>
      <c r="AX158" s="39">
        <v>20</v>
      </c>
      <c r="AY158" s="39" t="s">
        <v>68</v>
      </c>
      <c r="AZ158" s="39" t="s">
        <v>53</v>
      </c>
      <c r="BA158" s="39" t="s">
        <v>198</v>
      </c>
      <c r="BB158" s="39" t="s">
        <v>55</v>
      </c>
      <c r="BC158" s="39" t="s">
        <v>70</v>
      </c>
      <c r="BD158" s="39" t="s">
        <v>95</v>
      </c>
      <c r="BE158" s="39" t="s">
        <v>75</v>
      </c>
    </row>
    <row r="159" spans="1:57" ht="13" x14ac:dyDescent="0.15">
      <c r="A159" s="39" t="s">
        <v>203</v>
      </c>
      <c r="B159" s="39">
        <v>5</v>
      </c>
      <c r="C159" s="39">
        <v>6</v>
      </c>
      <c r="D159" s="39">
        <v>0</v>
      </c>
      <c r="E159" s="39">
        <v>0</v>
      </c>
      <c r="F159" s="39">
        <v>1</v>
      </c>
      <c r="G159" s="39">
        <v>1</v>
      </c>
      <c r="H159" s="39">
        <v>13</v>
      </c>
      <c r="I159" s="39">
        <v>13</v>
      </c>
      <c r="J159" s="39">
        <v>1</v>
      </c>
      <c r="K159" s="39">
        <f>H159/(H159+I159+J159)</f>
        <v>0.48148148148148145</v>
      </c>
      <c r="L159" s="39">
        <v>8</v>
      </c>
      <c r="M159" s="39">
        <v>5</v>
      </c>
      <c r="N159" s="39">
        <v>5</v>
      </c>
      <c r="O159" s="39">
        <f>(L159+M159+N159)/30</f>
        <v>0.6</v>
      </c>
      <c r="P159" s="39">
        <v>6</v>
      </c>
      <c r="Q159" s="39">
        <v>6</v>
      </c>
      <c r="R159" s="39">
        <v>5</v>
      </c>
      <c r="S159" s="39">
        <v>10</v>
      </c>
      <c r="T159" s="39">
        <v>0</v>
      </c>
      <c r="U159" s="39">
        <v>0</v>
      </c>
      <c r="V159" s="39">
        <v>0</v>
      </c>
      <c r="W159" s="39">
        <v>9</v>
      </c>
      <c r="X159" s="39">
        <v>1</v>
      </c>
      <c r="Y159" s="39">
        <v>1</v>
      </c>
      <c r="Z159" s="39">
        <v>0</v>
      </c>
      <c r="AA159" s="39">
        <v>7</v>
      </c>
      <c r="AB159" s="39">
        <v>1</v>
      </c>
      <c r="AC159" s="39">
        <v>1</v>
      </c>
      <c r="AD159" s="39">
        <v>0</v>
      </c>
      <c r="AE159" s="39">
        <v>7</v>
      </c>
      <c r="AF159" s="39">
        <v>1</v>
      </c>
      <c r="AG159" s="39">
        <v>1</v>
      </c>
      <c r="AH159" s="39">
        <v>0</v>
      </c>
      <c r="AI159" s="39">
        <v>6</v>
      </c>
      <c r="AJ159" s="39">
        <v>2</v>
      </c>
      <c r="AK159" s="39">
        <v>1</v>
      </c>
      <c r="AL159" s="39">
        <v>0</v>
      </c>
      <c r="AM159" s="39">
        <v>22</v>
      </c>
      <c r="AN159" s="39">
        <v>12</v>
      </c>
      <c r="AO159" s="39">
        <v>4</v>
      </c>
      <c r="AP159" s="39">
        <v>0</v>
      </c>
      <c r="AQ159" s="39">
        <v>24</v>
      </c>
      <c r="AR159" s="39">
        <v>26</v>
      </c>
      <c r="AS159" s="39">
        <v>65</v>
      </c>
      <c r="AT159" s="39">
        <v>9</v>
      </c>
      <c r="AU159" s="39">
        <v>3</v>
      </c>
      <c r="AV159" s="39">
        <v>18</v>
      </c>
      <c r="AW159" s="39"/>
      <c r="AX159" s="39">
        <v>20</v>
      </c>
      <c r="AY159" s="39" t="s">
        <v>171</v>
      </c>
      <c r="AZ159" s="39" t="s">
        <v>86</v>
      </c>
      <c r="BA159" s="39" t="s">
        <v>124</v>
      </c>
      <c r="BB159" s="39" t="s">
        <v>64</v>
      </c>
      <c r="BC159" s="39" t="s">
        <v>142</v>
      </c>
      <c r="BD159" s="39" t="s">
        <v>62</v>
      </c>
      <c r="BE159" s="39" t="s">
        <v>67</v>
      </c>
    </row>
    <row r="160" spans="1:57" ht="13" x14ac:dyDescent="0.15">
      <c r="A160" s="39" t="s">
        <v>211</v>
      </c>
      <c r="B160" s="39">
        <v>5</v>
      </c>
      <c r="C160" s="39">
        <v>6</v>
      </c>
      <c r="D160" s="39">
        <v>0</v>
      </c>
      <c r="E160" s="39">
        <v>0</v>
      </c>
      <c r="F160" s="39">
        <v>1</v>
      </c>
      <c r="G160" s="39">
        <v>1</v>
      </c>
      <c r="H160" s="39">
        <v>18</v>
      </c>
      <c r="I160" s="39">
        <v>3</v>
      </c>
      <c r="J160" s="39">
        <v>6</v>
      </c>
      <c r="K160" s="39">
        <f>H160/(H160+I160+J160)</f>
        <v>0.66666666666666663</v>
      </c>
      <c r="L160" s="39">
        <v>7</v>
      </c>
      <c r="M160" s="39">
        <v>5</v>
      </c>
      <c r="N160" s="39">
        <v>5</v>
      </c>
      <c r="O160" s="39">
        <f>(L160+M160+N160)/30</f>
        <v>0.56666666666666665</v>
      </c>
      <c r="P160" s="39">
        <v>12</v>
      </c>
      <c r="Q160" s="39">
        <v>0</v>
      </c>
      <c r="R160" s="39">
        <v>5</v>
      </c>
      <c r="S160" s="39">
        <v>12</v>
      </c>
      <c r="T160" s="39">
        <v>1</v>
      </c>
      <c r="U160" s="39">
        <v>1</v>
      </c>
      <c r="V160" s="39">
        <v>0</v>
      </c>
      <c r="W160" s="39">
        <v>10</v>
      </c>
      <c r="X160" s="39">
        <v>0</v>
      </c>
      <c r="Y160" s="39">
        <v>0</v>
      </c>
      <c r="Z160" s="39">
        <v>0</v>
      </c>
      <c r="AA160" s="39">
        <v>11</v>
      </c>
      <c r="AB160" s="39">
        <v>0</v>
      </c>
      <c r="AC160" s="39">
        <v>0</v>
      </c>
      <c r="AD160" s="39">
        <v>0</v>
      </c>
      <c r="AE160" s="39">
        <v>7</v>
      </c>
      <c r="AF160" s="39">
        <v>1</v>
      </c>
      <c r="AG160" s="39">
        <v>1</v>
      </c>
      <c r="AH160" s="39">
        <v>0</v>
      </c>
      <c r="AI160" s="39">
        <v>8</v>
      </c>
      <c r="AJ160" s="39">
        <v>0</v>
      </c>
      <c r="AK160" s="39">
        <v>0</v>
      </c>
      <c r="AL160" s="39">
        <v>0</v>
      </c>
      <c r="AM160" s="39">
        <v>33</v>
      </c>
      <c r="AN160" s="39">
        <v>2</v>
      </c>
      <c r="AO160" s="39">
        <v>2</v>
      </c>
      <c r="AP160" s="39">
        <v>0</v>
      </c>
      <c r="AQ160" s="39">
        <v>75</v>
      </c>
      <c r="AR160" s="39">
        <v>5</v>
      </c>
      <c r="AS160" s="39">
        <v>40</v>
      </c>
      <c r="AT160" s="39">
        <v>18</v>
      </c>
      <c r="AU160" s="39">
        <v>4</v>
      </c>
      <c r="AV160" s="39">
        <v>8</v>
      </c>
      <c r="AW160" s="39"/>
      <c r="AX160" s="39">
        <v>19</v>
      </c>
      <c r="AY160" s="39" t="s">
        <v>171</v>
      </c>
      <c r="AZ160" s="39" t="s">
        <v>81</v>
      </c>
      <c r="BA160" s="39" t="s">
        <v>210</v>
      </c>
      <c r="BB160" s="39" t="s">
        <v>88</v>
      </c>
      <c r="BC160" s="39" t="s">
        <v>212</v>
      </c>
      <c r="BD160" s="39" t="s">
        <v>103</v>
      </c>
      <c r="BE160" s="39" t="s">
        <v>98</v>
      </c>
    </row>
    <row r="161" spans="1:57" ht="13" x14ac:dyDescent="0.15">
      <c r="A161" s="39" t="s">
        <v>214</v>
      </c>
      <c r="B161" s="39">
        <v>5</v>
      </c>
      <c r="C161" s="39">
        <v>6</v>
      </c>
      <c r="D161" s="39">
        <v>0</v>
      </c>
      <c r="E161" s="39">
        <v>0</v>
      </c>
      <c r="F161" s="39">
        <v>1</v>
      </c>
      <c r="G161" s="39">
        <v>2</v>
      </c>
      <c r="H161" s="39">
        <v>12</v>
      </c>
      <c r="I161" s="39">
        <v>5</v>
      </c>
      <c r="J161" s="39">
        <v>10</v>
      </c>
      <c r="K161" s="39">
        <f>H161/(H161+I161+J161)</f>
        <v>0.44444444444444442</v>
      </c>
      <c r="L161" s="39">
        <v>5</v>
      </c>
      <c r="M161" s="39">
        <v>6</v>
      </c>
      <c r="N161" s="39">
        <v>8</v>
      </c>
      <c r="O161" s="39">
        <f>(L161+M161+N161)/30</f>
        <v>0.6333333333333333</v>
      </c>
      <c r="P161" s="39">
        <v>11</v>
      </c>
      <c r="Q161" s="39">
        <v>1</v>
      </c>
      <c r="R161" s="39">
        <v>5</v>
      </c>
      <c r="S161" s="39">
        <v>11</v>
      </c>
      <c r="T161" s="39">
        <v>0</v>
      </c>
      <c r="U161" s="39">
        <v>0</v>
      </c>
      <c r="V161" s="39">
        <v>0</v>
      </c>
      <c r="W161" s="39">
        <v>14</v>
      </c>
      <c r="X161" s="39">
        <v>1</v>
      </c>
      <c r="Y161" s="39">
        <v>0</v>
      </c>
      <c r="Z161" s="39">
        <v>0</v>
      </c>
      <c r="AA161" s="39">
        <v>13</v>
      </c>
      <c r="AB161" s="39">
        <v>1</v>
      </c>
      <c r="AC161" s="39">
        <v>1</v>
      </c>
      <c r="AD161" s="39">
        <v>0</v>
      </c>
      <c r="AE161" s="39">
        <v>15</v>
      </c>
      <c r="AF161" s="39">
        <v>0</v>
      </c>
      <c r="AG161" s="39">
        <v>0</v>
      </c>
      <c r="AH161" s="39">
        <v>0</v>
      </c>
      <c r="AI161" s="39">
        <v>14</v>
      </c>
      <c r="AJ161" s="39">
        <v>1</v>
      </c>
      <c r="AK161" s="39">
        <v>1</v>
      </c>
      <c r="AL161" s="39">
        <v>0</v>
      </c>
      <c r="AM161" s="39">
        <v>29</v>
      </c>
      <c r="AN161" s="39">
        <v>1</v>
      </c>
      <c r="AO161" s="39">
        <v>0</v>
      </c>
      <c r="AP161" s="39">
        <v>0</v>
      </c>
      <c r="AQ161" s="39">
        <v>55</v>
      </c>
      <c r="AR161" s="39">
        <v>5</v>
      </c>
      <c r="AS161" s="39">
        <v>60</v>
      </c>
      <c r="AT161" s="39">
        <v>26</v>
      </c>
      <c r="AU161" s="39">
        <v>4</v>
      </c>
      <c r="AV161" s="39">
        <v>0</v>
      </c>
      <c r="AW161" s="39"/>
      <c r="AX161" s="39">
        <v>21</v>
      </c>
      <c r="AY161" s="39" t="s">
        <v>171</v>
      </c>
      <c r="AZ161" s="39" t="s">
        <v>86</v>
      </c>
      <c r="BA161" s="39" t="s">
        <v>117</v>
      </c>
      <c r="BB161" s="39" t="s">
        <v>83</v>
      </c>
      <c r="BC161" s="39" t="s">
        <v>172</v>
      </c>
      <c r="BD161" s="39" t="s">
        <v>98</v>
      </c>
      <c r="BE161" s="39" t="s">
        <v>177</v>
      </c>
    </row>
    <row r="162" spans="1:57" ht="13" x14ac:dyDescent="0.15">
      <c r="A162" s="39" t="s">
        <v>215</v>
      </c>
      <c r="B162" s="39">
        <v>5</v>
      </c>
      <c r="C162" s="39">
        <v>6</v>
      </c>
      <c r="D162" s="39">
        <v>0</v>
      </c>
      <c r="E162" s="39">
        <v>0</v>
      </c>
      <c r="F162" s="39">
        <v>1</v>
      </c>
      <c r="G162" s="39">
        <v>1</v>
      </c>
      <c r="H162" s="39">
        <v>11</v>
      </c>
      <c r="I162" s="39">
        <v>16</v>
      </c>
      <c r="J162" s="39">
        <v>10</v>
      </c>
      <c r="K162" s="39">
        <f>H162/(H162+I162+J162)</f>
        <v>0.29729729729729731</v>
      </c>
      <c r="L162" s="39">
        <v>7</v>
      </c>
      <c r="M162" s="39">
        <v>9</v>
      </c>
      <c r="N162" s="39">
        <v>3</v>
      </c>
      <c r="O162" s="39">
        <f>(L162+M162+N162)/30</f>
        <v>0.6333333333333333</v>
      </c>
      <c r="P162" s="39">
        <v>8</v>
      </c>
      <c r="Q162" s="39">
        <v>9</v>
      </c>
      <c r="R162" s="39">
        <v>0</v>
      </c>
      <c r="S162" s="39">
        <v>10</v>
      </c>
      <c r="T162" s="39">
        <v>0</v>
      </c>
      <c r="U162" s="39">
        <v>0</v>
      </c>
      <c r="V162" s="39">
        <v>0</v>
      </c>
      <c r="W162" s="39">
        <v>7</v>
      </c>
      <c r="X162" s="39">
        <v>1</v>
      </c>
      <c r="Y162" s="39">
        <v>0</v>
      </c>
      <c r="Z162" s="39">
        <v>0</v>
      </c>
      <c r="AA162" s="39">
        <v>7</v>
      </c>
      <c r="AB162" s="39">
        <v>0</v>
      </c>
      <c r="AC162" s="39">
        <v>0</v>
      </c>
      <c r="AD162" s="39">
        <v>0</v>
      </c>
      <c r="AE162" s="39">
        <v>9</v>
      </c>
      <c r="AF162" s="39">
        <v>1</v>
      </c>
      <c r="AG162" s="39">
        <v>1</v>
      </c>
      <c r="AH162" s="39">
        <v>0</v>
      </c>
      <c r="AI162" s="39">
        <v>8</v>
      </c>
      <c r="AJ162" s="39">
        <v>0</v>
      </c>
      <c r="AK162" s="39">
        <v>0</v>
      </c>
      <c r="AL162" s="39">
        <v>0</v>
      </c>
      <c r="AM162" s="39">
        <v>32</v>
      </c>
      <c r="AN162" s="39">
        <v>2</v>
      </c>
      <c r="AO162" s="39">
        <v>2</v>
      </c>
      <c r="AP162" s="39">
        <v>0</v>
      </c>
      <c r="AQ162" s="39">
        <v>61</v>
      </c>
      <c r="AR162" s="39">
        <v>16</v>
      </c>
      <c r="AS162" s="39">
        <v>43</v>
      </c>
      <c r="AT162" s="39">
        <v>8</v>
      </c>
      <c r="AU162" s="39">
        <v>17</v>
      </c>
      <c r="AV162" s="39">
        <v>5</v>
      </c>
      <c r="AW162" s="39"/>
      <c r="AX162" s="39">
        <v>18</v>
      </c>
      <c r="AY162" s="39" t="s">
        <v>165</v>
      </c>
      <c r="AZ162" s="39" t="s">
        <v>86</v>
      </c>
      <c r="BA162" s="39" t="s">
        <v>147</v>
      </c>
      <c r="BB162" s="39" t="s">
        <v>83</v>
      </c>
      <c r="BC162" s="39" t="s">
        <v>156</v>
      </c>
      <c r="BD162" s="39" t="s">
        <v>95</v>
      </c>
      <c r="BE162" s="39" t="s">
        <v>95</v>
      </c>
    </row>
    <row r="163" spans="1:57" ht="13" x14ac:dyDescent="0.15">
      <c r="A163" s="39" t="s">
        <v>216</v>
      </c>
      <c r="B163" s="39">
        <v>5</v>
      </c>
      <c r="C163" s="39">
        <v>6</v>
      </c>
      <c r="D163" s="39">
        <v>0</v>
      </c>
      <c r="E163" s="39">
        <v>0</v>
      </c>
      <c r="F163" s="39">
        <v>1</v>
      </c>
      <c r="G163" s="39">
        <v>2</v>
      </c>
      <c r="H163" s="39">
        <v>8</v>
      </c>
      <c r="I163" s="39">
        <v>19</v>
      </c>
      <c r="J163" s="39">
        <v>0</v>
      </c>
      <c r="K163" s="39">
        <f>H163/(H163+I163+J163)</f>
        <v>0.29629629629629628</v>
      </c>
      <c r="L163" s="39">
        <v>5</v>
      </c>
      <c r="M163" s="39">
        <v>5</v>
      </c>
      <c r="N163" s="39">
        <v>5</v>
      </c>
      <c r="O163" s="39">
        <f>(L163+M163+N163)/30</f>
        <v>0.5</v>
      </c>
      <c r="P163" s="39">
        <v>10</v>
      </c>
      <c r="Q163" s="39">
        <v>2</v>
      </c>
      <c r="R163" s="39">
        <v>5</v>
      </c>
      <c r="S163" s="39">
        <v>10</v>
      </c>
      <c r="T163" s="39">
        <v>0</v>
      </c>
      <c r="U163" s="39">
        <v>0</v>
      </c>
      <c r="V163" s="39">
        <v>0</v>
      </c>
      <c r="W163" s="39">
        <v>6</v>
      </c>
      <c r="X163" s="39">
        <v>2</v>
      </c>
      <c r="Y163" s="39">
        <v>0</v>
      </c>
      <c r="Z163" s="39">
        <v>0</v>
      </c>
      <c r="AA163" s="39">
        <v>9</v>
      </c>
      <c r="AB163" s="39">
        <v>1</v>
      </c>
      <c r="AC163" s="39">
        <v>1</v>
      </c>
      <c r="AD163" s="39">
        <v>0</v>
      </c>
      <c r="AE163" s="39">
        <v>11</v>
      </c>
      <c r="AF163" s="39">
        <v>0</v>
      </c>
      <c r="AG163" s="39">
        <v>0</v>
      </c>
      <c r="AH163" s="39">
        <v>0</v>
      </c>
      <c r="AI163" s="39">
        <v>8</v>
      </c>
      <c r="AJ163" s="39">
        <v>2</v>
      </c>
      <c r="AK163" s="39">
        <v>1</v>
      </c>
      <c r="AL163" s="39">
        <v>0</v>
      </c>
      <c r="AM163" s="39">
        <v>27</v>
      </c>
      <c r="AN163" s="39">
        <v>5</v>
      </c>
      <c r="AO163" s="39">
        <v>2</v>
      </c>
      <c r="AP163" s="39">
        <v>0</v>
      </c>
      <c r="AQ163" s="39">
        <v>98</v>
      </c>
      <c r="AR163" s="39">
        <v>22</v>
      </c>
      <c r="AS163" s="39">
        <v>0</v>
      </c>
      <c r="AT163" s="39">
        <v>8</v>
      </c>
      <c r="AU163" s="39">
        <v>12</v>
      </c>
      <c r="AV163" s="39">
        <v>10</v>
      </c>
      <c r="AW163" s="39"/>
      <c r="AX163" s="39">
        <v>18</v>
      </c>
      <c r="AY163" s="39" t="s">
        <v>52</v>
      </c>
      <c r="AZ163" s="39" t="s">
        <v>53</v>
      </c>
      <c r="BA163" s="39" t="s">
        <v>147</v>
      </c>
      <c r="BB163" s="39"/>
      <c r="BC163" s="39" t="s">
        <v>142</v>
      </c>
      <c r="BD163" s="39" t="s">
        <v>57</v>
      </c>
      <c r="BE163" s="39" t="s">
        <v>65</v>
      </c>
    </row>
    <row r="164" spans="1:57" ht="13" x14ac:dyDescent="0.15">
      <c r="A164" s="39" t="s">
        <v>217</v>
      </c>
      <c r="B164" s="39">
        <v>5</v>
      </c>
      <c r="C164" s="39">
        <v>6</v>
      </c>
      <c r="D164" s="39">
        <v>0</v>
      </c>
      <c r="E164" s="39">
        <v>0</v>
      </c>
      <c r="F164" s="39">
        <v>1</v>
      </c>
      <c r="G164" s="39">
        <v>1</v>
      </c>
      <c r="H164" s="39">
        <v>13</v>
      </c>
      <c r="I164" s="39">
        <v>14</v>
      </c>
      <c r="J164" s="39">
        <v>0</v>
      </c>
      <c r="K164" s="39">
        <f>H164/(H164+I164+J164)</f>
        <v>0.48148148148148145</v>
      </c>
      <c r="L164" s="39">
        <v>8</v>
      </c>
      <c r="M164" s="39">
        <v>7</v>
      </c>
      <c r="N164" s="39">
        <v>7</v>
      </c>
      <c r="O164" s="39">
        <f>(L164+M164+N164)/30</f>
        <v>0.73333333333333328</v>
      </c>
      <c r="P164" s="39">
        <v>14</v>
      </c>
      <c r="Q164" s="39">
        <v>3</v>
      </c>
      <c r="R164" s="39">
        <v>0</v>
      </c>
      <c r="S164" s="39">
        <v>9</v>
      </c>
      <c r="T164" s="39">
        <v>0</v>
      </c>
      <c r="U164" s="39">
        <v>0</v>
      </c>
      <c r="V164" s="39">
        <v>0</v>
      </c>
      <c r="W164" s="39">
        <v>8</v>
      </c>
      <c r="X164" s="39">
        <v>0</v>
      </c>
      <c r="Y164" s="39">
        <v>0</v>
      </c>
      <c r="Z164" s="39">
        <v>0</v>
      </c>
      <c r="AA164" s="39">
        <v>8</v>
      </c>
      <c r="AB164" s="39">
        <v>0</v>
      </c>
      <c r="AC164" s="39">
        <v>0</v>
      </c>
      <c r="AD164" s="39">
        <v>0</v>
      </c>
      <c r="AE164" s="39">
        <v>9</v>
      </c>
      <c r="AF164" s="39">
        <v>2</v>
      </c>
      <c r="AG164" s="39">
        <v>0</v>
      </c>
      <c r="AH164" s="39">
        <v>0</v>
      </c>
      <c r="AI164" s="39">
        <v>8</v>
      </c>
      <c r="AJ164" s="39">
        <v>0</v>
      </c>
      <c r="AK164" s="39">
        <v>0</v>
      </c>
      <c r="AL164" s="39">
        <v>0</v>
      </c>
      <c r="AM164" s="39">
        <v>29</v>
      </c>
      <c r="AN164" s="39">
        <v>1</v>
      </c>
      <c r="AO164" s="39">
        <v>5</v>
      </c>
      <c r="AP164" s="39">
        <v>0</v>
      </c>
      <c r="AQ164" s="39">
        <v>110</v>
      </c>
      <c r="AR164" s="39">
        <v>8</v>
      </c>
      <c r="AS164" s="39">
        <v>2</v>
      </c>
      <c r="AT164" s="39">
        <v>22</v>
      </c>
      <c r="AU164" s="39">
        <v>7</v>
      </c>
      <c r="AV164" s="39">
        <v>1</v>
      </c>
      <c r="AW164" s="39"/>
      <c r="AX164" s="39">
        <v>22</v>
      </c>
      <c r="AY164" s="39" t="s">
        <v>68</v>
      </c>
      <c r="AZ164" s="39"/>
      <c r="BA164" s="39" t="s">
        <v>124</v>
      </c>
      <c r="BB164" s="39" t="s">
        <v>55</v>
      </c>
      <c r="BC164" s="39" t="s">
        <v>140</v>
      </c>
      <c r="BD164" s="39" t="s">
        <v>75</v>
      </c>
      <c r="BE164" s="39" t="s">
        <v>75</v>
      </c>
    </row>
    <row r="165" spans="1:57" ht="13" x14ac:dyDescent="0.15">
      <c r="A165" s="39" t="s">
        <v>218</v>
      </c>
      <c r="B165" s="39">
        <v>5</v>
      </c>
      <c r="C165" s="39">
        <v>6</v>
      </c>
      <c r="D165" s="39">
        <v>0</v>
      </c>
      <c r="E165" s="39">
        <v>0</v>
      </c>
      <c r="F165" s="39">
        <v>1</v>
      </c>
      <c r="G165" s="39">
        <v>2</v>
      </c>
      <c r="H165" s="39">
        <v>22</v>
      </c>
      <c r="I165" s="39">
        <v>1</v>
      </c>
      <c r="J165" s="39">
        <v>4</v>
      </c>
      <c r="K165" s="39">
        <f>H165/(H165+I165+J165)</f>
        <v>0.81481481481481477</v>
      </c>
      <c r="L165" s="39">
        <v>9</v>
      </c>
      <c r="M165" s="39">
        <v>7</v>
      </c>
      <c r="N165" s="39">
        <v>9</v>
      </c>
      <c r="O165" s="39">
        <f>(L165+M165+N165)/30</f>
        <v>0.83333333333333337</v>
      </c>
      <c r="P165" s="39">
        <v>17</v>
      </c>
      <c r="Q165" s="39">
        <v>0</v>
      </c>
      <c r="R165" s="39">
        <v>0</v>
      </c>
      <c r="S165" s="39">
        <v>13</v>
      </c>
      <c r="T165" s="39">
        <v>0</v>
      </c>
      <c r="U165" s="39">
        <v>0</v>
      </c>
      <c r="V165" s="39">
        <v>0</v>
      </c>
      <c r="W165" s="39">
        <v>8</v>
      </c>
      <c r="X165" s="39">
        <v>1</v>
      </c>
      <c r="Y165" s="39">
        <v>1</v>
      </c>
      <c r="Z165" s="39">
        <v>0</v>
      </c>
      <c r="AA165" s="39">
        <v>10</v>
      </c>
      <c r="AB165" s="39">
        <v>0</v>
      </c>
      <c r="AC165" s="39">
        <v>0</v>
      </c>
      <c r="AD165" s="39">
        <v>0</v>
      </c>
      <c r="AE165" s="39">
        <v>10</v>
      </c>
      <c r="AF165" s="39">
        <v>0</v>
      </c>
      <c r="AG165" s="39">
        <v>0</v>
      </c>
      <c r="AH165" s="39">
        <v>0</v>
      </c>
      <c r="AI165" s="39">
        <v>11</v>
      </c>
      <c r="AJ165" s="39">
        <v>1</v>
      </c>
      <c r="AK165" s="39">
        <v>1</v>
      </c>
      <c r="AL165" s="39">
        <v>0</v>
      </c>
      <c r="AM165" s="39">
        <v>40</v>
      </c>
      <c r="AN165" s="39">
        <v>5</v>
      </c>
      <c r="AO165" s="39">
        <v>3</v>
      </c>
      <c r="AP165" s="39">
        <v>1</v>
      </c>
      <c r="AQ165" s="39">
        <v>111</v>
      </c>
      <c r="AR165" s="39">
        <v>9</v>
      </c>
      <c r="AS165" s="39">
        <v>0</v>
      </c>
      <c r="AT165" s="39">
        <v>29</v>
      </c>
      <c r="AU165" s="39">
        <v>1</v>
      </c>
      <c r="AV165" s="39">
        <v>0</v>
      </c>
      <c r="AW165" s="39"/>
      <c r="AX165" s="39">
        <v>22</v>
      </c>
      <c r="AY165" s="39" t="s">
        <v>68</v>
      </c>
      <c r="AZ165" s="39" t="s">
        <v>53</v>
      </c>
      <c r="BA165" s="64" t="s">
        <v>124</v>
      </c>
      <c r="BB165" s="39" t="s">
        <v>64</v>
      </c>
      <c r="BC165" s="39" t="s">
        <v>142</v>
      </c>
      <c r="BD165" s="39" t="s">
        <v>57</v>
      </c>
      <c r="BE165" s="39" t="s">
        <v>65</v>
      </c>
    </row>
    <row r="166" spans="1:57" ht="13" x14ac:dyDescent="0.15">
      <c r="A166" s="39" t="s">
        <v>219</v>
      </c>
      <c r="B166" s="39">
        <v>5</v>
      </c>
      <c r="C166" s="39">
        <v>6</v>
      </c>
      <c r="D166" s="39">
        <v>0</v>
      </c>
      <c r="E166" s="39">
        <v>0</v>
      </c>
      <c r="F166" s="39">
        <v>1</v>
      </c>
      <c r="G166" s="39">
        <v>1</v>
      </c>
      <c r="H166" s="39">
        <v>14</v>
      </c>
      <c r="I166" s="39">
        <v>7</v>
      </c>
      <c r="J166" s="39">
        <v>6</v>
      </c>
      <c r="K166" s="39">
        <f>H166/(H166+I166+J166)</f>
        <v>0.51851851851851849</v>
      </c>
      <c r="L166" s="39">
        <v>3</v>
      </c>
      <c r="M166" s="39">
        <v>6</v>
      </c>
      <c r="N166" s="39">
        <v>5</v>
      </c>
      <c r="O166" s="39">
        <f>(L166+M166+N166)/30</f>
        <v>0.46666666666666667</v>
      </c>
      <c r="P166" s="39">
        <v>10</v>
      </c>
      <c r="Q166" s="39">
        <v>7</v>
      </c>
      <c r="R166" s="39">
        <v>0</v>
      </c>
      <c r="S166" s="39">
        <v>8</v>
      </c>
      <c r="T166" s="39">
        <v>1</v>
      </c>
      <c r="U166" s="39">
        <v>1</v>
      </c>
      <c r="V166" s="39">
        <v>0</v>
      </c>
      <c r="W166" s="39">
        <v>9</v>
      </c>
      <c r="X166" s="39">
        <v>0</v>
      </c>
      <c r="Y166" s="39">
        <v>0</v>
      </c>
      <c r="Z166" s="39">
        <v>0</v>
      </c>
      <c r="AA166" s="39">
        <v>7</v>
      </c>
      <c r="AB166" s="39">
        <v>1</v>
      </c>
      <c r="AC166" s="39">
        <v>1</v>
      </c>
      <c r="AD166" s="39">
        <v>0</v>
      </c>
      <c r="AE166" s="39">
        <v>8</v>
      </c>
      <c r="AF166" s="39">
        <v>0</v>
      </c>
      <c r="AG166" s="39">
        <v>0</v>
      </c>
      <c r="AH166" s="39">
        <v>0</v>
      </c>
      <c r="AI166" s="39">
        <v>8</v>
      </c>
      <c r="AJ166" s="39">
        <v>1</v>
      </c>
      <c r="AK166" s="39">
        <v>1</v>
      </c>
      <c r="AL166" s="39">
        <v>0</v>
      </c>
      <c r="AM166" s="39">
        <v>29</v>
      </c>
      <c r="AN166" s="39">
        <v>3</v>
      </c>
      <c r="AO166" s="39">
        <v>3</v>
      </c>
      <c r="AP166" s="39">
        <v>0</v>
      </c>
      <c r="AQ166" s="39">
        <v>54</v>
      </c>
      <c r="AR166" s="39">
        <v>16</v>
      </c>
      <c r="AS166" s="39">
        <v>50</v>
      </c>
      <c r="AT166" s="39">
        <v>15</v>
      </c>
      <c r="AU166" s="39">
        <v>11</v>
      </c>
      <c r="AV166" s="39">
        <v>9</v>
      </c>
      <c r="AW166" s="39"/>
      <c r="AX166" s="39">
        <v>19</v>
      </c>
      <c r="AY166" s="39" t="s">
        <v>52</v>
      </c>
      <c r="AZ166" s="39" t="s">
        <v>63</v>
      </c>
      <c r="BA166" s="39" t="s">
        <v>124</v>
      </c>
      <c r="BB166" s="39" t="s">
        <v>64</v>
      </c>
      <c r="BC166" s="39" t="s">
        <v>142</v>
      </c>
      <c r="BD166" s="39" t="s">
        <v>57</v>
      </c>
      <c r="BE166" s="39" t="s">
        <v>57</v>
      </c>
    </row>
    <row r="167" spans="1:57" ht="13" x14ac:dyDescent="0.15">
      <c r="A167" s="39" t="s">
        <v>220</v>
      </c>
      <c r="B167" s="39">
        <v>5</v>
      </c>
      <c r="C167" s="39">
        <v>6</v>
      </c>
      <c r="D167" s="39">
        <v>0</v>
      </c>
      <c r="E167" s="39">
        <v>0</v>
      </c>
      <c r="F167" s="39">
        <v>1</v>
      </c>
      <c r="G167" s="39">
        <v>1</v>
      </c>
      <c r="H167" s="39">
        <v>16</v>
      </c>
      <c r="I167" s="39">
        <v>11</v>
      </c>
      <c r="J167" s="39">
        <v>0</v>
      </c>
      <c r="K167" s="39">
        <f>H167/(H167+I167+J167)</f>
        <v>0.59259259259259256</v>
      </c>
      <c r="L167" s="39">
        <v>6</v>
      </c>
      <c r="M167" s="39">
        <v>6</v>
      </c>
      <c r="N167" s="39">
        <v>7</v>
      </c>
      <c r="O167" s="39">
        <f>(L167+M167+N167)/30</f>
        <v>0.6333333333333333</v>
      </c>
      <c r="P167" s="39">
        <v>13</v>
      </c>
      <c r="Q167" s="39">
        <v>0</v>
      </c>
      <c r="R167" s="39">
        <v>4</v>
      </c>
      <c r="S167" s="39">
        <v>10</v>
      </c>
      <c r="T167" s="39">
        <v>0</v>
      </c>
      <c r="U167" s="39">
        <v>0</v>
      </c>
      <c r="V167" s="39">
        <v>0</v>
      </c>
      <c r="W167" s="39">
        <v>10</v>
      </c>
      <c r="X167" s="39">
        <v>0</v>
      </c>
      <c r="Y167" s="39">
        <v>0</v>
      </c>
      <c r="Z167" s="39">
        <v>0</v>
      </c>
      <c r="AA167" s="39">
        <v>9</v>
      </c>
      <c r="AB167" s="39">
        <v>0</v>
      </c>
      <c r="AC167" s="39">
        <v>0</v>
      </c>
      <c r="AD167" s="39">
        <v>0</v>
      </c>
      <c r="AE167" s="39">
        <v>6</v>
      </c>
      <c r="AF167" s="39">
        <v>0</v>
      </c>
      <c r="AG167" s="39">
        <v>0</v>
      </c>
      <c r="AH167" s="39">
        <v>0</v>
      </c>
      <c r="AI167" s="39">
        <v>5</v>
      </c>
      <c r="AJ167" s="39">
        <v>1</v>
      </c>
      <c r="AK167" s="39">
        <v>1</v>
      </c>
      <c r="AL167" s="39">
        <v>0</v>
      </c>
      <c r="AM167" s="39">
        <v>31</v>
      </c>
      <c r="AN167" s="39">
        <v>4</v>
      </c>
      <c r="AO167" s="39">
        <v>3</v>
      </c>
      <c r="AP167" s="39">
        <v>0</v>
      </c>
      <c r="AQ167" s="39">
        <v>47</v>
      </c>
      <c r="AR167" s="39">
        <v>3</v>
      </c>
      <c r="AS167" s="39">
        <v>70</v>
      </c>
      <c r="AT167" s="39">
        <v>8</v>
      </c>
      <c r="AU167" s="39">
        <v>8</v>
      </c>
      <c r="AV167" s="39">
        <v>14</v>
      </c>
      <c r="AW167" s="39"/>
      <c r="AX167" s="39">
        <v>18</v>
      </c>
      <c r="AY167" s="39" t="s">
        <v>52</v>
      </c>
      <c r="AZ167" s="39" t="s">
        <v>53</v>
      </c>
      <c r="BA167" s="39" t="s">
        <v>124</v>
      </c>
      <c r="BB167" s="39" t="s">
        <v>55</v>
      </c>
      <c r="BC167" s="39" t="s">
        <v>172</v>
      </c>
      <c r="BD167" s="39" t="s">
        <v>57</v>
      </c>
      <c r="BE167" s="39" t="s">
        <v>221</v>
      </c>
    </row>
    <row r="168" spans="1:57" ht="13" x14ac:dyDescent="0.15">
      <c r="A168" s="39" t="s">
        <v>222</v>
      </c>
      <c r="B168" s="39">
        <v>5</v>
      </c>
      <c r="C168" s="39">
        <v>6</v>
      </c>
      <c r="D168" s="39">
        <v>0</v>
      </c>
      <c r="E168" s="39">
        <v>0</v>
      </c>
      <c r="F168" s="39">
        <v>1</v>
      </c>
      <c r="G168" s="39">
        <v>2</v>
      </c>
      <c r="H168" s="39">
        <v>12</v>
      </c>
      <c r="I168" s="39">
        <v>5</v>
      </c>
      <c r="J168" s="39">
        <v>10</v>
      </c>
      <c r="K168" s="39">
        <f>H168/(H168+I168+J168)</f>
        <v>0.44444444444444442</v>
      </c>
      <c r="L168" s="39">
        <v>5</v>
      </c>
      <c r="M168" s="39">
        <v>3</v>
      </c>
      <c r="N168" s="39">
        <v>7</v>
      </c>
      <c r="O168" s="39">
        <f>(L168+M168+N168)/30</f>
        <v>0.5</v>
      </c>
      <c r="P168" s="39">
        <v>5</v>
      </c>
      <c r="Q168" s="39">
        <v>3</v>
      </c>
      <c r="R168" s="39">
        <v>9</v>
      </c>
      <c r="S168" s="39">
        <v>11</v>
      </c>
      <c r="T168" s="39">
        <v>0</v>
      </c>
      <c r="U168" s="39">
        <v>0</v>
      </c>
      <c r="V168" s="39">
        <v>0</v>
      </c>
      <c r="W168" s="39">
        <v>9</v>
      </c>
      <c r="X168" s="39">
        <v>0</v>
      </c>
      <c r="Y168" s="39">
        <v>0</v>
      </c>
      <c r="Z168" s="39">
        <v>0</v>
      </c>
      <c r="AA168" s="39">
        <v>11</v>
      </c>
      <c r="AB168" s="39">
        <v>0</v>
      </c>
      <c r="AC168" s="39">
        <v>0</v>
      </c>
      <c r="AD168" s="39">
        <v>0</v>
      </c>
      <c r="AE168" s="39">
        <v>12</v>
      </c>
      <c r="AF168" s="39">
        <v>0</v>
      </c>
      <c r="AG168" s="39">
        <v>0</v>
      </c>
      <c r="AH168" s="39">
        <v>0</v>
      </c>
      <c r="AI168" s="39">
        <v>9</v>
      </c>
      <c r="AJ168" s="39">
        <v>0</v>
      </c>
      <c r="AK168" s="39">
        <v>0</v>
      </c>
      <c r="AL168" s="39">
        <v>0</v>
      </c>
      <c r="AM168" s="39">
        <v>28</v>
      </c>
      <c r="AN168" s="39">
        <v>0</v>
      </c>
      <c r="AO168" s="39">
        <v>0</v>
      </c>
      <c r="AP168" s="39">
        <v>0</v>
      </c>
      <c r="AQ168" s="39">
        <v>50</v>
      </c>
      <c r="AR168" s="39">
        <v>5</v>
      </c>
      <c r="AS168" s="39">
        <v>65</v>
      </c>
      <c r="AT168" s="39">
        <v>5</v>
      </c>
      <c r="AU168" s="39">
        <v>5</v>
      </c>
      <c r="AV168" s="39">
        <v>20</v>
      </c>
      <c r="AW168" s="39"/>
      <c r="AX168" s="39">
        <v>19</v>
      </c>
      <c r="AY168" s="39" t="s">
        <v>52</v>
      </c>
      <c r="AZ168" s="39" t="s">
        <v>63</v>
      </c>
      <c r="BA168" s="39" t="s">
        <v>124</v>
      </c>
      <c r="BB168" s="39" t="s">
        <v>55</v>
      </c>
      <c r="BC168" s="39" t="s">
        <v>140</v>
      </c>
      <c r="BD168" s="39" t="s">
        <v>75</v>
      </c>
      <c r="BE168" s="39" t="s">
        <v>75</v>
      </c>
    </row>
    <row r="169" spans="1:57" ht="13" x14ac:dyDescent="0.15">
      <c r="A169" s="39" t="s">
        <v>223</v>
      </c>
      <c r="B169" s="39">
        <v>5</v>
      </c>
      <c r="C169" s="39">
        <v>6</v>
      </c>
      <c r="D169" s="39">
        <v>0</v>
      </c>
      <c r="E169" s="39">
        <v>0</v>
      </c>
      <c r="F169" s="39">
        <v>1</v>
      </c>
      <c r="G169" s="39">
        <v>1</v>
      </c>
      <c r="H169" s="39">
        <v>19</v>
      </c>
      <c r="I169" s="39">
        <v>1</v>
      </c>
      <c r="J169" s="39">
        <v>7</v>
      </c>
      <c r="K169" s="39">
        <f>H169/(H169+I169+J169)</f>
        <v>0.70370370370370372</v>
      </c>
      <c r="L169" s="39">
        <v>7</v>
      </c>
      <c r="M169" s="39">
        <v>6</v>
      </c>
      <c r="N169" s="39">
        <v>8</v>
      </c>
      <c r="O169" s="39">
        <f>(L169+M169+N169)/30</f>
        <v>0.7</v>
      </c>
      <c r="P169" s="39">
        <v>14</v>
      </c>
      <c r="Q169" s="39">
        <v>1</v>
      </c>
      <c r="R169" s="39">
        <v>2</v>
      </c>
      <c r="S169" s="39">
        <v>9</v>
      </c>
      <c r="T169" s="39">
        <v>1</v>
      </c>
      <c r="U169" s="39">
        <v>0</v>
      </c>
      <c r="V169" s="39">
        <v>0</v>
      </c>
      <c r="W169" s="39">
        <v>10</v>
      </c>
      <c r="X169" s="39">
        <v>1</v>
      </c>
      <c r="Y169" s="39">
        <v>0</v>
      </c>
      <c r="Z169" s="39">
        <v>1</v>
      </c>
      <c r="AA169" s="39">
        <v>10</v>
      </c>
      <c r="AB169" s="39">
        <v>0</v>
      </c>
      <c r="AC169" s="39">
        <v>0</v>
      </c>
      <c r="AD169" s="39">
        <v>0</v>
      </c>
      <c r="AE169" s="39">
        <v>10</v>
      </c>
      <c r="AF169" s="39">
        <v>1</v>
      </c>
      <c r="AG169" s="39">
        <v>0</v>
      </c>
      <c r="AH169" s="39">
        <v>0</v>
      </c>
      <c r="AI169" s="39">
        <v>9</v>
      </c>
      <c r="AJ169" s="39">
        <v>1</v>
      </c>
      <c r="AK169" s="39">
        <v>1</v>
      </c>
      <c r="AL169" s="39">
        <v>0</v>
      </c>
      <c r="AM169" s="39">
        <v>19</v>
      </c>
      <c r="AN169" s="39">
        <v>4</v>
      </c>
      <c r="AO169" s="39">
        <v>2</v>
      </c>
      <c r="AP169" s="39">
        <v>0</v>
      </c>
      <c r="AQ169" s="39">
        <v>54</v>
      </c>
      <c r="AR169" s="39">
        <v>1</v>
      </c>
      <c r="AS169" s="39">
        <v>65</v>
      </c>
      <c r="AT169" s="39">
        <v>28</v>
      </c>
      <c r="AU169" s="39">
        <v>2</v>
      </c>
      <c r="AV169" s="39">
        <v>0</v>
      </c>
      <c r="AW169" s="39"/>
      <c r="AX169" s="39">
        <v>20</v>
      </c>
      <c r="AY169" s="39" t="s">
        <v>68</v>
      </c>
      <c r="AZ169" s="39" t="s">
        <v>53</v>
      </c>
      <c r="BA169" s="39" t="s">
        <v>147</v>
      </c>
      <c r="BB169" s="39"/>
      <c r="BC169" s="39" t="s">
        <v>142</v>
      </c>
      <c r="BD169" s="39" t="s">
        <v>62</v>
      </c>
      <c r="BE169" s="39" t="s">
        <v>65</v>
      </c>
    </row>
    <row r="170" spans="1:57" ht="13" x14ac:dyDescent="0.15">
      <c r="A170" s="39" t="s">
        <v>225</v>
      </c>
      <c r="B170" s="39">
        <v>5</v>
      </c>
      <c r="C170" s="39">
        <v>6</v>
      </c>
      <c r="D170" s="39">
        <v>0</v>
      </c>
      <c r="E170" s="39">
        <v>0</v>
      </c>
      <c r="F170" s="39">
        <v>1</v>
      </c>
      <c r="G170" s="39">
        <v>1</v>
      </c>
      <c r="H170" s="39">
        <v>18</v>
      </c>
      <c r="I170" s="39">
        <v>2</v>
      </c>
      <c r="J170" s="39">
        <v>6</v>
      </c>
      <c r="K170" s="39">
        <f>H170/(H170+I170+J170)</f>
        <v>0.69230769230769229</v>
      </c>
      <c r="L170" s="39">
        <v>8</v>
      </c>
      <c r="M170" s="39">
        <v>8</v>
      </c>
      <c r="N170" s="39">
        <v>7</v>
      </c>
      <c r="O170" s="39">
        <f>(L170+M170+N170)/30</f>
        <v>0.76666666666666672</v>
      </c>
      <c r="P170" s="39">
        <v>10</v>
      </c>
      <c r="Q170" s="39">
        <v>1</v>
      </c>
      <c r="R170" s="39">
        <v>6</v>
      </c>
      <c r="S170" s="39">
        <v>10</v>
      </c>
      <c r="T170" s="39">
        <v>1</v>
      </c>
      <c r="U170" s="39">
        <v>1</v>
      </c>
      <c r="V170" s="39">
        <v>0</v>
      </c>
      <c r="W170" s="39">
        <v>12</v>
      </c>
      <c r="X170" s="39">
        <v>0</v>
      </c>
      <c r="Y170" s="39">
        <v>0</v>
      </c>
      <c r="Z170" s="39">
        <v>0</v>
      </c>
      <c r="AA170" s="39">
        <v>14</v>
      </c>
      <c r="AB170" s="39">
        <v>0</v>
      </c>
      <c r="AC170" s="39">
        <v>0</v>
      </c>
      <c r="AD170" s="39">
        <v>0</v>
      </c>
      <c r="AE170" s="39">
        <v>10</v>
      </c>
      <c r="AF170" s="39">
        <v>3</v>
      </c>
      <c r="AG170" s="39">
        <v>1</v>
      </c>
      <c r="AH170" s="39">
        <v>0</v>
      </c>
      <c r="AI170" s="39">
        <v>9</v>
      </c>
      <c r="AJ170" s="39">
        <v>2</v>
      </c>
      <c r="AK170" s="39">
        <v>1</v>
      </c>
      <c r="AL170" s="39">
        <v>1</v>
      </c>
      <c r="AM170" s="39">
        <v>32</v>
      </c>
      <c r="AN170" s="39">
        <v>5</v>
      </c>
      <c r="AO170" s="39">
        <v>3</v>
      </c>
      <c r="AP170" s="39">
        <v>1</v>
      </c>
      <c r="AQ170" s="39">
        <v>55</v>
      </c>
      <c r="AR170" s="39">
        <v>0</v>
      </c>
      <c r="AS170" s="39">
        <v>65</v>
      </c>
      <c r="AT170" s="39">
        <v>10</v>
      </c>
      <c r="AU170" s="39">
        <v>0</v>
      </c>
      <c r="AV170" s="39">
        <v>20</v>
      </c>
      <c r="AW170" s="39"/>
      <c r="AX170" s="39">
        <v>19</v>
      </c>
      <c r="AY170" s="39" t="s">
        <v>52</v>
      </c>
      <c r="AZ170" s="39" t="s">
        <v>53</v>
      </c>
      <c r="BA170" s="39" t="s">
        <v>124</v>
      </c>
      <c r="BB170" s="39" t="s">
        <v>55</v>
      </c>
      <c r="BC170" s="39" t="s">
        <v>226</v>
      </c>
      <c r="BD170" s="39" t="s">
        <v>57</v>
      </c>
      <c r="BE170" s="39" t="s">
        <v>57</v>
      </c>
    </row>
    <row r="171" spans="1:57" ht="13" x14ac:dyDescent="0.15">
      <c r="A171" s="39" t="s">
        <v>227</v>
      </c>
      <c r="B171" s="39">
        <v>5</v>
      </c>
      <c r="C171" s="39">
        <v>6</v>
      </c>
      <c r="D171" s="39">
        <v>0</v>
      </c>
      <c r="E171" s="39">
        <v>0</v>
      </c>
      <c r="F171" s="39">
        <v>1</v>
      </c>
      <c r="G171" s="39">
        <v>2</v>
      </c>
      <c r="H171" s="39">
        <v>11</v>
      </c>
      <c r="I171" s="39">
        <v>16</v>
      </c>
      <c r="J171" s="39">
        <v>0</v>
      </c>
      <c r="K171" s="39">
        <f>H171/(H171+I171+J171)</f>
        <v>0.40740740740740738</v>
      </c>
      <c r="L171" s="39">
        <v>5</v>
      </c>
      <c r="M171" s="39">
        <v>9</v>
      </c>
      <c r="N171" s="39">
        <v>3</v>
      </c>
      <c r="O171" s="39">
        <f>(L171+M171+N171)/30</f>
        <v>0.56666666666666665</v>
      </c>
      <c r="P171" s="39">
        <v>14</v>
      </c>
      <c r="Q171" s="39">
        <v>3</v>
      </c>
      <c r="R171" s="39">
        <v>0</v>
      </c>
      <c r="S171" s="39">
        <v>13</v>
      </c>
      <c r="T171" s="39">
        <v>0</v>
      </c>
      <c r="U171" s="39">
        <v>0</v>
      </c>
      <c r="V171" s="39">
        <v>0</v>
      </c>
      <c r="W171" s="39">
        <v>7</v>
      </c>
      <c r="X171" s="39">
        <v>0</v>
      </c>
      <c r="Y171" s="39">
        <v>0</v>
      </c>
      <c r="Z171" s="39">
        <v>0</v>
      </c>
      <c r="AA171" s="39">
        <v>10</v>
      </c>
      <c r="AB171" s="39">
        <v>1</v>
      </c>
      <c r="AC171" s="39">
        <v>1</v>
      </c>
      <c r="AD171" s="39">
        <v>0</v>
      </c>
      <c r="AE171" s="39">
        <v>9</v>
      </c>
      <c r="AF171" s="39">
        <v>0</v>
      </c>
      <c r="AG171" s="39">
        <v>0</v>
      </c>
      <c r="AH171" s="39">
        <v>0</v>
      </c>
      <c r="AI171" s="39">
        <v>11</v>
      </c>
      <c r="AJ171" s="39">
        <v>0</v>
      </c>
      <c r="AK171" s="39">
        <v>0</v>
      </c>
      <c r="AL171" s="39">
        <v>0</v>
      </c>
      <c r="AM171" s="39">
        <v>35</v>
      </c>
      <c r="AN171" s="39">
        <v>3</v>
      </c>
      <c r="AO171" s="39">
        <v>3</v>
      </c>
      <c r="AP171" s="39">
        <v>0</v>
      </c>
      <c r="AQ171" s="39">
        <v>93</v>
      </c>
      <c r="AR171" s="39">
        <v>7</v>
      </c>
      <c r="AS171" s="39">
        <v>20</v>
      </c>
      <c r="AT171" s="39">
        <v>16</v>
      </c>
      <c r="AU171" s="39">
        <v>5</v>
      </c>
      <c r="AV171" s="39">
        <v>9</v>
      </c>
      <c r="AW171" s="39"/>
      <c r="AX171" s="39">
        <v>18</v>
      </c>
      <c r="AY171" s="39" t="s">
        <v>52</v>
      </c>
      <c r="AZ171" s="39" t="s">
        <v>53</v>
      </c>
      <c r="BA171" s="39" t="s">
        <v>147</v>
      </c>
      <c r="BB171" s="39"/>
      <c r="BC171" s="39" t="s">
        <v>142</v>
      </c>
      <c r="BD171" s="39" t="s">
        <v>73</v>
      </c>
      <c r="BE171" s="39" t="s">
        <v>62</v>
      </c>
    </row>
    <row r="172" spans="1:57" ht="13" x14ac:dyDescent="0.15">
      <c r="A172" s="39" t="s">
        <v>228</v>
      </c>
      <c r="B172" s="39">
        <v>5</v>
      </c>
      <c r="C172" s="39">
        <v>6</v>
      </c>
      <c r="D172" s="39">
        <v>0</v>
      </c>
      <c r="E172" s="39">
        <v>0</v>
      </c>
      <c r="F172" s="39">
        <v>1</v>
      </c>
      <c r="G172" s="39">
        <v>1</v>
      </c>
      <c r="H172" s="39">
        <v>16</v>
      </c>
      <c r="I172" s="39">
        <v>4</v>
      </c>
      <c r="J172" s="39">
        <v>7</v>
      </c>
      <c r="K172" s="39">
        <f>H172/(H172+I172+J172)</f>
        <v>0.59259259259259256</v>
      </c>
      <c r="L172" s="39">
        <v>8</v>
      </c>
      <c r="M172" s="39">
        <v>4</v>
      </c>
      <c r="N172" s="39">
        <v>2</v>
      </c>
      <c r="O172" s="39">
        <f>(L172+M172+N172)/30</f>
        <v>0.46666666666666667</v>
      </c>
      <c r="P172" s="39">
        <v>7</v>
      </c>
      <c r="Q172" s="39">
        <v>4</v>
      </c>
      <c r="R172" s="39">
        <v>6</v>
      </c>
      <c r="S172" s="39">
        <v>9</v>
      </c>
      <c r="T172" s="39">
        <v>0</v>
      </c>
      <c r="U172" s="39">
        <v>0</v>
      </c>
      <c r="V172" s="39">
        <v>0</v>
      </c>
      <c r="W172" s="39">
        <v>10</v>
      </c>
      <c r="X172" s="39">
        <v>0</v>
      </c>
      <c r="Y172" s="39">
        <v>0</v>
      </c>
      <c r="Z172" s="39">
        <v>0</v>
      </c>
      <c r="AA172" s="39">
        <v>10</v>
      </c>
      <c r="AB172" s="39">
        <v>0</v>
      </c>
      <c r="AC172" s="39">
        <v>0</v>
      </c>
      <c r="AD172" s="39">
        <v>0</v>
      </c>
      <c r="AE172" s="39">
        <v>7</v>
      </c>
      <c r="AF172" s="39">
        <v>1</v>
      </c>
      <c r="AG172" s="39">
        <v>1</v>
      </c>
      <c r="AH172" s="39">
        <v>0</v>
      </c>
      <c r="AI172" s="39">
        <v>11</v>
      </c>
      <c r="AJ172" s="39">
        <v>0</v>
      </c>
      <c r="AK172" s="39">
        <v>0</v>
      </c>
      <c r="AL172" s="39">
        <v>0</v>
      </c>
      <c r="AM172" s="39">
        <v>21</v>
      </c>
      <c r="AN172" s="39">
        <v>0</v>
      </c>
      <c r="AO172" s="39">
        <v>0</v>
      </c>
      <c r="AP172" s="39">
        <v>0</v>
      </c>
      <c r="AQ172" s="39">
        <v>51</v>
      </c>
      <c r="AR172" s="39">
        <v>6</v>
      </c>
      <c r="AS172" s="39">
        <v>64</v>
      </c>
      <c r="AT172" s="39">
        <v>16</v>
      </c>
      <c r="AU172" s="39">
        <v>10</v>
      </c>
      <c r="AV172" s="39">
        <v>4</v>
      </c>
      <c r="AW172" s="39"/>
      <c r="AX172" s="39">
        <v>20</v>
      </c>
      <c r="AY172" s="39" t="s">
        <v>68</v>
      </c>
      <c r="AZ172" s="39" t="s">
        <v>53</v>
      </c>
      <c r="BA172" s="39" t="s">
        <v>147</v>
      </c>
      <c r="BB172" s="39"/>
      <c r="BC172" s="39" t="s">
        <v>140</v>
      </c>
      <c r="BD172" s="39" t="s">
        <v>75</v>
      </c>
      <c r="BE172" s="39" t="s">
        <v>73</v>
      </c>
    </row>
    <row r="173" spans="1:57" ht="13" x14ac:dyDescent="0.15">
      <c r="A173" s="39" t="s">
        <v>229</v>
      </c>
      <c r="B173" s="39">
        <v>5</v>
      </c>
      <c r="C173" s="39">
        <v>6</v>
      </c>
      <c r="D173" s="39">
        <v>0</v>
      </c>
      <c r="E173" s="39">
        <v>0</v>
      </c>
      <c r="F173" s="39">
        <v>1</v>
      </c>
      <c r="G173" s="39">
        <v>2</v>
      </c>
      <c r="H173" s="39">
        <v>15</v>
      </c>
      <c r="I173" s="39">
        <v>3</v>
      </c>
      <c r="J173" s="39">
        <v>9</v>
      </c>
      <c r="K173" s="39">
        <f>H173/(H173+I173+J173)</f>
        <v>0.55555555555555558</v>
      </c>
      <c r="L173" s="39">
        <v>2</v>
      </c>
      <c r="M173" s="39">
        <v>4</v>
      </c>
      <c r="N173" s="39">
        <v>6</v>
      </c>
      <c r="O173" s="39">
        <f>(L173+M173+N173)/30</f>
        <v>0.4</v>
      </c>
      <c r="P173" s="39">
        <v>12</v>
      </c>
      <c r="Q173" s="39">
        <v>1</v>
      </c>
      <c r="R173" s="39">
        <v>4</v>
      </c>
      <c r="S173" s="39">
        <v>7</v>
      </c>
      <c r="T173" s="39">
        <v>0</v>
      </c>
      <c r="U173" s="39">
        <v>0</v>
      </c>
      <c r="V173" s="39">
        <v>0</v>
      </c>
      <c r="W173" s="39">
        <v>5</v>
      </c>
      <c r="X173" s="39">
        <v>1</v>
      </c>
      <c r="Y173" s="39">
        <v>1</v>
      </c>
      <c r="Z173" s="39">
        <v>0</v>
      </c>
      <c r="AA173" s="39">
        <v>10</v>
      </c>
      <c r="AB173" s="39">
        <v>0</v>
      </c>
      <c r="AC173" s="39">
        <v>0</v>
      </c>
      <c r="AD173" s="39">
        <v>0</v>
      </c>
      <c r="AE173" s="39">
        <v>10</v>
      </c>
      <c r="AF173" s="39">
        <v>0</v>
      </c>
      <c r="AG173" s="39">
        <v>0</v>
      </c>
      <c r="AH173" s="39">
        <v>0</v>
      </c>
      <c r="AI173" s="39">
        <v>5</v>
      </c>
      <c r="AJ173" s="39">
        <v>1</v>
      </c>
      <c r="AK173" s="39">
        <v>1</v>
      </c>
      <c r="AL173" s="39">
        <v>0</v>
      </c>
      <c r="AM173" s="39">
        <v>18</v>
      </c>
      <c r="AN173" s="39">
        <v>2</v>
      </c>
      <c r="AO173" s="39">
        <v>2</v>
      </c>
      <c r="AP173" s="39">
        <v>0</v>
      </c>
      <c r="AQ173" s="39">
        <v>46</v>
      </c>
      <c r="AR173" s="39">
        <v>4</v>
      </c>
      <c r="AS173" s="39">
        <v>70</v>
      </c>
      <c r="AT173" s="39">
        <v>11</v>
      </c>
      <c r="AU173" s="39">
        <v>10</v>
      </c>
      <c r="AV173" s="39">
        <v>9</v>
      </c>
      <c r="AW173" s="39"/>
      <c r="AX173" s="39">
        <v>20</v>
      </c>
      <c r="AY173" s="39" t="s">
        <v>52</v>
      </c>
      <c r="AZ173" s="39" t="s">
        <v>63</v>
      </c>
      <c r="BA173" s="39" t="s">
        <v>147</v>
      </c>
      <c r="BB173" s="39"/>
      <c r="BC173" s="39" t="s">
        <v>140</v>
      </c>
      <c r="BD173" s="39" t="s">
        <v>73</v>
      </c>
      <c r="BE173" s="39" t="s">
        <v>62</v>
      </c>
    </row>
    <row r="174" spans="1:57" ht="13" x14ac:dyDescent="0.15">
      <c r="A174" s="39" t="s">
        <v>230</v>
      </c>
      <c r="B174" s="39">
        <v>5</v>
      </c>
      <c r="C174" s="39">
        <v>6</v>
      </c>
      <c r="D174" s="39">
        <v>0</v>
      </c>
      <c r="E174" s="39">
        <v>0</v>
      </c>
      <c r="F174" s="39">
        <v>1</v>
      </c>
      <c r="G174" s="39">
        <v>2</v>
      </c>
      <c r="H174" s="39">
        <v>14</v>
      </c>
      <c r="I174" s="39">
        <v>3</v>
      </c>
      <c r="J174" s="39">
        <v>10</v>
      </c>
      <c r="K174" s="39">
        <f>H174/(H174+I174+J174)</f>
        <v>0.51851851851851849</v>
      </c>
      <c r="L174" s="39">
        <v>8</v>
      </c>
      <c r="M174" s="39">
        <v>8</v>
      </c>
      <c r="N174" s="39">
        <v>8</v>
      </c>
      <c r="O174" s="39">
        <f>(L174+M174+N174)/30</f>
        <v>0.8</v>
      </c>
      <c r="P174" s="39">
        <v>10</v>
      </c>
      <c r="Q174" s="39">
        <v>0</v>
      </c>
      <c r="R174" s="39">
        <v>7</v>
      </c>
      <c r="S174" s="39">
        <v>15</v>
      </c>
      <c r="T174" s="39">
        <v>0</v>
      </c>
      <c r="U174" s="39">
        <v>0</v>
      </c>
      <c r="V174" s="39">
        <v>0</v>
      </c>
      <c r="W174" s="39">
        <v>13</v>
      </c>
      <c r="X174" s="39">
        <v>0</v>
      </c>
      <c r="Y174" s="39">
        <v>0</v>
      </c>
      <c r="Z174" s="39">
        <v>0</v>
      </c>
      <c r="AA174" s="39">
        <v>15</v>
      </c>
      <c r="AB174" s="39">
        <v>0</v>
      </c>
      <c r="AC174" s="39">
        <v>0</v>
      </c>
      <c r="AD174" s="39">
        <v>0</v>
      </c>
      <c r="AE174" s="39">
        <v>14</v>
      </c>
      <c r="AF174" s="39">
        <v>0</v>
      </c>
      <c r="AG174" s="39">
        <v>0</v>
      </c>
      <c r="AH174" s="39">
        <v>0</v>
      </c>
      <c r="AI174" s="39">
        <v>14</v>
      </c>
      <c r="AJ174" s="39">
        <v>0</v>
      </c>
      <c r="AK174" s="39">
        <v>0</v>
      </c>
      <c r="AL174" s="39">
        <v>0</v>
      </c>
      <c r="AM174" s="39">
        <v>49</v>
      </c>
      <c r="AN174" s="39">
        <v>1</v>
      </c>
      <c r="AO174" s="39">
        <v>0</v>
      </c>
      <c r="AP174" s="39">
        <v>0</v>
      </c>
      <c r="AQ174" s="39">
        <v>67</v>
      </c>
      <c r="AR174" s="39">
        <v>3</v>
      </c>
      <c r="AS174" s="39">
        <v>50</v>
      </c>
      <c r="AT174" s="39">
        <v>30</v>
      </c>
      <c r="AU174" s="39">
        <v>0</v>
      </c>
      <c r="AV174" s="39">
        <v>0</v>
      </c>
      <c r="AW174" s="39"/>
      <c r="AX174" s="39">
        <v>20</v>
      </c>
      <c r="AY174" s="39" t="s">
        <v>52</v>
      </c>
      <c r="AZ174" s="39" t="s">
        <v>53</v>
      </c>
      <c r="BA174" s="39" t="s">
        <v>147</v>
      </c>
      <c r="BB174" s="39"/>
      <c r="BC174" s="39" t="s">
        <v>140</v>
      </c>
      <c r="BD174" s="39" t="s">
        <v>62</v>
      </c>
      <c r="BE174" s="39" t="s">
        <v>73</v>
      </c>
    </row>
    <row r="175" spans="1:57" ht="13" x14ac:dyDescent="0.15">
      <c r="A175" s="39" t="s">
        <v>231</v>
      </c>
      <c r="B175" s="39">
        <v>5</v>
      </c>
      <c r="C175" s="39">
        <v>6</v>
      </c>
      <c r="D175" s="39">
        <v>0</v>
      </c>
      <c r="E175" s="39">
        <v>0</v>
      </c>
      <c r="F175" s="39">
        <v>1</v>
      </c>
      <c r="G175" s="39">
        <v>1</v>
      </c>
      <c r="H175" s="39">
        <v>16</v>
      </c>
      <c r="I175" s="39">
        <v>2</v>
      </c>
      <c r="J175" s="39">
        <v>9</v>
      </c>
      <c r="K175" s="39">
        <f>H175/(H175+I175+J175)</f>
        <v>0.59259259259259256</v>
      </c>
      <c r="L175" s="39">
        <v>8</v>
      </c>
      <c r="M175" s="39">
        <v>5</v>
      </c>
      <c r="N175" s="39">
        <v>2</v>
      </c>
      <c r="O175" s="39">
        <f>(L175+M175+N175)/30</f>
        <v>0.5</v>
      </c>
      <c r="P175" s="39">
        <v>9</v>
      </c>
      <c r="Q175" s="39">
        <v>1</v>
      </c>
      <c r="R175" s="39">
        <v>7</v>
      </c>
      <c r="S175" s="39">
        <v>8</v>
      </c>
      <c r="T175" s="39">
        <v>0</v>
      </c>
      <c r="U175" s="39">
        <v>0</v>
      </c>
      <c r="V175" s="39">
        <v>0</v>
      </c>
      <c r="W175" s="39">
        <v>10</v>
      </c>
      <c r="X175" s="39">
        <v>0</v>
      </c>
      <c r="Y175" s="39">
        <v>0</v>
      </c>
      <c r="Z175" s="39">
        <v>0</v>
      </c>
      <c r="AA175" s="39">
        <v>5</v>
      </c>
      <c r="AB175" s="39">
        <v>1</v>
      </c>
      <c r="AC175" s="39">
        <v>1</v>
      </c>
      <c r="AD175" s="39">
        <v>0</v>
      </c>
      <c r="AE175" s="39">
        <v>9</v>
      </c>
      <c r="AF175" s="39">
        <v>0</v>
      </c>
      <c r="AG175" s="39">
        <v>0</v>
      </c>
      <c r="AH175" s="39">
        <v>0</v>
      </c>
      <c r="AI175" s="39">
        <v>7</v>
      </c>
      <c r="AJ175" s="39">
        <v>0</v>
      </c>
      <c r="AK175" s="39">
        <v>0</v>
      </c>
      <c r="AL175" s="39">
        <v>0</v>
      </c>
      <c r="AM175" s="39">
        <v>29</v>
      </c>
      <c r="AN175" s="39">
        <v>1</v>
      </c>
      <c r="AO175" s="39">
        <v>1</v>
      </c>
      <c r="AP175" s="39">
        <v>0</v>
      </c>
      <c r="AQ175" s="39">
        <v>70</v>
      </c>
      <c r="AR175" s="39">
        <v>0</v>
      </c>
      <c r="AS175" s="39">
        <v>50</v>
      </c>
      <c r="AT175" s="39">
        <v>22</v>
      </c>
      <c r="AU175" s="39">
        <v>4</v>
      </c>
      <c r="AV175" s="39">
        <v>4</v>
      </c>
      <c r="AW175" s="39"/>
      <c r="AX175" s="39">
        <v>20</v>
      </c>
      <c r="AY175" s="39" t="s">
        <v>68</v>
      </c>
      <c r="AZ175" s="39" t="s">
        <v>53</v>
      </c>
      <c r="BA175" s="39" t="s">
        <v>124</v>
      </c>
      <c r="BB175" s="39" t="s">
        <v>55</v>
      </c>
      <c r="BC175" s="39" t="s">
        <v>142</v>
      </c>
      <c r="BD175" s="39" t="s">
        <v>232</v>
      </c>
      <c r="BE175" s="39" t="s">
        <v>65</v>
      </c>
    </row>
    <row r="176" spans="1:57" ht="13" x14ac:dyDescent="0.15">
      <c r="A176" s="39" t="s">
        <v>233</v>
      </c>
      <c r="B176" s="39">
        <v>5</v>
      </c>
      <c r="C176" s="39">
        <v>6</v>
      </c>
      <c r="D176" s="39">
        <v>0</v>
      </c>
      <c r="E176" s="39">
        <v>0</v>
      </c>
      <c r="F176" s="39">
        <v>1</v>
      </c>
      <c r="G176" s="39">
        <v>2</v>
      </c>
      <c r="H176" s="39">
        <v>13</v>
      </c>
      <c r="I176" s="39">
        <v>12</v>
      </c>
      <c r="J176" s="39">
        <v>2</v>
      </c>
      <c r="K176" s="39">
        <f>H176/(H176+I176+J176)</f>
        <v>0.48148148148148145</v>
      </c>
      <c r="L176" s="39">
        <v>6</v>
      </c>
      <c r="M176" s="39">
        <v>7</v>
      </c>
      <c r="N176" s="39">
        <v>5</v>
      </c>
      <c r="O176" s="39">
        <f>(L176+M176+N176)/30</f>
        <v>0.6</v>
      </c>
      <c r="P176" s="39">
        <v>5</v>
      </c>
      <c r="Q176" s="39">
        <v>3</v>
      </c>
      <c r="R176" s="39">
        <v>9</v>
      </c>
      <c r="S176" s="39">
        <v>10</v>
      </c>
      <c r="T176" s="39">
        <v>0</v>
      </c>
      <c r="U176" s="39">
        <v>0</v>
      </c>
      <c r="V176" s="39">
        <v>0</v>
      </c>
      <c r="W176" s="39">
        <v>9</v>
      </c>
      <c r="X176" s="39">
        <v>1</v>
      </c>
      <c r="Y176" s="39">
        <v>1</v>
      </c>
      <c r="Z176" s="39">
        <v>0</v>
      </c>
      <c r="AA176" s="39">
        <v>8</v>
      </c>
      <c r="AB176" s="39">
        <v>0</v>
      </c>
      <c r="AC176" s="39">
        <v>0</v>
      </c>
      <c r="AD176" s="39">
        <v>0</v>
      </c>
      <c r="AE176" s="39">
        <v>9</v>
      </c>
      <c r="AF176" s="39">
        <v>0</v>
      </c>
      <c r="AG176" s="39">
        <v>0</v>
      </c>
      <c r="AH176" s="39">
        <v>0</v>
      </c>
      <c r="AI176" s="39">
        <v>8</v>
      </c>
      <c r="AJ176" s="39">
        <v>1</v>
      </c>
      <c r="AK176" s="39">
        <v>0</v>
      </c>
      <c r="AL176" s="39">
        <v>0</v>
      </c>
      <c r="AM176" s="39">
        <v>27</v>
      </c>
      <c r="AN176" s="39">
        <v>1</v>
      </c>
      <c r="AO176" s="39">
        <v>1</v>
      </c>
      <c r="AP176" s="39">
        <v>0</v>
      </c>
      <c r="AQ176" s="39">
        <v>38</v>
      </c>
      <c r="AR176" s="39">
        <v>17</v>
      </c>
      <c r="AS176" s="39">
        <v>65</v>
      </c>
      <c r="AT176" s="39">
        <v>10</v>
      </c>
      <c r="AU176" s="39">
        <v>16</v>
      </c>
      <c r="AV176" s="39">
        <v>4</v>
      </c>
      <c r="AW176" s="39"/>
      <c r="AX176" s="39">
        <v>20</v>
      </c>
      <c r="AY176" s="39" t="s">
        <v>52</v>
      </c>
      <c r="AZ176" s="39" t="s">
        <v>53</v>
      </c>
      <c r="BA176" s="39" t="s">
        <v>124</v>
      </c>
      <c r="BB176" s="39" t="s">
        <v>119</v>
      </c>
      <c r="BC176" s="39" t="s">
        <v>140</v>
      </c>
      <c r="BD176" s="39" t="s">
        <v>75</v>
      </c>
      <c r="BE176" s="39" t="s">
        <v>73</v>
      </c>
    </row>
    <row r="177" spans="1:57" ht="13" x14ac:dyDescent="0.15">
      <c r="A177" s="39" t="s">
        <v>234</v>
      </c>
      <c r="B177" s="39">
        <v>5</v>
      </c>
      <c r="C177" s="39">
        <v>6</v>
      </c>
      <c r="D177" s="39">
        <v>0</v>
      </c>
      <c r="E177" s="39">
        <v>0</v>
      </c>
      <c r="F177" s="39">
        <v>1</v>
      </c>
      <c r="G177" s="39">
        <v>1</v>
      </c>
      <c r="H177" s="39">
        <v>13</v>
      </c>
      <c r="I177" s="39">
        <v>11</v>
      </c>
      <c r="J177" s="39">
        <v>2</v>
      </c>
      <c r="K177" s="39">
        <f>H177/(H177+I177+J177)</f>
        <v>0.5</v>
      </c>
      <c r="L177" s="39">
        <v>7</v>
      </c>
      <c r="M177" s="39">
        <v>5</v>
      </c>
      <c r="N177" s="39">
        <v>8</v>
      </c>
      <c r="O177" s="39">
        <f>(L177+M177+N177)/30</f>
        <v>0.66666666666666663</v>
      </c>
      <c r="P177" s="39">
        <v>10</v>
      </c>
      <c r="Q177" s="39">
        <v>1</v>
      </c>
      <c r="R177" s="39">
        <v>6</v>
      </c>
      <c r="S177" s="39">
        <v>11</v>
      </c>
      <c r="T177" s="39">
        <v>0</v>
      </c>
      <c r="U177" s="39">
        <v>0</v>
      </c>
      <c r="V177" s="39">
        <v>0</v>
      </c>
      <c r="W177" s="39">
        <v>8</v>
      </c>
      <c r="X177" s="39">
        <v>1</v>
      </c>
      <c r="Y177" s="39">
        <v>0</v>
      </c>
      <c r="Z177" s="39">
        <v>0</v>
      </c>
      <c r="AA177" s="39">
        <v>8</v>
      </c>
      <c r="AB177" s="39">
        <v>1</v>
      </c>
      <c r="AC177" s="39">
        <v>0</v>
      </c>
      <c r="AD177" s="39">
        <v>0</v>
      </c>
      <c r="AE177" s="39">
        <v>11</v>
      </c>
      <c r="AF177" s="39">
        <v>0</v>
      </c>
      <c r="AG177" s="39">
        <v>0</v>
      </c>
      <c r="AH177" s="39">
        <v>0</v>
      </c>
      <c r="AI177" s="39">
        <v>6</v>
      </c>
      <c r="AJ177" s="39">
        <v>1</v>
      </c>
      <c r="AK177" s="39">
        <v>0</v>
      </c>
      <c r="AL177" s="39">
        <v>0</v>
      </c>
      <c r="AM177" s="39">
        <v>31</v>
      </c>
      <c r="AN177" s="39">
        <v>5</v>
      </c>
      <c r="AO177" s="39">
        <v>1</v>
      </c>
      <c r="AP177" s="39">
        <v>0</v>
      </c>
      <c r="AQ177" s="39">
        <v>21</v>
      </c>
      <c r="AR177" s="39">
        <v>50</v>
      </c>
      <c r="AS177" s="39">
        <v>49</v>
      </c>
      <c r="AT177" s="39">
        <v>10</v>
      </c>
      <c r="AU177" s="39">
        <v>11</v>
      </c>
      <c r="AV177" s="39">
        <v>9</v>
      </c>
      <c r="AW177" s="39"/>
      <c r="AX177" s="39">
        <v>22</v>
      </c>
      <c r="AY177" s="39" t="s">
        <v>52</v>
      </c>
      <c r="AZ177" s="39" t="s">
        <v>53</v>
      </c>
      <c r="BA177" s="39" t="s">
        <v>147</v>
      </c>
      <c r="BB177" s="39"/>
      <c r="BC177" s="39" t="s">
        <v>70</v>
      </c>
      <c r="BD177" s="39" t="s">
        <v>75</v>
      </c>
      <c r="BE177" s="39" t="s">
        <v>75</v>
      </c>
    </row>
    <row r="178" spans="1:57" ht="13" x14ac:dyDescent="0.15">
      <c r="A178" s="39" t="s">
        <v>235</v>
      </c>
      <c r="B178" s="39">
        <v>5</v>
      </c>
      <c r="C178" s="39">
        <v>6</v>
      </c>
      <c r="D178" s="39">
        <v>0</v>
      </c>
      <c r="E178" s="39">
        <v>0</v>
      </c>
      <c r="F178" s="39">
        <v>1</v>
      </c>
      <c r="G178" s="39">
        <v>2</v>
      </c>
      <c r="H178" s="39">
        <v>18</v>
      </c>
      <c r="I178" s="39">
        <v>3</v>
      </c>
      <c r="J178" s="39">
        <v>6</v>
      </c>
      <c r="K178" s="39">
        <f>H178/(H178+I178+J178)</f>
        <v>0.66666666666666663</v>
      </c>
      <c r="L178" s="39">
        <v>6</v>
      </c>
      <c r="M178" s="39">
        <v>8</v>
      </c>
      <c r="N178" s="39">
        <v>6</v>
      </c>
      <c r="O178" s="39">
        <f>(L178+M178+N178)/30</f>
        <v>0.66666666666666663</v>
      </c>
      <c r="P178" s="39">
        <v>15</v>
      </c>
      <c r="Q178" s="39">
        <v>2</v>
      </c>
      <c r="R178" s="39">
        <v>0</v>
      </c>
      <c r="S178" s="39">
        <v>11</v>
      </c>
      <c r="T178" s="39">
        <v>0</v>
      </c>
      <c r="U178" s="39">
        <v>0</v>
      </c>
      <c r="V178" s="39">
        <v>0</v>
      </c>
      <c r="W178" s="39">
        <v>12</v>
      </c>
      <c r="X178" s="39">
        <v>0</v>
      </c>
      <c r="Y178" s="39">
        <v>0</v>
      </c>
      <c r="Z178" s="39">
        <v>0</v>
      </c>
      <c r="AA178" s="39">
        <v>11</v>
      </c>
      <c r="AB178" s="39">
        <v>0</v>
      </c>
      <c r="AC178" s="39">
        <v>0</v>
      </c>
      <c r="AD178" s="39">
        <v>0</v>
      </c>
      <c r="AE178" s="39">
        <v>10</v>
      </c>
      <c r="AF178" s="39">
        <v>1</v>
      </c>
      <c r="AG178" s="39">
        <v>0</v>
      </c>
      <c r="AH178" s="39">
        <v>0</v>
      </c>
      <c r="AI178" s="39">
        <v>11</v>
      </c>
      <c r="AJ178" s="39">
        <v>1</v>
      </c>
      <c r="AK178" s="39">
        <v>1</v>
      </c>
      <c r="AL178" s="39">
        <v>0</v>
      </c>
      <c r="AM178" s="39">
        <v>43</v>
      </c>
      <c r="AN178" s="39">
        <v>1</v>
      </c>
      <c r="AO178" s="39">
        <v>1</v>
      </c>
      <c r="AP178" s="39">
        <v>1</v>
      </c>
      <c r="AQ178" s="39">
        <v>50</v>
      </c>
      <c r="AR178" s="39">
        <v>6</v>
      </c>
      <c r="AS178" s="39">
        <v>60</v>
      </c>
      <c r="AT178" s="39">
        <v>29</v>
      </c>
      <c r="AU178" s="39">
        <v>0</v>
      </c>
      <c r="AV178" s="39">
        <v>1</v>
      </c>
      <c r="AW178" s="39"/>
      <c r="AX178" s="39">
        <v>19</v>
      </c>
      <c r="AY178" s="39" t="s">
        <v>52</v>
      </c>
      <c r="AZ178" s="39" t="s">
        <v>63</v>
      </c>
      <c r="BA178" s="39" t="s">
        <v>124</v>
      </c>
      <c r="BB178" s="39" t="s">
        <v>55</v>
      </c>
      <c r="BC178" s="39" t="s">
        <v>60</v>
      </c>
      <c r="BD178" s="39" t="s">
        <v>75</v>
      </c>
      <c r="BE178" s="39" t="s">
        <v>57</v>
      </c>
    </row>
    <row r="179" spans="1:57" ht="13" x14ac:dyDescent="0.15">
      <c r="A179" s="39" t="s">
        <v>236</v>
      </c>
      <c r="B179" s="39">
        <v>5</v>
      </c>
      <c r="C179" s="39">
        <v>6</v>
      </c>
      <c r="D179" s="39">
        <v>0</v>
      </c>
      <c r="E179" s="39">
        <v>0</v>
      </c>
      <c r="F179" s="39">
        <v>1</v>
      </c>
      <c r="G179" s="39">
        <v>1</v>
      </c>
      <c r="H179" s="39">
        <v>12</v>
      </c>
      <c r="I179" s="39">
        <v>4</v>
      </c>
      <c r="J179" s="39">
        <v>11</v>
      </c>
      <c r="K179" s="39">
        <f>H179/(H179+I179+J179)</f>
        <v>0.44444444444444442</v>
      </c>
      <c r="L179" s="39">
        <v>5</v>
      </c>
      <c r="M179" s="39">
        <v>6</v>
      </c>
      <c r="N179" s="39">
        <v>2</v>
      </c>
      <c r="O179" s="39">
        <f>(L179+M179+N179)/30</f>
        <v>0.43333333333333335</v>
      </c>
      <c r="P179" s="39">
        <v>15</v>
      </c>
      <c r="Q179" s="39">
        <v>2</v>
      </c>
      <c r="R179" s="39">
        <v>0</v>
      </c>
      <c r="S179" s="39">
        <v>9</v>
      </c>
      <c r="T179" s="39">
        <v>0</v>
      </c>
      <c r="U179" s="39">
        <v>0</v>
      </c>
      <c r="V179" s="39">
        <v>0</v>
      </c>
      <c r="W179" s="39">
        <v>7</v>
      </c>
      <c r="X179" s="39">
        <v>0</v>
      </c>
      <c r="Y179" s="39">
        <v>0</v>
      </c>
      <c r="Z179" s="39">
        <v>0</v>
      </c>
      <c r="AA179" s="39">
        <v>6</v>
      </c>
      <c r="AB179" s="39">
        <v>1</v>
      </c>
      <c r="AC179" s="39">
        <v>0</v>
      </c>
      <c r="AD179" s="39">
        <v>0</v>
      </c>
      <c r="AE179" s="39">
        <v>6</v>
      </c>
      <c r="AF179" s="39">
        <v>0</v>
      </c>
      <c r="AG179" s="39">
        <v>0</v>
      </c>
      <c r="AH179" s="39">
        <v>0</v>
      </c>
      <c r="AI179" s="39">
        <v>6</v>
      </c>
      <c r="AJ179" s="39">
        <v>0</v>
      </c>
      <c r="AK179" s="39">
        <v>0</v>
      </c>
      <c r="AL179" s="39">
        <v>0</v>
      </c>
      <c r="AM179" s="39">
        <v>26</v>
      </c>
      <c r="AN179" s="39">
        <v>4</v>
      </c>
      <c r="AO179" s="39">
        <v>2</v>
      </c>
      <c r="AP179" s="39">
        <v>0</v>
      </c>
      <c r="AQ179" s="39">
        <v>38</v>
      </c>
      <c r="AR179" s="39">
        <v>5</v>
      </c>
      <c r="AS179" s="39">
        <v>77</v>
      </c>
      <c r="AT179" s="39">
        <v>13</v>
      </c>
      <c r="AU179" s="39">
        <v>2</v>
      </c>
      <c r="AV179" s="39">
        <v>15</v>
      </c>
      <c r="AW179" s="39"/>
      <c r="AX179" s="39">
        <v>18</v>
      </c>
      <c r="AY179" s="39" t="s">
        <v>52</v>
      </c>
      <c r="AZ179" s="39"/>
      <c r="BA179" s="39" t="s">
        <v>124</v>
      </c>
      <c r="BB179" s="39" t="s">
        <v>55</v>
      </c>
      <c r="BC179" s="39" t="s">
        <v>60</v>
      </c>
      <c r="BD179" s="39" t="s">
        <v>57</v>
      </c>
      <c r="BE179" s="39" t="s">
        <v>57</v>
      </c>
    </row>
    <row r="180" spans="1:57" ht="13" x14ac:dyDescent="0.15">
      <c r="A180" s="39" t="s">
        <v>237</v>
      </c>
      <c r="B180" s="39">
        <v>5</v>
      </c>
      <c r="C180" s="39">
        <v>6</v>
      </c>
      <c r="D180" s="39">
        <v>0</v>
      </c>
      <c r="E180" s="39">
        <v>0</v>
      </c>
      <c r="F180" s="39">
        <v>1</v>
      </c>
      <c r="G180" s="39">
        <v>2</v>
      </c>
      <c r="H180" s="39">
        <v>14</v>
      </c>
      <c r="I180" s="39">
        <v>4</v>
      </c>
      <c r="J180" s="39">
        <v>9</v>
      </c>
      <c r="K180" s="39">
        <f>H180/(H180+I180+J180)</f>
        <v>0.51851851851851849</v>
      </c>
      <c r="L180" s="39">
        <v>6</v>
      </c>
      <c r="M180" s="39">
        <v>7</v>
      </c>
      <c r="N180" s="39">
        <v>7</v>
      </c>
      <c r="O180" s="39">
        <f>(L180+M180+N180)/30</f>
        <v>0.66666666666666663</v>
      </c>
      <c r="P180" s="39">
        <v>10</v>
      </c>
      <c r="Q180" s="39">
        <v>7</v>
      </c>
      <c r="R180" s="39">
        <v>0</v>
      </c>
      <c r="S180" s="39">
        <v>14</v>
      </c>
      <c r="T180" s="39">
        <v>0</v>
      </c>
      <c r="U180" s="39">
        <v>0</v>
      </c>
      <c r="V180" s="39">
        <v>0</v>
      </c>
      <c r="W180" s="39">
        <v>13</v>
      </c>
      <c r="X180" s="39">
        <v>1</v>
      </c>
      <c r="Y180" s="39">
        <v>0</v>
      </c>
      <c r="Z180" s="39">
        <v>0</v>
      </c>
      <c r="AA180" s="39">
        <v>14</v>
      </c>
      <c r="AB180" s="39">
        <v>1</v>
      </c>
      <c r="AC180" s="39">
        <v>0</v>
      </c>
      <c r="AD180" s="39">
        <v>0</v>
      </c>
      <c r="AE180" s="39">
        <v>10</v>
      </c>
      <c r="AF180" s="39">
        <v>0</v>
      </c>
      <c r="AG180" s="39">
        <v>0</v>
      </c>
      <c r="AH180" s="39">
        <v>0</v>
      </c>
      <c r="AI180" s="39">
        <v>10</v>
      </c>
      <c r="AJ180" s="39">
        <v>0</v>
      </c>
      <c r="AK180" s="39">
        <v>1</v>
      </c>
      <c r="AL180" s="39">
        <v>0</v>
      </c>
      <c r="AM180" s="39">
        <v>48</v>
      </c>
      <c r="AN180" s="39">
        <v>2</v>
      </c>
      <c r="AO180" s="39">
        <v>2</v>
      </c>
      <c r="AP180" s="39">
        <v>0</v>
      </c>
      <c r="AQ180" s="39">
        <v>47</v>
      </c>
      <c r="AR180" s="39">
        <v>3</v>
      </c>
      <c r="AS180" s="39">
        <v>70</v>
      </c>
      <c r="AT180" s="39">
        <v>10</v>
      </c>
      <c r="AU180" s="39">
        <v>8</v>
      </c>
      <c r="AV180" s="39">
        <v>8</v>
      </c>
      <c r="AW180" s="39"/>
      <c r="AX180" s="39">
        <v>19</v>
      </c>
      <c r="AY180" s="39" t="s">
        <v>52</v>
      </c>
      <c r="AZ180" s="39" t="s">
        <v>63</v>
      </c>
      <c r="BA180" s="39" t="s">
        <v>147</v>
      </c>
      <c r="BB180" s="39" t="s">
        <v>64</v>
      </c>
      <c r="BC180" s="39" t="s">
        <v>70</v>
      </c>
      <c r="BD180" s="39" t="s">
        <v>62</v>
      </c>
      <c r="BE180" s="39" t="s">
        <v>73</v>
      </c>
    </row>
    <row r="181" spans="1:57" ht="13" x14ac:dyDescent="0.15">
      <c r="A181" s="39" t="s">
        <v>164</v>
      </c>
      <c r="B181" s="39">
        <v>6</v>
      </c>
      <c r="C181" s="39">
        <v>6</v>
      </c>
      <c r="D181" s="39">
        <v>0</v>
      </c>
      <c r="E181" s="39">
        <v>1</v>
      </c>
      <c r="F181" s="39">
        <v>1</v>
      </c>
      <c r="G181" s="39">
        <v>1</v>
      </c>
      <c r="H181" s="39">
        <v>19</v>
      </c>
      <c r="I181" s="39">
        <v>3</v>
      </c>
      <c r="J181" s="39">
        <v>5</v>
      </c>
      <c r="K181" s="39">
        <f>H181/(H181+I181+J181)</f>
        <v>0.70370370370370372</v>
      </c>
      <c r="L181" s="39">
        <v>6</v>
      </c>
      <c r="M181" s="39">
        <v>7</v>
      </c>
      <c r="N181" s="39">
        <v>7</v>
      </c>
      <c r="O181" s="39">
        <f>(L181+M181+N181)/30</f>
        <v>0.66666666666666663</v>
      </c>
      <c r="P181" s="39">
        <v>14</v>
      </c>
      <c r="Q181" s="39">
        <v>1</v>
      </c>
      <c r="R181" s="39">
        <v>2</v>
      </c>
      <c r="S181" s="39">
        <v>12</v>
      </c>
      <c r="T181" s="39">
        <v>0</v>
      </c>
      <c r="U181" s="39">
        <v>0</v>
      </c>
      <c r="V181" s="39">
        <v>0</v>
      </c>
      <c r="W181" s="39">
        <v>9</v>
      </c>
      <c r="X181" s="39">
        <v>2</v>
      </c>
      <c r="Y181" s="39">
        <v>1</v>
      </c>
      <c r="Z181" s="39">
        <v>0</v>
      </c>
      <c r="AA181" s="39">
        <v>10</v>
      </c>
      <c r="AB181" s="39">
        <v>1</v>
      </c>
      <c r="AC181" s="39">
        <v>0</v>
      </c>
      <c r="AD181" s="39">
        <v>0</v>
      </c>
      <c r="AE181" s="39">
        <v>7</v>
      </c>
      <c r="AF181" s="39">
        <v>2</v>
      </c>
      <c r="AG181" s="39">
        <v>1</v>
      </c>
      <c r="AH181" s="39">
        <v>0</v>
      </c>
      <c r="AI181" s="39">
        <v>10</v>
      </c>
      <c r="AJ181" s="39">
        <v>0</v>
      </c>
      <c r="AK181" s="39">
        <v>0</v>
      </c>
      <c r="AL181" s="39">
        <v>0</v>
      </c>
      <c r="AM181" s="39">
        <v>37</v>
      </c>
      <c r="AN181" s="39">
        <v>2</v>
      </c>
      <c r="AO181" s="39">
        <v>1</v>
      </c>
      <c r="AP181" s="39">
        <v>0</v>
      </c>
      <c r="AQ181" s="39">
        <v>107</v>
      </c>
      <c r="AR181" s="39">
        <v>12</v>
      </c>
      <c r="AS181" s="39">
        <v>1</v>
      </c>
      <c r="AT181" s="39">
        <v>26</v>
      </c>
      <c r="AU181" s="39">
        <v>4</v>
      </c>
      <c r="AV181" s="39">
        <v>0</v>
      </c>
      <c r="AW181" s="39"/>
      <c r="AX181" s="39">
        <v>20</v>
      </c>
      <c r="AY181" s="39" t="s">
        <v>165</v>
      </c>
      <c r="AZ181" s="39" t="s">
        <v>86</v>
      </c>
      <c r="BA181" s="39" t="s">
        <v>166</v>
      </c>
      <c r="BB181" s="39" t="s">
        <v>167</v>
      </c>
      <c r="BC181" s="39" t="s">
        <v>156</v>
      </c>
      <c r="BD181" s="39" t="s">
        <v>95</v>
      </c>
      <c r="BE181" s="39" t="s">
        <v>95</v>
      </c>
    </row>
    <row r="182" spans="1:57" ht="13" x14ac:dyDescent="0.15">
      <c r="A182" s="39" t="s">
        <v>168</v>
      </c>
      <c r="B182" s="39">
        <v>6</v>
      </c>
      <c r="C182" s="39">
        <v>6</v>
      </c>
      <c r="D182" s="39">
        <v>0</v>
      </c>
      <c r="E182" s="39">
        <v>1</v>
      </c>
      <c r="F182" s="39">
        <v>1</v>
      </c>
      <c r="G182" s="39">
        <v>1</v>
      </c>
      <c r="H182" s="39">
        <v>18</v>
      </c>
      <c r="I182" s="39">
        <v>1</v>
      </c>
      <c r="J182" s="39">
        <v>8</v>
      </c>
      <c r="K182" s="39">
        <f>H182/(H182+I182+J182)</f>
        <v>0.66666666666666663</v>
      </c>
      <c r="L182" s="39">
        <v>7</v>
      </c>
      <c r="M182" s="39">
        <v>10</v>
      </c>
      <c r="N182" s="39">
        <v>6</v>
      </c>
      <c r="O182" s="39">
        <f>(L182+M182+N182)/30</f>
        <v>0.76666666666666672</v>
      </c>
      <c r="P182" s="39">
        <v>15</v>
      </c>
      <c r="Q182" s="39">
        <v>2</v>
      </c>
      <c r="R182" s="39">
        <v>0</v>
      </c>
      <c r="S182" s="39">
        <v>8</v>
      </c>
      <c r="T182" s="39">
        <v>2</v>
      </c>
      <c r="U182" s="39">
        <v>1</v>
      </c>
      <c r="V182" s="39">
        <v>0</v>
      </c>
      <c r="W182" s="39">
        <v>9</v>
      </c>
      <c r="X182" s="39">
        <v>2</v>
      </c>
      <c r="Y182" s="39">
        <v>1</v>
      </c>
      <c r="Z182" s="39">
        <v>0</v>
      </c>
      <c r="AA182" s="39">
        <v>10</v>
      </c>
      <c r="AB182" s="39">
        <v>0</v>
      </c>
      <c r="AC182" s="39">
        <v>0</v>
      </c>
      <c r="AD182" s="39">
        <v>0</v>
      </c>
      <c r="AE182" s="39">
        <v>5</v>
      </c>
      <c r="AF182" s="39">
        <v>1</v>
      </c>
      <c r="AG182" s="39">
        <v>1</v>
      </c>
      <c r="AH182" s="39">
        <v>0</v>
      </c>
      <c r="AI182" s="39">
        <v>7</v>
      </c>
      <c r="AJ182" s="39">
        <v>0</v>
      </c>
      <c r="AK182" s="39">
        <v>0</v>
      </c>
      <c r="AL182" s="39">
        <v>0</v>
      </c>
      <c r="AM182" s="39">
        <v>22</v>
      </c>
      <c r="AN182" s="39">
        <v>4</v>
      </c>
      <c r="AO182" s="39">
        <v>4</v>
      </c>
      <c r="AP182" s="39">
        <v>0</v>
      </c>
      <c r="AQ182" s="39">
        <v>60</v>
      </c>
      <c r="AR182" s="39">
        <v>2</v>
      </c>
      <c r="AS182" s="39">
        <v>58</v>
      </c>
      <c r="AT182" s="39">
        <v>18</v>
      </c>
      <c r="AU182" s="39">
        <v>1</v>
      </c>
      <c r="AV182" s="39">
        <v>11</v>
      </c>
      <c r="AW182" s="39"/>
      <c r="AX182" s="39">
        <v>21</v>
      </c>
      <c r="AY182" s="39" t="s">
        <v>165</v>
      </c>
      <c r="AZ182" s="39" t="s">
        <v>86</v>
      </c>
      <c r="BA182" s="39" t="s">
        <v>169</v>
      </c>
      <c r="BB182" s="39" t="s">
        <v>88</v>
      </c>
      <c r="BC182" s="39" t="s">
        <v>121</v>
      </c>
      <c r="BD182" s="39" t="s">
        <v>98</v>
      </c>
      <c r="BE182" s="39" t="s">
        <v>93</v>
      </c>
    </row>
    <row r="183" spans="1:57" ht="13" x14ac:dyDescent="0.15">
      <c r="A183" s="39" t="s">
        <v>170</v>
      </c>
      <c r="B183" s="39">
        <v>6</v>
      </c>
      <c r="C183" s="39">
        <v>6</v>
      </c>
      <c r="D183" s="39">
        <v>0</v>
      </c>
      <c r="E183" s="39">
        <v>1</v>
      </c>
      <c r="F183" s="39">
        <v>1</v>
      </c>
      <c r="G183" s="39">
        <v>2</v>
      </c>
      <c r="H183" s="39">
        <v>14</v>
      </c>
      <c r="I183" s="39">
        <v>13</v>
      </c>
      <c r="J183" s="39">
        <v>0</v>
      </c>
      <c r="K183" s="39">
        <f>H183/(H183+I183+J183)</f>
        <v>0.51851851851851849</v>
      </c>
      <c r="L183" s="39">
        <v>6</v>
      </c>
      <c r="M183" s="39">
        <v>7</v>
      </c>
      <c r="N183" s="39">
        <v>8</v>
      </c>
      <c r="O183" s="39">
        <f>(L183+M183+N183)/30</f>
        <v>0.7</v>
      </c>
      <c r="P183" s="39">
        <v>14</v>
      </c>
      <c r="Q183" s="39">
        <v>3</v>
      </c>
      <c r="R183" s="39">
        <v>0</v>
      </c>
      <c r="S183" s="39">
        <v>9</v>
      </c>
      <c r="T183" s="39">
        <v>0</v>
      </c>
      <c r="U183" s="39">
        <v>0</v>
      </c>
      <c r="V183" s="39">
        <v>0</v>
      </c>
      <c r="W183" s="39">
        <v>8</v>
      </c>
      <c r="X183" s="39">
        <v>1</v>
      </c>
      <c r="Y183" s="39">
        <v>0</v>
      </c>
      <c r="Z183" s="39">
        <v>0</v>
      </c>
      <c r="AA183" s="39">
        <v>10</v>
      </c>
      <c r="AB183" s="39">
        <v>1</v>
      </c>
      <c r="AC183" s="39">
        <v>1</v>
      </c>
      <c r="AD183" s="39">
        <v>0</v>
      </c>
      <c r="AE183" s="39">
        <v>7</v>
      </c>
      <c r="AF183" s="39">
        <v>0</v>
      </c>
      <c r="AG183" s="39">
        <v>0</v>
      </c>
      <c r="AH183" s="39">
        <v>0</v>
      </c>
      <c r="AI183" s="39">
        <v>9</v>
      </c>
      <c r="AJ183" s="39">
        <v>1</v>
      </c>
      <c r="AK183" s="39">
        <v>1</v>
      </c>
      <c r="AL183" s="39">
        <v>0</v>
      </c>
      <c r="AM183" s="39">
        <v>28</v>
      </c>
      <c r="AN183" s="39">
        <v>4</v>
      </c>
      <c r="AO183" s="39">
        <v>3</v>
      </c>
      <c r="AP183" s="39">
        <v>0</v>
      </c>
      <c r="AQ183" s="39">
        <v>106</v>
      </c>
      <c r="AR183" s="39">
        <v>14</v>
      </c>
      <c r="AS183" s="39">
        <v>0</v>
      </c>
      <c r="AT183" s="39">
        <v>13</v>
      </c>
      <c r="AU183" s="39">
        <v>9</v>
      </c>
      <c r="AV183" s="39">
        <v>8</v>
      </c>
      <c r="AW183" s="39"/>
      <c r="AX183" s="39">
        <v>19</v>
      </c>
      <c r="AY183" s="39" t="s">
        <v>171</v>
      </c>
      <c r="AZ183" s="39" t="s">
        <v>86</v>
      </c>
      <c r="BA183" s="39" t="s">
        <v>169</v>
      </c>
      <c r="BB183" s="39" t="s">
        <v>83</v>
      </c>
      <c r="BC183" s="39" t="s">
        <v>172</v>
      </c>
      <c r="BD183" s="39" t="s">
        <v>98</v>
      </c>
      <c r="BE183" s="39" t="s">
        <v>98</v>
      </c>
    </row>
    <row r="184" spans="1:57" ht="13" x14ac:dyDescent="0.15">
      <c r="A184" s="39" t="s">
        <v>173</v>
      </c>
      <c r="B184" s="39">
        <v>6</v>
      </c>
      <c r="C184" s="39">
        <v>6</v>
      </c>
      <c r="D184" s="39">
        <v>0</v>
      </c>
      <c r="E184" s="39">
        <v>1</v>
      </c>
      <c r="F184" s="39">
        <v>1</v>
      </c>
      <c r="G184" s="39">
        <v>2</v>
      </c>
      <c r="H184" s="39">
        <v>16</v>
      </c>
      <c r="I184" s="39">
        <v>11</v>
      </c>
      <c r="J184" s="39">
        <v>0</v>
      </c>
      <c r="K184" s="39">
        <f>H184/(H184+I184+J184)</f>
        <v>0.59259259259259256</v>
      </c>
      <c r="L184" s="39">
        <v>8</v>
      </c>
      <c r="M184" s="39">
        <v>8</v>
      </c>
      <c r="N184" s="39">
        <v>7</v>
      </c>
      <c r="O184" s="39">
        <f>(L184+M184+N184)/30</f>
        <v>0.76666666666666672</v>
      </c>
      <c r="P184" s="39">
        <v>17</v>
      </c>
      <c r="Q184" s="39">
        <v>0</v>
      </c>
      <c r="R184" s="39">
        <v>0</v>
      </c>
      <c r="S184" s="39">
        <v>11</v>
      </c>
      <c r="T184" s="39">
        <v>0</v>
      </c>
      <c r="U184" s="39">
        <v>0</v>
      </c>
      <c r="V184" s="39">
        <v>0</v>
      </c>
      <c r="W184" s="39">
        <v>11</v>
      </c>
      <c r="X184" s="39">
        <v>0</v>
      </c>
      <c r="Y184" s="39">
        <v>0</v>
      </c>
      <c r="Z184" s="39">
        <v>0</v>
      </c>
      <c r="AA184" s="39">
        <v>11</v>
      </c>
      <c r="AB184" s="39">
        <v>1</v>
      </c>
      <c r="AC184" s="39">
        <v>1</v>
      </c>
      <c r="AD184" s="39">
        <v>0</v>
      </c>
      <c r="AE184" s="39">
        <v>10</v>
      </c>
      <c r="AF184" s="39">
        <v>1</v>
      </c>
      <c r="AG184" s="39">
        <v>0</v>
      </c>
      <c r="AH184" s="39">
        <v>0</v>
      </c>
      <c r="AI184" s="39">
        <v>11</v>
      </c>
      <c r="AJ184" s="39">
        <v>0</v>
      </c>
      <c r="AK184" s="39">
        <v>0</v>
      </c>
      <c r="AL184" s="39">
        <v>0</v>
      </c>
      <c r="AM184" s="39">
        <v>45</v>
      </c>
      <c r="AN184" s="39">
        <v>1</v>
      </c>
      <c r="AO184" s="39">
        <v>0</v>
      </c>
      <c r="AP184" s="39">
        <v>0</v>
      </c>
      <c r="AQ184" s="39">
        <v>39</v>
      </c>
      <c r="AR184" s="39">
        <v>1</v>
      </c>
      <c r="AS184" s="39">
        <v>80</v>
      </c>
      <c r="AT184" s="39">
        <v>16</v>
      </c>
      <c r="AU184" s="39">
        <v>3</v>
      </c>
      <c r="AV184" s="39">
        <v>11</v>
      </c>
      <c r="AW184" s="39"/>
      <c r="AX184" s="39">
        <v>19</v>
      </c>
      <c r="AY184" s="39" t="s">
        <v>171</v>
      </c>
      <c r="AZ184" s="39" t="s">
        <v>86</v>
      </c>
      <c r="BA184" s="39" t="s">
        <v>169</v>
      </c>
      <c r="BB184" s="39" t="s">
        <v>88</v>
      </c>
      <c r="BC184" s="39" t="s">
        <v>156</v>
      </c>
      <c r="BD184" s="39" t="s">
        <v>85</v>
      </c>
      <c r="BE184" s="39" t="s">
        <v>85</v>
      </c>
    </row>
    <row r="185" spans="1:57" ht="13" x14ac:dyDescent="0.15">
      <c r="A185" s="39" t="s">
        <v>174</v>
      </c>
      <c r="B185" s="39">
        <v>6</v>
      </c>
      <c r="C185" s="39">
        <v>6</v>
      </c>
      <c r="D185" s="39">
        <v>0</v>
      </c>
      <c r="E185" s="39">
        <v>1</v>
      </c>
      <c r="F185" s="39">
        <v>1</v>
      </c>
      <c r="G185" s="39">
        <v>1</v>
      </c>
      <c r="H185" s="39">
        <v>11</v>
      </c>
      <c r="I185" s="39">
        <v>3</v>
      </c>
      <c r="J185" s="39">
        <v>13</v>
      </c>
      <c r="K185" s="39">
        <f>H185/(H185+I185+J185)</f>
        <v>0.40740740740740738</v>
      </c>
      <c r="L185" s="39">
        <v>9</v>
      </c>
      <c r="M185" s="39">
        <v>9</v>
      </c>
      <c r="N185" s="39">
        <v>6</v>
      </c>
      <c r="O185" s="39">
        <f>(L185+M185+N185)/30</f>
        <v>0.8</v>
      </c>
      <c r="P185" s="39">
        <v>14</v>
      </c>
      <c r="Q185" s="39">
        <v>3</v>
      </c>
      <c r="R185" s="39">
        <v>0</v>
      </c>
      <c r="S185" s="39">
        <v>9</v>
      </c>
      <c r="T185" s="39">
        <v>1</v>
      </c>
      <c r="U185" s="39">
        <v>1</v>
      </c>
      <c r="V185" s="39">
        <v>1</v>
      </c>
      <c r="W185" s="39">
        <v>8</v>
      </c>
      <c r="X185" s="39">
        <v>1</v>
      </c>
      <c r="Y185" s="39">
        <v>1</v>
      </c>
      <c r="Z185" s="39">
        <v>0</v>
      </c>
      <c r="AA185" s="39">
        <v>11</v>
      </c>
      <c r="AB185" s="39">
        <v>1</v>
      </c>
      <c r="AC185" s="39">
        <v>1</v>
      </c>
      <c r="AD185" s="39">
        <v>0</v>
      </c>
      <c r="AE185" s="39">
        <v>11</v>
      </c>
      <c r="AF185" s="39">
        <v>0</v>
      </c>
      <c r="AG185" s="39">
        <v>0</v>
      </c>
      <c r="AH185" s="39">
        <v>0</v>
      </c>
      <c r="AI185" s="39">
        <v>9</v>
      </c>
      <c r="AJ185" s="39">
        <v>0</v>
      </c>
      <c r="AK185" s="39">
        <v>0</v>
      </c>
      <c r="AL185" s="39">
        <v>0</v>
      </c>
      <c r="AM185" s="39">
        <v>24</v>
      </c>
      <c r="AN185" s="39">
        <v>6</v>
      </c>
      <c r="AO185" s="39">
        <v>4</v>
      </c>
      <c r="AP185" s="39">
        <v>0</v>
      </c>
      <c r="AQ185" s="39">
        <v>34</v>
      </c>
      <c r="AR185" s="39">
        <v>6</v>
      </c>
      <c r="AS185" s="39">
        <v>80</v>
      </c>
      <c r="AT185" s="39">
        <v>15</v>
      </c>
      <c r="AU185" s="39">
        <v>0</v>
      </c>
      <c r="AV185" s="39">
        <v>15</v>
      </c>
      <c r="AW185" s="39"/>
      <c r="AX185" s="39">
        <v>19</v>
      </c>
      <c r="AY185" s="39" t="s">
        <v>171</v>
      </c>
      <c r="AZ185" s="39" t="s">
        <v>86</v>
      </c>
      <c r="BA185" s="39" t="s">
        <v>169</v>
      </c>
      <c r="BB185" s="39" t="s">
        <v>88</v>
      </c>
      <c r="BC185" s="39" t="s">
        <v>121</v>
      </c>
      <c r="BD185" s="39" t="s">
        <v>89</v>
      </c>
      <c r="BE185" s="39" t="s">
        <v>98</v>
      </c>
    </row>
    <row r="186" spans="1:57" ht="13" x14ac:dyDescent="0.15">
      <c r="A186" s="39" t="s">
        <v>175</v>
      </c>
      <c r="B186" s="39">
        <v>6</v>
      </c>
      <c r="C186" s="39">
        <v>6</v>
      </c>
      <c r="D186" s="39">
        <v>0</v>
      </c>
      <c r="E186" s="39">
        <v>1</v>
      </c>
      <c r="F186" s="39">
        <v>1</v>
      </c>
      <c r="G186" s="39">
        <v>2</v>
      </c>
      <c r="H186" s="39">
        <v>10</v>
      </c>
      <c r="I186" s="39">
        <v>17</v>
      </c>
      <c r="J186" s="39">
        <v>0</v>
      </c>
      <c r="K186" s="39">
        <f>H186/(H186+I186+J186)</f>
        <v>0.37037037037037035</v>
      </c>
      <c r="L186" s="39">
        <v>8</v>
      </c>
      <c r="M186" s="39">
        <v>6</v>
      </c>
      <c r="N186" s="39">
        <v>8</v>
      </c>
      <c r="O186" s="39">
        <f>(L186+M186+N186)/30</f>
        <v>0.73333333333333328</v>
      </c>
      <c r="P186" s="39">
        <v>12</v>
      </c>
      <c r="Q186" s="39">
        <v>5</v>
      </c>
      <c r="R186" s="39">
        <v>0</v>
      </c>
      <c r="S186" s="39">
        <v>12</v>
      </c>
      <c r="T186" s="39">
        <v>1</v>
      </c>
      <c r="U186" s="39">
        <v>1</v>
      </c>
      <c r="V186" s="39">
        <v>0</v>
      </c>
      <c r="W186" s="39">
        <v>10</v>
      </c>
      <c r="X186" s="39">
        <v>0</v>
      </c>
      <c r="Y186" s="39">
        <v>0</v>
      </c>
      <c r="Z186" s="39">
        <v>0</v>
      </c>
      <c r="AA186" s="39">
        <v>9</v>
      </c>
      <c r="AB186" s="39">
        <v>1</v>
      </c>
      <c r="AC186" s="39">
        <v>1</v>
      </c>
      <c r="AD186" s="39">
        <v>0</v>
      </c>
      <c r="AE186" s="39">
        <v>7</v>
      </c>
      <c r="AF186" s="39">
        <v>2</v>
      </c>
      <c r="AG186" s="39">
        <v>1</v>
      </c>
      <c r="AH186" s="39">
        <v>1</v>
      </c>
      <c r="AI186" s="39">
        <v>7</v>
      </c>
      <c r="AJ186" s="39">
        <v>1</v>
      </c>
      <c r="AK186" s="39">
        <v>0</v>
      </c>
      <c r="AL186" s="39">
        <v>0</v>
      </c>
      <c r="AM186" s="39">
        <v>25</v>
      </c>
      <c r="AN186" s="39">
        <v>2</v>
      </c>
      <c r="AO186" s="39">
        <v>1</v>
      </c>
      <c r="AP186" s="39">
        <v>0</v>
      </c>
      <c r="AQ186" s="39">
        <v>97</v>
      </c>
      <c r="AR186" s="39">
        <v>23</v>
      </c>
      <c r="AS186" s="39">
        <v>0</v>
      </c>
      <c r="AT186" s="39">
        <v>12</v>
      </c>
      <c r="AU186" s="39">
        <v>7</v>
      </c>
      <c r="AV186" s="39">
        <v>11</v>
      </c>
      <c r="AW186" s="39"/>
      <c r="AX186" s="39">
        <v>20</v>
      </c>
      <c r="AY186" s="39" t="s">
        <v>165</v>
      </c>
      <c r="AZ186" s="39" t="s">
        <v>86</v>
      </c>
      <c r="BA186" s="39" t="s">
        <v>169</v>
      </c>
      <c r="BB186" s="39" t="s">
        <v>176</v>
      </c>
      <c r="BC186" s="39" t="s">
        <v>156</v>
      </c>
      <c r="BD186" s="39" t="s">
        <v>177</v>
      </c>
      <c r="BE186" s="39" t="s">
        <v>177</v>
      </c>
    </row>
    <row r="187" spans="1:57" ht="13" x14ac:dyDescent="0.15">
      <c r="A187" s="39" t="s">
        <v>178</v>
      </c>
      <c r="B187" s="39">
        <v>6</v>
      </c>
      <c r="C187" s="39">
        <v>6</v>
      </c>
      <c r="D187" s="39">
        <v>0</v>
      </c>
      <c r="E187" s="39">
        <v>1</v>
      </c>
      <c r="F187" s="39">
        <v>1</v>
      </c>
      <c r="G187" s="39">
        <v>1</v>
      </c>
      <c r="H187" s="39">
        <v>13</v>
      </c>
      <c r="I187" s="39">
        <v>13</v>
      </c>
      <c r="J187" s="39">
        <v>1</v>
      </c>
      <c r="K187" s="39">
        <f>H187/(H187+I187+J187)</f>
        <v>0.48148148148148145</v>
      </c>
      <c r="L187" s="39">
        <v>8</v>
      </c>
      <c r="M187" s="39">
        <v>7</v>
      </c>
      <c r="N187" s="39">
        <v>7</v>
      </c>
      <c r="O187" s="39">
        <f>(L187+M187+N187)/30</f>
        <v>0.73333333333333328</v>
      </c>
      <c r="P187" s="39">
        <v>17</v>
      </c>
      <c r="Q187" s="39">
        <v>0</v>
      </c>
      <c r="R187" s="39">
        <v>0</v>
      </c>
      <c r="S187" s="39">
        <v>10</v>
      </c>
      <c r="T187" s="39">
        <v>1</v>
      </c>
      <c r="U187" s="39">
        <v>0</v>
      </c>
      <c r="V187" s="39">
        <v>0</v>
      </c>
      <c r="W187" s="39">
        <v>11</v>
      </c>
      <c r="X187" s="39">
        <v>1</v>
      </c>
      <c r="Y187" s="39">
        <v>0</v>
      </c>
      <c r="Z187" s="39">
        <v>0</v>
      </c>
      <c r="AA187" s="39">
        <v>8</v>
      </c>
      <c r="AB187" s="39">
        <v>1</v>
      </c>
      <c r="AC187" s="39">
        <v>1</v>
      </c>
      <c r="AD187" s="39">
        <v>0</v>
      </c>
      <c r="AE187" s="39">
        <v>9</v>
      </c>
      <c r="AF187" s="39">
        <v>1</v>
      </c>
      <c r="AG187" s="39">
        <v>0</v>
      </c>
      <c r="AH187" s="39">
        <v>0</v>
      </c>
      <c r="AI187" s="39">
        <v>7</v>
      </c>
      <c r="AJ187" s="39">
        <v>0</v>
      </c>
      <c r="AK187" s="39">
        <v>0</v>
      </c>
      <c r="AL187" s="39">
        <v>0</v>
      </c>
      <c r="AM187" s="39">
        <v>29</v>
      </c>
      <c r="AN187" s="39">
        <v>2</v>
      </c>
      <c r="AO187" s="39">
        <v>2</v>
      </c>
      <c r="AP187" s="39">
        <v>1</v>
      </c>
      <c r="AQ187" s="39">
        <v>58</v>
      </c>
      <c r="AR187" s="39">
        <v>2</v>
      </c>
      <c r="AS187" s="39">
        <v>60</v>
      </c>
      <c r="AT187" s="39">
        <v>22</v>
      </c>
      <c r="AU187" s="39">
        <v>6</v>
      </c>
      <c r="AV187" s="39">
        <v>2</v>
      </c>
      <c r="AW187" s="39"/>
      <c r="AX187" s="39">
        <v>18</v>
      </c>
      <c r="AY187" s="39" t="s">
        <v>171</v>
      </c>
      <c r="AZ187" s="39" t="s">
        <v>86</v>
      </c>
      <c r="BA187" s="39" t="s">
        <v>166</v>
      </c>
      <c r="BB187" s="39" t="s">
        <v>179</v>
      </c>
      <c r="BC187" s="39" t="s">
        <v>156</v>
      </c>
      <c r="BD187" s="39" t="s">
        <v>85</v>
      </c>
      <c r="BE187" s="39" t="s">
        <v>85</v>
      </c>
    </row>
    <row r="188" spans="1:57" ht="13" x14ac:dyDescent="0.15">
      <c r="A188" s="39" t="s">
        <v>180</v>
      </c>
      <c r="B188" s="39">
        <v>6</v>
      </c>
      <c r="C188" s="39">
        <v>6</v>
      </c>
      <c r="D188" s="39">
        <v>0</v>
      </c>
      <c r="E188" s="39">
        <v>1</v>
      </c>
      <c r="F188" s="39">
        <v>1</v>
      </c>
      <c r="G188" s="39">
        <v>2</v>
      </c>
      <c r="H188" s="39">
        <v>19</v>
      </c>
      <c r="I188" s="39">
        <v>6</v>
      </c>
      <c r="J188" s="39">
        <v>2</v>
      </c>
      <c r="K188" s="39">
        <f>H188/(H188+I188+J188)</f>
        <v>0.70370370370370372</v>
      </c>
      <c r="L188" s="39">
        <v>6</v>
      </c>
      <c r="M188" s="39">
        <v>7</v>
      </c>
      <c r="N188" s="39">
        <v>8</v>
      </c>
      <c r="O188" s="39">
        <f>(L188+M188+N188)/30</f>
        <v>0.7</v>
      </c>
      <c r="P188" s="39">
        <v>14</v>
      </c>
      <c r="Q188" s="39">
        <v>3</v>
      </c>
      <c r="R188" s="39">
        <v>0</v>
      </c>
      <c r="S188" s="39">
        <v>13</v>
      </c>
      <c r="T188" s="39">
        <v>0</v>
      </c>
      <c r="U188" s="39">
        <v>0</v>
      </c>
      <c r="V188" s="39">
        <v>0</v>
      </c>
      <c r="W188" s="39">
        <v>10</v>
      </c>
      <c r="X188" s="39">
        <v>0</v>
      </c>
      <c r="Y188" s="39">
        <v>0</v>
      </c>
      <c r="Z188" s="39">
        <v>0</v>
      </c>
      <c r="AA188" s="39">
        <v>8</v>
      </c>
      <c r="AB188" s="39">
        <v>0</v>
      </c>
      <c r="AC188" s="39">
        <v>0</v>
      </c>
      <c r="AD188" s="39">
        <v>0</v>
      </c>
      <c r="AE188" s="39">
        <v>9</v>
      </c>
      <c r="AF188" s="39">
        <v>0</v>
      </c>
      <c r="AG188" s="39">
        <v>0</v>
      </c>
      <c r="AH188" s="39">
        <v>0</v>
      </c>
      <c r="AI188" s="39">
        <v>8</v>
      </c>
      <c r="AJ188" s="39">
        <v>0</v>
      </c>
      <c r="AK188" s="39">
        <v>0</v>
      </c>
      <c r="AL188" s="39">
        <v>0</v>
      </c>
      <c r="AM188" s="39">
        <v>34</v>
      </c>
      <c r="AN188" s="39">
        <v>3</v>
      </c>
      <c r="AO188" s="39">
        <v>1</v>
      </c>
      <c r="AP188" s="39">
        <v>0</v>
      </c>
      <c r="AQ188" s="39">
        <v>72</v>
      </c>
      <c r="AR188" s="39">
        <v>8</v>
      </c>
      <c r="AS188" s="39">
        <v>40</v>
      </c>
      <c r="AT188" s="39">
        <v>22</v>
      </c>
      <c r="AU188" s="39">
        <v>3</v>
      </c>
      <c r="AV188" s="39">
        <v>5</v>
      </c>
      <c r="AW188" s="39"/>
      <c r="AX188" s="39">
        <v>22</v>
      </c>
      <c r="AY188" s="39" t="s">
        <v>81</v>
      </c>
      <c r="AZ188" s="39" t="s">
        <v>179</v>
      </c>
      <c r="BA188" s="39" t="s">
        <v>166</v>
      </c>
      <c r="BB188" s="39" t="s">
        <v>88</v>
      </c>
      <c r="BC188" s="39" t="s">
        <v>156</v>
      </c>
      <c r="BD188" s="39" t="s">
        <v>85</v>
      </c>
      <c r="BE188" s="39" t="s">
        <v>95</v>
      </c>
    </row>
    <row r="189" spans="1:57" ht="13" x14ac:dyDescent="0.15">
      <c r="A189" s="39" t="s">
        <v>181</v>
      </c>
      <c r="B189" s="39">
        <v>6</v>
      </c>
      <c r="C189" s="39">
        <v>6</v>
      </c>
      <c r="D189" s="39">
        <v>0</v>
      </c>
      <c r="E189" s="39">
        <v>1</v>
      </c>
      <c r="F189" s="39">
        <v>1</v>
      </c>
      <c r="G189" s="39">
        <v>1</v>
      </c>
      <c r="H189" s="39">
        <v>13</v>
      </c>
      <c r="I189" s="39">
        <v>2</v>
      </c>
      <c r="J189" s="39">
        <v>12</v>
      </c>
      <c r="K189" s="39">
        <f>H189/(H189+I189+J189)</f>
        <v>0.48148148148148145</v>
      </c>
      <c r="L189" s="39">
        <v>8</v>
      </c>
      <c r="M189" s="39">
        <v>7</v>
      </c>
      <c r="N189" s="39">
        <v>5</v>
      </c>
      <c r="O189" s="39">
        <f>(L189+M189+N189)/30</f>
        <v>0.66666666666666663</v>
      </c>
      <c r="P189" s="39">
        <v>9</v>
      </c>
      <c r="Q189" s="39">
        <v>0</v>
      </c>
      <c r="R189" s="39">
        <v>8</v>
      </c>
      <c r="S189" s="39">
        <v>11</v>
      </c>
      <c r="T189" s="39">
        <v>0</v>
      </c>
      <c r="U189" s="39">
        <v>0</v>
      </c>
      <c r="V189" s="39">
        <v>0</v>
      </c>
      <c r="W189" s="39">
        <v>8</v>
      </c>
      <c r="X189" s="39">
        <v>1</v>
      </c>
      <c r="Y189" s="39">
        <v>0</v>
      </c>
      <c r="Z189" s="39">
        <v>0</v>
      </c>
      <c r="AA189" s="39">
        <v>8</v>
      </c>
      <c r="AB189" s="39">
        <v>0</v>
      </c>
      <c r="AC189" s="39">
        <v>0</v>
      </c>
      <c r="AD189" s="39">
        <v>0</v>
      </c>
      <c r="AE189" s="39">
        <v>9</v>
      </c>
      <c r="AF189" s="39">
        <v>0</v>
      </c>
      <c r="AG189" s="39">
        <v>0</v>
      </c>
      <c r="AH189" s="39">
        <v>0</v>
      </c>
      <c r="AI189" s="39">
        <v>5</v>
      </c>
      <c r="AJ189" s="39">
        <v>1</v>
      </c>
      <c r="AK189" s="39">
        <v>0</v>
      </c>
      <c r="AL189" s="39">
        <v>0</v>
      </c>
      <c r="AM189" s="39">
        <v>28</v>
      </c>
      <c r="AN189" s="39">
        <v>3</v>
      </c>
      <c r="AO189" s="39">
        <v>1</v>
      </c>
      <c r="AP189" s="39">
        <v>0</v>
      </c>
      <c r="AQ189" s="39">
        <v>44</v>
      </c>
      <c r="AR189" s="39">
        <v>6</v>
      </c>
      <c r="AS189" s="39">
        <v>20</v>
      </c>
      <c r="AT189" s="39">
        <v>9</v>
      </c>
      <c r="AU189" s="39">
        <v>3</v>
      </c>
      <c r="AV189" s="39">
        <v>18</v>
      </c>
      <c r="AW189" s="39"/>
      <c r="AX189" s="39">
        <v>19</v>
      </c>
      <c r="AY189" s="39" t="s">
        <v>171</v>
      </c>
      <c r="AZ189" s="39" t="s">
        <v>81</v>
      </c>
      <c r="BA189" s="39" t="s">
        <v>169</v>
      </c>
      <c r="BB189" s="39" t="s">
        <v>176</v>
      </c>
      <c r="BC189" s="39" t="s">
        <v>121</v>
      </c>
      <c r="BD189" s="39" t="s">
        <v>85</v>
      </c>
      <c r="BE189" s="39" t="s">
        <v>98</v>
      </c>
    </row>
    <row r="190" spans="1:57" ht="13" x14ac:dyDescent="0.15">
      <c r="A190" s="39" t="s">
        <v>182</v>
      </c>
      <c r="B190" s="39">
        <v>6</v>
      </c>
      <c r="C190" s="39">
        <v>6</v>
      </c>
      <c r="D190" s="39">
        <v>0</v>
      </c>
      <c r="E190" s="39">
        <v>1</v>
      </c>
      <c r="F190" s="39">
        <v>1</v>
      </c>
      <c r="G190" s="39">
        <v>2</v>
      </c>
      <c r="H190" s="39">
        <v>19</v>
      </c>
      <c r="I190" s="39">
        <v>1</v>
      </c>
      <c r="J190" s="39">
        <v>7</v>
      </c>
      <c r="K190" s="39">
        <f>H190/(H190+I190+J190)</f>
        <v>0.70370370370370372</v>
      </c>
      <c r="L190" s="39">
        <v>7</v>
      </c>
      <c r="M190" s="39">
        <v>10</v>
      </c>
      <c r="N190" s="39">
        <v>6</v>
      </c>
      <c r="O190" s="39">
        <f>(L190+M190+N190)/30</f>
        <v>0.76666666666666672</v>
      </c>
      <c r="P190" s="39">
        <v>16</v>
      </c>
      <c r="Q190" s="39">
        <v>1</v>
      </c>
      <c r="R190" s="39">
        <v>0</v>
      </c>
      <c r="S190" s="39">
        <v>11</v>
      </c>
      <c r="T190" s="39">
        <v>0</v>
      </c>
      <c r="U190" s="39">
        <v>0</v>
      </c>
      <c r="V190" s="39">
        <v>0</v>
      </c>
      <c r="W190" s="39">
        <v>9</v>
      </c>
      <c r="X190" s="39">
        <v>1</v>
      </c>
      <c r="Y190" s="39">
        <v>1</v>
      </c>
      <c r="Z190" s="39">
        <v>0</v>
      </c>
      <c r="AA190" s="39">
        <v>13</v>
      </c>
      <c r="AB190" s="39">
        <v>1</v>
      </c>
      <c r="AC190" s="39">
        <v>1</v>
      </c>
      <c r="AD190" s="39">
        <v>0</v>
      </c>
      <c r="AE190" s="39">
        <v>9</v>
      </c>
      <c r="AF190" s="39">
        <v>0</v>
      </c>
      <c r="AG190" s="39">
        <v>0</v>
      </c>
      <c r="AH190" s="39">
        <v>0</v>
      </c>
      <c r="AI190" s="39">
        <v>10</v>
      </c>
      <c r="AJ190" s="39">
        <v>1</v>
      </c>
      <c r="AK190" s="39">
        <v>0</v>
      </c>
      <c r="AL190" s="39">
        <v>0</v>
      </c>
      <c r="AM190" s="39">
        <v>33</v>
      </c>
      <c r="AN190" s="39">
        <v>2</v>
      </c>
      <c r="AO190" s="39">
        <v>1</v>
      </c>
      <c r="AP190" s="39">
        <v>0</v>
      </c>
      <c r="AQ190" s="39">
        <v>100</v>
      </c>
      <c r="AR190" s="39">
        <v>8</v>
      </c>
      <c r="AS190" s="39">
        <v>12</v>
      </c>
      <c r="AT190" s="39">
        <v>25</v>
      </c>
      <c r="AU190" s="39">
        <v>5</v>
      </c>
      <c r="AV190" s="39">
        <v>0</v>
      </c>
      <c r="AW190" s="39"/>
      <c r="AX190" s="39">
        <v>19</v>
      </c>
      <c r="AY190" s="39" t="s">
        <v>165</v>
      </c>
      <c r="AZ190" s="39" t="s">
        <v>179</v>
      </c>
      <c r="BA190" s="39" t="s">
        <v>169</v>
      </c>
      <c r="BB190" s="39" t="s">
        <v>176</v>
      </c>
      <c r="BC190" s="39" t="s">
        <v>121</v>
      </c>
      <c r="BD190" s="39" t="s">
        <v>98</v>
      </c>
      <c r="BE190" s="39" t="s">
        <v>103</v>
      </c>
    </row>
    <row r="191" spans="1:57" ht="13" x14ac:dyDescent="0.15">
      <c r="A191" s="39" t="s">
        <v>183</v>
      </c>
      <c r="B191" s="39">
        <v>6</v>
      </c>
      <c r="C191" s="39">
        <v>6</v>
      </c>
      <c r="D191" s="39">
        <v>0</v>
      </c>
      <c r="E191" s="39">
        <v>1</v>
      </c>
      <c r="F191" s="39">
        <v>1</v>
      </c>
      <c r="G191" s="39">
        <v>2</v>
      </c>
      <c r="H191" s="39">
        <v>13</v>
      </c>
      <c r="I191" s="39">
        <v>2</v>
      </c>
      <c r="J191" s="39">
        <v>11</v>
      </c>
      <c r="K191" s="39">
        <f>H191/(H191+I191+J191)</f>
        <v>0.5</v>
      </c>
      <c r="L191" s="39">
        <v>4</v>
      </c>
      <c r="M191" s="39">
        <v>6</v>
      </c>
      <c r="N191" s="39">
        <v>5</v>
      </c>
      <c r="O191" s="39">
        <f>(L191+M191+N191)/30</f>
        <v>0.5</v>
      </c>
      <c r="P191" s="39">
        <v>7</v>
      </c>
      <c r="Q191" s="39">
        <v>4</v>
      </c>
      <c r="R191" s="39">
        <v>6</v>
      </c>
      <c r="S191" s="39">
        <v>8</v>
      </c>
      <c r="T191" s="39">
        <v>1</v>
      </c>
      <c r="U191" s="39">
        <v>0</v>
      </c>
      <c r="V191" s="39">
        <v>0</v>
      </c>
      <c r="W191" s="39">
        <v>65</v>
      </c>
      <c r="X191" s="39">
        <v>1</v>
      </c>
      <c r="Y191" s="39">
        <v>1</v>
      </c>
      <c r="Z191" s="39">
        <v>0</v>
      </c>
      <c r="AA191" s="39">
        <v>6</v>
      </c>
      <c r="AB191" s="39">
        <v>1</v>
      </c>
      <c r="AC191" s="39">
        <v>1</v>
      </c>
      <c r="AD191" s="39">
        <v>0</v>
      </c>
      <c r="AE191" s="39">
        <v>7</v>
      </c>
      <c r="AF191" s="39">
        <v>0</v>
      </c>
      <c r="AG191" s="39">
        <v>0</v>
      </c>
      <c r="AH191" s="39">
        <v>0</v>
      </c>
      <c r="AI191" s="39">
        <v>5</v>
      </c>
      <c r="AJ191" s="39">
        <v>1</v>
      </c>
      <c r="AK191" s="39">
        <v>0</v>
      </c>
      <c r="AL191" s="39">
        <v>0</v>
      </c>
      <c r="AM191" s="39">
        <v>16</v>
      </c>
      <c r="AN191" s="39">
        <v>1</v>
      </c>
      <c r="AO191" s="39">
        <v>1</v>
      </c>
      <c r="AP191" s="39">
        <v>0</v>
      </c>
      <c r="AQ191" s="39">
        <v>78</v>
      </c>
      <c r="AR191" s="39">
        <v>13</v>
      </c>
      <c r="AS191" s="39">
        <v>29</v>
      </c>
      <c r="AT191" s="39">
        <v>12</v>
      </c>
      <c r="AU191" s="39">
        <v>9</v>
      </c>
      <c r="AV191" s="39">
        <v>4</v>
      </c>
      <c r="AW191" s="39"/>
      <c r="AX191" s="39">
        <v>22</v>
      </c>
      <c r="AY191" s="39" t="s">
        <v>171</v>
      </c>
      <c r="AZ191" s="39" t="s">
        <v>86</v>
      </c>
      <c r="BA191" s="39" t="s">
        <v>155</v>
      </c>
      <c r="BB191" s="39" t="s">
        <v>83</v>
      </c>
      <c r="BC191" s="39" t="s">
        <v>156</v>
      </c>
      <c r="BD191" s="39" t="s">
        <v>95</v>
      </c>
      <c r="BE191" s="39" t="s">
        <v>85</v>
      </c>
    </row>
    <row r="192" spans="1:57" ht="13" x14ac:dyDescent="0.15">
      <c r="A192" s="58">
        <v>430</v>
      </c>
      <c r="B192" s="58">
        <v>7</v>
      </c>
      <c r="C192" s="58">
        <v>7</v>
      </c>
      <c r="D192" s="60">
        <v>0</v>
      </c>
      <c r="E192" s="60">
        <v>0</v>
      </c>
      <c r="F192" s="58">
        <v>1</v>
      </c>
      <c r="G192" s="58">
        <v>2</v>
      </c>
      <c r="H192" s="58">
        <v>19</v>
      </c>
      <c r="I192" s="58">
        <v>7</v>
      </c>
      <c r="J192" s="58">
        <v>0</v>
      </c>
      <c r="K192" s="39">
        <f>H192/(H192+I192+J192)</f>
        <v>0.73076923076923073</v>
      </c>
      <c r="L192" s="58">
        <v>4</v>
      </c>
      <c r="M192" s="58">
        <v>6</v>
      </c>
      <c r="N192" s="58">
        <v>9</v>
      </c>
      <c r="O192" s="39">
        <f>(L192+M192+N192)/30</f>
        <v>0.6333333333333333</v>
      </c>
      <c r="P192" s="58">
        <v>14</v>
      </c>
      <c r="Q192" s="58">
        <v>3</v>
      </c>
      <c r="R192" s="58">
        <v>0</v>
      </c>
      <c r="S192" s="58">
        <v>11</v>
      </c>
      <c r="T192" s="58">
        <v>0</v>
      </c>
      <c r="U192" s="58">
        <v>0</v>
      </c>
      <c r="V192" s="58">
        <v>0</v>
      </c>
      <c r="W192" s="58">
        <v>9</v>
      </c>
      <c r="X192" s="58">
        <v>1</v>
      </c>
      <c r="Y192" s="58">
        <v>0</v>
      </c>
      <c r="Z192" s="58">
        <v>0</v>
      </c>
      <c r="AA192" s="58">
        <v>10</v>
      </c>
      <c r="AB192" s="58">
        <v>0</v>
      </c>
      <c r="AC192" s="58">
        <v>0</v>
      </c>
      <c r="AD192" s="58">
        <v>0</v>
      </c>
      <c r="AE192" s="58">
        <v>9</v>
      </c>
      <c r="AF192" s="58">
        <v>0</v>
      </c>
      <c r="AG192" s="58">
        <v>0</v>
      </c>
      <c r="AH192" s="58">
        <v>0</v>
      </c>
      <c r="AI192" s="58">
        <v>9</v>
      </c>
      <c r="AJ192" s="58">
        <v>1</v>
      </c>
      <c r="AK192" s="58">
        <v>1</v>
      </c>
      <c r="AL192" s="58">
        <v>0</v>
      </c>
      <c r="AM192" s="58">
        <v>44</v>
      </c>
      <c r="AN192" s="58">
        <v>0</v>
      </c>
      <c r="AO192" s="58">
        <v>0</v>
      </c>
      <c r="AP192" s="58">
        <v>0</v>
      </c>
      <c r="AQ192" s="58">
        <v>64</v>
      </c>
      <c r="AR192" s="58">
        <v>5</v>
      </c>
      <c r="AS192" s="58">
        <v>51</v>
      </c>
      <c r="AT192" s="58">
        <v>24</v>
      </c>
      <c r="AU192" s="58">
        <v>4</v>
      </c>
      <c r="AV192" s="58">
        <v>2</v>
      </c>
      <c r="AX192" s="58">
        <v>20</v>
      </c>
      <c r="AY192" s="58" t="s">
        <v>159</v>
      </c>
      <c r="AZ192" s="58" t="s">
        <v>53</v>
      </c>
      <c r="BB192" s="58" t="s">
        <v>55</v>
      </c>
      <c r="BC192" s="58" t="s">
        <v>60</v>
      </c>
      <c r="BD192" s="58" t="s">
        <v>76</v>
      </c>
      <c r="BE192" s="58" t="s">
        <v>65</v>
      </c>
    </row>
    <row r="193" spans="1:57" ht="13" x14ac:dyDescent="0.15">
      <c r="A193" s="58">
        <v>432</v>
      </c>
      <c r="B193" s="58">
        <v>7</v>
      </c>
      <c r="C193" s="58">
        <v>7</v>
      </c>
      <c r="D193" s="60">
        <v>0</v>
      </c>
      <c r="E193" s="60">
        <v>0</v>
      </c>
      <c r="F193" s="58">
        <v>1</v>
      </c>
      <c r="G193" s="58">
        <v>2</v>
      </c>
      <c r="H193" s="58">
        <v>13</v>
      </c>
      <c r="I193" s="58">
        <v>1</v>
      </c>
      <c r="J193" s="58">
        <v>13</v>
      </c>
      <c r="K193" s="39">
        <f>H193/(H193+I193+J193)</f>
        <v>0.48148148148148145</v>
      </c>
      <c r="L193" s="58">
        <v>3</v>
      </c>
      <c r="M193" s="58">
        <v>6</v>
      </c>
      <c r="N193" s="58">
        <v>7</v>
      </c>
      <c r="O193" s="39">
        <f>(L193+M193+N193)/30</f>
        <v>0.53333333333333333</v>
      </c>
      <c r="P193" s="58">
        <v>7</v>
      </c>
      <c r="Q193" s="58">
        <v>7</v>
      </c>
      <c r="R193" s="58">
        <v>3</v>
      </c>
      <c r="S193" s="58">
        <v>15</v>
      </c>
      <c r="T193" s="58">
        <v>0</v>
      </c>
      <c r="U193" s="58">
        <v>0</v>
      </c>
      <c r="V193" s="58">
        <v>0</v>
      </c>
      <c r="W193" s="58">
        <v>7</v>
      </c>
      <c r="X193" s="58">
        <v>0</v>
      </c>
      <c r="Y193" s="58">
        <v>0</v>
      </c>
      <c r="Z193" s="58">
        <v>0</v>
      </c>
      <c r="AA193" s="58">
        <v>12</v>
      </c>
      <c r="AB193" s="58">
        <v>0</v>
      </c>
      <c r="AC193" s="58">
        <v>0</v>
      </c>
      <c r="AD193" s="58">
        <v>0</v>
      </c>
      <c r="AE193" s="58">
        <v>8</v>
      </c>
      <c r="AF193" s="58">
        <v>0</v>
      </c>
      <c r="AG193" s="58">
        <v>0</v>
      </c>
      <c r="AH193" s="58">
        <v>0</v>
      </c>
      <c r="AI193" s="58">
        <v>11</v>
      </c>
      <c r="AJ193" s="58">
        <v>0</v>
      </c>
      <c r="AK193" s="58">
        <v>0</v>
      </c>
      <c r="AL193" s="58">
        <v>0</v>
      </c>
      <c r="AM193" s="58">
        <v>33</v>
      </c>
      <c r="AN193" s="58">
        <v>0</v>
      </c>
      <c r="AO193" s="58">
        <v>0</v>
      </c>
      <c r="AP193" s="58">
        <v>0</v>
      </c>
      <c r="AQ193" s="58">
        <v>68</v>
      </c>
      <c r="AR193" s="58">
        <v>7</v>
      </c>
      <c r="AS193" s="58">
        <v>45</v>
      </c>
      <c r="AT193" s="58">
        <v>19</v>
      </c>
      <c r="AU193" s="58">
        <v>5</v>
      </c>
      <c r="AV193" s="58">
        <v>6</v>
      </c>
      <c r="AX193" s="58">
        <v>21</v>
      </c>
      <c r="AY193" s="58" t="s">
        <v>159</v>
      </c>
      <c r="AZ193" s="58" t="s">
        <v>63</v>
      </c>
      <c r="BA193" s="58" t="s">
        <v>124</v>
      </c>
      <c r="BB193" s="58" t="s">
        <v>55</v>
      </c>
      <c r="BC193" s="58" t="s">
        <v>60</v>
      </c>
      <c r="BD193" s="58" t="s">
        <v>262</v>
      </c>
      <c r="BE193" s="58" t="s">
        <v>262</v>
      </c>
    </row>
    <row r="194" spans="1:57" ht="13" x14ac:dyDescent="0.15">
      <c r="A194" s="58">
        <v>444</v>
      </c>
      <c r="B194" s="58">
        <v>7</v>
      </c>
      <c r="C194" s="58">
        <v>7</v>
      </c>
      <c r="D194" s="60">
        <v>0</v>
      </c>
      <c r="E194" s="60">
        <v>0</v>
      </c>
      <c r="F194" s="58">
        <v>1</v>
      </c>
      <c r="G194" s="58">
        <v>2</v>
      </c>
      <c r="H194" s="58">
        <v>19</v>
      </c>
      <c r="I194" s="58">
        <v>7</v>
      </c>
      <c r="J194" s="58">
        <v>0</v>
      </c>
      <c r="K194" s="39">
        <f>H194/(H194+I194+J194)</f>
        <v>0.73076923076923073</v>
      </c>
      <c r="L194" s="58">
        <v>6</v>
      </c>
      <c r="M194" s="58">
        <v>9</v>
      </c>
      <c r="N194" s="58">
        <v>7</v>
      </c>
      <c r="O194" s="39">
        <f>(L194+M194+N194)/30</f>
        <v>0.73333333333333328</v>
      </c>
      <c r="P194" s="58">
        <v>16</v>
      </c>
      <c r="Q194" s="58">
        <v>1</v>
      </c>
      <c r="R194" s="58">
        <v>0</v>
      </c>
      <c r="S194" s="58">
        <v>11</v>
      </c>
      <c r="T194" s="58">
        <v>1</v>
      </c>
      <c r="U194" s="58">
        <v>0</v>
      </c>
      <c r="V194" s="58">
        <v>0</v>
      </c>
      <c r="W194" s="58">
        <v>13</v>
      </c>
      <c r="X194" s="58">
        <v>0</v>
      </c>
      <c r="Y194" s="58">
        <v>0</v>
      </c>
      <c r="Z194" s="58">
        <v>0</v>
      </c>
      <c r="AA194" s="58">
        <v>14</v>
      </c>
      <c r="AB194" s="58">
        <v>0</v>
      </c>
      <c r="AC194" s="58">
        <v>0</v>
      </c>
      <c r="AD194" s="58">
        <v>0</v>
      </c>
      <c r="AE194" s="58">
        <v>11</v>
      </c>
      <c r="AF194" s="58">
        <v>0</v>
      </c>
      <c r="AG194" s="58">
        <v>0</v>
      </c>
      <c r="AH194" s="58">
        <v>0</v>
      </c>
      <c r="AI194" s="58">
        <v>12</v>
      </c>
      <c r="AJ194" s="58">
        <v>0</v>
      </c>
      <c r="AK194" s="58">
        <v>1</v>
      </c>
      <c r="AL194" s="58">
        <v>0</v>
      </c>
      <c r="AM194" s="58">
        <v>45</v>
      </c>
      <c r="AN194" s="58">
        <v>1</v>
      </c>
      <c r="AO194" s="58">
        <v>0</v>
      </c>
      <c r="AP194" s="58">
        <v>0</v>
      </c>
      <c r="AQ194" s="58">
        <v>98</v>
      </c>
      <c r="AR194" s="58">
        <v>7</v>
      </c>
      <c r="AS194" s="58">
        <v>15</v>
      </c>
      <c r="AT194" s="58">
        <v>26</v>
      </c>
      <c r="AU194" s="58">
        <v>1</v>
      </c>
      <c r="AV194" s="58">
        <v>3</v>
      </c>
      <c r="AX194" s="58">
        <v>17</v>
      </c>
      <c r="AY194" s="58" t="s">
        <v>159</v>
      </c>
      <c r="AZ194" s="58" t="s">
        <v>53</v>
      </c>
      <c r="BA194" s="58" t="s">
        <v>124</v>
      </c>
      <c r="BB194" s="58" t="s">
        <v>55</v>
      </c>
      <c r="BC194" s="58" t="s">
        <v>60</v>
      </c>
      <c r="BD194" s="58" t="s">
        <v>131</v>
      </c>
      <c r="BE194" s="58" t="s">
        <v>131</v>
      </c>
    </row>
    <row r="195" spans="1:57" ht="13" x14ac:dyDescent="0.15">
      <c r="A195" s="58">
        <v>448</v>
      </c>
      <c r="B195" s="58">
        <v>7</v>
      </c>
      <c r="C195" s="58">
        <v>7</v>
      </c>
      <c r="D195" s="60">
        <v>0</v>
      </c>
      <c r="E195" s="60">
        <v>0</v>
      </c>
      <c r="F195" s="58">
        <v>1</v>
      </c>
      <c r="G195" s="58">
        <v>2</v>
      </c>
      <c r="H195" s="58">
        <v>11</v>
      </c>
      <c r="I195" s="58">
        <v>3</v>
      </c>
      <c r="J195" s="58">
        <v>12</v>
      </c>
      <c r="K195" s="39">
        <f>H195/(H195+I195+J195)</f>
        <v>0.42307692307692307</v>
      </c>
      <c r="L195" s="58">
        <v>7</v>
      </c>
      <c r="M195" s="58">
        <v>6</v>
      </c>
      <c r="N195" s="58">
        <v>8</v>
      </c>
      <c r="O195" s="39">
        <f>(L195+M195+N195)/30</f>
        <v>0.7</v>
      </c>
      <c r="P195" s="58">
        <v>9</v>
      </c>
      <c r="Q195" s="58">
        <v>0</v>
      </c>
      <c r="R195" s="58">
        <v>8</v>
      </c>
      <c r="S195" s="58">
        <v>10</v>
      </c>
      <c r="T195" s="58">
        <v>1</v>
      </c>
      <c r="U195" s="58">
        <v>0</v>
      </c>
      <c r="V195" s="58">
        <v>0</v>
      </c>
      <c r="W195" s="58">
        <v>11</v>
      </c>
      <c r="X195" s="58">
        <v>0</v>
      </c>
      <c r="Y195" s="58">
        <v>0</v>
      </c>
      <c r="Z195" s="58">
        <v>0</v>
      </c>
      <c r="AA195" s="58">
        <v>7</v>
      </c>
      <c r="AB195" s="58">
        <v>1</v>
      </c>
      <c r="AC195" s="58">
        <v>1</v>
      </c>
      <c r="AD195" s="58">
        <v>0</v>
      </c>
      <c r="AE195" s="58">
        <v>6</v>
      </c>
      <c r="AF195" s="58">
        <v>0</v>
      </c>
      <c r="AG195" s="58">
        <v>0</v>
      </c>
      <c r="AH195" s="58">
        <v>0</v>
      </c>
      <c r="AI195" s="58">
        <v>10</v>
      </c>
      <c r="AJ195" s="58">
        <v>0</v>
      </c>
      <c r="AK195" s="58">
        <v>0</v>
      </c>
      <c r="AL195" s="58">
        <v>0</v>
      </c>
      <c r="AM195" s="58">
        <v>28</v>
      </c>
      <c r="AN195" s="58">
        <v>0</v>
      </c>
      <c r="AO195" s="58">
        <v>0</v>
      </c>
      <c r="AP195" s="58">
        <v>0</v>
      </c>
      <c r="AQ195" s="58">
        <v>51</v>
      </c>
      <c r="AR195" s="58">
        <v>9</v>
      </c>
      <c r="AS195" s="58">
        <v>60</v>
      </c>
      <c r="AT195" s="58">
        <v>21</v>
      </c>
      <c r="AU195" s="58">
        <v>6</v>
      </c>
      <c r="AV195" s="58">
        <v>3</v>
      </c>
      <c r="AX195" s="58">
        <v>21</v>
      </c>
      <c r="AY195" s="58" t="s">
        <v>148</v>
      </c>
      <c r="AZ195" s="58" t="s">
        <v>53</v>
      </c>
      <c r="BA195" s="58" t="s">
        <v>147</v>
      </c>
      <c r="BC195" s="58" t="s">
        <v>70</v>
      </c>
      <c r="BD195" s="58" t="s">
        <v>75</v>
      </c>
      <c r="BE195" s="58" t="s">
        <v>62</v>
      </c>
    </row>
    <row r="196" spans="1:57" ht="13" x14ac:dyDescent="0.15">
      <c r="A196" s="58">
        <v>455</v>
      </c>
      <c r="B196" s="58">
        <v>7</v>
      </c>
      <c r="C196" s="58">
        <v>7</v>
      </c>
      <c r="D196" s="60">
        <v>0</v>
      </c>
      <c r="E196" s="60">
        <v>0</v>
      </c>
      <c r="F196" s="58">
        <v>1</v>
      </c>
      <c r="G196" s="58">
        <v>1</v>
      </c>
      <c r="H196" s="58">
        <v>16</v>
      </c>
      <c r="I196" s="58">
        <v>4</v>
      </c>
      <c r="J196" s="58">
        <v>7</v>
      </c>
      <c r="K196" s="39">
        <f>H196/(H196+I196+J196)</f>
        <v>0.59259259259259256</v>
      </c>
      <c r="L196" s="58">
        <v>5</v>
      </c>
      <c r="M196" s="58">
        <v>4</v>
      </c>
      <c r="N196" s="58">
        <v>4</v>
      </c>
      <c r="O196" s="39">
        <f>(L196+M196+N196)/30</f>
        <v>0.43333333333333335</v>
      </c>
      <c r="P196" s="58">
        <v>13</v>
      </c>
      <c r="Q196" s="58">
        <v>4</v>
      </c>
      <c r="R196" s="58">
        <v>0</v>
      </c>
      <c r="S196" s="58">
        <v>8</v>
      </c>
      <c r="T196" s="58">
        <v>1</v>
      </c>
      <c r="U196" s="58">
        <v>0</v>
      </c>
      <c r="V196" s="58">
        <v>0</v>
      </c>
      <c r="W196" s="58">
        <v>8</v>
      </c>
      <c r="X196" s="58">
        <v>1</v>
      </c>
      <c r="Y196" s="58">
        <v>0</v>
      </c>
      <c r="Z196" s="58">
        <v>0</v>
      </c>
      <c r="AA196" s="58">
        <v>10</v>
      </c>
      <c r="AB196" s="58">
        <v>0</v>
      </c>
      <c r="AC196" s="58">
        <v>0</v>
      </c>
      <c r="AD196" s="58">
        <v>0</v>
      </c>
      <c r="AE196" s="58">
        <v>6</v>
      </c>
      <c r="AF196" s="58">
        <v>3</v>
      </c>
      <c r="AG196" s="58">
        <v>1</v>
      </c>
      <c r="AH196" s="58">
        <v>0</v>
      </c>
      <c r="AI196" s="58">
        <v>9</v>
      </c>
      <c r="AJ196" s="58">
        <v>1</v>
      </c>
      <c r="AK196" s="58">
        <v>1</v>
      </c>
      <c r="AL196" s="58">
        <v>0</v>
      </c>
      <c r="AM196" s="58">
        <v>15</v>
      </c>
      <c r="AN196" s="58">
        <v>6</v>
      </c>
      <c r="AO196" s="58">
        <v>3</v>
      </c>
      <c r="AP196" s="58">
        <v>0</v>
      </c>
      <c r="AQ196" s="58">
        <v>84</v>
      </c>
      <c r="AR196" s="58">
        <v>10</v>
      </c>
      <c r="AS196" s="58">
        <v>26</v>
      </c>
      <c r="AT196" s="58">
        <v>16</v>
      </c>
      <c r="AU196" s="58">
        <v>5</v>
      </c>
      <c r="AV196" s="58">
        <v>9</v>
      </c>
      <c r="AX196" s="58">
        <v>19</v>
      </c>
      <c r="AY196" s="58" t="s">
        <v>148</v>
      </c>
      <c r="AZ196" s="58" t="s">
        <v>53</v>
      </c>
      <c r="BA196" s="58" t="s">
        <v>124</v>
      </c>
      <c r="BB196" s="58" t="s">
        <v>55</v>
      </c>
      <c r="BC196" s="58" t="s">
        <v>70</v>
      </c>
      <c r="BD196" s="58" t="s">
        <v>262</v>
      </c>
      <c r="BE196" s="58" t="s">
        <v>262</v>
      </c>
    </row>
    <row r="197" spans="1:57" ht="13" x14ac:dyDescent="0.15">
      <c r="A197" s="58">
        <v>457</v>
      </c>
      <c r="B197" s="58">
        <v>7</v>
      </c>
      <c r="C197" s="58">
        <v>7</v>
      </c>
      <c r="D197" s="60">
        <v>0</v>
      </c>
      <c r="E197" s="60">
        <v>0</v>
      </c>
      <c r="F197" s="58">
        <v>1</v>
      </c>
      <c r="G197" s="58">
        <v>2</v>
      </c>
      <c r="H197" s="58">
        <v>15</v>
      </c>
      <c r="I197" s="58">
        <v>10</v>
      </c>
      <c r="J197" s="58">
        <v>1</v>
      </c>
      <c r="K197" s="39">
        <f>H197/(H197+I197+J197)</f>
        <v>0.57692307692307687</v>
      </c>
      <c r="L197" s="58">
        <v>3</v>
      </c>
      <c r="M197" s="58">
        <v>7</v>
      </c>
      <c r="N197" s="58">
        <v>6</v>
      </c>
      <c r="O197" s="39">
        <f>(L197+M197+N197)/30</f>
        <v>0.53333333333333333</v>
      </c>
      <c r="P197" s="58">
        <v>16</v>
      </c>
      <c r="Q197" s="58">
        <v>1</v>
      </c>
      <c r="R197" s="58">
        <v>0</v>
      </c>
      <c r="S197" s="58">
        <v>13</v>
      </c>
      <c r="T197" s="58">
        <v>0</v>
      </c>
      <c r="U197" s="58">
        <v>0</v>
      </c>
      <c r="V197" s="58">
        <v>0</v>
      </c>
      <c r="W197" s="58">
        <v>9</v>
      </c>
      <c r="X197" s="58">
        <v>0</v>
      </c>
      <c r="Y197" s="58">
        <v>0</v>
      </c>
      <c r="Z197" s="58">
        <v>0</v>
      </c>
      <c r="AA197" s="58">
        <v>9</v>
      </c>
      <c r="AB197" s="58">
        <v>0</v>
      </c>
      <c r="AC197" s="58">
        <v>0</v>
      </c>
      <c r="AD197" s="58">
        <v>0</v>
      </c>
      <c r="AE197" s="58">
        <v>10</v>
      </c>
      <c r="AF197" s="58">
        <v>1</v>
      </c>
      <c r="AG197" s="58">
        <v>0</v>
      </c>
      <c r="AH197" s="58">
        <v>0</v>
      </c>
      <c r="AI197" s="58">
        <v>10</v>
      </c>
      <c r="AJ197" s="58">
        <v>0</v>
      </c>
      <c r="AK197" s="58">
        <v>0</v>
      </c>
      <c r="AL197" s="58">
        <v>0</v>
      </c>
      <c r="AM197" s="58">
        <v>37</v>
      </c>
      <c r="AN197" s="58">
        <v>3</v>
      </c>
      <c r="AO197" s="58">
        <v>2</v>
      </c>
      <c r="AP197" s="58">
        <v>0</v>
      </c>
      <c r="AQ197" s="58">
        <v>87</v>
      </c>
      <c r="AR197" s="58">
        <v>3</v>
      </c>
      <c r="AS197" s="58">
        <v>30</v>
      </c>
      <c r="AT197" s="58">
        <v>30</v>
      </c>
      <c r="AU197" s="58">
        <v>0</v>
      </c>
      <c r="AV197" s="58">
        <v>0</v>
      </c>
      <c r="AX197" s="58">
        <v>22</v>
      </c>
      <c r="AY197" s="58" t="s">
        <v>159</v>
      </c>
      <c r="AZ197" s="58" t="s">
        <v>63</v>
      </c>
      <c r="BA197" s="58" t="s">
        <v>147</v>
      </c>
      <c r="BC197" s="58" t="s">
        <v>70</v>
      </c>
      <c r="BD197" s="58" t="s">
        <v>151</v>
      </c>
      <c r="BE197" s="58" t="s">
        <v>151</v>
      </c>
    </row>
    <row r="198" spans="1:57" ht="13" x14ac:dyDescent="0.15">
      <c r="A198" s="58">
        <v>463</v>
      </c>
      <c r="B198" s="58">
        <v>7</v>
      </c>
      <c r="C198" s="58">
        <v>7</v>
      </c>
      <c r="D198" s="60">
        <v>0</v>
      </c>
      <c r="E198" s="60">
        <v>0</v>
      </c>
      <c r="F198" s="58">
        <v>1</v>
      </c>
      <c r="G198" s="58">
        <v>2</v>
      </c>
      <c r="H198" s="58">
        <v>14</v>
      </c>
      <c r="I198" s="58">
        <v>12</v>
      </c>
      <c r="J198" s="58">
        <v>0</v>
      </c>
      <c r="K198" s="39">
        <f>H198/(H198+I198+J198)</f>
        <v>0.53846153846153844</v>
      </c>
      <c r="L198" s="58">
        <v>5</v>
      </c>
      <c r="M198" s="58">
        <v>9</v>
      </c>
      <c r="N198" s="58">
        <v>6</v>
      </c>
      <c r="O198" s="39">
        <f>(L198+M198+N198)/30</f>
        <v>0.66666666666666663</v>
      </c>
      <c r="P198" s="58">
        <v>14</v>
      </c>
      <c r="Q198" s="58">
        <v>1</v>
      </c>
      <c r="R198" s="58">
        <v>2</v>
      </c>
      <c r="S198" s="58">
        <v>11</v>
      </c>
      <c r="T198" s="58">
        <v>1</v>
      </c>
      <c r="U198" s="58">
        <v>0</v>
      </c>
      <c r="V198" s="58">
        <v>0</v>
      </c>
      <c r="W198" s="58">
        <v>12</v>
      </c>
      <c r="X198" s="58">
        <v>1</v>
      </c>
      <c r="Y198" s="58">
        <v>1</v>
      </c>
      <c r="Z198" s="58">
        <v>0</v>
      </c>
      <c r="AA198" s="58">
        <v>13</v>
      </c>
      <c r="AB198" s="58">
        <v>1</v>
      </c>
      <c r="AC198" s="58">
        <v>1</v>
      </c>
      <c r="AD198" s="58">
        <v>0</v>
      </c>
      <c r="AE198" s="58">
        <v>6</v>
      </c>
      <c r="AF198" s="58">
        <v>1</v>
      </c>
      <c r="AG198" s="58">
        <v>0</v>
      </c>
      <c r="AH198" s="58">
        <v>0</v>
      </c>
      <c r="AI198" s="58">
        <v>10</v>
      </c>
      <c r="AJ198" s="58">
        <v>0</v>
      </c>
      <c r="AK198" s="58">
        <v>0</v>
      </c>
      <c r="AL198" s="58">
        <v>0</v>
      </c>
      <c r="AM198" s="58">
        <v>42</v>
      </c>
      <c r="AN198" s="58">
        <v>5</v>
      </c>
      <c r="AO198" s="58">
        <v>2</v>
      </c>
      <c r="AP198" s="58">
        <v>0</v>
      </c>
      <c r="AQ198" s="58">
        <v>56</v>
      </c>
      <c r="AR198" s="58">
        <v>4</v>
      </c>
      <c r="AS198" s="58">
        <v>60</v>
      </c>
      <c r="AT198" s="58">
        <v>23</v>
      </c>
      <c r="AU198" s="58">
        <v>7</v>
      </c>
      <c r="AV198" s="58">
        <v>0</v>
      </c>
      <c r="AX198" s="58">
        <v>19</v>
      </c>
      <c r="AY198" s="58" t="s">
        <v>159</v>
      </c>
      <c r="AZ198" s="58" t="s">
        <v>53</v>
      </c>
      <c r="BA198" s="58" t="s">
        <v>124</v>
      </c>
      <c r="BB198" s="58" t="s">
        <v>55</v>
      </c>
      <c r="BC198" s="58" t="s">
        <v>60</v>
      </c>
      <c r="BD198" s="58" t="s">
        <v>77</v>
      </c>
      <c r="BE198" s="58" t="s">
        <v>264</v>
      </c>
    </row>
    <row r="199" spans="1:57" ht="13" x14ac:dyDescent="0.15">
      <c r="A199" s="58">
        <v>429</v>
      </c>
      <c r="B199" s="58">
        <v>8</v>
      </c>
      <c r="C199" s="58">
        <v>7</v>
      </c>
      <c r="D199" s="60">
        <v>0</v>
      </c>
      <c r="E199" s="60">
        <v>0</v>
      </c>
      <c r="F199" s="58">
        <v>1</v>
      </c>
      <c r="G199" s="58">
        <v>1</v>
      </c>
      <c r="H199" s="58">
        <v>17</v>
      </c>
      <c r="I199" s="58">
        <v>5</v>
      </c>
      <c r="J199" s="58">
        <v>5</v>
      </c>
      <c r="K199" s="39">
        <f>H199/(H199+I199+J199)</f>
        <v>0.62962962962962965</v>
      </c>
      <c r="L199" s="58">
        <v>8</v>
      </c>
      <c r="M199" s="58">
        <v>5</v>
      </c>
      <c r="N199" s="58">
        <v>8</v>
      </c>
      <c r="O199" s="39">
        <f>(L199+M199+N199)/30</f>
        <v>0.7</v>
      </c>
      <c r="P199" s="58">
        <v>15</v>
      </c>
      <c r="Q199" s="58">
        <v>2</v>
      </c>
      <c r="R199" s="58">
        <v>0</v>
      </c>
      <c r="S199" s="58">
        <v>14</v>
      </c>
      <c r="T199" s="58">
        <v>1</v>
      </c>
      <c r="U199" s="58">
        <v>1</v>
      </c>
      <c r="V199" s="58">
        <v>0</v>
      </c>
      <c r="W199" s="58">
        <v>12</v>
      </c>
      <c r="X199" s="58">
        <v>0</v>
      </c>
      <c r="Y199" s="58">
        <v>0</v>
      </c>
      <c r="Z199" s="58">
        <v>0</v>
      </c>
      <c r="AA199" s="58">
        <v>10</v>
      </c>
      <c r="AB199" s="58">
        <v>2</v>
      </c>
      <c r="AC199" s="58">
        <v>1</v>
      </c>
      <c r="AD199" s="58">
        <v>0</v>
      </c>
      <c r="AE199" s="58">
        <v>7</v>
      </c>
      <c r="AF199" s="58">
        <v>1</v>
      </c>
      <c r="AG199" s="58">
        <v>1</v>
      </c>
      <c r="AH199" s="58">
        <v>0</v>
      </c>
      <c r="AI199" s="58">
        <v>9</v>
      </c>
      <c r="AJ199" s="58">
        <v>0</v>
      </c>
      <c r="AK199" s="58">
        <v>0</v>
      </c>
      <c r="AL199" s="58">
        <v>0</v>
      </c>
      <c r="AM199" s="58">
        <v>38</v>
      </c>
      <c r="AN199" s="58">
        <v>5</v>
      </c>
      <c r="AO199" s="58">
        <v>3</v>
      </c>
      <c r="AP199" s="58">
        <v>0</v>
      </c>
      <c r="AQ199" s="58">
        <v>87</v>
      </c>
      <c r="AR199" s="58">
        <v>8</v>
      </c>
      <c r="AS199" s="58">
        <v>25</v>
      </c>
      <c r="AT199" s="58">
        <v>27</v>
      </c>
      <c r="AU199" s="58">
        <v>1</v>
      </c>
      <c r="AV199" s="58">
        <v>2</v>
      </c>
      <c r="AX199" s="58">
        <v>18</v>
      </c>
      <c r="AY199" s="58" t="s">
        <v>159</v>
      </c>
      <c r="AZ199" s="58" t="s">
        <v>53</v>
      </c>
      <c r="BA199" s="58" t="s">
        <v>147</v>
      </c>
      <c r="BB199" s="58" t="s">
        <v>64</v>
      </c>
      <c r="BC199" s="58" t="s">
        <v>60</v>
      </c>
      <c r="BD199" s="58" t="s">
        <v>67</v>
      </c>
      <c r="BE199" s="58" t="s">
        <v>67</v>
      </c>
    </row>
    <row r="200" spans="1:57" ht="13" x14ac:dyDescent="0.15">
      <c r="A200" s="58">
        <v>435</v>
      </c>
      <c r="B200" s="58">
        <v>8</v>
      </c>
      <c r="C200" s="58">
        <v>7</v>
      </c>
      <c r="D200" s="60">
        <v>0</v>
      </c>
      <c r="E200" s="60">
        <v>0</v>
      </c>
      <c r="F200" s="58">
        <v>1</v>
      </c>
      <c r="G200" s="58">
        <v>2</v>
      </c>
      <c r="H200" s="58">
        <v>8</v>
      </c>
      <c r="I200" s="58">
        <v>4</v>
      </c>
      <c r="J200" s="58">
        <v>14</v>
      </c>
      <c r="K200" s="39">
        <f>H200/(H200+I200+J200)</f>
        <v>0.30769230769230771</v>
      </c>
      <c r="L200" s="58">
        <v>4</v>
      </c>
      <c r="M200" s="58">
        <v>7</v>
      </c>
      <c r="N200" s="58">
        <v>7</v>
      </c>
      <c r="O200" s="39">
        <f>(L200+M200+N200)/30</f>
        <v>0.6</v>
      </c>
      <c r="P200" s="58">
        <v>12</v>
      </c>
      <c r="Q200" s="58">
        <v>1</v>
      </c>
      <c r="R200" s="58">
        <v>4</v>
      </c>
      <c r="S200" s="58">
        <v>13</v>
      </c>
      <c r="T200" s="58">
        <v>0</v>
      </c>
      <c r="U200" s="58">
        <v>0</v>
      </c>
      <c r="V200" s="58">
        <v>0</v>
      </c>
      <c r="W200" s="58">
        <v>11</v>
      </c>
      <c r="X200" s="58">
        <v>0</v>
      </c>
      <c r="Y200" s="58">
        <v>0</v>
      </c>
      <c r="Z200" s="58">
        <v>0</v>
      </c>
      <c r="AA200" s="58">
        <v>8</v>
      </c>
      <c r="AB200" s="58">
        <v>0</v>
      </c>
      <c r="AC200" s="58">
        <v>0</v>
      </c>
      <c r="AD200" s="58">
        <v>0</v>
      </c>
      <c r="AE200" s="58">
        <v>5</v>
      </c>
      <c r="AF200" s="58">
        <v>0</v>
      </c>
      <c r="AG200" s="58">
        <v>0</v>
      </c>
      <c r="AH200" s="58">
        <v>0</v>
      </c>
      <c r="AI200" s="58">
        <v>8</v>
      </c>
      <c r="AJ200" s="58">
        <v>0</v>
      </c>
      <c r="AK200" s="58">
        <v>0</v>
      </c>
      <c r="AL200" s="58">
        <v>0</v>
      </c>
      <c r="AM200" s="58">
        <v>19</v>
      </c>
      <c r="AN200" s="58">
        <v>1</v>
      </c>
      <c r="AO200" s="58">
        <v>1</v>
      </c>
      <c r="AP200" s="58">
        <v>0</v>
      </c>
      <c r="AQ200" s="58">
        <v>30</v>
      </c>
      <c r="AR200" s="58">
        <v>0</v>
      </c>
      <c r="AS200" s="58">
        <v>90</v>
      </c>
      <c r="AT200" s="58">
        <v>29</v>
      </c>
      <c r="AU200" s="58">
        <v>1</v>
      </c>
      <c r="AV200" s="58">
        <v>0</v>
      </c>
      <c r="AW200" s="61"/>
      <c r="AX200" s="58">
        <v>18</v>
      </c>
      <c r="AY200" s="58" t="s">
        <v>159</v>
      </c>
      <c r="AZ200" s="58" t="s">
        <v>63</v>
      </c>
      <c r="BA200" s="58" t="s">
        <v>147</v>
      </c>
      <c r="BC200" s="58" t="s">
        <v>70</v>
      </c>
      <c r="BD200" s="58" t="s">
        <v>73</v>
      </c>
      <c r="BE200" s="58" t="s">
        <v>75</v>
      </c>
    </row>
    <row r="201" spans="1:57" ht="13" x14ac:dyDescent="0.15">
      <c r="A201" s="58">
        <v>437</v>
      </c>
      <c r="B201" s="58">
        <v>8</v>
      </c>
      <c r="C201" s="58">
        <v>7</v>
      </c>
      <c r="D201" s="60">
        <v>0</v>
      </c>
      <c r="E201" s="60">
        <v>0</v>
      </c>
      <c r="F201" s="58">
        <v>1</v>
      </c>
      <c r="G201" s="58">
        <v>2</v>
      </c>
      <c r="H201" s="58">
        <v>11</v>
      </c>
      <c r="I201" s="58">
        <v>6</v>
      </c>
      <c r="J201" s="58">
        <v>10</v>
      </c>
      <c r="K201" s="39">
        <f>H201/(H201+I201+J201)</f>
        <v>0.40740740740740738</v>
      </c>
      <c r="L201" s="58">
        <v>6</v>
      </c>
      <c r="M201" s="58">
        <v>5</v>
      </c>
      <c r="N201" s="58">
        <v>7</v>
      </c>
      <c r="O201" s="39">
        <f>(L201+M201+N201)/30</f>
        <v>0.6</v>
      </c>
      <c r="P201" s="58">
        <v>9</v>
      </c>
      <c r="Q201" s="58">
        <v>2</v>
      </c>
      <c r="R201" s="58">
        <v>6</v>
      </c>
      <c r="S201" s="58">
        <v>11</v>
      </c>
      <c r="T201" s="58">
        <v>0</v>
      </c>
      <c r="U201" s="58">
        <v>0</v>
      </c>
      <c r="V201" s="58">
        <v>0</v>
      </c>
      <c r="W201" s="58">
        <v>10</v>
      </c>
      <c r="X201" s="58">
        <v>0</v>
      </c>
      <c r="Y201" s="58">
        <v>0</v>
      </c>
      <c r="Z201" s="58">
        <v>0</v>
      </c>
      <c r="AA201" s="58">
        <v>9</v>
      </c>
      <c r="AB201" s="58">
        <v>0</v>
      </c>
      <c r="AC201" s="58">
        <v>0</v>
      </c>
      <c r="AD201" s="58">
        <v>0</v>
      </c>
      <c r="AE201" s="58">
        <v>10</v>
      </c>
      <c r="AF201" s="58">
        <v>0</v>
      </c>
      <c r="AG201" s="58">
        <v>0</v>
      </c>
      <c r="AH201" s="58">
        <v>0</v>
      </c>
      <c r="AI201" s="58">
        <v>8</v>
      </c>
      <c r="AJ201" s="58">
        <v>0</v>
      </c>
      <c r="AK201" s="58">
        <v>0</v>
      </c>
      <c r="AL201" s="58">
        <v>0</v>
      </c>
      <c r="AM201" s="58">
        <v>33</v>
      </c>
      <c r="AN201" s="58">
        <v>0</v>
      </c>
      <c r="AO201" s="58">
        <v>0</v>
      </c>
      <c r="AP201" s="58">
        <v>0</v>
      </c>
      <c r="AQ201" s="58">
        <v>50</v>
      </c>
      <c r="AR201" s="58">
        <v>5</v>
      </c>
      <c r="AS201" s="58">
        <v>65</v>
      </c>
      <c r="AT201" s="58">
        <v>11</v>
      </c>
      <c r="AU201" s="58">
        <v>5</v>
      </c>
      <c r="AV201" s="58">
        <v>14</v>
      </c>
      <c r="AX201" s="58">
        <v>20</v>
      </c>
      <c r="AY201" s="58" t="s">
        <v>148</v>
      </c>
      <c r="AZ201" s="58" t="s">
        <v>53</v>
      </c>
      <c r="BA201" s="58" t="s">
        <v>124</v>
      </c>
      <c r="BB201" s="58" t="s">
        <v>55</v>
      </c>
      <c r="BC201" s="58" t="s">
        <v>60</v>
      </c>
      <c r="BD201" s="58" t="s">
        <v>67</v>
      </c>
      <c r="BE201" s="58" t="s">
        <v>65</v>
      </c>
    </row>
    <row r="202" spans="1:57" ht="13" x14ac:dyDescent="0.15">
      <c r="A202" s="58">
        <v>440</v>
      </c>
      <c r="B202" s="58">
        <v>8</v>
      </c>
      <c r="C202" s="58">
        <v>7</v>
      </c>
      <c r="D202" s="60">
        <v>0</v>
      </c>
      <c r="E202" s="60">
        <v>0</v>
      </c>
      <c r="F202" s="58">
        <v>1</v>
      </c>
      <c r="G202" s="58">
        <v>2</v>
      </c>
      <c r="H202" s="58">
        <v>14</v>
      </c>
      <c r="I202" s="58">
        <v>6</v>
      </c>
      <c r="J202" s="58">
        <v>6</v>
      </c>
      <c r="K202" s="39">
        <f>H202/(H202+I202+J202)</f>
        <v>0.53846153846153844</v>
      </c>
      <c r="L202" s="58">
        <v>8</v>
      </c>
      <c r="M202" s="58">
        <v>6</v>
      </c>
      <c r="N202" s="58">
        <v>6</v>
      </c>
      <c r="O202" s="39">
        <f>(L202+M202+N202)/30</f>
        <v>0.66666666666666663</v>
      </c>
      <c r="P202" s="58">
        <v>10</v>
      </c>
      <c r="Q202" s="58">
        <v>1</v>
      </c>
      <c r="R202" s="58">
        <v>6</v>
      </c>
      <c r="S202" s="58">
        <v>9</v>
      </c>
      <c r="T202" s="58">
        <v>1</v>
      </c>
      <c r="U202" s="58">
        <v>0</v>
      </c>
      <c r="V202" s="58">
        <v>0</v>
      </c>
      <c r="W202" s="58">
        <v>8</v>
      </c>
      <c r="X202" s="58">
        <v>0</v>
      </c>
      <c r="Y202" s="58">
        <v>0</v>
      </c>
      <c r="Z202" s="58">
        <v>0</v>
      </c>
      <c r="AA202" s="58">
        <v>7</v>
      </c>
      <c r="AB202" s="58">
        <v>1</v>
      </c>
      <c r="AC202" s="58">
        <v>1</v>
      </c>
      <c r="AD202" s="58">
        <v>0</v>
      </c>
      <c r="AE202" s="58">
        <v>7</v>
      </c>
      <c r="AF202" s="58">
        <v>1</v>
      </c>
      <c r="AG202" s="58">
        <v>0</v>
      </c>
      <c r="AH202" s="58">
        <v>0</v>
      </c>
      <c r="AI202" s="58">
        <v>9</v>
      </c>
      <c r="AJ202" s="58">
        <v>1</v>
      </c>
      <c r="AK202" s="58">
        <v>0</v>
      </c>
      <c r="AL202" s="58">
        <v>0</v>
      </c>
      <c r="AM202" s="58">
        <v>26</v>
      </c>
      <c r="AN202" s="58">
        <v>2</v>
      </c>
      <c r="AO202" s="58">
        <v>0</v>
      </c>
      <c r="AP202" s="58">
        <v>0</v>
      </c>
      <c r="AQ202" s="58">
        <v>40</v>
      </c>
      <c r="AR202" s="58">
        <v>5</v>
      </c>
      <c r="AS202" s="58">
        <v>75</v>
      </c>
      <c r="AT202" s="58">
        <v>8</v>
      </c>
      <c r="AU202" s="58">
        <v>4</v>
      </c>
      <c r="AV202" s="58">
        <v>18</v>
      </c>
      <c r="AX202" s="58">
        <v>24</v>
      </c>
      <c r="AY202" s="58" t="s">
        <v>148</v>
      </c>
      <c r="AZ202" s="58" t="s">
        <v>63</v>
      </c>
      <c r="BA202" s="58" t="s">
        <v>147</v>
      </c>
      <c r="BC202" s="58" t="s">
        <v>70</v>
      </c>
      <c r="BD202" s="58" t="s">
        <v>75</v>
      </c>
      <c r="BE202" s="58" t="s">
        <v>75</v>
      </c>
    </row>
    <row r="203" spans="1:57" ht="13" x14ac:dyDescent="0.15">
      <c r="A203" s="58">
        <v>442</v>
      </c>
      <c r="B203" s="58">
        <v>8</v>
      </c>
      <c r="C203" s="58">
        <v>7</v>
      </c>
      <c r="D203" s="60">
        <v>0</v>
      </c>
      <c r="E203" s="60">
        <v>0</v>
      </c>
      <c r="F203" s="58">
        <v>1</v>
      </c>
      <c r="G203" s="58">
        <v>2</v>
      </c>
      <c r="H203" s="58">
        <v>6</v>
      </c>
      <c r="I203" s="58">
        <v>4</v>
      </c>
      <c r="J203" s="58">
        <v>16</v>
      </c>
      <c r="K203" s="39">
        <f>H203/(H203+I203+J203)</f>
        <v>0.23076923076923078</v>
      </c>
      <c r="L203" s="58">
        <v>5</v>
      </c>
      <c r="M203" s="58">
        <v>8</v>
      </c>
      <c r="N203" s="58">
        <v>7</v>
      </c>
      <c r="O203" s="39">
        <f>(L203+M203+N203)/30</f>
        <v>0.66666666666666663</v>
      </c>
      <c r="P203" s="58">
        <v>13</v>
      </c>
      <c r="Q203" s="58">
        <v>2</v>
      </c>
      <c r="R203" s="58">
        <v>2</v>
      </c>
      <c r="S203" s="58">
        <v>11</v>
      </c>
      <c r="T203" s="58">
        <v>0</v>
      </c>
      <c r="U203" s="58">
        <v>0</v>
      </c>
      <c r="V203" s="58">
        <v>0</v>
      </c>
      <c r="W203" s="58">
        <v>8</v>
      </c>
      <c r="X203" s="58">
        <v>0</v>
      </c>
      <c r="Y203" s="58">
        <v>0</v>
      </c>
      <c r="Z203" s="58">
        <v>0</v>
      </c>
      <c r="AA203" s="58">
        <v>12</v>
      </c>
      <c r="AB203" s="58">
        <v>0</v>
      </c>
      <c r="AC203" s="58">
        <v>0</v>
      </c>
      <c r="AD203" s="58">
        <v>0</v>
      </c>
      <c r="AE203" s="58">
        <v>8</v>
      </c>
      <c r="AF203" s="58">
        <v>0</v>
      </c>
      <c r="AG203" s="58">
        <v>0</v>
      </c>
      <c r="AH203" s="58">
        <v>0</v>
      </c>
      <c r="AI203" s="58">
        <v>9</v>
      </c>
      <c r="AJ203" s="58">
        <v>1</v>
      </c>
      <c r="AK203" s="58">
        <v>1</v>
      </c>
      <c r="AL203" s="58">
        <v>0</v>
      </c>
      <c r="AM203" s="58">
        <v>38</v>
      </c>
      <c r="AN203" s="58">
        <v>2</v>
      </c>
      <c r="AO203" s="58">
        <v>2</v>
      </c>
      <c r="AP203" s="58">
        <v>0</v>
      </c>
      <c r="AQ203" s="58">
        <v>67</v>
      </c>
      <c r="AR203" s="58">
        <v>7</v>
      </c>
      <c r="AS203" s="58">
        <v>46</v>
      </c>
      <c r="AT203" s="58">
        <v>16</v>
      </c>
      <c r="AU203" s="58">
        <v>9</v>
      </c>
      <c r="AV203" s="58">
        <v>5</v>
      </c>
      <c r="AX203" s="58">
        <v>19</v>
      </c>
      <c r="AY203" s="58" t="s">
        <v>159</v>
      </c>
      <c r="AZ203" s="58" t="s">
        <v>53</v>
      </c>
      <c r="BA203" s="58" t="s">
        <v>147</v>
      </c>
      <c r="BC203" s="58" t="s">
        <v>70</v>
      </c>
      <c r="BD203" s="58" t="s">
        <v>62</v>
      </c>
      <c r="BE203" s="58" t="s">
        <v>73</v>
      </c>
    </row>
    <row r="204" spans="1:57" ht="13" x14ac:dyDescent="0.15">
      <c r="A204" s="58">
        <v>449</v>
      </c>
      <c r="B204" s="58">
        <v>8</v>
      </c>
      <c r="C204" s="58">
        <v>7</v>
      </c>
      <c r="D204" s="60">
        <v>0</v>
      </c>
      <c r="E204" s="60">
        <v>0</v>
      </c>
      <c r="F204" s="58">
        <v>1</v>
      </c>
      <c r="G204" s="58">
        <v>2</v>
      </c>
      <c r="H204" s="58">
        <v>10</v>
      </c>
      <c r="I204" s="58">
        <v>1</v>
      </c>
      <c r="J204" s="58">
        <v>15</v>
      </c>
      <c r="K204" s="39">
        <f>H204/(H204+I204+J204)</f>
        <v>0.38461538461538464</v>
      </c>
      <c r="L204" s="58">
        <v>7</v>
      </c>
      <c r="M204" s="58">
        <v>8</v>
      </c>
      <c r="N204" s="58">
        <v>8</v>
      </c>
      <c r="O204" s="39">
        <f>(L204+M204+N204)/30</f>
        <v>0.76666666666666672</v>
      </c>
      <c r="P204" s="58">
        <v>15</v>
      </c>
      <c r="Q204" s="58">
        <v>1</v>
      </c>
      <c r="R204" s="58">
        <v>1</v>
      </c>
      <c r="S204" s="58">
        <v>12</v>
      </c>
      <c r="T204" s="58">
        <v>0</v>
      </c>
      <c r="U204" s="58">
        <v>0</v>
      </c>
      <c r="V204" s="58">
        <v>0</v>
      </c>
      <c r="W204" s="58">
        <v>11</v>
      </c>
      <c r="X204" s="58">
        <v>0</v>
      </c>
      <c r="Y204" s="58">
        <v>0</v>
      </c>
      <c r="Z204" s="58">
        <v>0</v>
      </c>
      <c r="AA204" s="58">
        <v>11</v>
      </c>
      <c r="AB204" s="58">
        <v>0</v>
      </c>
      <c r="AC204" s="58">
        <v>1</v>
      </c>
      <c r="AD204" s="58">
        <v>0</v>
      </c>
      <c r="AE204" s="58">
        <v>11</v>
      </c>
      <c r="AF204" s="58">
        <v>0</v>
      </c>
      <c r="AG204" s="58">
        <v>1</v>
      </c>
      <c r="AH204" s="58">
        <v>0</v>
      </c>
      <c r="AI204" s="58">
        <v>10</v>
      </c>
      <c r="AJ204" s="58">
        <v>0</v>
      </c>
      <c r="AK204" s="58">
        <v>0</v>
      </c>
      <c r="AL204" s="58">
        <v>0</v>
      </c>
      <c r="AM204" s="58">
        <v>29</v>
      </c>
      <c r="AN204" s="58">
        <v>1</v>
      </c>
      <c r="AO204" s="58">
        <v>1</v>
      </c>
      <c r="AP204" s="58">
        <v>0</v>
      </c>
      <c r="AQ204" s="58">
        <v>81</v>
      </c>
      <c r="AR204" s="58">
        <v>4</v>
      </c>
      <c r="AS204" s="58">
        <v>35</v>
      </c>
      <c r="AT204" s="58">
        <v>25</v>
      </c>
      <c r="AU204" s="58">
        <v>3</v>
      </c>
      <c r="AV204" s="58">
        <v>2</v>
      </c>
      <c r="AX204" s="58">
        <v>19</v>
      </c>
      <c r="AY204" s="58" t="s">
        <v>148</v>
      </c>
      <c r="AZ204" s="58" t="s">
        <v>53</v>
      </c>
      <c r="BA204" s="58" t="s">
        <v>124</v>
      </c>
      <c r="BB204" s="58" t="s">
        <v>157</v>
      </c>
      <c r="BC204" s="58" t="s">
        <v>226</v>
      </c>
      <c r="BD204" s="58" t="s">
        <v>262</v>
      </c>
      <c r="BE204" s="58" t="s">
        <v>262</v>
      </c>
    </row>
    <row r="205" spans="1:57" ht="13" x14ac:dyDescent="0.15">
      <c r="A205" s="58">
        <v>450</v>
      </c>
      <c r="B205" s="58">
        <v>8</v>
      </c>
      <c r="C205" s="58">
        <v>7</v>
      </c>
      <c r="D205" s="60">
        <v>0</v>
      </c>
      <c r="E205" s="60">
        <v>0</v>
      </c>
      <c r="F205" s="58">
        <v>1</v>
      </c>
      <c r="G205" s="58">
        <v>1</v>
      </c>
      <c r="H205" s="58">
        <v>13</v>
      </c>
      <c r="I205" s="58">
        <v>2</v>
      </c>
      <c r="J205" s="58">
        <v>11</v>
      </c>
      <c r="K205" s="39">
        <f>H205/(H205+I205+J205)</f>
        <v>0.5</v>
      </c>
      <c r="L205" s="58">
        <v>7</v>
      </c>
      <c r="M205" s="58">
        <v>9</v>
      </c>
      <c r="N205" s="58">
        <v>7</v>
      </c>
      <c r="O205" s="39">
        <f>(L205+M205+N205)/30</f>
        <v>0.76666666666666672</v>
      </c>
      <c r="P205" s="58">
        <v>9</v>
      </c>
      <c r="Q205" s="58">
        <v>0</v>
      </c>
      <c r="R205" s="58">
        <v>8</v>
      </c>
      <c r="S205" s="58">
        <v>8</v>
      </c>
      <c r="T205" s="58">
        <v>0</v>
      </c>
      <c r="U205" s="58">
        <v>0</v>
      </c>
      <c r="V205" s="58">
        <v>0</v>
      </c>
      <c r="W205" s="58">
        <v>7</v>
      </c>
      <c r="X205" s="58">
        <v>0</v>
      </c>
      <c r="Y205" s="58">
        <v>0</v>
      </c>
      <c r="Z205" s="58">
        <v>1</v>
      </c>
      <c r="AA205" s="58">
        <v>9</v>
      </c>
      <c r="AB205" s="58">
        <v>0</v>
      </c>
      <c r="AC205" s="58">
        <v>0</v>
      </c>
      <c r="AD205" s="58">
        <v>0</v>
      </c>
      <c r="AE205" s="58">
        <v>8</v>
      </c>
      <c r="AF205" s="58">
        <v>0</v>
      </c>
      <c r="AG205" s="58">
        <v>0</v>
      </c>
      <c r="AH205" s="58">
        <v>0</v>
      </c>
      <c r="AI205" s="58">
        <v>7</v>
      </c>
      <c r="AJ205" s="58">
        <v>0</v>
      </c>
      <c r="AK205" s="58">
        <v>1</v>
      </c>
      <c r="AL205" s="58">
        <v>0</v>
      </c>
      <c r="AM205" s="58">
        <v>29</v>
      </c>
      <c r="AN205" s="58">
        <v>0</v>
      </c>
      <c r="AO205" s="58">
        <v>1</v>
      </c>
      <c r="AP205" s="58">
        <v>0</v>
      </c>
      <c r="AQ205" s="58">
        <v>30</v>
      </c>
      <c r="AR205" s="58">
        <v>0</v>
      </c>
      <c r="AS205" s="58">
        <v>90</v>
      </c>
      <c r="AT205" s="58">
        <v>4</v>
      </c>
      <c r="AU205" s="58">
        <v>6</v>
      </c>
      <c r="AV205" s="58">
        <v>20</v>
      </c>
      <c r="AX205" s="58">
        <v>20</v>
      </c>
      <c r="AY205" s="58" t="s">
        <v>159</v>
      </c>
      <c r="AZ205" s="58" t="s">
        <v>53</v>
      </c>
      <c r="BA205" s="58" t="s">
        <v>124</v>
      </c>
      <c r="BB205" s="58" t="s">
        <v>55</v>
      </c>
      <c r="BC205" s="58" t="s">
        <v>56</v>
      </c>
      <c r="BD205" s="58" t="s">
        <v>131</v>
      </c>
      <c r="BE205" s="58" t="s">
        <v>65</v>
      </c>
    </row>
    <row r="206" spans="1:57" ht="13" x14ac:dyDescent="0.15">
      <c r="A206" s="58">
        <v>452</v>
      </c>
      <c r="B206" s="58">
        <v>8</v>
      </c>
      <c r="C206" s="58">
        <v>7</v>
      </c>
      <c r="D206" s="60">
        <v>0</v>
      </c>
      <c r="E206" s="60">
        <v>0</v>
      </c>
      <c r="F206" s="58">
        <v>1</v>
      </c>
      <c r="G206" s="58">
        <v>2</v>
      </c>
      <c r="H206" s="58">
        <v>12</v>
      </c>
      <c r="I206" s="58">
        <v>7</v>
      </c>
      <c r="J206" s="58">
        <v>8</v>
      </c>
      <c r="K206" s="39">
        <f>H206/(H206+I206+J206)</f>
        <v>0.44444444444444442</v>
      </c>
      <c r="L206" s="58">
        <v>4</v>
      </c>
      <c r="M206" s="58">
        <v>4</v>
      </c>
      <c r="N206" s="58">
        <v>9</v>
      </c>
      <c r="O206" s="39">
        <f>(L206+M206+N206)/30</f>
        <v>0.56666666666666665</v>
      </c>
      <c r="P206" s="58">
        <v>9</v>
      </c>
      <c r="Q206" s="58">
        <v>1</v>
      </c>
      <c r="R206" s="58">
        <v>7</v>
      </c>
      <c r="S206" s="58">
        <v>13</v>
      </c>
      <c r="T206" s="58">
        <v>0</v>
      </c>
      <c r="U206" s="58">
        <v>0</v>
      </c>
      <c r="V206" s="58">
        <v>1</v>
      </c>
      <c r="W206" s="58">
        <v>9</v>
      </c>
      <c r="X206" s="58">
        <v>1</v>
      </c>
      <c r="Y206" s="58">
        <v>0</v>
      </c>
      <c r="Z206" s="58">
        <v>0</v>
      </c>
      <c r="AA206" s="58">
        <v>13</v>
      </c>
      <c r="AB206" s="58">
        <v>0</v>
      </c>
      <c r="AC206" s="58">
        <v>0</v>
      </c>
      <c r="AD206" s="58">
        <v>0</v>
      </c>
      <c r="AE206" s="58">
        <v>11</v>
      </c>
      <c r="AF206" s="58">
        <v>0</v>
      </c>
      <c r="AG206" s="58">
        <v>0</v>
      </c>
      <c r="AH206" s="58">
        <v>0</v>
      </c>
      <c r="AI206" s="58">
        <v>12</v>
      </c>
      <c r="AJ206" s="58">
        <v>1</v>
      </c>
      <c r="AK206" s="58">
        <v>1</v>
      </c>
      <c r="AL206" s="58">
        <v>0</v>
      </c>
      <c r="AM206" s="58">
        <v>46</v>
      </c>
      <c r="AN206" s="58">
        <v>3</v>
      </c>
      <c r="AO206" s="58">
        <v>1</v>
      </c>
      <c r="AP206" s="58">
        <v>1</v>
      </c>
      <c r="AQ206" s="58">
        <v>44</v>
      </c>
      <c r="AR206" s="58">
        <v>4</v>
      </c>
      <c r="AS206" s="58">
        <v>72</v>
      </c>
      <c r="AT206" s="58">
        <v>9</v>
      </c>
      <c r="AU206" s="58">
        <v>13</v>
      </c>
      <c r="AV206" s="58">
        <v>8</v>
      </c>
      <c r="AX206" s="58">
        <v>18</v>
      </c>
      <c r="AY206" s="58" t="s">
        <v>148</v>
      </c>
      <c r="AZ206" s="58" t="s">
        <v>53</v>
      </c>
      <c r="BA206" s="58" t="s">
        <v>124</v>
      </c>
      <c r="BB206" s="58" t="s">
        <v>119</v>
      </c>
      <c r="BC206" s="58" t="s">
        <v>56</v>
      </c>
      <c r="BD206" s="58" t="s">
        <v>65</v>
      </c>
      <c r="BE206" s="58" t="s">
        <v>77</v>
      </c>
    </row>
    <row r="207" spans="1:57" ht="13" x14ac:dyDescent="0.15">
      <c r="A207" s="58">
        <v>453</v>
      </c>
      <c r="B207" s="58">
        <v>8</v>
      </c>
      <c r="C207" s="58">
        <v>7</v>
      </c>
      <c r="D207" s="60">
        <v>0</v>
      </c>
      <c r="E207" s="60">
        <v>0</v>
      </c>
      <c r="F207" s="58">
        <v>1</v>
      </c>
      <c r="G207" s="58">
        <v>1</v>
      </c>
      <c r="H207" s="58">
        <v>15</v>
      </c>
      <c r="I207" s="58">
        <v>12</v>
      </c>
      <c r="J207" s="58">
        <v>0</v>
      </c>
      <c r="K207" s="39">
        <f>H207/(H207+I207+J207)</f>
        <v>0.55555555555555558</v>
      </c>
      <c r="L207" s="58">
        <v>7</v>
      </c>
      <c r="M207" s="58">
        <v>5</v>
      </c>
      <c r="N207" s="58">
        <v>6</v>
      </c>
      <c r="O207" s="39">
        <f>(L207+M207+N207)/30</f>
        <v>0.6</v>
      </c>
      <c r="P207" s="58">
        <v>9</v>
      </c>
      <c r="Q207" s="58">
        <v>8</v>
      </c>
      <c r="R207" s="58">
        <v>0</v>
      </c>
      <c r="S207" s="58">
        <v>12</v>
      </c>
      <c r="T207" s="58">
        <v>0</v>
      </c>
      <c r="U207" s="58">
        <v>0</v>
      </c>
      <c r="V207" s="58">
        <v>0</v>
      </c>
      <c r="W207" s="58">
        <v>9</v>
      </c>
      <c r="X207" s="58">
        <v>0</v>
      </c>
      <c r="Y207" s="58">
        <v>0</v>
      </c>
      <c r="Z207" s="58">
        <v>0</v>
      </c>
      <c r="AA207" s="58">
        <v>6</v>
      </c>
      <c r="AB207" s="58">
        <v>0</v>
      </c>
      <c r="AC207" s="58">
        <v>0</v>
      </c>
      <c r="AD207" s="58">
        <v>0</v>
      </c>
      <c r="AE207" s="58">
        <v>8</v>
      </c>
      <c r="AF207" s="58">
        <v>0</v>
      </c>
      <c r="AG207" s="58">
        <v>0</v>
      </c>
      <c r="AH207" s="58">
        <v>0</v>
      </c>
      <c r="AI207" s="58">
        <v>9</v>
      </c>
      <c r="AJ207" s="58">
        <v>0</v>
      </c>
      <c r="AK207" s="58">
        <v>0</v>
      </c>
      <c r="AL207" s="58">
        <v>0</v>
      </c>
      <c r="AM207" s="58">
        <v>31</v>
      </c>
      <c r="AN207" s="58">
        <v>0</v>
      </c>
      <c r="AO207" s="58">
        <v>0</v>
      </c>
      <c r="AP207" s="58">
        <v>0</v>
      </c>
      <c r="AQ207" s="58">
        <v>47</v>
      </c>
      <c r="AR207" s="58">
        <v>3</v>
      </c>
      <c r="AS207" s="58">
        <v>70</v>
      </c>
      <c r="AT207" s="58">
        <v>18</v>
      </c>
      <c r="AU207" s="58">
        <v>12</v>
      </c>
      <c r="AV207" s="58">
        <v>0</v>
      </c>
      <c r="AX207" s="58">
        <v>20</v>
      </c>
      <c r="AY207" s="58" t="s">
        <v>148</v>
      </c>
      <c r="AZ207" s="58" t="s">
        <v>53</v>
      </c>
      <c r="BA207" s="58" t="s">
        <v>124</v>
      </c>
      <c r="BB207" s="58" t="s">
        <v>55</v>
      </c>
      <c r="BC207" s="58" t="s">
        <v>56</v>
      </c>
      <c r="BD207" s="58" t="s">
        <v>67</v>
      </c>
      <c r="BE207" s="58" t="s">
        <v>67</v>
      </c>
    </row>
    <row r="208" spans="1:57" ht="13" x14ac:dyDescent="0.15">
      <c r="A208" s="39">
        <v>226</v>
      </c>
      <c r="B208" s="39">
        <v>1</v>
      </c>
      <c r="C208" s="39">
        <v>1</v>
      </c>
      <c r="D208" s="39">
        <v>1</v>
      </c>
      <c r="E208" s="39">
        <v>0</v>
      </c>
      <c r="F208" s="39">
        <v>2</v>
      </c>
      <c r="G208" s="39">
        <v>2</v>
      </c>
      <c r="H208" s="39">
        <v>16</v>
      </c>
      <c r="I208" s="39">
        <v>8</v>
      </c>
      <c r="J208" s="39">
        <v>3</v>
      </c>
      <c r="K208" s="39">
        <f>H208/(H208+I208+J208)</f>
        <v>0.59259259259259256</v>
      </c>
      <c r="L208" s="39">
        <v>4</v>
      </c>
      <c r="M208" s="39">
        <v>4</v>
      </c>
      <c r="N208" s="39">
        <v>5</v>
      </c>
      <c r="O208" s="39">
        <f>(L208+M208+N208)/30</f>
        <v>0.43333333333333335</v>
      </c>
      <c r="P208" s="39">
        <v>13</v>
      </c>
      <c r="Q208" s="39">
        <v>1</v>
      </c>
      <c r="R208" s="39">
        <v>3</v>
      </c>
      <c r="S208" s="39">
        <v>9</v>
      </c>
      <c r="T208" s="39">
        <v>4</v>
      </c>
      <c r="U208" s="39">
        <v>1</v>
      </c>
      <c r="V208" s="39">
        <v>0</v>
      </c>
      <c r="W208" s="39">
        <v>8</v>
      </c>
      <c r="X208" s="39">
        <v>4</v>
      </c>
      <c r="Y208" s="39">
        <v>1</v>
      </c>
      <c r="Z208" s="39">
        <v>0</v>
      </c>
      <c r="AA208" s="39">
        <v>9</v>
      </c>
      <c r="AB208" s="39">
        <v>4</v>
      </c>
      <c r="AC208" s="39">
        <v>1</v>
      </c>
      <c r="AD208" s="39">
        <v>0</v>
      </c>
      <c r="AE208" s="39">
        <v>10</v>
      </c>
      <c r="AF208" s="39">
        <v>2</v>
      </c>
      <c r="AG208" s="39">
        <v>0</v>
      </c>
      <c r="AH208" s="39">
        <v>0</v>
      </c>
      <c r="AI208" s="39">
        <v>10</v>
      </c>
      <c r="AJ208" s="39">
        <v>2</v>
      </c>
      <c r="AK208" s="39">
        <v>1</v>
      </c>
      <c r="AL208" s="39">
        <v>0</v>
      </c>
      <c r="AM208" s="39">
        <v>35</v>
      </c>
      <c r="AN208" s="39">
        <v>17</v>
      </c>
      <c r="AO208" s="39">
        <v>4</v>
      </c>
      <c r="AP208" s="39">
        <v>0</v>
      </c>
      <c r="AQ208" s="39">
        <v>66</v>
      </c>
      <c r="AR208" s="39">
        <v>9</v>
      </c>
      <c r="AS208" s="39">
        <v>45</v>
      </c>
      <c r="AT208" s="39">
        <v>17</v>
      </c>
      <c r="AU208" s="39">
        <v>9</v>
      </c>
      <c r="AV208" s="39">
        <v>4</v>
      </c>
      <c r="AW208" s="39"/>
      <c r="AX208" s="39"/>
      <c r="AY208" s="39"/>
      <c r="AZ208" s="39"/>
      <c r="BA208" s="39"/>
      <c r="BB208" s="39"/>
      <c r="BC208" s="39"/>
      <c r="BD208" s="39"/>
      <c r="BE208" s="39"/>
    </row>
    <row r="209" spans="1:57" ht="13" x14ac:dyDescent="0.15">
      <c r="A209" s="39">
        <v>227</v>
      </c>
      <c r="B209" s="39">
        <v>1</v>
      </c>
      <c r="C209" s="39">
        <v>1</v>
      </c>
      <c r="D209" s="39">
        <v>1</v>
      </c>
      <c r="E209" s="39">
        <v>0</v>
      </c>
      <c r="F209" s="39">
        <v>2</v>
      </c>
      <c r="G209" s="39">
        <v>2</v>
      </c>
      <c r="H209" s="39">
        <v>12</v>
      </c>
      <c r="I209" s="39">
        <v>15</v>
      </c>
      <c r="J209" s="39">
        <v>0</v>
      </c>
      <c r="K209" s="39">
        <f>H209/(H209+I209+J209)</f>
        <v>0.44444444444444442</v>
      </c>
      <c r="L209" s="39">
        <v>6</v>
      </c>
      <c r="M209" s="39">
        <v>4</v>
      </c>
      <c r="N209" s="39">
        <v>5</v>
      </c>
      <c r="O209" s="39">
        <f>(L209+M209+N209)/30</f>
        <v>0.5</v>
      </c>
      <c r="P209" s="39">
        <v>15</v>
      </c>
      <c r="Q209" s="39">
        <v>2</v>
      </c>
      <c r="R209" s="39">
        <v>0</v>
      </c>
      <c r="S209" s="39">
        <v>11</v>
      </c>
      <c r="T209" s="39">
        <v>4</v>
      </c>
      <c r="U209" s="39">
        <v>1</v>
      </c>
      <c r="V209" s="39">
        <v>0</v>
      </c>
      <c r="W209" s="39">
        <v>9</v>
      </c>
      <c r="X209" s="39">
        <v>6</v>
      </c>
      <c r="Y209" s="39">
        <v>0</v>
      </c>
      <c r="Z209" s="39">
        <v>0</v>
      </c>
      <c r="AA209" s="39">
        <v>12</v>
      </c>
      <c r="AB209" s="39">
        <v>2</v>
      </c>
      <c r="AC209" s="39">
        <v>1</v>
      </c>
      <c r="AD209" s="39">
        <v>1</v>
      </c>
      <c r="AE209" s="39">
        <v>9</v>
      </c>
      <c r="AF209" s="39">
        <v>6</v>
      </c>
      <c r="AG209" s="39">
        <v>0</v>
      </c>
      <c r="AH209" s="39">
        <v>0</v>
      </c>
      <c r="AI209" s="39">
        <v>12</v>
      </c>
      <c r="AJ209" s="39">
        <v>3</v>
      </c>
      <c r="AK209" s="39">
        <v>1</v>
      </c>
      <c r="AL209" s="39">
        <v>0</v>
      </c>
      <c r="AM209" s="39">
        <v>36</v>
      </c>
      <c r="AN209" s="39">
        <v>13</v>
      </c>
      <c r="AO209" s="39">
        <v>4</v>
      </c>
      <c r="AP209" s="39">
        <v>1</v>
      </c>
      <c r="AQ209" s="39">
        <v>67</v>
      </c>
      <c r="AR209" s="39">
        <v>11</v>
      </c>
      <c r="AS209" s="39">
        <v>42</v>
      </c>
      <c r="AT209" s="39">
        <v>21</v>
      </c>
      <c r="AU209" s="39">
        <v>4</v>
      </c>
      <c r="AV209" s="39">
        <v>5</v>
      </c>
      <c r="AW209" s="39"/>
      <c r="AX209" s="39"/>
      <c r="AY209" s="39"/>
      <c r="AZ209" s="39"/>
      <c r="BA209" s="39"/>
      <c r="BB209" s="39"/>
      <c r="BC209" s="39"/>
      <c r="BD209" s="39"/>
      <c r="BE209" s="39"/>
    </row>
    <row r="210" spans="1:57" ht="13" x14ac:dyDescent="0.15">
      <c r="A210" s="39">
        <v>231</v>
      </c>
      <c r="B210" s="39">
        <v>1</v>
      </c>
      <c r="C210" s="39">
        <v>1</v>
      </c>
      <c r="D210" s="39">
        <v>1</v>
      </c>
      <c r="E210" s="39">
        <v>0</v>
      </c>
      <c r="F210" s="39">
        <v>2</v>
      </c>
      <c r="G210" s="39">
        <v>2</v>
      </c>
      <c r="H210" s="39">
        <v>15</v>
      </c>
      <c r="I210" s="39">
        <v>8</v>
      </c>
      <c r="J210" s="39">
        <v>4</v>
      </c>
      <c r="K210" s="39">
        <f>H210/(H210+I210+J210)</f>
        <v>0.55555555555555558</v>
      </c>
      <c r="L210" s="39">
        <v>4</v>
      </c>
      <c r="M210" s="39">
        <v>4</v>
      </c>
      <c r="N210" s="39">
        <v>6</v>
      </c>
      <c r="O210" s="39">
        <f>(L210+M210+N210)/30</f>
        <v>0.46666666666666667</v>
      </c>
      <c r="P210" s="39">
        <v>16</v>
      </c>
      <c r="Q210" s="39">
        <v>1</v>
      </c>
      <c r="R210" s="39">
        <v>0</v>
      </c>
      <c r="S210" s="39">
        <v>13</v>
      </c>
      <c r="T210" s="39">
        <v>0</v>
      </c>
      <c r="U210" s="39">
        <v>0</v>
      </c>
      <c r="V210" s="39">
        <v>0</v>
      </c>
      <c r="W210" s="39">
        <v>11</v>
      </c>
      <c r="X210" s="39">
        <v>0</v>
      </c>
      <c r="Y210" s="39">
        <v>0</v>
      </c>
      <c r="Z210" s="39">
        <v>0</v>
      </c>
      <c r="AA210" s="39">
        <v>11</v>
      </c>
      <c r="AB210" s="39">
        <v>0</v>
      </c>
      <c r="AC210" s="39">
        <v>0</v>
      </c>
      <c r="AD210" s="39">
        <v>0</v>
      </c>
      <c r="AE210" s="39">
        <v>9</v>
      </c>
      <c r="AF210" s="39">
        <v>0</v>
      </c>
      <c r="AG210" s="39">
        <v>0</v>
      </c>
      <c r="AH210" s="39">
        <v>0</v>
      </c>
      <c r="AI210" s="39">
        <v>11</v>
      </c>
      <c r="AJ210" s="39">
        <v>0</v>
      </c>
      <c r="AK210" s="39">
        <v>0</v>
      </c>
      <c r="AL210" s="39">
        <v>0</v>
      </c>
      <c r="AM210" s="39">
        <v>42</v>
      </c>
      <c r="AN210" s="39">
        <v>0</v>
      </c>
      <c r="AO210" s="39">
        <v>0</v>
      </c>
      <c r="AP210" s="39">
        <v>0</v>
      </c>
      <c r="AQ210" s="39">
        <v>42</v>
      </c>
      <c r="AR210" s="39">
        <v>3</v>
      </c>
      <c r="AS210" s="39">
        <v>75</v>
      </c>
      <c r="AT210" s="39">
        <v>21</v>
      </c>
      <c r="AU210" s="39">
        <v>9</v>
      </c>
      <c r="AV210" s="39">
        <v>0</v>
      </c>
      <c r="AW210" s="39"/>
      <c r="AX210" s="39"/>
      <c r="AY210" s="39"/>
      <c r="AZ210" s="39"/>
      <c r="BA210" s="39"/>
      <c r="BB210" s="39"/>
      <c r="BC210" s="39"/>
      <c r="BD210" s="39"/>
      <c r="BE210" s="39"/>
    </row>
    <row r="211" spans="1:57" ht="13" x14ac:dyDescent="0.15">
      <c r="A211" s="39">
        <v>237</v>
      </c>
      <c r="B211" s="39">
        <v>1</v>
      </c>
      <c r="C211" s="39">
        <v>1</v>
      </c>
      <c r="D211" s="39">
        <v>1</v>
      </c>
      <c r="E211" s="39">
        <v>0</v>
      </c>
      <c r="F211" s="39">
        <v>2</v>
      </c>
      <c r="G211" s="39">
        <v>2</v>
      </c>
      <c r="H211" s="39">
        <v>14</v>
      </c>
      <c r="I211" s="39">
        <v>6</v>
      </c>
      <c r="J211" s="39">
        <v>7</v>
      </c>
      <c r="K211" s="39">
        <f>H211/(H211+I211+J211)</f>
        <v>0.51851851851851849</v>
      </c>
      <c r="L211" s="39">
        <v>5</v>
      </c>
      <c r="M211" s="39">
        <v>3</v>
      </c>
      <c r="N211" s="39">
        <v>5</v>
      </c>
      <c r="O211" s="39">
        <f>(L211+M211+N211)/30</f>
        <v>0.43333333333333335</v>
      </c>
      <c r="P211" s="39">
        <v>16</v>
      </c>
      <c r="Q211" s="39">
        <v>1</v>
      </c>
      <c r="R211" s="39">
        <v>0</v>
      </c>
      <c r="S211" s="39">
        <v>11</v>
      </c>
      <c r="T211" s="39">
        <v>0</v>
      </c>
      <c r="U211" s="39">
        <v>0</v>
      </c>
      <c r="V211" s="39">
        <v>0</v>
      </c>
      <c r="W211" s="39">
        <v>14</v>
      </c>
      <c r="X211" s="39">
        <v>0</v>
      </c>
      <c r="Y211" s="39">
        <v>0</v>
      </c>
      <c r="Z211" s="39">
        <v>1</v>
      </c>
      <c r="AA211" s="39">
        <v>12</v>
      </c>
      <c r="AB211" s="39">
        <v>0</v>
      </c>
      <c r="AC211" s="39">
        <v>0</v>
      </c>
      <c r="AD211" s="39">
        <v>0</v>
      </c>
      <c r="AE211" s="39">
        <v>10</v>
      </c>
      <c r="AF211" s="39">
        <v>1</v>
      </c>
      <c r="AG211" s="39">
        <v>0</v>
      </c>
      <c r="AH211" s="39">
        <v>0</v>
      </c>
      <c r="AI211" s="39">
        <v>13</v>
      </c>
      <c r="AJ211" s="39">
        <v>0</v>
      </c>
      <c r="AK211" s="39">
        <v>0</v>
      </c>
      <c r="AL211" s="39">
        <v>1</v>
      </c>
      <c r="AM211" s="39">
        <v>41</v>
      </c>
      <c r="AN211" s="39">
        <v>0</v>
      </c>
      <c r="AO211" s="39">
        <v>0</v>
      </c>
      <c r="AP211" s="39">
        <v>0</v>
      </c>
      <c r="AQ211" s="39">
        <v>40</v>
      </c>
      <c r="AR211" s="39">
        <v>4</v>
      </c>
      <c r="AS211" s="39">
        <v>75</v>
      </c>
      <c r="AT211" s="39">
        <v>20</v>
      </c>
      <c r="AU211" s="39">
        <v>7</v>
      </c>
      <c r="AV211" s="39">
        <v>3</v>
      </c>
      <c r="AW211" s="39"/>
      <c r="AX211" s="39"/>
      <c r="AY211" s="39"/>
      <c r="AZ211" s="39"/>
      <c r="BA211" s="39"/>
      <c r="BB211" s="39"/>
      <c r="BC211" s="39"/>
      <c r="BD211" s="39"/>
      <c r="BE211" s="39"/>
    </row>
    <row r="212" spans="1:57" ht="13" x14ac:dyDescent="0.15">
      <c r="A212" s="39">
        <v>238</v>
      </c>
      <c r="B212" s="39">
        <v>1</v>
      </c>
      <c r="C212" s="39">
        <v>1</v>
      </c>
      <c r="D212" s="39">
        <v>1</v>
      </c>
      <c r="E212" s="39">
        <v>0</v>
      </c>
      <c r="F212" s="39">
        <v>2</v>
      </c>
      <c r="G212" s="39">
        <v>2</v>
      </c>
      <c r="H212" s="39">
        <v>11</v>
      </c>
      <c r="I212" s="39">
        <v>7</v>
      </c>
      <c r="J212" s="39">
        <v>9</v>
      </c>
      <c r="K212" s="39">
        <f>H212/(H212+I212+J212)</f>
        <v>0.40740740740740738</v>
      </c>
      <c r="L212" s="39">
        <v>5</v>
      </c>
      <c r="M212" s="39">
        <v>1</v>
      </c>
      <c r="N212" s="39">
        <v>3</v>
      </c>
      <c r="O212" s="39">
        <f>(L212+M212+N212)/30</f>
        <v>0.3</v>
      </c>
      <c r="P212" s="39">
        <v>7</v>
      </c>
      <c r="Q212" s="39">
        <v>4</v>
      </c>
      <c r="R212" s="39">
        <v>6</v>
      </c>
      <c r="S212" s="39">
        <v>9</v>
      </c>
      <c r="T212" s="39">
        <v>0</v>
      </c>
      <c r="U212" s="39">
        <v>0</v>
      </c>
      <c r="V212" s="39">
        <v>0</v>
      </c>
      <c r="W212" s="39">
        <v>14</v>
      </c>
      <c r="X212" s="39">
        <v>0</v>
      </c>
      <c r="Y212" s="39">
        <v>0</v>
      </c>
      <c r="Z212" s="39">
        <v>0</v>
      </c>
      <c r="AA212" s="39">
        <v>12</v>
      </c>
      <c r="AB212" s="39">
        <v>1</v>
      </c>
      <c r="AC212" s="39">
        <v>0</v>
      </c>
      <c r="AD212" s="39">
        <v>0</v>
      </c>
      <c r="AE212" s="39">
        <v>12</v>
      </c>
      <c r="AF212" s="39">
        <v>1</v>
      </c>
      <c r="AG212" s="39">
        <v>0</v>
      </c>
      <c r="AH212" s="39">
        <v>0</v>
      </c>
      <c r="AI212" s="39">
        <v>9</v>
      </c>
      <c r="AJ212" s="39">
        <v>1</v>
      </c>
      <c r="AK212" s="39">
        <v>1</v>
      </c>
      <c r="AL212" s="39">
        <v>0</v>
      </c>
      <c r="AM212" s="39">
        <v>45</v>
      </c>
      <c r="AN212" s="39">
        <v>2</v>
      </c>
      <c r="AO212" s="39">
        <v>1</v>
      </c>
      <c r="AP212" s="39">
        <v>0</v>
      </c>
      <c r="AQ212" s="39">
        <v>39</v>
      </c>
      <c r="AR212" s="39">
        <v>10</v>
      </c>
      <c r="AS212" s="39">
        <v>71</v>
      </c>
      <c r="AT212" s="39">
        <v>10</v>
      </c>
      <c r="AU212" s="39">
        <v>8</v>
      </c>
      <c r="AV212" s="39">
        <v>12</v>
      </c>
      <c r="AW212" s="39"/>
      <c r="AX212" s="39"/>
      <c r="AY212" s="39"/>
      <c r="AZ212" s="39"/>
      <c r="BA212" s="39"/>
      <c r="BB212" s="39"/>
      <c r="BC212" s="39"/>
      <c r="BD212" s="39"/>
      <c r="BE212" s="39"/>
    </row>
    <row r="213" spans="1:57" ht="13" x14ac:dyDescent="0.15">
      <c r="A213" s="39">
        <v>239</v>
      </c>
      <c r="B213" s="39">
        <v>1</v>
      </c>
      <c r="C213" s="39">
        <v>1</v>
      </c>
      <c r="D213" s="39">
        <v>1</v>
      </c>
      <c r="E213" s="39">
        <v>0</v>
      </c>
      <c r="F213" s="39">
        <v>2</v>
      </c>
      <c r="G213" s="39">
        <v>2</v>
      </c>
      <c r="H213" s="39">
        <v>14</v>
      </c>
      <c r="I213" s="39">
        <v>5</v>
      </c>
      <c r="J213" s="39">
        <v>8</v>
      </c>
      <c r="K213" s="39">
        <f>H213/(H213+I213+J213)</f>
        <v>0.51851851851851849</v>
      </c>
      <c r="L213" s="39">
        <v>5</v>
      </c>
      <c r="M213" s="39">
        <v>4</v>
      </c>
      <c r="N213" s="39">
        <v>4</v>
      </c>
      <c r="O213" s="39">
        <f>(L213+M213+N213)/30</f>
        <v>0.43333333333333335</v>
      </c>
      <c r="P213" s="39">
        <v>10</v>
      </c>
      <c r="Q213" s="39">
        <v>7</v>
      </c>
      <c r="R213" s="39">
        <v>0</v>
      </c>
      <c r="S213" s="39">
        <v>12</v>
      </c>
      <c r="T213" s="39">
        <v>0</v>
      </c>
      <c r="U213" s="39">
        <v>0</v>
      </c>
      <c r="V213" s="39">
        <v>0</v>
      </c>
      <c r="W213" s="39">
        <v>9</v>
      </c>
      <c r="X213" s="39">
        <v>2</v>
      </c>
      <c r="Y213" s="39">
        <v>1</v>
      </c>
      <c r="Z213" s="39">
        <v>0</v>
      </c>
      <c r="AA213" s="39">
        <v>11</v>
      </c>
      <c r="AB213" s="39">
        <v>0</v>
      </c>
      <c r="AC213" s="39">
        <v>0</v>
      </c>
      <c r="AD213" s="39">
        <v>0</v>
      </c>
      <c r="AE213" s="39">
        <v>9</v>
      </c>
      <c r="AF213" s="39">
        <v>2</v>
      </c>
      <c r="AG213" s="39">
        <v>0</v>
      </c>
      <c r="AH213" s="39">
        <v>0</v>
      </c>
      <c r="AI213" s="39">
        <v>9</v>
      </c>
      <c r="AJ213" s="39">
        <v>1</v>
      </c>
      <c r="AK213" s="39">
        <v>1</v>
      </c>
      <c r="AL213" s="39">
        <v>0</v>
      </c>
      <c r="AM213" s="39">
        <v>35</v>
      </c>
      <c r="AN213" s="39">
        <v>1</v>
      </c>
      <c r="AO213" s="39">
        <v>1</v>
      </c>
      <c r="AP213" s="39">
        <v>0</v>
      </c>
      <c r="AQ213" s="39">
        <v>43</v>
      </c>
      <c r="AR213" s="39">
        <v>2</v>
      </c>
      <c r="AS213" s="39">
        <v>75</v>
      </c>
      <c r="AT213" s="39">
        <v>26</v>
      </c>
      <c r="AU213" s="39">
        <v>2</v>
      </c>
      <c r="AV213" s="39">
        <v>2</v>
      </c>
      <c r="AW213" s="39"/>
      <c r="AX213" s="39"/>
      <c r="AY213" s="39"/>
      <c r="AZ213" s="39"/>
      <c r="BA213" s="39"/>
      <c r="BB213" s="59"/>
      <c r="BC213" s="39"/>
      <c r="BD213" s="39"/>
      <c r="BE213" s="39"/>
    </row>
    <row r="214" spans="1:57" ht="13" x14ac:dyDescent="0.15">
      <c r="A214" s="39">
        <v>240</v>
      </c>
      <c r="B214" s="39">
        <v>1</v>
      </c>
      <c r="C214" s="39">
        <v>1</v>
      </c>
      <c r="D214" s="39">
        <v>1</v>
      </c>
      <c r="E214" s="39">
        <v>0</v>
      </c>
      <c r="F214" s="39">
        <v>2</v>
      </c>
      <c r="G214" s="39">
        <v>2</v>
      </c>
      <c r="H214" s="39">
        <v>14</v>
      </c>
      <c r="I214" s="39">
        <v>3</v>
      </c>
      <c r="J214" s="39">
        <v>10</v>
      </c>
      <c r="K214" s="39">
        <f>H214/(H214+I214+J214)</f>
        <v>0.51851851851851849</v>
      </c>
      <c r="L214" s="39">
        <v>6</v>
      </c>
      <c r="M214" s="39">
        <v>5</v>
      </c>
      <c r="N214" s="39">
        <v>5</v>
      </c>
      <c r="O214" s="39">
        <f>(L214+M214+N214)/30</f>
        <v>0.53333333333333333</v>
      </c>
      <c r="P214" s="39">
        <v>15</v>
      </c>
      <c r="Q214" s="39">
        <v>2</v>
      </c>
      <c r="R214" s="39">
        <v>0</v>
      </c>
      <c r="S214" s="39">
        <v>10</v>
      </c>
      <c r="T214" s="39">
        <v>0</v>
      </c>
      <c r="U214" s="39">
        <v>0</v>
      </c>
      <c r="V214" s="39">
        <v>0</v>
      </c>
      <c r="W214" s="39">
        <v>9</v>
      </c>
      <c r="X214" s="39">
        <v>0</v>
      </c>
      <c r="Y214" s="39">
        <v>0</v>
      </c>
      <c r="Z214" s="39">
        <v>0</v>
      </c>
      <c r="AA214" s="39">
        <v>7</v>
      </c>
      <c r="AB214" s="39">
        <v>0</v>
      </c>
      <c r="AC214" s="39">
        <v>0</v>
      </c>
      <c r="AD214" s="39">
        <v>0</v>
      </c>
      <c r="AE214" s="39">
        <v>5</v>
      </c>
      <c r="AF214" s="39">
        <v>1</v>
      </c>
      <c r="AG214" s="39">
        <v>1</v>
      </c>
      <c r="AH214" s="39">
        <v>0</v>
      </c>
      <c r="AI214" s="39">
        <v>10</v>
      </c>
      <c r="AJ214" s="39">
        <v>0</v>
      </c>
      <c r="AK214" s="39">
        <v>0</v>
      </c>
      <c r="AL214" s="39">
        <v>0</v>
      </c>
      <c r="AM214" s="39">
        <v>28</v>
      </c>
      <c r="AN214" s="39">
        <v>1</v>
      </c>
      <c r="AO214" s="39">
        <v>0</v>
      </c>
      <c r="AP214" s="39">
        <v>0</v>
      </c>
      <c r="AQ214" s="39">
        <v>61</v>
      </c>
      <c r="AR214" s="39">
        <v>4</v>
      </c>
      <c r="AS214" s="39">
        <v>55</v>
      </c>
      <c r="AT214" s="39">
        <v>25</v>
      </c>
      <c r="AU214" s="39">
        <v>5</v>
      </c>
      <c r="AV214" s="39">
        <v>0</v>
      </c>
      <c r="AW214" s="39"/>
      <c r="AX214" s="39"/>
      <c r="AY214" s="39"/>
      <c r="AZ214" s="39"/>
      <c r="BA214" s="39"/>
      <c r="BB214" s="39"/>
      <c r="BC214" s="39"/>
      <c r="BD214" s="39"/>
      <c r="BE214" s="39"/>
    </row>
    <row r="215" spans="1:57" ht="13" x14ac:dyDescent="0.15">
      <c r="A215" s="39">
        <v>241</v>
      </c>
      <c r="B215" s="39">
        <v>1</v>
      </c>
      <c r="C215" s="39">
        <v>1</v>
      </c>
      <c r="D215" s="39">
        <v>1</v>
      </c>
      <c r="E215" s="39">
        <v>0</v>
      </c>
      <c r="F215" s="39">
        <v>2</v>
      </c>
      <c r="G215" s="39">
        <v>1</v>
      </c>
      <c r="H215" s="39">
        <v>20</v>
      </c>
      <c r="I215" s="39">
        <v>3</v>
      </c>
      <c r="J215" s="39">
        <v>4</v>
      </c>
      <c r="K215" s="39">
        <f>H215/(H215+I215+J215)</f>
        <v>0.7407407407407407</v>
      </c>
      <c r="L215" s="39">
        <v>2</v>
      </c>
      <c r="M215" s="39">
        <v>2</v>
      </c>
      <c r="N215" s="39">
        <v>5</v>
      </c>
      <c r="O215" s="39">
        <f>(L215+M215+N215)/30</f>
        <v>0.3</v>
      </c>
      <c r="P215" s="39">
        <v>17</v>
      </c>
      <c r="Q215" s="39">
        <v>0</v>
      </c>
      <c r="R215" s="39">
        <v>0</v>
      </c>
      <c r="S215" s="39">
        <v>5</v>
      </c>
      <c r="T215" s="39">
        <v>1</v>
      </c>
      <c r="U215" s="39">
        <v>1</v>
      </c>
      <c r="V215" s="39">
        <v>0</v>
      </c>
      <c r="W215" s="39">
        <v>11</v>
      </c>
      <c r="X215" s="39">
        <v>1</v>
      </c>
      <c r="Y215" s="39">
        <v>1</v>
      </c>
      <c r="Z215" s="39">
        <v>0</v>
      </c>
      <c r="AA215" s="39">
        <v>3</v>
      </c>
      <c r="AB215" s="39">
        <v>0</v>
      </c>
      <c r="AC215" s="39">
        <v>0</v>
      </c>
      <c r="AD215" s="39">
        <v>0</v>
      </c>
      <c r="AE215" s="39">
        <v>9</v>
      </c>
      <c r="AF215" s="39">
        <v>2</v>
      </c>
      <c r="AG215" s="39">
        <v>1</v>
      </c>
      <c r="AH215" s="39">
        <v>0</v>
      </c>
      <c r="AI215" s="39">
        <v>5</v>
      </c>
      <c r="AJ215" s="39">
        <v>2</v>
      </c>
      <c r="AK215" s="39">
        <v>1</v>
      </c>
      <c r="AL215" s="39">
        <v>0</v>
      </c>
      <c r="AM215" s="39">
        <v>13</v>
      </c>
      <c r="AN215" s="39">
        <v>6</v>
      </c>
      <c r="AO215" s="39">
        <v>3</v>
      </c>
      <c r="AP215" s="39">
        <v>0</v>
      </c>
      <c r="AQ215" s="39">
        <v>118</v>
      </c>
      <c r="AR215" s="39">
        <v>1</v>
      </c>
      <c r="AS215" s="39">
        <v>1</v>
      </c>
      <c r="AT215" s="39">
        <v>30</v>
      </c>
      <c r="AU215" s="39">
        <v>0</v>
      </c>
      <c r="AV215" s="39">
        <v>0</v>
      </c>
      <c r="AW215" s="39"/>
      <c r="AX215" s="39"/>
      <c r="AY215" s="39"/>
      <c r="AZ215" s="39"/>
      <c r="BA215" s="39"/>
      <c r="BB215" s="39"/>
      <c r="BC215" s="39"/>
      <c r="BD215" s="39"/>
      <c r="BE215" s="39"/>
    </row>
    <row r="216" spans="1:57" ht="13" x14ac:dyDescent="0.15">
      <c r="A216" s="39">
        <v>244</v>
      </c>
      <c r="B216" s="39">
        <v>1</v>
      </c>
      <c r="C216" s="39">
        <v>2</v>
      </c>
      <c r="D216" s="39">
        <v>1</v>
      </c>
      <c r="E216" s="39">
        <v>0</v>
      </c>
      <c r="F216" s="39">
        <v>2</v>
      </c>
      <c r="G216" s="39">
        <v>2</v>
      </c>
      <c r="H216" s="39">
        <v>12</v>
      </c>
      <c r="I216" s="39">
        <v>11</v>
      </c>
      <c r="J216" s="39">
        <v>4</v>
      </c>
      <c r="K216" s="39">
        <f>H216/(H216+I216+J216)</f>
        <v>0.44444444444444442</v>
      </c>
      <c r="L216" s="39">
        <v>5</v>
      </c>
      <c r="M216" s="39">
        <v>8</v>
      </c>
      <c r="N216" s="39">
        <v>5</v>
      </c>
      <c r="O216" s="39">
        <f>(L216+M216+N216)/30</f>
        <v>0.6</v>
      </c>
      <c r="P216" s="39">
        <v>13</v>
      </c>
      <c r="Q216" s="39">
        <v>4</v>
      </c>
      <c r="R216" s="39">
        <v>0</v>
      </c>
      <c r="S216" s="39">
        <v>9</v>
      </c>
      <c r="T216" s="39">
        <v>0</v>
      </c>
      <c r="U216" s="39">
        <v>0</v>
      </c>
      <c r="V216" s="39">
        <v>0</v>
      </c>
      <c r="W216" s="39">
        <v>9</v>
      </c>
      <c r="X216" s="39">
        <v>1</v>
      </c>
      <c r="Y216" s="39">
        <v>1</v>
      </c>
      <c r="Z216" s="39">
        <v>0</v>
      </c>
      <c r="AA216" s="39">
        <v>10</v>
      </c>
      <c r="AB216" s="39">
        <v>1</v>
      </c>
      <c r="AC216" s="39">
        <v>1</v>
      </c>
      <c r="AD216" s="39">
        <v>0</v>
      </c>
      <c r="AE216" s="39">
        <v>6</v>
      </c>
      <c r="AF216" s="39">
        <v>1</v>
      </c>
      <c r="AG216" s="39">
        <v>1</v>
      </c>
      <c r="AH216" s="39">
        <v>1</v>
      </c>
      <c r="AI216" s="39">
        <v>8</v>
      </c>
      <c r="AJ216" s="39">
        <v>1</v>
      </c>
      <c r="AK216" s="39">
        <v>1</v>
      </c>
      <c r="AL216" s="39">
        <v>0</v>
      </c>
      <c r="AM216" s="39">
        <v>28</v>
      </c>
      <c r="AN216" s="39">
        <v>5</v>
      </c>
      <c r="AO216" s="39">
        <v>4</v>
      </c>
      <c r="AP216" s="39">
        <v>0</v>
      </c>
      <c r="AQ216" s="39">
        <v>82</v>
      </c>
      <c r="AR216" s="39">
        <v>14</v>
      </c>
      <c r="AS216" s="39">
        <v>24</v>
      </c>
      <c r="AT216" s="39">
        <v>19</v>
      </c>
      <c r="AU216" s="39">
        <v>4</v>
      </c>
      <c r="AV216" s="39">
        <v>7</v>
      </c>
      <c r="AW216" s="39"/>
      <c r="AX216" s="39"/>
      <c r="AY216" s="39"/>
      <c r="AZ216" s="39"/>
      <c r="BA216" s="39"/>
      <c r="BB216" s="39"/>
      <c r="BC216" s="39"/>
      <c r="BD216" s="39"/>
      <c r="BE216" s="39"/>
    </row>
    <row r="217" spans="1:57" ht="13" x14ac:dyDescent="0.15">
      <c r="A217" s="39">
        <v>247</v>
      </c>
      <c r="B217" s="39">
        <v>1</v>
      </c>
      <c r="C217" s="39">
        <v>2</v>
      </c>
      <c r="D217" s="39">
        <v>1</v>
      </c>
      <c r="E217" s="39">
        <v>0</v>
      </c>
      <c r="F217" s="39">
        <v>2</v>
      </c>
      <c r="G217" s="39">
        <v>2</v>
      </c>
      <c r="H217" s="39">
        <v>15</v>
      </c>
      <c r="I217" s="39">
        <v>4</v>
      </c>
      <c r="J217" s="39">
        <v>8</v>
      </c>
      <c r="K217" s="39">
        <f>H217/(H217+I217+J217)</f>
        <v>0.55555555555555558</v>
      </c>
      <c r="L217" s="39">
        <v>6</v>
      </c>
      <c r="M217" s="39">
        <v>6</v>
      </c>
      <c r="N217" s="39">
        <v>6</v>
      </c>
      <c r="O217" s="39">
        <f>(L217+M217+N217)/30</f>
        <v>0.6</v>
      </c>
      <c r="P217" s="39">
        <v>11</v>
      </c>
      <c r="Q217" s="39">
        <v>3</v>
      </c>
      <c r="R217" s="39">
        <v>3</v>
      </c>
      <c r="S217" s="39">
        <v>12</v>
      </c>
      <c r="T217" s="39">
        <v>0</v>
      </c>
      <c r="U217" s="39">
        <v>0</v>
      </c>
      <c r="V217" s="39">
        <v>0</v>
      </c>
      <c r="W217" s="39">
        <v>9</v>
      </c>
      <c r="X217" s="39">
        <v>2</v>
      </c>
      <c r="Y217" s="39">
        <v>1</v>
      </c>
      <c r="Z217" s="39">
        <v>0</v>
      </c>
      <c r="AA217" s="39">
        <v>12</v>
      </c>
      <c r="AB217" s="39">
        <v>1</v>
      </c>
      <c r="AC217" s="39">
        <v>1</v>
      </c>
      <c r="AD217" s="39">
        <v>1</v>
      </c>
      <c r="AE217" s="39">
        <v>12</v>
      </c>
      <c r="AF217" s="39">
        <v>0</v>
      </c>
      <c r="AG217" s="39">
        <v>0</v>
      </c>
      <c r="AH217" s="39">
        <v>0</v>
      </c>
      <c r="AI217" s="39">
        <v>11</v>
      </c>
      <c r="AJ217" s="39">
        <v>1</v>
      </c>
      <c r="AK217" s="39">
        <v>1</v>
      </c>
      <c r="AL217" s="39">
        <v>0</v>
      </c>
      <c r="AM217" s="39">
        <v>44</v>
      </c>
      <c r="AN217" s="39">
        <v>4</v>
      </c>
      <c r="AO217" s="39">
        <v>3</v>
      </c>
      <c r="AP217" s="39">
        <v>0</v>
      </c>
      <c r="AQ217" s="39">
        <v>80</v>
      </c>
      <c r="AR217" s="39">
        <v>10</v>
      </c>
      <c r="AS217" s="39">
        <v>30</v>
      </c>
      <c r="AT217" s="39">
        <v>28</v>
      </c>
      <c r="AU217" s="39">
        <v>2</v>
      </c>
      <c r="AV217" s="39">
        <v>0</v>
      </c>
      <c r="AW217" s="39"/>
      <c r="AX217" s="39"/>
      <c r="AY217" s="39"/>
      <c r="AZ217" s="39"/>
      <c r="BA217" s="39"/>
      <c r="BB217" s="39"/>
      <c r="BC217" s="39"/>
      <c r="BD217" s="39"/>
      <c r="BE217" s="39"/>
    </row>
    <row r="218" spans="1:57" ht="13" x14ac:dyDescent="0.15">
      <c r="A218" s="39">
        <v>248</v>
      </c>
      <c r="B218" s="39">
        <v>1</v>
      </c>
      <c r="C218" s="39">
        <v>2</v>
      </c>
      <c r="D218" s="39">
        <v>1</v>
      </c>
      <c r="E218" s="39">
        <v>0</v>
      </c>
      <c r="F218" s="39">
        <v>2</v>
      </c>
      <c r="G218" s="39">
        <v>2</v>
      </c>
      <c r="H218" s="39">
        <v>6</v>
      </c>
      <c r="I218" s="39">
        <v>21</v>
      </c>
      <c r="J218" s="39">
        <v>0</v>
      </c>
      <c r="K218" s="39">
        <f>H218/(H218+I218+J218)</f>
        <v>0.22222222222222221</v>
      </c>
      <c r="L218" s="39">
        <v>4</v>
      </c>
      <c r="M218" s="39">
        <v>1</v>
      </c>
      <c r="N218" s="39">
        <v>4</v>
      </c>
      <c r="O218" s="39">
        <f>(L218+M218+N218)/30</f>
        <v>0.3</v>
      </c>
      <c r="P218" s="39">
        <v>8</v>
      </c>
      <c r="Q218" s="39">
        <v>9</v>
      </c>
      <c r="R218" s="39">
        <v>0</v>
      </c>
      <c r="S218" s="39">
        <v>9</v>
      </c>
      <c r="T218" s="39">
        <v>0</v>
      </c>
      <c r="U218" s="39">
        <v>0</v>
      </c>
      <c r="V218" s="39">
        <v>0</v>
      </c>
      <c r="W218" s="39">
        <v>6</v>
      </c>
      <c r="X218" s="39">
        <v>0</v>
      </c>
      <c r="Y218" s="39">
        <v>0</v>
      </c>
      <c r="Z218" s="39">
        <v>0</v>
      </c>
      <c r="AA218" s="39">
        <v>10</v>
      </c>
      <c r="AB218" s="39">
        <v>0</v>
      </c>
      <c r="AC218" s="39">
        <v>0</v>
      </c>
      <c r="AD218" s="39">
        <v>0</v>
      </c>
      <c r="AE218" s="39">
        <v>9</v>
      </c>
      <c r="AF218" s="39">
        <v>1</v>
      </c>
      <c r="AG218" s="39">
        <v>0</v>
      </c>
      <c r="AH218" s="39">
        <v>0</v>
      </c>
      <c r="AI218" s="39">
        <v>9</v>
      </c>
      <c r="AJ218" s="39">
        <v>0</v>
      </c>
      <c r="AK218" s="39">
        <v>0</v>
      </c>
      <c r="AL218" s="39">
        <v>0</v>
      </c>
      <c r="AM218" s="39">
        <v>22</v>
      </c>
      <c r="AN218" s="39">
        <v>1</v>
      </c>
      <c r="AO218" s="39">
        <v>0</v>
      </c>
      <c r="AP218" s="39">
        <v>0</v>
      </c>
      <c r="AQ218" s="39">
        <v>60</v>
      </c>
      <c r="AR218" s="39">
        <v>25</v>
      </c>
      <c r="AS218" s="39">
        <v>35</v>
      </c>
      <c r="AT218" s="39">
        <v>3</v>
      </c>
      <c r="AU218" s="39">
        <v>17</v>
      </c>
      <c r="AV218" s="39">
        <v>10</v>
      </c>
      <c r="AW218" s="39"/>
      <c r="AX218" s="39"/>
      <c r="AY218" s="39"/>
      <c r="AZ218" s="39"/>
      <c r="BA218" s="39"/>
      <c r="BB218" s="39"/>
      <c r="BC218" s="39"/>
      <c r="BD218" s="39"/>
      <c r="BE218" s="39"/>
    </row>
    <row r="219" spans="1:57" ht="13" x14ac:dyDescent="0.15">
      <c r="A219" s="39">
        <v>249</v>
      </c>
      <c r="B219" s="39">
        <v>1</v>
      </c>
      <c r="C219" s="39">
        <v>2</v>
      </c>
      <c r="D219" s="39">
        <v>1</v>
      </c>
      <c r="E219" s="39">
        <v>0</v>
      </c>
      <c r="F219" s="39">
        <v>2</v>
      </c>
      <c r="G219" s="39">
        <v>2</v>
      </c>
      <c r="H219" s="39">
        <v>19</v>
      </c>
      <c r="I219" s="39">
        <v>8</v>
      </c>
      <c r="J219" s="39">
        <v>0</v>
      </c>
      <c r="K219" s="39">
        <f>H219/(H219+I219+J219)</f>
        <v>0.70370370370370372</v>
      </c>
      <c r="L219" s="39">
        <v>5</v>
      </c>
      <c r="M219" s="39">
        <v>5</v>
      </c>
      <c r="N219" s="39">
        <v>7</v>
      </c>
      <c r="O219" s="39">
        <f>(L219+M219+N219)/30</f>
        <v>0.56666666666666665</v>
      </c>
      <c r="P219" s="39">
        <v>13</v>
      </c>
      <c r="Q219" s="39">
        <v>1</v>
      </c>
      <c r="R219" s="39">
        <v>3</v>
      </c>
      <c r="S219" s="39">
        <v>11</v>
      </c>
      <c r="T219" s="39">
        <v>0</v>
      </c>
      <c r="U219" s="39">
        <v>0</v>
      </c>
      <c r="V219" s="39">
        <v>0</v>
      </c>
      <c r="W219" s="39">
        <v>11</v>
      </c>
      <c r="X219" s="39">
        <v>1</v>
      </c>
      <c r="Y219" s="39">
        <v>0</v>
      </c>
      <c r="Z219" s="39">
        <v>0</v>
      </c>
      <c r="AA219" s="39">
        <v>11</v>
      </c>
      <c r="AB219" s="39">
        <v>0</v>
      </c>
      <c r="AC219" s="39">
        <v>0</v>
      </c>
      <c r="AD219" s="39">
        <v>0</v>
      </c>
      <c r="AE219" s="39">
        <v>13</v>
      </c>
      <c r="AF219" s="39">
        <v>0</v>
      </c>
      <c r="AG219" s="39">
        <v>0</v>
      </c>
      <c r="AH219" s="39">
        <v>0</v>
      </c>
      <c r="AI219" s="39">
        <v>12</v>
      </c>
      <c r="AJ219" s="39">
        <v>0</v>
      </c>
      <c r="AK219" s="39">
        <v>0</v>
      </c>
      <c r="AL219" s="39">
        <v>0</v>
      </c>
      <c r="AM219" s="39">
        <v>28</v>
      </c>
      <c r="AN219" s="39">
        <v>1</v>
      </c>
      <c r="AO219" s="39">
        <v>0</v>
      </c>
      <c r="AP219" s="39">
        <v>0</v>
      </c>
      <c r="AQ219" s="39">
        <v>47</v>
      </c>
      <c r="AR219" s="39">
        <v>1</v>
      </c>
      <c r="AS219" s="39">
        <v>72</v>
      </c>
      <c r="AT219" s="39">
        <v>30</v>
      </c>
      <c r="AU219" s="39">
        <v>0</v>
      </c>
      <c r="AV219" s="39">
        <v>0</v>
      </c>
      <c r="AW219" s="39"/>
      <c r="AX219" s="39"/>
      <c r="AY219" s="39"/>
      <c r="AZ219" s="39"/>
      <c r="BA219" s="39"/>
      <c r="BB219" s="39"/>
      <c r="BC219" s="39"/>
      <c r="BD219" s="39"/>
      <c r="BE219" s="39"/>
    </row>
    <row r="220" spans="1:57" ht="13" x14ac:dyDescent="0.15">
      <c r="A220" s="39">
        <v>251</v>
      </c>
      <c r="B220" s="39">
        <v>1</v>
      </c>
      <c r="C220" s="39">
        <v>2</v>
      </c>
      <c r="D220" s="39">
        <v>1</v>
      </c>
      <c r="E220" s="39">
        <v>0</v>
      </c>
      <c r="F220" s="39">
        <v>2</v>
      </c>
      <c r="G220" s="39">
        <v>2</v>
      </c>
      <c r="H220" s="39">
        <v>15</v>
      </c>
      <c r="I220" s="39">
        <v>12</v>
      </c>
      <c r="J220" s="39">
        <v>0</v>
      </c>
      <c r="K220" s="39">
        <f>H220/(H220+I220+J220)</f>
        <v>0.55555555555555558</v>
      </c>
      <c r="L220" s="39">
        <v>6</v>
      </c>
      <c r="M220" s="39">
        <v>8</v>
      </c>
      <c r="N220" s="39">
        <v>5</v>
      </c>
      <c r="O220" s="39">
        <f>(L220+M220+N220)/30</f>
        <v>0.6333333333333333</v>
      </c>
      <c r="P220" s="39">
        <v>17</v>
      </c>
      <c r="Q220" s="39">
        <v>0</v>
      </c>
      <c r="R220" s="39">
        <v>0</v>
      </c>
      <c r="S220" s="39">
        <v>13</v>
      </c>
      <c r="T220" s="39">
        <v>0</v>
      </c>
      <c r="U220" s="39">
        <v>0</v>
      </c>
      <c r="V220" s="39">
        <v>0</v>
      </c>
      <c r="W220" s="39">
        <v>12</v>
      </c>
      <c r="X220" s="39">
        <v>0</v>
      </c>
      <c r="Y220" s="39">
        <v>0</v>
      </c>
      <c r="Z220" s="39">
        <v>0</v>
      </c>
      <c r="AA220" s="39">
        <v>14</v>
      </c>
      <c r="AB220" s="39">
        <v>0</v>
      </c>
      <c r="AC220" s="39">
        <v>0</v>
      </c>
      <c r="AD220" s="39">
        <v>0</v>
      </c>
      <c r="AE220" s="39">
        <v>12</v>
      </c>
      <c r="AF220" s="39">
        <v>1</v>
      </c>
      <c r="AG220" s="39">
        <v>1</v>
      </c>
      <c r="AH220" s="39">
        <v>0</v>
      </c>
      <c r="AI220" s="39">
        <v>11</v>
      </c>
      <c r="AJ220" s="39">
        <v>1</v>
      </c>
      <c r="AK220" s="39">
        <v>1</v>
      </c>
      <c r="AL220" s="39">
        <v>0</v>
      </c>
      <c r="AM220" s="39">
        <v>48</v>
      </c>
      <c r="AN220" s="39">
        <v>1</v>
      </c>
      <c r="AO220" s="39">
        <v>1</v>
      </c>
      <c r="AP220" s="39">
        <v>1</v>
      </c>
      <c r="AQ220" s="39">
        <v>75</v>
      </c>
      <c r="AR220" s="39">
        <v>45</v>
      </c>
      <c r="AS220" s="39">
        <v>0</v>
      </c>
      <c r="AT220" s="39">
        <v>13</v>
      </c>
      <c r="AU220" s="39">
        <v>9</v>
      </c>
      <c r="AV220" s="39">
        <v>8</v>
      </c>
      <c r="AW220" s="39"/>
      <c r="AX220" s="39"/>
      <c r="AY220" s="39"/>
      <c r="AZ220" s="39"/>
      <c r="BA220" s="39"/>
      <c r="BB220" s="39"/>
      <c r="BC220" s="39"/>
      <c r="BD220" s="39"/>
      <c r="BE220" s="39"/>
    </row>
    <row r="221" spans="1:57" ht="13" x14ac:dyDescent="0.15">
      <c r="A221" s="39">
        <v>253</v>
      </c>
      <c r="B221" s="39">
        <v>1</v>
      </c>
      <c r="C221" s="39">
        <v>2</v>
      </c>
      <c r="D221" s="39">
        <v>1</v>
      </c>
      <c r="E221" s="39">
        <v>0</v>
      </c>
      <c r="F221" s="39">
        <v>2</v>
      </c>
      <c r="G221" s="39">
        <v>1</v>
      </c>
      <c r="H221" s="39">
        <v>14</v>
      </c>
      <c r="I221" s="39">
        <v>9</v>
      </c>
      <c r="J221" s="39">
        <v>4</v>
      </c>
      <c r="K221" s="39">
        <f>H221/(H221+I221+J221)</f>
        <v>0.51851851851851849</v>
      </c>
      <c r="L221" s="39">
        <v>8</v>
      </c>
      <c r="M221" s="39">
        <v>4</v>
      </c>
      <c r="N221" s="39">
        <v>8</v>
      </c>
      <c r="O221" s="39">
        <f>(L221+M221+N221)/30</f>
        <v>0.66666666666666663</v>
      </c>
      <c r="P221" s="39">
        <v>17</v>
      </c>
      <c r="Q221" s="39">
        <v>0</v>
      </c>
      <c r="R221" s="39">
        <v>0</v>
      </c>
      <c r="S221" s="39">
        <v>12</v>
      </c>
      <c r="T221" s="39">
        <v>0</v>
      </c>
      <c r="U221" s="39">
        <v>0</v>
      </c>
      <c r="V221" s="39">
        <v>0</v>
      </c>
      <c r="W221" s="39">
        <v>11</v>
      </c>
      <c r="X221" s="39">
        <v>0</v>
      </c>
      <c r="Y221" s="39">
        <v>0</v>
      </c>
      <c r="Z221" s="39">
        <v>0</v>
      </c>
      <c r="AA221" s="39">
        <v>9</v>
      </c>
      <c r="AB221" s="39">
        <v>2</v>
      </c>
      <c r="AC221" s="39">
        <v>0</v>
      </c>
      <c r="AD221" s="39">
        <v>0</v>
      </c>
      <c r="AE221" s="39">
        <v>10</v>
      </c>
      <c r="AF221" s="39">
        <v>1</v>
      </c>
      <c r="AG221" s="39">
        <v>1</v>
      </c>
      <c r="AH221" s="39">
        <v>0</v>
      </c>
      <c r="AI221" s="39">
        <v>7</v>
      </c>
      <c r="AJ221" s="39">
        <v>1</v>
      </c>
      <c r="AK221" s="39">
        <v>1</v>
      </c>
      <c r="AL221" s="39">
        <v>0</v>
      </c>
      <c r="AM221" s="39">
        <v>38</v>
      </c>
      <c r="AN221" s="39">
        <v>5</v>
      </c>
      <c r="AO221" s="39">
        <v>4</v>
      </c>
      <c r="AP221" s="39">
        <v>0</v>
      </c>
      <c r="AQ221" s="39">
        <v>84</v>
      </c>
      <c r="AR221" s="39">
        <v>8</v>
      </c>
      <c r="AS221" s="39">
        <v>28</v>
      </c>
      <c r="AT221" s="39">
        <v>28</v>
      </c>
      <c r="AU221" s="39">
        <v>1</v>
      </c>
      <c r="AV221" s="39">
        <v>1</v>
      </c>
      <c r="AW221" s="39"/>
      <c r="AX221" s="39"/>
      <c r="AY221" s="39"/>
      <c r="AZ221" s="39"/>
      <c r="BA221" s="39"/>
      <c r="BB221" s="39"/>
      <c r="BC221" s="39"/>
      <c r="BD221" s="39"/>
      <c r="BE221" s="39"/>
    </row>
    <row r="222" spans="1:57" ht="13" x14ac:dyDescent="0.15">
      <c r="A222" s="39">
        <v>255</v>
      </c>
      <c r="B222" s="39">
        <v>1</v>
      </c>
      <c r="C222" s="39">
        <v>2</v>
      </c>
      <c r="D222" s="39">
        <v>1</v>
      </c>
      <c r="E222" s="39">
        <v>0</v>
      </c>
      <c r="F222" s="39">
        <v>2</v>
      </c>
      <c r="G222" s="39">
        <v>1</v>
      </c>
      <c r="H222" s="39">
        <v>14</v>
      </c>
      <c r="I222" s="39">
        <v>13</v>
      </c>
      <c r="J222" s="39">
        <v>0</v>
      </c>
      <c r="K222" s="39">
        <f>H222/(H222+I222+J222)</f>
        <v>0.51851851851851849</v>
      </c>
      <c r="L222" s="39">
        <v>7</v>
      </c>
      <c r="M222" s="39">
        <v>5</v>
      </c>
      <c r="N222" s="39">
        <v>6</v>
      </c>
      <c r="O222" s="39">
        <f>(L222+M222+N222)/30</f>
        <v>0.6</v>
      </c>
      <c r="P222" s="39">
        <v>11</v>
      </c>
      <c r="Q222" s="39">
        <v>6</v>
      </c>
      <c r="R222" s="39">
        <v>0</v>
      </c>
      <c r="S222" s="39">
        <v>7</v>
      </c>
      <c r="T222" s="39">
        <v>1</v>
      </c>
      <c r="U222" s="39">
        <v>1</v>
      </c>
      <c r="V222" s="39">
        <v>0</v>
      </c>
      <c r="W222" s="39">
        <v>8</v>
      </c>
      <c r="X222" s="39">
        <v>0</v>
      </c>
      <c r="Y222" s="39">
        <v>0</v>
      </c>
      <c r="Z222" s="39">
        <v>0</v>
      </c>
      <c r="AA222" s="39">
        <v>5</v>
      </c>
      <c r="AB222" s="39">
        <v>3</v>
      </c>
      <c r="AC222" s="39">
        <v>1</v>
      </c>
      <c r="AD222" s="39">
        <v>0</v>
      </c>
      <c r="AE222" s="39">
        <v>8</v>
      </c>
      <c r="AF222" s="39">
        <v>0</v>
      </c>
      <c r="AG222" s="39">
        <v>0</v>
      </c>
      <c r="AH222" s="39">
        <v>0</v>
      </c>
      <c r="AI222" s="39">
        <v>6</v>
      </c>
      <c r="AJ222" s="39">
        <v>1</v>
      </c>
      <c r="AK222" s="39">
        <v>1</v>
      </c>
      <c r="AL222" s="39">
        <v>0</v>
      </c>
      <c r="AM222" s="39">
        <v>20</v>
      </c>
      <c r="AN222" s="39">
        <v>4</v>
      </c>
      <c r="AO222" s="39">
        <v>2</v>
      </c>
      <c r="AP222" s="39">
        <v>0</v>
      </c>
      <c r="AQ222" s="39">
        <v>62</v>
      </c>
      <c r="AR222" s="39">
        <v>33</v>
      </c>
      <c r="AS222" s="39">
        <v>25</v>
      </c>
      <c r="AT222" s="39">
        <v>22</v>
      </c>
      <c r="AU222" s="39">
        <v>8</v>
      </c>
      <c r="AV222" s="39">
        <v>0</v>
      </c>
      <c r="AW222" s="39"/>
      <c r="AX222" s="39"/>
      <c r="AY222" s="39"/>
      <c r="AZ222" s="39"/>
      <c r="BA222" s="39"/>
      <c r="BB222" s="39"/>
      <c r="BC222" s="39"/>
      <c r="BD222" s="39"/>
      <c r="BE222" s="39"/>
    </row>
    <row r="223" spans="1:57" ht="13" x14ac:dyDescent="0.15">
      <c r="A223" s="39">
        <v>260</v>
      </c>
      <c r="B223" s="39">
        <v>1</v>
      </c>
      <c r="C223" s="39">
        <v>2</v>
      </c>
      <c r="D223" s="39">
        <v>1</v>
      </c>
      <c r="E223" s="39">
        <v>0</v>
      </c>
      <c r="F223" s="39">
        <v>2</v>
      </c>
      <c r="G223" s="39">
        <v>1</v>
      </c>
      <c r="H223" s="39">
        <v>8</v>
      </c>
      <c r="I223" s="39">
        <v>14</v>
      </c>
      <c r="J223" s="39">
        <v>5</v>
      </c>
      <c r="K223" s="39">
        <f>H223/(H223+I223+J223)</f>
        <v>0.29629629629629628</v>
      </c>
      <c r="L223" s="39">
        <v>6</v>
      </c>
      <c r="M223" s="39">
        <v>6</v>
      </c>
      <c r="N223" s="39">
        <v>6</v>
      </c>
      <c r="O223" s="39">
        <f>(L223+M223+N223)/30</f>
        <v>0.6</v>
      </c>
      <c r="P223" s="39">
        <v>11</v>
      </c>
      <c r="Q223" s="39">
        <v>1</v>
      </c>
      <c r="R223" s="39">
        <v>5</v>
      </c>
      <c r="S223" s="39">
        <v>10</v>
      </c>
      <c r="T223" s="39">
        <v>0</v>
      </c>
      <c r="U223" s="39">
        <v>0</v>
      </c>
      <c r="V223" s="39">
        <v>0</v>
      </c>
      <c r="W223" s="39">
        <v>11</v>
      </c>
      <c r="X223" s="39">
        <v>0</v>
      </c>
      <c r="Y223" s="39">
        <v>0</v>
      </c>
      <c r="Z223" s="39">
        <v>0</v>
      </c>
      <c r="AA223" s="39">
        <v>8</v>
      </c>
      <c r="AB223" s="39">
        <v>0</v>
      </c>
      <c r="AC223" s="39">
        <v>0</v>
      </c>
      <c r="AD223" s="39">
        <v>0</v>
      </c>
      <c r="AE223" s="39">
        <v>6</v>
      </c>
      <c r="AF223" s="39">
        <v>0</v>
      </c>
      <c r="AG223" s="39">
        <v>0</v>
      </c>
      <c r="AH223" s="39">
        <v>0</v>
      </c>
      <c r="AI223" s="39">
        <v>7</v>
      </c>
      <c r="AJ223" s="39">
        <v>0</v>
      </c>
      <c r="AK223" s="39">
        <v>0</v>
      </c>
      <c r="AL223" s="39">
        <v>0</v>
      </c>
      <c r="AM223" s="39">
        <v>32</v>
      </c>
      <c r="AN223" s="39">
        <v>3</v>
      </c>
      <c r="AO223" s="39">
        <v>0</v>
      </c>
      <c r="AP223" s="39">
        <v>0</v>
      </c>
      <c r="AQ223" s="39">
        <v>33</v>
      </c>
      <c r="AR223" s="39">
        <v>7</v>
      </c>
      <c r="AS223" s="39">
        <v>80</v>
      </c>
      <c r="AT223" s="39">
        <v>22</v>
      </c>
      <c r="AU223" s="39">
        <v>4</v>
      </c>
      <c r="AV223" s="39">
        <v>4</v>
      </c>
      <c r="AW223" s="39"/>
      <c r="AX223" s="39"/>
      <c r="AY223" s="39"/>
      <c r="AZ223" s="39"/>
      <c r="BA223" s="39"/>
      <c r="BB223" s="39"/>
      <c r="BC223" s="39"/>
      <c r="BD223" s="39"/>
      <c r="BE223" s="39"/>
    </row>
    <row r="224" spans="1:57" ht="13" x14ac:dyDescent="0.15">
      <c r="A224" s="39">
        <v>261</v>
      </c>
      <c r="B224" s="39">
        <v>1</v>
      </c>
      <c r="C224" s="39">
        <v>2</v>
      </c>
      <c r="D224" s="39">
        <v>1</v>
      </c>
      <c r="E224" s="39">
        <v>0</v>
      </c>
      <c r="F224" s="39">
        <v>2</v>
      </c>
      <c r="G224" s="39">
        <v>1</v>
      </c>
      <c r="H224" s="39">
        <v>16</v>
      </c>
      <c r="I224" s="39">
        <v>9</v>
      </c>
      <c r="J224" s="39">
        <v>2</v>
      </c>
      <c r="K224" s="39">
        <f>H224/(H224+I224+J224)</f>
        <v>0.59259259259259256</v>
      </c>
      <c r="L224" s="39">
        <v>8</v>
      </c>
      <c r="M224" s="39">
        <v>7</v>
      </c>
      <c r="N224" s="39">
        <v>8</v>
      </c>
      <c r="O224" s="39">
        <f>(L224+M224+N224)/30</f>
        <v>0.76666666666666672</v>
      </c>
      <c r="P224" s="39">
        <v>17</v>
      </c>
      <c r="Q224" s="39">
        <v>0</v>
      </c>
      <c r="R224" s="39">
        <v>0</v>
      </c>
      <c r="S224" s="39">
        <v>8</v>
      </c>
      <c r="T224" s="39">
        <v>0</v>
      </c>
      <c r="U224" s="39">
        <v>0</v>
      </c>
      <c r="V224" s="39">
        <v>0</v>
      </c>
      <c r="W224" s="39">
        <v>11</v>
      </c>
      <c r="X224" s="39">
        <v>0</v>
      </c>
      <c r="Y224" s="39">
        <v>0</v>
      </c>
      <c r="Z224" s="39">
        <v>0</v>
      </c>
      <c r="AA224" s="39">
        <v>8</v>
      </c>
      <c r="AB224" s="39">
        <v>1</v>
      </c>
      <c r="AC224" s="39">
        <v>0</v>
      </c>
      <c r="AD224" s="39">
        <v>0</v>
      </c>
      <c r="AE224" s="39">
        <v>9</v>
      </c>
      <c r="AF224" s="39">
        <v>0</v>
      </c>
      <c r="AG224" s="39">
        <v>0</v>
      </c>
      <c r="AH224" s="39">
        <v>0</v>
      </c>
      <c r="AI224" s="39">
        <v>9</v>
      </c>
      <c r="AJ224" s="39">
        <v>0</v>
      </c>
      <c r="AK224" s="39">
        <v>0</v>
      </c>
      <c r="AL224" s="39">
        <v>0</v>
      </c>
      <c r="AM224" s="39">
        <v>36</v>
      </c>
      <c r="AN224" s="39">
        <v>1</v>
      </c>
      <c r="AO224" s="39">
        <v>0</v>
      </c>
      <c r="AP224" s="39">
        <v>0</v>
      </c>
      <c r="AQ224" s="39">
        <v>117</v>
      </c>
      <c r="AR224" s="39">
        <v>3</v>
      </c>
      <c r="AS224" s="39">
        <v>0</v>
      </c>
      <c r="AT224" s="39">
        <v>29</v>
      </c>
      <c r="AU224" s="39">
        <v>1</v>
      </c>
      <c r="AV224" s="39">
        <v>0</v>
      </c>
      <c r="AW224" s="39"/>
      <c r="AX224" s="39"/>
      <c r="AY224" s="39"/>
      <c r="AZ224" s="39"/>
      <c r="BA224" s="39"/>
      <c r="BB224" s="39"/>
      <c r="BC224" s="39"/>
      <c r="BD224" s="39"/>
      <c r="BE224" s="39"/>
    </row>
    <row r="225" spans="1:57" ht="13" x14ac:dyDescent="0.15">
      <c r="A225" s="39">
        <v>263</v>
      </c>
      <c r="B225" s="39">
        <v>1</v>
      </c>
      <c r="C225" s="39">
        <v>2</v>
      </c>
      <c r="D225" s="39">
        <v>1</v>
      </c>
      <c r="E225" s="39">
        <v>0</v>
      </c>
      <c r="F225" s="39">
        <v>2</v>
      </c>
      <c r="G225" s="39">
        <v>1</v>
      </c>
      <c r="H225" s="39">
        <v>12</v>
      </c>
      <c r="I225" s="39">
        <v>8</v>
      </c>
      <c r="J225" s="39">
        <v>7</v>
      </c>
      <c r="K225" s="39">
        <f>H225/(H225+I225+J225)</f>
        <v>0.44444444444444442</v>
      </c>
      <c r="L225" s="39">
        <v>6</v>
      </c>
      <c r="M225" s="39">
        <v>5</v>
      </c>
      <c r="N225" s="39">
        <v>8</v>
      </c>
      <c r="O225" s="39">
        <f>(L225+M225+N225)/30</f>
        <v>0.6333333333333333</v>
      </c>
      <c r="P225" s="39">
        <v>13</v>
      </c>
      <c r="Q225" s="39">
        <v>1</v>
      </c>
      <c r="R225" s="39">
        <v>3</v>
      </c>
      <c r="S225" s="39">
        <v>11</v>
      </c>
      <c r="T225" s="39">
        <v>0</v>
      </c>
      <c r="U225" s="39">
        <v>0</v>
      </c>
      <c r="V225" s="39">
        <v>0</v>
      </c>
      <c r="W225" s="39">
        <v>10</v>
      </c>
      <c r="X225" s="39">
        <v>1</v>
      </c>
      <c r="Y225" s="39">
        <v>1</v>
      </c>
      <c r="Z225" s="39">
        <v>0</v>
      </c>
      <c r="AA225" s="39">
        <v>9</v>
      </c>
      <c r="AB225" s="39">
        <v>1</v>
      </c>
      <c r="AC225" s="39">
        <v>1</v>
      </c>
      <c r="AD225" s="39">
        <v>0</v>
      </c>
      <c r="AE225" s="39">
        <v>11</v>
      </c>
      <c r="AF225" s="39">
        <v>1</v>
      </c>
      <c r="AG225" s="39">
        <v>1</v>
      </c>
      <c r="AH225" s="39">
        <v>0</v>
      </c>
      <c r="AI225" s="39">
        <v>9</v>
      </c>
      <c r="AJ225" s="39">
        <v>1</v>
      </c>
      <c r="AK225" s="39">
        <v>1</v>
      </c>
      <c r="AL225" s="39">
        <v>0</v>
      </c>
      <c r="AM225" s="39">
        <v>41</v>
      </c>
      <c r="AN225" s="39">
        <v>3</v>
      </c>
      <c r="AO225" s="39">
        <v>3</v>
      </c>
      <c r="AP225" s="39">
        <v>0</v>
      </c>
      <c r="AQ225" s="39">
        <v>76</v>
      </c>
      <c r="AR225" s="39">
        <v>9</v>
      </c>
      <c r="AS225" s="39">
        <v>35</v>
      </c>
      <c r="AT225" s="39">
        <v>22</v>
      </c>
      <c r="AU225" s="39">
        <v>2</v>
      </c>
      <c r="AV225" s="39">
        <v>6</v>
      </c>
      <c r="AW225" s="39"/>
      <c r="AX225" s="39"/>
      <c r="AY225" s="39"/>
      <c r="AZ225" s="39"/>
      <c r="BA225" s="39"/>
      <c r="BB225" s="39"/>
      <c r="BC225" s="39"/>
      <c r="BD225" s="39"/>
      <c r="BE225" s="39"/>
    </row>
    <row r="226" spans="1:57" ht="13" x14ac:dyDescent="0.15">
      <c r="A226" s="39">
        <v>264</v>
      </c>
      <c r="B226" s="39">
        <v>1</v>
      </c>
      <c r="C226" s="39">
        <v>3</v>
      </c>
      <c r="D226" s="39">
        <v>1</v>
      </c>
      <c r="E226" s="39">
        <v>0</v>
      </c>
      <c r="F226" s="39">
        <v>2</v>
      </c>
      <c r="G226" s="39">
        <v>2</v>
      </c>
      <c r="H226" s="39">
        <v>13</v>
      </c>
      <c r="I226" s="39">
        <v>2</v>
      </c>
      <c r="J226" s="39">
        <v>12</v>
      </c>
      <c r="K226" s="39">
        <f>H226/(H226+I226+J226)</f>
        <v>0.48148148148148145</v>
      </c>
      <c r="L226" s="39">
        <v>6</v>
      </c>
      <c r="M226" s="39">
        <v>4</v>
      </c>
      <c r="N226" s="39">
        <v>4</v>
      </c>
      <c r="O226" s="39">
        <f>(L226+M226+N226)/30</f>
        <v>0.46666666666666667</v>
      </c>
      <c r="P226" s="39">
        <v>16</v>
      </c>
      <c r="Q226" s="39">
        <v>1</v>
      </c>
      <c r="R226" s="39">
        <v>0</v>
      </c>
      <c r="S226" s="39">
        <v>13</v>
      </c>
      <c r="T226" s="39">
        <v>0</v>
      </c>
      <c r="U226" s="39">
        <v>0</v>
      </c>
      <c r="V226" s="39">
        <v>0</v>
      </c>
      <c r="W226" s="39">
        <v>7</v>
      </c>
      <c r="X226" s="39">
        <v>2</v>
      </c>
      <c r="Y226" s="39">
        <v>0</v>
      </c>
      <c r="Z226" s="39">
        <v>0</v>
      </c>
      <c r="AA226" s="39">
        <v>12</v>
      </c>
      <c r="AB226" s="39">
        <v>1</v>
      </c>
      <c r="AC226" s="39">
        <v>1</v>
      </c>
      <c r="AD226" s="39">
        <v>0</v>
      </c>
      <c r="AE226" s="39">
        <v>13</v>
      </c>
      <c r="AF226" s="39">
        <v>0</v>
      </c>
      <c r="AG226" s="39">
        <v>0</v>
      </c>
      <c r="AH226" s="39">
        <v>0</v>
      </c>
      <c r="AI226" s="39">
        <v>10</v>
      </c>
      <c r="AJ226" s="39">
        <v>2</v>
      </c>
      <c r="AK226" s="39">
        <v>1</v>
      </c>
      <c r="AL226" s="39">
        <v>0</v>
      </c>
      <c r="AM226" s="39">
        <v>41</v>
      </c>
      <c r="AN226" s="39">
        <v>6</v>
      </c>
      <c r="AO226" s="39">
        <v>2</v>
      </c>
      <c r="AP226" s="39">
        <v>0</v>
      </c>
      <c r="AQ226" s="39">
        <v>62</v>
      </c>
      <c r="AR226" s="39">
        <v>3</v>
      </c>
      <c r="AS226" s="39">
        <v>55</v>
      </c>
      <c r="AT226" s="39">
        <v>27</v>
      </c>
      <c r="AU226" s="39">
        <v>2</v>
      </c>
      <c r="AV226" s="39">
        <v>1</v>
      </c>
      <c r="AW226" s="39"/>
      <c r="AX226" s="39"/>
      <c r="AY226" s="39"/>
      <c r="AZ226" s="39"/>
      <c r="BA226" s="39"/>
      <c r="BB226" s="39"/>
      <c r="BC226" s="39"/>
      <c r="BD226" s="39"/>
      <c r="BE226" s="39"/>
    </row>
    <row r="227" spans="1:57" ht="13" x14ac:dyDescent="0.15">
      <c r="A227" s="39">
        <v>267</v>
      </c>
      <c r="B227" s="39">
        <v>1</v>
      </c>
      <c r="C227" s="39">
        <v>3</v>
      </c>
      <c r="D227" s="39">
        <v>1</v>
      </c>
      <c r="E227" s="39">
        <v>0</v>
      </c>
      <c r="F227" s="39">
        <v>2</v>
      </c>
      <c r="G227" s="39">
        <v>1</v>
      </c>
      <c r="H227" s="39">
        <v>11</v>
      </c>
      <c r="I227" s="39">
        <v>13</v>
      </c>
      <c r="J227" s="39">
        <v>3</v>
      </c>
      <c r="K227" s="39">
        <f>H227/(H227+I227+J227)</f>
        <v>0.40740740740740738</v>
      </c>
      <c r="L227" s="39">
        <v>4</v>
      </c>
      <c r="M227" s="39">
        <v>7</v>
      </c>
      <c r="N227" s="39">
        <v>9</v>
      </c>
      <c r="O227" s="39">
        <f>(L227+M227+N227)/30</f>
        <v>0.66666666666666663</v>
      </c>
      <c r="P227" s="39">
        <v>8</v>
      </c>
      <c r="Q227" s="39">
        <v>2</v>
      </c>
      <c r="R227" s="39">
        <v>7</v>
      </c>
      <c r="S227" s="39">
        <v>13</v>
      </c>
      <c r="T227" s="39">
        <v>0</v>
      </c>
      <c r="U227" s="39">
        <v>0</v>
      </c>
      <c r="V227" s="39">
        <v>0</v>
      </c>
      <c r="W227" s="39">
        <v>12</v>
      </c>
      <c r="X227" s="39">
        <v>0</v>
      </c>
      <c r="Y227" s="39">
        <v>0</v>
      </c>
      <c r="Z227" s="39">
        <v>0</v>
      </c>
      <c r="AA227" s="39">
        <v>11</v>
      </c>
      <c r="AB227" s="39">
        <v>1</v>
      </c>
      <c r="AC227" s="39">
        <v>1</v>
      </c>
      <c r="AD227" s="39">
        <v>0</v>
      </c>
      <c r="AE227" s="39">
        <v>13</v>
      </c>
      <c r="AF227" s="39">
        <v>0</v>
      </c>
      <c r="AG227" s="39">
        <v>0</v>
      </c>
      <c r="AH227" s="39">
        <v>0</v>
      </c>
      <c r="AI227" s="39">
        <v>10</v>
      </c>
      <c r="AJ227" s="39">
        <v>1</v>
      </c>
      <c r="AK227" s="39">
        <v>1</v>
      </c>
      <c r="AL227" s="39">
        <v>0</v>
      </c>
      <c r="AM227" s="39">
        <v>52</v>
      </c>
      <c r="AN227" s="39">
        <v>2</v>
      </c>
      <c r="AO227" s="39">
        <v>2</v>
      </c>
      <c r="AP227" s="39">
        <v>1</v>
      </c>
      <c r="AQ227" s="39">
        <v>50</v>
      </c>
      <c r="AR227" s="39">
        <v>0</v>
      </c>
      <c r="AS227" s="39">
        <v>70</v>
      </c>
      <c r="AT227" s="39">
        <v>11</v>
      </c>
      <c r="AU227" s="39">
        <v>2</v>
      </c>
      <c r="AV227" s="39">
        <v>17</v>
      </c>
      <c r="AW227" s="39"/>
      <c r="AX227" s="39"/>
      <c r="AY227" s="39"/>
      <c r="AZ227" s="39"/>
      <c r="BA227" s="39"/>
      <c r="BB227" s="39"/>
      <c r="BC227" s="39"/>
      <c r="BD227" s="39"/>
      <c r="BE227" s="39"/>
    </row>
    <row r="228" spans="1:57" ht="13" x14ac:dyDescent="0.15">
      <c r="A228" s="39">
        <v>270</v>
      </c>
      <c r="B228" s="39">
        <v>1</v>
      </c>
      <c r="C228" s="39">
        <v>3</v>
      </c>
      <c r="D228" s="39">
        <v>1</v>
      </c>
      <c r="E228" s="39">
        <v>0</v>
      </c>
      <c r="F228" s="39">
        <v>2</v>
      </c>
      <c r="G228" s="39">
        <v>2</v>
      </c>
      <c r="H228" s="39">
        <v>5</v>
      </c>
      <c r="I228" s="39">
        <v>22</v>
      </c>
      <c r="J228" s="39">
        <v>0</v>
      </c>
      <c r="K228" s="39">
        <f>H228/(H228+I228+J228)</f>
        <v>0.18518518518518517</v>
      </c>
      <c r="L228" s="39">
        <v>7</v>
      </c>
      <c r="M228" s="39">
        <v>6</v>
      </c>
      <c r="N228" s="39">
        <v>5</v>
      </c>
      <c r="O228" s="39">
        <f>(L228+M228+N228)/30</f>
        <v>0.6</v>
      </c>
      <c r="P228" s="39">
        <v>14</v>
      </c>
      <c r="Q228" s="39">
        <v>3</v>
      </c>
      <c r="R228" s="39">
        <v>0</v>
      </c>
      <c r="S228" s="39">
        <v>13</v>
      </c>
      <c r="T228" s="39">
        <v>0</v>
      </c>
      <c r="U228" s="39">
        <v>0</v>
      </c>
      <c r="V228" s="39">
        <v>0</v>
      </c>
      <c r="W228" s="39">
        <v>12</v>
      </c>
      <c r="X228" s="39">
        <v>1</v>
      </c>
      <c r="Y228" s="39">
        <v>0</v>
      </c>
      <c r="Z228" s="39">
        <v>0</v>
      </c>
      <c r="AA228" s="39">
        <v>11</v>
      </c>
      <c r="AB228" s="39">
        <v>1</v>
      </c>
      <c r="AC228" s="39">
        <v>0</v>
      </c>
      <c r="AD228" s="39">
        <v>0</v>
      </c>
      <c r="AE228" s="39">
        <v>10</v>
      </c>
      <c r="AF228" s="39">
        <v>1</v>
      </c>
      <c r="AG228" s="39">
        <v>0</v>
      </c>
      <c r="AH228" s="39">
        <v>0</v>
      </c>
      <c r="AI228" s="39">
        <v>11</v>
      </c>
      <c r="AJ228" s="39">
        <v>0</v>
      </c>
      <c r="AK228" s="39">
        <v>0</v>
      </c>
      <c r="AL228" s="39">
        <v>0</v>
      </c>
      <c r="AM228" s="39">
        <v>46</v>
      </c>
      <c r="AN228" s="39">
        <v>2</v>
      </c>
      <c r="AO228" s="39">
        <v>0</v>
      </c>
      <c r="AP228" s="39">
        <v>0</v>
      </c>
      <c r="AQ228" s="39">
        <v>77</v>
      </c>
      <c r="AR228" s="39">
        <v>13</v>
      </c>
      <c r="AS228" s="39">
        <v>30</v>
      </c>
      <c r="AT228" s="39">
        <v>18</v>
      </c>
      <c r="AU228" s="39">
        <v>3</v>
      </c>
      <c r="AV228" s="39">
        <v>8</v>
      </c>
      <c r="AW228" s="39"/>
      <c r="AX228" s="39"/>
      <c r="AY228" s="39"/>
      <c r="AZ228" s="39"/>
      <c r="BA228" s="39"/>
      <c r="BB228" s="39"/>
      <c r="BC228" s="39"/>
      <c r="BD228" s="39"/>
      <c r="BE228" s="39"/>
    </row>
    <row r="229" spans="1:57" ht="13" x14ac:dyDescent="0.15">
      <c r="A229" s="39">
        <v>273</v>
      </c>
      <c r="B229" s="39">
        <v>1</v>
      </c>
      <c r="C229" s="39">
        <v>3</v>
      </c>
      <c r="D229" s="39">
        <v>1</v>
      </c>
      <c r="E229" s="39">
        <v>0</v>
      </c>
      <c r="F229" s="39">
        <v>2</v>
      </c>
      <c r="G229" s="39">
        <v>1</v>
      </c>
      <c r="H229" s="39">
        <v>14</v>
      </c>
      <c r="I229" s="39">
        <v>13</v>
      </c>
      <c r="J229" s="39">
        <v>0</v>
      </c>
      <c r="K229" s="39">
        <f>H229/(H229+I229+J229)</f>
        <v>0.51851851851851849</v>
      </c>
      <c r="L229" s="39">
        <v>7</v>
      </c>
      <c r="M229" s="39">
        <v>6</v>
      </c>
      <c r="N229" s="39">
        <v>3</v>
      </c>
      <c r="O229" s="39">
        <f>(L229+M229+N229)/30</f>
        <v>0.53333333333333333</v>
      </c>
      <c r="P229" s="39">
        <v>10</v>
      </c>
      <c r="Q229" s="39">
        <v>3</v>
      </c>
      <c r="R229" s="39">
        <v>4</v>
      </c>
      <c r="S229" s="39">
        <v>9</v>
      </c>
      <c r="T229" s="39">
        <v>1</v>
      </c>
      <c r="U229" s="39">
        <v>1</v>
      </c>
      <c r="V229" s="39">
        <v>0</v>
      </c>
      <c r="W229" s="39">
        <v>7</v>
      </c>
      <c r="X229" s="39">
        <v>1</v>
      </c>
      <c r="Y229" s="39">
        <v>0</v>
      </c>
      <c r="Z229" s="39">
        <v>0</v>
      </c>
      <c r="AA229" s="39">
        <v>7</v>
      </c>
      <c r="AB229" s="39">
        <v>1</v>
      </c>
      <c r="AC229" s="39">
        <v>0</v>
      </c>
      <c r="AD229" s="39">
        <v>0</v>
      </c>
      <c r="AE229" s="39">
        <v>11</v>
      </c>
      <c r="AF229" s="39">
        <v>0</v>
      </c>
      <c r="AG229" s="39">
        <v>0</v>
      </c>
      <c r="AH229" s="39">
        <v>0</v>
      </c>
      <c r="AI229" s="39">
        <v>6</v>
      </c>
      <c r="AJ229" s="39">
        <v>2</v>
      </c>
      <c r="AK229" s="39">
        <v>1</v>
      </c>
      <c r="AL229" s="39">
        <v>0</v>
      </c>
      <c r="AM229" s="39">
        <v>28</v>
      </c>
      <c r="AN229" s="39">
        <v>4</v>
      </c>
      <c r="AO229" s="39">
        <v>2</v>
      </c>
      <c r="AP229" s="39"/>
      <c r="AQ229" s="39">
        <v>64</v>
      </c>
      <c r="AR229" s="39">
        <v>20</v>
      </c>
      <c r="AS229" s="39">
        <v>36</v>
      </c>
      <c r="AT229" s="39">
        <v>14</v>
      </c>
      <c r="AU229" s="39">
        <v>11</v>
      </c>
      <c r="AV229" s="39">
        <v>5</v>
      </c>
      <c r="AW229" s="39"/>
      <c r="AX229" s="39"/>
      <c r="AY229" s="39"/>
      <c r="AZ229" s="39"/>
      <c r="BA229" s="39"/>
      <c r="BB229" s="39"/>
      <c r="BC229" s="39"/>
      <c r="BD229" s="39"/>
      <c r="BE229" s="39"/>
    </row>
    <row r="230" spans="1:57" ht="13" x14ac:dyDescent="0.15">
      <c r="A230" s="39">
        <v>276</v>
      </c>
      <c r="B230" s="39">
        <v>1</v>
      </c>
      <c r="C230" s="39">
        <v>3</v>
      </c>
      <c r="D230" s="39">
        <v>1</v>
      </c>
      <c r="E230" s="39">
        <v>0</v>
      </c>
      <c r="F230" s="39">
        <v>2</v>
      </c>
      <c r="G230" s="39">
        <v>2</v>
      </c>
      <c r="H230" s="39">
        <v>11</v>
      </c>
      <c r="I230" s="39">
        <v>6</v>
      </c>
      <c r="J230" s="39">
        <v>10</v>
      </c>
      <c r="K230" s="39">
        <f>H230/(H230+I230+J230)</f>
        <v>0.40740740740740738</v>
      </c>
      <c r="L230" s="39">
        <v>6</v>
      </c>
      <c r="M230" s="39">
        <v>7</v>
      </c>
      <c r="N230" s="39">
        <v>6</v>
      </c>
      <c r="O230" s="39">
        <f>(L230+M230+N230)/30</f>
        <v>0.6333333333333333</v>
      </c>
      <c r="P230" s="39">
        <v>10</v>
      </c>
      <c r="Q230" s="39">
        <v>1</v>
      </c>
      <c r="R230" s="39">
        <v>6</v>
      </c>
      <c r="S230" s="39">
        <v>8</v>
      </c>
      <c r="T230" s="39">
        <v>1</v>
      </c>
      <c r="U230" s="39">
        <v>1</v>
      </c>
      <c r="V230" s="39">
        <v>0</v>
      </c>
      <c r="W230" s="39">
        <v>10</v>
      </c>
      <c r="X230" s="39">
        <v>0</v>
      </c>
      <c r="Y230" s="39">
        <v>0</v>
      </c>
      <c r="Z230" s="39">
        <v>0</v>
      </c>
      <c r="AA230" s="39">
        <v>10</v>
      </c>
      <c r="AB230" s="39">
        <v>0</v>
      </c>
      <c r="AC230" s="39">
        <v>0</v>
      </c>
      <c r="AD230" s="39">
        <v>0</v>
      </c>
      <c r="AE230" s="39">
        <v>7</v>
      </c>
      <c r="AF230" s="39">
        <v>0</v>
      </c>
      <c r="AG230" s="39">
        <v>0</v>
      </c>
      <c r="AH230" s="39">
        <v>0</v>
      </c>
      <c r="AI230" s="39">
        <v>12</v>
      </c>
      <c r="AJ230" s="39">
        <v>0</v>
      </c>
      <c r="AK230" s="39">
        <v>0</v>
      </c>
      <c r="AL230" s="39">
        <v>0</v>
      </c>
      <c r="AM230" s="39">
        <v>36</v>
      </c>
      <c r="AN230" s="39">
        <v>3</v>
      </c>
      <c r="AO230" s="39">
        <v>1</v>
      </c>
      <c r="AP230" s="39">
        <v>0</v>
      </c>
      <c r="AQ230" s="39">
        <v>63</v>
      </c>
      <c r="AR230" s="39">
        <v>22</v>
      </c>
      <c r="AS230" s="39">
        <v>35</v>
      </c>
      <c r="AT230" s="39">
        <v>10</v>
      </c>
      <c r="AU230" s="39">
        <v>4</v>
      </c>
      <c r="AV230" s="39">
        <v>16</v>
      </c>
      <c r="AW230" s="39"/>
      <c r="AX230" s="39"/>
      <c r="AY230" s="39"/>
      <c r="AZ230" s="39"/>
      <c r="BA230" s="39"/>
      <c r="BB230" s="39"/>
      <c r="BC230" s="39"/>
      <c r="BD230" s="39"/>
      <c r="BE230" s="39"/>
    </row>
    <row r="231" spans="1:57" ht="13" x14ac:dyDescent="0.15">
      <c r="A231" s="39">
        <v>279</v>
      </c>
      <c r="B231" s="39">
        <v>1</v>
      </c>
      <c r="C231" s="39">
        <v>3</v>
      </c>
      <c r="D231" s="39">
        <v>1</v>
      </c>
      <c r="E231" s="39">
        <v>0</v>
      </c>
      <c r="F231" s="39">
        <v>2</v>
      </c>
      <c r="G231" s="39">
        <v>1</v>
      </c>
      <c r="H231" s="39">
        <v>11</v>
      </c>
      <c r="I231" s="39">
        <v>14</v>
      </c>
      <c r="J231" s="39">
        <v>2</v>
      </c>
      <c r="K231" s="39">
        <f>H231/(H231+I231+J231)</f>
        <v>0.40740740740740738</v>
      </c>
      <c r="L231" s="39">
        <v>7</v>
      </c>
      <c r="M231" s="39">
        <v>6</v>
      </c>
      <c r="N231" s="39">
        <v>7</v>
      </c>
      <c r="O231" s="39">
        <f>(L231+M231+N231)/30</f>
        <v>0.66666666666666663</v>
      </c>
      <c r="P231" s="39">
        <v>12</v>
      </c>
      <c r="Q231" s="39">
        <v>5</v>
      </c>
      <c r="R231" s="39">
        <v>0</v>
      </c>
      <c r="S231" s="39">
        <v>9</v>
      </c>
      <c r="T231" s="39">
        <v>1</v>
      </c>
      <c r="U231" s="39">
        <v>0</v>
      </c>
      <c r="V231" s="39">
        <v>1</v>
      </c>
      <c r="W231" s="39">
        <v>10</v>
      </c>
      <c r="X231" s="39">
        <v>0</v>
      </c>
      <c r="Y231" s="39">
        <v>0</v>
      </c>
      <c r="Z231" s="39">
        <v>0</v>
      </c>
      <c r="AA231" s="39">
        <v>5</v>
      </c>
      <c r="AB231" s="39">
        <v>1</v>
      </c>
      <c r="AC231" s="39">
        <v>0</v>
      </c>
      <c r="AD231" s="39">
        <v>0</v>
      </c>
      <c r="AE231" s="39">
        <v>7</v>
      </c>
      <c r="AF231" s="39">
        <v>1</v>
      </c>
      <c r="AG231" s="39">
        <v>1</v>
      </c>
      <c r="AH231" s="39">
        <v>0</v>
      </c>
      <c r="AI231" s="39">
        <v>7</v>
      </c>
      <c r="AJ231" s="39">
        <v>2</v>
      </c>
      <c r="AK231" s="39">
        <v>1</v>
      </c>
      <c r="AL231" s="39">
        <v>0</v>
      </c>
      <c r="AM231" s="39">
        <v>26</v>
      </c>
      <c r="AN231" s="39">
        <v>4</v>
      </c>
      <c r="AO231" s="39">
        <v>2</v>
      </c>
      <c r="AP231" s="39">
        <v>0</v>
      </c>
      <c r="AQ231" s="39">
        <v>83</v>
      </c>
      <c r="AR231" s="39">
        <v>20</v>
      </c>
      <c r="AS231" s="39">
        <v>17</v>
      </c>
      <c r="AT231" s="39">
        <v>12</v>
      </c>
      <c r="AU231" s="39">
        <v>18</v>
      </c>
      <c r="AV231" s="39">
        <v>0</v>
      </c>
      <c r="AW231" s="39"/>
      <c r="AX231" s="39"/>
      <c r="AY231" s="39"/>
      <c r="AZ231" s="39"/>
      <c r="BA231" s="39"/>
      <c r="BB231" s="39"/>
      <c r="BC231" s="39"/>
      <c r="BD231" s="39"/>
      <c r="BE231" s="39"/>
    </row>
    <row r="232" spans="1:57" ht="13" x14ac:dyDescent="0.15">
      <c r="A232" s="39">
        <v>282</v>
      </c>
      <c r="B232" s="39">
        <v>1</v>
      </c>
      <c r="C232" s="39">
        <v>3</v>
      </c>
      <c r="D232" s="39">
        <v>1</v>
      </c>
      <c r="E232" s="39">
        <v>0</v>
      </c>
      <c r="F232" s="39">
        <v>2</v>
      </c>
      <c r="G232" s="39">
        <v>2</v>
      </c>
      <c r="H232" s="39">
        <v>19</v>
      </c>
      <c r="I232" s="39">
        <v>8</v>
      </c>
      <c r="J232" s="39">
        <v>0</v>
      </c>
      <c r="K232" s="39">
        <f>H232/(H232+I232+J232)</f>
        <v>0.70370370370370372</v>
      </c>
      <c r="L232" s="39">
        <v>6</v>
      </c>
      <c r="M232" s="39">
        <v>10</v>
      </c>
      <c r="N232" s="39">
        <v>5</v>
      </c>
      <c r="O232" s="39">
        <f>(L232+M232+N232)/30</f>
        <v>0.7</v>
      </c>
      <c r="P232" s="39">
        <v>15</v>
      </c>
      <c r="Q232" s="39">
        <v>2</v>
      </c>
      <c r="R232" s="39">
        <v>0</v>
      </c>
      <c r="S232" s="39">
        <v>7</v>
      </c>
      <c r="T232" s="39">
        <v>1</v>
      </c>
      <c r="U232" s="39">
        <v>1</v>
      </c>
      <c r="V232" s="39">
        <v>0</v>
      </c>
      <c r="W232" s="39">
        <v>7</v>
      </c>
      <c r="X232" s="39">
        <v>1</v>
      </c>
      <c r="Y232" s="39">
        <v>1</v>
      </c>
      <c r="Z232" s="39">
        <v>0</v>
      </c>
      <c r="AA232" s="39">
        <v>11</v>
      </c>
      <c r="AB232" s="39">
        <v>1</v>
      </c>
      <c r="AC232" s="39">
        <v>1</v>
      </c>
      <c r="AD232" s="39">
        <v>0</v>
      </c>
      <c r="AE232" s="39">
        <v>7</v>
      </c>
      <c r="AF232" s="39">
        <v>0</v>
      </c>
      <c r="AG232" s="39">
        <v>0</v>
      </c>
      <c r="AH232" s="39">
        <v>0</v>
      </c>
      <c r="AI232" s="39">
        <v>9</v>
      </c>
      <c r="AJ232" s="39">
        <v>1</v>
      </c>
      <c r="AK232" s="39">
        <v>1</v>
      </c>
      <c r="AL232" s="39">
        <v>0</v>
      </c>
      <c r="AM232" s="39">
        <v>31</v>
      </c>
      <c r="AN232" s="39">
        <v>5</v>
      </c>
      <c r="AO232" s="39">
        <v>3</v>
      </c>
      <c r="AP232" s="39">
        <v>0</v>
      </c>
      <c r="AQ232" s="39">
        <v>91</v>
      </c>
      <c r="AR232" s="39">
        <v>9</v>
      </c>
      <c r="AS232" s="39">
        <v>20</v>
      </c>
      <c r="AT232" s="39">
        <v>30</v>
      </c>
      <c r="AU232" s="39">
        <v>0</v>
      </c>
      <c r="AV232" s="39">
        <v>0</v>
      </c>
      <c r="AW232" s="39"/>
      <c r="AX232" s="39"/>
      <c r="AY232" s="39"/>
      <c r="AZ232" s="39"/>
      <c r="BA232" s="39"/>
      <c r="BB232" s="39"/>
      <c r="BC232" s="39"/>
      <c r="BD232" s="39"/>
      <c r="BE232" s="39"/>
    </row>
    <row r="233" spans="1:57" ht="13" x14ac:dyDescent="0.15">
      <c r="A233" s="39">
        <v>288</v>
      </c>
      <c r="B233" s="39">
        <v>1</v>
      </c>
      <c r="C233" s="39">
        <v>3</v>
      </c>
      <c r="D233" s="39">
        <v>1</v>
      </c>
      <c r="E233" s="39">
        <v>0</v>
      </c>
      <c r="F233" s="39">
        <v>2</v>
      </c>
      <c r="G233" s="39">
        <v>2</v>
      </c>
      <c r="H233" s="39">
        <v>16</v>
      </c>
      <c r="I233" s="39">
        <v>11</v>
      </c>
      <c r="J233" s="39">
        <v>0</v>
      </c>
      <c r="K233" s="39">
        <f>H233/(H233+I233+J233)</f>
        <v>0.59259259259259256</v>
      </c>
      <c r="L233" s="39">
        <v>4</v>
      </c>
      <c r="M233" s="39">
        <v>5</v>
      </c>
      <c r="N233" s="39">
        <v>5</v>
      </c>
      <c r="O233" s="39">
        <f>(L233+M233+N233)/30</f>
        <v>0.46666666666666667</v>
      </c>
      <c r="P233" s="39">
        <v>8</v>
      </c>
      <c r="Q233" s="39">
        <v>9</v>
      </c>
      <c r="R233" s="39">
        <v>0</v>
      </c>
      <c r="S233" s="39">
        <v>8</v>
      </c>
      <c r="T233" s="39">
        <v>0</v>
      </c>
      <c r="U233" s="39">
        <v>0</v>
      </c>
      <c r="V233" s="39">
        <v>0</v>
      </c>
      <c r="W233" s="39">
        <v>6</v>
      </c>
      <c r="X233" s="39">
        <v>1</v>
      </c>
      <c r="Y233" s="39">
        <v>0</v>
      </c>
      <c r="Z233" s="39">
        <v>0</v>
      </c>
      <c r="AA233" s="39">
        <v>10</v>
      </c>
      <c r="AB233" s="39">
        <v>1</v>
      </c>
      <c r="AC233" s="39">
        <v>1</v>
      </c>
      <c r="AD233" s="39">
        <v>0</v>
      </c>
      <c r="AE233" s="39">
        <v>6</v>
      </c>
      <c r="AF233" s="39">
        <v>1</v>
      </c>
      <c r="AG233" s="39">
        <v>1</v>
      </c>
      <c r="AH233" s="39">
        <v>0</v>
      </c>
      <c r="AI233" s="39">
        <v>8</v>
      </c>
      <c r="AJ233" s="39">
        <v>1</v>
      </c>
      <c r="AK233" s="39">
        <v>0</v>
      </c>
      <c r="AL233" s="39">
        <v>0</v>
      </c>
      <c r="AM233" s="39">
        <v>15</v>
      </c>
      <c r="AN233" s="39">
        <v>6</v>
      </c>
      <c r="AO233" s="39">
        <v>0</v>
      </c>
      <c r="AP233" s="39">
        <v>0</v>
      </c>
      <c r="AQ233" s="39">
        <v>48</v>
      </c>
      <c r="AR233" s="39">
        <v>12</v>
      </c>
      <c r="AS233" s="39">
        <v>60</v>
      </c>
      <c r="AT233" s="39">
        <v>11</v>
      </c>
      <c r="AU233" s="39">
        <v>19</v>
      </c>
      <c r="AV233" s="39">
        <v>0</v>
      </c>
      <c r="AW233" s="39"/>
      <c r="AX233" s="39"/>
      <c r="AY233" s="39"/>
      <c r="AZ233" s="39"/>
      <c r="BA233" s="39"/>
      <c r="BB233" s="39"/>
      <c r="BC233" s="39"/>
      <c r="BD233" s="39"/>
      <c r="BE233" s="39"/>
    </row>
    <row r="234" spans="1:57" ht="13" x14ac:dyDescent="0.15">
      <c r="A234" s="39">
        <v>291</v>
      </c>
      <c r="B234" s="39">
        <v>1</v>
      </c>
      <c r="C234" s="39">
        <v>3</v>
      </c>
      <c r="D234" s="39">
        <v>1</v>
      </c>
      <c r="E234" s="39">
        <v>0</v>
      </c>
      <c r="F234" s="39">
        <v>2</v>
      </c>
      <c r="G234" s="39">
        <v>1</v>
      </c>
      <c r="H234" s="39">
        <v>12</v>
      </c>
      <c r="I234" s="39">
        <v>15</v>
      </c>
      <c r="J234" s="39">
        <v>0</v>
      </c>
      <c r="K234" s="39">
        <f>H234/(H234+I234+J234)</f>
        <v>0.44444444444444442</v>
      </c>
      <c r="L234" s="39">
        <v>6</v>
      </c>
      <c r="M234" s="39">
        <v>4</v>
      </c>
      <c r="N234" s="39">
        <v>4</v>
      </c>
      <c r="O234" s="39">
        <f>(L234+M234+N234)/30</f>
        <v>0.46666666666666667</v>
      </c>
      <c r="P234" s="39">
        <v>14</v>
      </c>
      <c r="Q234" s="39">
        <v>3</v>
      </c>
      <c r="R234" s="39">
        <v>0</v>
      </c>
      <c r="S234" s="39">
        <v>6</v>
      </c>
      <c r="T234" s="39">
        <v>2</v>
      </c>
      <c r="U234" s="39">
        <v>1</v>
      </c>
      <c r="V234" s="39">
        <v>0</v>
      </c>
      <c r="W234" s="39">
        <v>6</v>
      </c>
      <c r="X234" s="39">
        <v>0</v>
      </c>
      <c r="Y234" s="39">
        <v>0</v>
      </c>
      <c r="Z234" s="39">
        <v>0</v>
      </c>
      <c r="AA234" s="39">
        <v>7</v>
      </c>
      <c r="AB234" s="39">
        <v>2</v>
      </c>
      <c r="AC234" s="39">
        <v>1</v>
      </c>
      <c r="AD234" s="39">
        <v>0</v>
      </c>
      <c r="AE234" s="39">
        <v>9</v>
      </c>
      <c r="AF234" s="39">
        <v>1</v>
      </c>
      <c r="AG234" s="39">
        <v>1</v>
      </c>
      <c r="AH234" s="39">
        <v>0</v>
      </c>
      <c r="AI234" s="39">
        <v>8</v>
      </c>
      <c r="AJ234" s="39">
        <v>1</v>
      </c>
      <c r="AK234" s="39">
        <v>1</v>
      </c>
      <c r="AL234" s="39">
        <v>0</v>
      </c>
      <c r="AM234" s="39">
        <v>16</v>
      </c>
      <c r="AN234" s="39">
        <v>8</v>
      </c>
      <c r="AO234" s="39">
        <v>4</v>
      </c>
      <c r="AP234" s="39">
        <v>0</v>
      </c>
      <c r="AQ234" s="39">
        <v>107</v>
      </c>
      <c r="AR234" s="39">
        <v>13</v>
      </c>
      <c r="AS234" s="39">
        <v>0</v>
      </c>
      <c r="AT234" s="39">
        <v>21</v>
      </c>
      <c r="AU234" s="39">
        <v>4</v>
      </c>
      <c r="AV234" s="39">
        <v>5</v>
      </c>
      <c r="AW234" s="39"/>
      <c r="AX234" s="39"/>
      <c r="AY234" s="39"/>
      <c r="AZ234" s="39"/>
      <c r="BA234" s="39"/>
      <c r="BB234" s="39"/>
      <c r="BC234" s="39"/>
      <c r="BD234" s="39"/>
      <c r="BE234" s="39"/>
    </row>
    <row r="235" spans="1:57" ht="13" x14ac:dyDescent="0.15">
      <c r="A235" s="39">
        <v>223</v>
      </c>
      <c r="B235" s="39">
        <v>2</v>
      </c>
      <c r="C235" s="39">
        <v>1</v>
      </c>
      <c r="D235" s="39">
        <v>0</v>
      </c>
      <c r="E235" s="39">
        <v>0</v>
      </c>
      <c r="F235" s="39">
        <v>2</v>
      </c>
      <c r="G235" s="39">
        <v>1</v>
      </c>
      <c r="H235" s="39">
        <v>14</v>
      </c>
      <c r="I235" s="39">
        <v>7</v>
      </c>
      <c r="J235" s="39">
        <v>6</v>
      </c>
      <c r="K235" s="39">
        <f>H235/(H235+I235+J235)</f>
        <v>0.51851851851851849</v>
      </c>
      <c r="L235" s="39">
        <v>6</v>
      </c>
      <c r="M235" s="39">
        <v>5</v>
      </c>
      <c r="N235" s="39">
        <v>6</v>
      </c>
      <c r="O235" s="39">
        <f>(L235+M235+N235)/30</f>
        <v>0.56666666666666665</v>
      </c>
      <c r="P235" s="39">
        <v>11</v>
      </c>
      <c r="Q235" s="39">
        <v>6</v>
      </c>
      <c r="R235" s="39">
        <v>0</v>
      </c>
      <c r="S235" s="39">
        <v>12</v>
      </c>
      <c r="T235" s="39">
        <v>1</v>
      </c>
      <c r="U235" s="39">
        <v>1</v>
      </c>
      <c r="V235" s="39">
        <v>1</v>
      </c>
      <c r="W235" s="39">
        <v>8</v>
      </c>
      <c r="X235" s="39">
        <v>3</v>
      </c>
      <c r="Y235" s="39">
        <v>0</v>
      </c>
      <c r="Z235" s="39">
        <v>0</v>
      </c>
      <c r="AA235" s="39">
        <v>12</v>
      </c>
      <c r="AB235" s="39">
        <v>1</v>
      </c>
      <c r="AC235" s="39">
        <v>1</v>
      </c>
      <c r="AD235" s="39">
        <v>1</v>
      </c>
      <c r="AE235" s="39">
        <v>10</v>
      </c>
      <c r="AF235" s="39">
        <v>2</v>
      </c>
      <c r="AG235" s="39">
        <v>1</v>
      </c>
      <c r="AH235" s="39">
        <v>0</v>
      </c>
      <c r="AI235" s="39">
        <v>13</v>
      </c>
      <c r="AJ235" s="39">
        <v>1</v>
      </c>
      <c r="AK235" s="39">
        <v>1</v>
      </c>
      <c r="AL235" s="39">
        <v>0</v>
      </c>
      <c r="AM235" s="39">
        <v>40</v>
      </c>
      <c r="AN235" s="39">
        <v>4</v>
      </c>
      <c r="AO235" s="39">
        <v>3</v>
      </c>
      <c r="AP235" s="39">
        <v>0</v>
      </c>
      <c r="AQ235" s="39">
        <v>88</v>
      </c>
      <c r="AR235" s="39">
        <v>17</v>
      </c>
      <c r="AS235" s="39">
        <v>15</v>
      </c>
      <c r="AT235" s="39">
        <v>13</v>
      </c>
      <c r="AU235" s="39">
        <v>3</v>
      </c>
      <c r="AV235" s="39">
        <v>14</v>
      </c>
      <c r="AW235" s="39"/>
      <c r="AX235" s="39"/>
      <c r="AY235" s="39"/>
      <c r="AZ235" s="39"/>
      <c r="BA235" s="39"/>
      <c r="BB235" s="39"/>
      <c r="BC235" s="39"/>
      <c r="BD235" s="39"/>
      <c r="BE235" s="39"/>
    </row>
    <row r="236" spans="1:57" ht="13" x14ac:dyDescent="0.15">
      <c r="A236" s="39">
        <v>228</v>
      </c>
      <c r="B236" s="39">
        <v>2</v>
      </c>
      <c r="C236" s="39">
        <v>1</v>
      </c>
      <c r="D236" s="39">
        <v>0</v>
      </c>
      <c r="E236" s="39">
        <v>0</v>
      </c>
      <c r="F236" s="39">
        <v>2</v>
      </c>
      <c r="G236" s="39">
        <v>1</v>
      </c>
      <c r="H236" s="39">
        <v>14</v>
      </c>
      <c r="I236" s="39">
        <v>5</v>
      </c>
      <c r="J236" s="39">
        <v>8</v>
      </c>
      <c r="K236" s="39">
        <f>H236/(H236+I236+J236)</f>
        <v>0.51851851851851849</v>
      </c>
      <c r="L236" s="39">
        <v>4</v>
      </c>
      <c r="M236" s="39">
        <v>6</v>
      </c>
      <c r="N236" s="39">
        <v>4</v>
      </c>
      <c r="O236" s="39">
        <f>(L236+M236+N236)/30</f>
        <v>0.46666666666666667</v>
      </c>
      <c r="P236" s="39">
        <v>17</v>
      </c>
      <c r="Q236" s="39">
        <v>0</v>
      </c>
      <c r="R236" s="39">
        <v>0</v>
      </c>
      <c r="S236" s="39">
        <v>10</v>
      </c>
      <c r="T236" s="39">
        <v>1</v>
      </c>
      <c r="U236" s="39">
        <v>1</v>
      </c>
      <c r="V236" s="39">
        <v>0</v>
      </c>
      <c r="W236" s="39">
        <v>10</v>
      </c>
      <c r="X236" s="39">
        <v>0</v>
      </c>
      <c r="Y236" s="39">
        <v>0</v>
      </c>
      <c r="Z236" s="39">
        <v>0</v>
      </c>
      <c r="AA236" s="39">
        <v>8</v>
      </c>
      <c r="AB236" s="39">
        <v>1</v>
      </c>
      <c r="AC236" s="39">
        <v>0</v>
      </c>
      <c r="AD236" s="39">
        <v>0</v>
      </c>
      <c r="AE236" s="39">
        <v>10</v>
      </c>
      <c r="AF236" s="39">
        <v>1</v>
      </c>
      <c r="AG236" s="39">
        <v>1</v>
      </c>
      <c r="AH236" s="39">
        <v>0</v>
      </c>
      <c r="AI236" s="39">
        <v>5</v>
      </c>
      <c r="AJ236" s="39">
        <v>1</v>
      </c>
      <c r="AK236" s="39">
        <v>1</v>
      </c>
      <c r="AL236" s="39">
        <v>0</v>
      </c>
      <c r="AM236" s="39">
        <v>25</v>
      </c>
      <c r="AN236" s="39">
        <v>5</v>
      </c>
      <c r="AO236" s="39">
        <v>3</v>
      </c>
      <c r="AP236" s="39">
        <v>0</v>
      </c>
      <c r="AQ236" s="39">
        <v>83</v>
      </c>
      <c r="AR236" s="39">
        <v>7</v>
      </c>
      <c r="AS236" s="39">
        <v>30</v>
      </c>
      <c r="AT236" s="39">
        <v>24</v>
      </c>
      <c r="AU236" s="39">
        <v>2</v>
      </c>
      <c r="AV236" s="39">
        <v>4</v>
      </c>
      <c r="AW236" s="39"/>
      <c r="AX236" s="39"/>
      <c r="AY236" s="39"/>
      <c r="AZ236" s="39"/>
      <c r="BA236" s="39"/>
      <c r="BB236" s="39"/>
      <c r="BC236" s="39"/>
      <c r="BD236" s="39"/>
      <c r="BE236" s="39"/>
    </row>
    <row r="237" spans="1:57" ht="13" x14ac:dyDescent="0.15">
      <c r="A237" s="39">
        <v>229</v>
      </c>
      <c r="B237" s="39">
        <v>2</v>
      </c>
      <c r="C237" s="39">
        <v>1</v>
      </c>
      <c r="D237" s="39">
        <v>0</v>
      </c>
      <c r="E237" s="39">
        <v>0</v>
      </c>
      <c r="F237" s="39">
        <v>2</v>
      </c>
      <c r="G237" s="39">
        <v>1</v>
      </c>
      <c r="H237" s="39">
        <v>15</v>
      </c>
      <c r="I237" s="39">
        <v>1</v>
      </c>
      <c r="J237" s="39">
        <v>11</v>
      </c>
      <c r="K237" s="39">
        <f>H237/(H237+I237+J237)</f>
        <v>0.55555555555555558</v>
      </c>
      <c r="L237" s="39">
        <v>3</v>
      </c>
      <c r="M237" s="39">
        <v>4</v>
      </c>
      <c r="N237" s="39">
        <v>6</v>
      </c>
      <c r="O237" s="39">
        <f>(L237+M237+N237)/30</f>
        <v>0.43333333333333335</v>
      </c>
      <c r="P237" s="39">
        <v>14</v>
      </c>
      <c r="Q237" s="39">
        <v>1</v>
      </c>
      <c r="R237" s="39">
        <v>2</v>
      </c>
      <c r="S237" s="39">
        <v>7</v>
      </c>
      <c r="T237" s="39">
        <v>0</v>
      </c>
      <c r="U237" s="39">
        <v>0</v>
      </c>
      <c r="V237" s="39">
        <v>0</v>
      </c>
      <c r="W237" s="39">
        <v>9</v>
      </c>
      <c r="X237" s="39">
        <v>0</v>
      </c>
      <c r="Y237" s="39">
        <v>0</v>
      </c>
      <c r="Z237" s="39">
        <v>0</v>
      </c>
      <c r="AA237" s="39">
        <v>9</v>
      </c>
      <c r="AB237" s="39">
        <v>0</v>
      </c>
      <c r="AC237" s="39">
        <v>0</v>
      </c>
      <c r="AD237" s="39">
        <v>0</v>
      </c>
      <c r="AE237" s="39">
        <v>8</v>
      </c>
      <c r="AF237" s="39">
        <v>0</v>
      </c>
      <c r="AG237" s="39">
        <v>0</v>
      </c>
      <c r="AH237" s="39">
        <v>0</v>
      </c>
      <c r="AI237" s="39">
        <v>9</v>
      </c>
      <c r="AJ237" s="39">
        <v>0</v>
      </c>
      <c r="AK237" s="39">
        <v>0</v>
      </c>
      <c r="AL237" s="39">
        <v>0</v>
      </c>
      <c r="AM237" s="39">
        <v>29</v>
      </c>
      <c r="AN237" s="39">
        <v>2</v>
      </c>
      <c r="AO237" s="39">
        <v>2</v>
      </c>
      <c r="AP237" s="39">
        <v>0</v>
      </c>
      <c r="AQ237" s="39">
        <v>65</v>
      </c>
      <c r="AR237" s="39">
        <v>5</v>
      </c>
      <c r="AS237" s="39">
        <v>50</v>
      </c>
      <c r="AT237" s="39">
        <v>26</v>
      </c>
      <c r="AU237" s="39">
        <v>3</v>
      </c>
      <c r="AV237" s="39">
        <v>1</v>
      </c>
      <c r="AW237" s="39"/>
      <c r="AX237" s="39"/>
      <c r="AY237" s="39"/>
      <c r="AZ237" s="39"/>
      <c r="BA237" s="39"/>
      <c r="BB237" s="39"/>
      <c r="BC237" s="39"/>
      <c r="BD237" s="39"/>
      <c r="BE237" s="39"/>
    </row>
    <row r="238" spans="1:57" ht="13" x14ac:dyDescent="0.15">
      <c r="A238" s="39">
        <v>230</v>
      </c>
      <c r="B238" s="39">
        <v>2</v>
      </c>
      <c r="C238" s="39">
        <v>1</v>
      </c>
      <c r="D238" s="39">
        <v>0</v>
      </c>
      <c r="E238" s="39">
        <v>0</v>
      </c>
      <c r="F238" s="39">
        <v>2</v>
      </c>
      <c r="G238" s="39">
        <v>1</v>
      </c>
      <c r="H238" s="39">
        <v>13</v>
      </c>
      <c r="I238" s="39">
        <v>6</v>
      </c>
      <c r="J238" s="39">
        <v>8</v>
      </c>
      <c r="K238" s="39">
        <f>H238/(H238+I238+J238)</f>
        <v>0.48148148148148145</v>
      </c>
      <c r="L238" s="39">
        <v>5</v>
      </c>
      <c r="M238" s="39">
        <v>5</v>
      </c>
      <c r="N238" s="39">
        <v>4</v>
      </c>
      <c r="O238" s="39">
        <f>(L238+M238+N238)/30</f>
        <v>0.46666666666666667</v>
      </c>
      <c r="P238" s="39">
        <v>16</v>
      </c>
      <c r="Q238" s="39">
        <v>1</v>
      </c>
      <c r="R238" s="39">
        <v>0</v>
      </c>
      <c r="S238" s="39">
        <v>9</v>
      </c>
      <c r="T238" s="39">
        <v>0</v>
      </c>
      <c r="U238" s="39">
        <v>0</v>
      </c>
      <c r="V238" s="39">
        <v>0</v>
      </c>
      <c r="W238" s="39">
        <v>7</v>
      </c>
      <c r="X238" s="39">
        <v>0</v>
      </c>
      <c r="Y238" s="39">
        <v>0</v>
      </c>
      <c r="Z238" s="39">
        <v>0</v>
      </c>
      <c r="AA238" s="39">
        <v>10</v>
      </c>
      <c r="AB238" s="39">
        <v>1</v>
      </c>
      <c r="AC238" s="39">
        <v>1</v>
      </c>
      <c r="AD238" s="39">
        <v>0</v>
      </c>
      <c r="AE238" s="39">
        <v>8</v>
      </c>
      <c r="AF238" s="39">
        <v>0</v>
      </c>
      <c r="AG238" s="39">
        <v>0</v>
      </c>
      <c r="AH238" s="39">
        <v>0</v>
      </c>
      <c r="AI238" s="39">
        <v>8</v>
      </c>
      <c r="AJ238" s="39">
        <v>0</v>
      </c>
      <c r="AK238" s="39">
        <v>0</v>
      </c>
      <c r="AL238" s="39">
        <v>0</v>
      </c>
      <c r="AM238" s="39">
        <v>27</v>
      </c>
      <c r="AN238" s="39">
        <v>4</v>
      </c>
      <c r="AO238" s="39">
        <v>3</v>
      </c>
      <c r="AP238" s="39">
        <v>0</v>
      </c>
      <c r="AQ238" s="39">
        <v>45</v>
      </c>
      <c r="AR238" s="39">
        <v>5</v>
      </c>
      <c r="AS238" s="39">
        <v>70</v>
      </c>
      <c r="AT238" s="39">
        <v>22</v>
      </c>
      <c r="AU238" s="39">
        <v>6</v>
      </c>
      <c r="AV238" s="39">
        <v>2</v>
      </c>
      <c r="AW238" s="39"/>
      <c r="AX238" s="39"/>
      <c r="AY238" s="39"/>
      <c r="AZ238" s="39"/>
      <c r="BA238" s="39"/>
      <c r="BB238" s="39"/>
      <c r="BC238" s="39"/>
      <c r="BD238" s="39"/>
      <c r="BE238" s="39"/>
    </row>
    <row r="239" spans="1:57" ht="13" x14ac:dyDescent="0.15">
      <c r="A239" s="39">
        <v>232</v>
      </c>
      <c r="B239" s="39">
        <v>2</v>
      </c>
      <c r="C239" s="39">
        <v>1</v>
      </c>
      <c r="D239" s="39">
        <v>0</v>
      </c>
      <c r="E239" s="39">
        <v>0</v>
      </c>
      <c r="F239" s="39">
        <v>2</v>
      </c>
      <c r="G239" s="39">
        <v>1</v>
      </c>
      <c r="H239" s="39">
        <v>18</v>
      </c>
      <c r="I239" s="39">
        <v>8</v>
      </c>
      <c r="J239" s="39">
        <v>1</v>
      </c>
      <c r="K239" s="39">
        <f>H239/(H239+I239+J239)</f>
        <v>0.66666666666666663</v>
      </c>
      <c r="L239" s="39">
        <v>3</v>
      </c>
      <c r="M239" s="39">
        <v>5</v>
      </c>
      <c r="N239" s="39">
        <v>3</v>
      </c>
      <c r="O239" s="39">
        <f>(L239+M239+N239)/30</f>
        <v>0.36666666666666664</v>
      </c>
      <c r="P239" s="39">
        <v>12</v>
      </c>
      <c r="Q239" s="39">
        <v>5</v>
      </c>
      <c r="R239" s="39">
        <v>0</v>
      </c>
      <c r="S239" s="39">
        <v>10</v>
      </c>
      <c r="T239" s="39">
        <v>2</v>
      </c>
      <c r="U239" s="39">
        <v>1</v>
      </c>
      <c r="V239" s="39">
        <v>0</v>
      </c>
      <c r="W239" s="39">
        <v>1</v>
      </c>
      <c r="X239" s="39">
        <v>3</v>
      </c>
      <c r="Y239" s="39">
        <v>1</v>
      </c>
      <c r="Z239" s="39">
        <v>0</v>
      </c>
      <c r="AA239" s="39">
        <v>10</v>
      </c>
      <c r="AB239" s="39">
        <v>2</v>
      </c>
      <c r="AC239" s="39">
        <v>0</v>
      </c>
      <c r="AD239" s="39">
        <v>0</v>
      </c>
      <c r="AE239" s="39">
        <v>5</v>
      </c>
      <c r="AF239" s="39">
        <v>1</v>
      </c>
      <c r="AG239" s="39">
        <v>1</v>
      </c>
      <c r="AH239" s="39">
        <v>1</v>
      </c>
      <c r="AI239" s="39">
        <v>12</v>
      </c>
      <c r="AJ239" s="39">
        <v>0</v>
      </c>
      <c r="AK239" s="39">
        <v>0</v>
      </c>
      <c r="AL239" s="39">
        <v>0</v>
      </c>
      <c r="AM239" s="39">
        <v>32</v>
      </c>
      <c r="AN239" s="39">
        <v>3</v>
      </c>
      <c r="AO239" s="39">
        <v>2</v>
      </c>
      <c r="AP239" s="39">
        <v>0</v>
      </c>
      <c r="AQ239" s="39">
        <v>95</v>
      </c>
      <c r="AR239" s="39">
        <v>25</v>
      </c>
      <c r="AS239" s="39">
        <v>0</v>
      </c>
      <c r="AT239" s="39">
        <v>14</v>
      </c>
      <c r="AU239" s="39">
        <v>16</v>
      </c>
      <c r="AV239" s="39">
        <v>0</v>
      </c>
      <c r="AW239" s="39"/>
      <c r="AX239" s="39"/>
      <c r="AY239" s="39"/>
      <c r="AZ239" s="59"/>
      <c r="BA239" s="39"/>
      <c r="BB239" s="39"/>
      <c r="BC239" s="39"/>
      <c r="BD239" s="39"/>
      <c r="BE239" s="39"/>
    </row>
    <row r="240" spans="1:57" ht="13" x14ac:dyDescent="0.15">
      <c r="A240" s="39">
        <v>234</v>
      </c>
      <c r="B240" s="39">
        <v>2</v>
      </c>
      <c r="C240" s="39">
        <v>1</v>
      </c>
      <c r="D240" s="39">
        <v>0</v>
      </c>
      <c r="E240" s="39">
        <v>0</v>
      </c>
      <c r="F240" s="39">
        <v>2</v>
      </c>
      <c r="G240" s="39">
        <v>2</v>
      </c>
      <c r="H240" s="39">
        <v>9</v>
      </c>
      <c r="I240" s="39">
        <v>4</v>
      </c>
      <c r="J240" s="39">
        <v>14</v>
      </c>
      <c r="K240" s="39">
        <f>H240/(H240+I240+J240)</f>
        <v>0.33333333333333331</v>
      </c>
      <c r="L240" s="39">
        <v>4</v>
      </c>
      <c r="M240" s="39">
        <v>5</v>
      </c>
      <c r="N240" s="39">
        <v>3</v>
      </c>
      <c r="O240" s="39">
        <f>(L240+M240+N240)/30</f>
        <v>0.4</v>
      </c>
      <c r="P240" s="39">
        <v>3</v>
      </c>
      <c r="Q240" s="39">
        <v>3</v>
      </c>
      <c r="R240" s="39">
        <v>11</v>
      </c>
      <c r="S240" s="39">
        <v>14</v>
      </c>
      <c r="T240" s="39">
        <v>0</v>
      </c>
      <c r="U240" s="39">
        <v>0</v>
      </c>
      <c r="V240" s="39">
        <v>0</v>
      </c>
      <c r="W240" s="39">
        <v>11</v>
      </c>
      <c r="X240" s="39">
        <v>1</v>
      </c>
      <c r="Y240" s="39">
        <v>1</v>
      </c>
      <c r="Z240" s="39">
        <v>0</v>
      </c>
      <c r="AA240" s="39">
        <v>12</v>
      </c>
      <c r="AB240" s="39">
        <v>1</v>
      </c>
      <c r="AC240" s="39">
        <v>1</v>
      </c>
      <c r="AD240" s="39">
        <v>0</v>
      </c>
      <c r="AE240" s="39">
        <v>6</v>
      </c>
      <c r="AF240" s="39">
        <v>3</v>
      </c>
      <c r="AG240" s="39">
        <v>1</v>
      </c>
      <c r="AH240" s="39">
        <v>2</v>
      </c>
      <c r="AI240" s="39">
        <v>11</v>
      </c>
      <c r="AJ240" s="39">
        <v>2</v>
      </c>
      <c r="AK240" s="39">
        <v>1</v>
      </c>
      <c r="AL240" s="39">
        <v>0</v>
      </c>
      <c r="AM240" s="39">
        <v>33</v>
      </c>
      <c r="AN240" s="39">
        <v>5</v>
      </c>
      <c r="AO240" s="39">
        <v>4</v>
      </c>
      <c r="AP240" s="39">
        <v>0</v>
      </c>
      <c r="AQ240" s="39">
        <v>89</v>
      </c>
      <c r="AR240" s="39">
        <v>21</v>
      </c>
      <c r="AS240" s="39">
        <v>10</v>
      </c>
      <c r="AT240" s="39">
        <v>6</v>
      </c>
      <c r="AU240" s="39">
        <v>14</v>
      </c>
      <c r="AV240" s="39">
        <v>10</v>
      </c>
      <c r="AW240" s="39"/>
      <c r="AX240" s="39"/>
      <c r="AY240" s="39"/>
      <c r="AZ240" s="39"/>
      <c r="BA240" s="39"/>
      <c r="BB240" s="39"/>
      <c r="BC240" s="39"/>
      <c r="BD240" s="39"/>
      <c r="BE240" s="39"/>
    </row>
    <row r="241" spans="1:57" ht="13" x14ac:dyDescent="0.15">
      <c r="A241" s="39">
        <v>236</v>
      </c>
      <c r="B241" s="39">
        <v>2</v>
      </c>
      <c r="C241" s="39">
        <v>1</v>
      </c>
      <c r="D241" s="39">
        <v>0</v>
      </c>
      <c r="E241" s="39">
        <v>0</v>
      </c>
      <c r="F241" s="39">
        <v>2</v>
      </c>
      <c r="G241" s="39">
        <v>1</v>
      </c>
      <c r="H241" s="39">
        <v>14</v>
      </c>
      <c r="I241" s="39">
        <v>10</v>
      </c>
      <c r="J241" s="39">
        <v>3</v>
      </c>
      <c r="K241" s="39">
        <f>H241/(H241+I241+J241)</f>
        <v>0.51851851851851849</v>
      </c>
      <c r="L241" s="39">
        <v>3</v>
      </c>
      <c r="M241" s="39">
        <v>3</v>
      </c>
      <c r="N241" s="39">
        <v>4</v>
      </c>
      <c r="O241" s="39">
        <f>(L241+M241+N241)/30</f>
        <v>0.33333333333333331</v>
      </c>
      <c r="P241" s="39">
        <v>9</v>
      </c>
      <c r="Q241" s="39">
        <v>3</v>
      </c>
      <c r="R241" s="39">
        <v>5</v>
      </c>
      <c r="S241" s="39">
        <v>8</v>
      </c>
      <c r="T241" s="39">
        <v>1</v>
      </c>
      <c r="U241" s="39">
        <v>0</v>
      </c>
      <c r="V241" s="39">
        <v>0</v>
      </c>
      <c r="W241" s="39">
        <v>5</v>
      </c>
      <c r="X241" s="39">
        <v>1</v>
      </c>
      <c r="Y241" s="39">
        <v>1</v>
      </c>
      <c r="Z241" s="39">
        <v>0</v>
      </c>
      <c r="AA241" s="39">
        <v>5</v>
      </c>
      <c r="AB241" s="39">
        <v>0</v>
      </c>
      <c r="AC241" s="39">
        <v>0</v>
      </c>
      <c r="AD241" s="39">
        <v>0</v>
      </c>
      <c r="AE241" s="39">
        <v>7</v>
      </c>
      <c r="AF241" s="39">
        <v>0</v>
      </c>
      <c r="AG241" s="39">
        <v>0</v>
      </c>
      <c r="AH241" s="39">
        <v>0</v>
      </c>
      <c r="AI241" s="39">
        <v>6</v>
      </c>
      <c r="AJ241" s="39">
        <v>0</v>
      </c>
      <c r="AK241" s="39">
        <v>0</v>
      </c>
      <c r="AL241" s="39">
        <v>0</v>
      </c>
      <c r="AM241" s="39">
        <v>15</v>
      </c>
      <c r="AN241" s="39">
        <v>1</v>
      </c>
      <c r="AO241" s="39">
        <v>1</v>
      </c>
      <c r="AP241" s="39">
        <v>0</v>
      </c>
      <c r="AQ241" s="39">
        <v>70</v>
      </c>
      <c r="AR241" s="39">
        <v>18</v>
      </c>
      <c r="AS241" s="39">
        <v>32</v>
      </c>
      <c r="AT241" s="39">
        <v>21</v>
      </c>
      <c r="AU241" s="39">
        <v>3</v>
      </c>
      <c r="AV241" s="39">
        <v>6</v>
      </c>
      <c r="AW241" s="39"/>
      <c r="AX241" s="39"/>
      <c r="AY241" s="39"/>
      <c r="AZ241" s="39"/>
      <c r="BA241" s="39"/>
      <c r="BB241" s="39"/>
      <c r="BC241" s="39"/>
      <c r="BD241" s="39"/>
      <c r="BE241" s="39"/>
    </row>
    <row r="242" spans="1:57" ht="13" x14ac:dyDescent="0.15">
      <c r="A242" s="39">
        <v>242</v>
      </c>
      <c r="B242" s="39">
        <v>2</v>
      </c>
      <c r="C242" s="39">
        <v>1</v>
      </c>
      <c r="D242" s="39">
        <v>0</v>
      </c>
      <c r="E242" s="39">
        <v>0</v>
      </c>
      <c r="F242" s="39">
        <v>2</v>
      </c>
      <c r="G242" s="39">
        <v>1</v>
      </c>
      <c r="H242" s="39">
        <v>14</v>
      </c>
      <c r="I242" s="39">
        <v>2</v>
      </c>
      <c r="J242" s="39">
        <v>11</v>
      </c>
      <c r="K242" s="39">
        <f>H242/(H242+I242+J242)</f>
        <v>0.51851851851851849</v>
      </c>
      <c r="L242" s="39">
        <v>3</v>
      </c>
      <c r="M242" s="39">
        <v>3</v>
      </c>
      <c r="N242" s="39">
        <v>5</v>
      </c>
      <c r="O242" s="39">
        <f>(L242+M242+N242)/30</f>
        <v>0.36666666666666664</v>
      </c>
      <c r="P242" s="39">
        <v>10</v>
      </c>
      <c r="Q242" s="39">
        <v>7</v>
      </c>
      <c r="R242" s="39">
        <v>0</v>
      </c>
      <c r="S242" s="39">
        <v>7</v>
      </c>
      <c r="T242" s="39">
        <v>0</v>
      </c>
      <c r="U242" s="39">
        <v>0</v>
      </c>
      <c r="V242" s="39">
        <v>0</v>
      </c>
      <c r="W242" s="39">
        <v>4</v>
      </c>
      <c r="X242" s="39">
        <v>0</v>
      </c>
      <c r="Y242" s="39">
        <v>0</v>
      </c>
      <c r="Z242" s="39">
        <v>0</v>
      </c>
      <c r="AA242" s="39">
        <v>7</v>
      </c>
      <c r="AB242" s="39">
        <v>0</v>
      </c>
      <c r="AC242" s="39">
        <v>0</v>
      </c>
      <c r="AD242" s="39">
        <v>0</v>
      </c>
      <c r="AE242" s="39">
        <v>8</v>
      </c>
      <c r="AF242" s="39">
        <v>1</v>
      </c>
      <c r="AG242" s="39">
        <v>1</v>
      </c>
      <c r="AH242" s="39">
        <v>0</v>
      </c>
      <c r="AI242" s="39">
        <v>8</v>
      </c>
      <c r="AJ242" s="39">
        <v>0</v>
      </c>
      <c r="AK242" s="39">
        <v>0</v>
      </c>
      <c r="AL242" s="39">
        <v>0</v>
      </c>
      <c r="AM242" s="39">
        <v>19</v>
      </c>
      <c r="AN242" s="39">
        <v>1</v>
      </c>
      <c r="AO242" s="39">
        <v>1</v>
      </c>
      <c r="AP242" s="39">
        <v>0</v>
      </c>
      <c r="AQ242" s="39">
        <v>36</v>
      </c>
      <c r="AR242" s="39">
        <v>2</v>
      </c>
      <c r="AS242" s="39">
        <v>82</v>
      </c>
      <c r="AT242" s="39">
        <v>16</v>
      </c>
      <c r="AU242" s="39">
        <v>14</v>
      </c>
      <c r="AV242" s="39">
        <v>0</v>
      </c>
      <c r="AW242" s="39"/>
      <c r="AX242" s="39"/>
      <c r="AY242" s="39"/>
      <c r="AZ242" s="39"/>
      <c r="BA242" s="39"/>
      <c r="BB242" s="39"/>
      <c r="BC242" s="39"/>
      <c r="BD242" s="39"/>
      <c r="BE242" s="39"/>
    </row>
    <row r="243" spans="1:57" ht="13" x14ac:dyDescent="0.15">
      <c r="A243" s="39">
        <v>245</v>
      </c>
      <c r="B243" s="39">
        <v>2</v>
      </c>
      <c r="C243" s="39">
        <v>2</v>
      </c>
      <c r="D243" s="39">
        <v>0</v>
      </c>
      <c r="E243" s="39">
        <v>0</v>
      </c>
      <c r="F243" s="39">
        <v>2</v>
      </c>
      <c r="G243" s="39">
        <v>1</v>
      </c>
      <c r="H243" s="39">
        <v>8</v>
      </c>
      <c r="I243" s="39">
        <v>19</v>
      </c>
      <c r="J243" s="39">
        <v>0</v>
      </c>
      <c r="K243" s="39">
        <f>H243/(H243+I243+J243)</f>
        <v>0.29629629629629628</v>
      </c>
      <c r="L243" s="39">
        <v>4</v>
      </c>
      <c r="M243" s="39">
        <v>1</v>
      </c>
      <c r="N243" s="39">
        <v>4</v>
      </c>
      <c r="O243" s="39">
        <f>(L243+M243+N243)/30</f>
        <v>0.3</v>
      </c>
      <c r="P243" s="39">
        <v>7</v>
      </c>
      <c r="Q243" s="39">
        <v>10</v>
      </c>
      <c r="R243" s="39">
        <v>0</v>
      </c>
      <c r="S243" s="39">
        <v>7</v>
      </c>
      <c r="T243" s="39">
        <v>0</v>
      </c>
      <c r="U243" s="39">
        <v>0</v>
      </c>
      <c r="V243" s="39">
        <v>0</v>
      </c>
      <c r="W243" s="39">
        <v>10</v>
      </c>
      <c r="X243" s="39">
        <v>0</v>
      </c>
      <c r="Y243" s="39">
        <v>0</v>
      </c>
      <c r="Z243" s="39">
        <v>0</v>
      </c>
      <c r="AA243" s="39">
        <v>3</v>
      </c>
      <c r="AB243" s="39">
        <v>1</v>
      </c>
      <c r="AC243" s="39">
        <v>0</v>
      </c>
      <c r="AD243" s="39">
        <v>0</v>
      </c>
      <c r="AE243" s="39">
        <v>6</v>
      </c>
      <c r="AF243" s="39">
        <v>1</v>
      </c>
      <c r="AG243" s="39">
        <v>1</v>
      </c>
      <c r="AH243" s="39">
        <v>0</v>
      </c>
      <c r="AI243" s="39">
        <v>9</v>
      </c>
      <c r="AJ243" s="39">
        <v>0</v>
      </c>
      <c r="AK243" s="39">
        <v>0</v>
      </c>
      <c r="AL243" s="39">
        <v>0</v>
      </c>
      <c r="AM243" s="39">
        <v>21</v>
      </c>
      <c r="AN243" s="39">
        <v>2</v>
      </c>
      <c r="AO243" s="39">
        <v>0</v>
      </c>
      <c r="AP243" s="39">
        <v>0</v>
      </c>
      <c r="AQ243" s="39">
        <v>76</v>
      </c>
      <c r="AR243" s="39">
        <v>24</v>
      </c>
      <c r="AS243" s="39">
        <v>20</v>
      </c>
      <c r="AT243" s="39">
        <v>10</v>
      </c>
      <c r="AU243" s="39">
        <v>20</v>
      </c>
      <c r="AV243" s="39">
        <v>0</v>
      </c>
      <c r="AW243" s="39"/>
      <c r="AX243" s="39"/>
      <c r="AY243" s="39"/>
      <c r="AZ243" s="39"/>
      <c r="BA243" s="39"/>
      <c r="BB243" s="39"/>
      <c r="BC243" s="39"/>
      <c r="BD243" s="39"/>
      <c r="BE243" s="39"/>
    </row>
    <row r="244" spans="1:57" ht="13" x14ac:dyDescent="0.15">
      <c r="A244" s="39">
        <v>246</v>
      </c>
      <c r="B244" s="39">
        <v>2</v>
      </c>
      <c r="C244" s="39">
        <v>2</v>
      </c>
      <c r="D244" s="39">
        <v>0</v>
      </c>
      <c r="E244" s="39">
        <v>0</v>
      </c>
      <c r="F244" s="39">
        <v>2</v>
      </c>
      <c r="G244" s="39">
        <v>2</v>
      </c>
      <c r="H244" s="39">
        <v>14</v>
      </c>
      <c r="I244" s="39">
        <v>10</v>
      </c>
      <c r="J244" s="39">
        <v>3</v>
      </c>
      <c r="K244" s="39">
        <f>H244/(H244+I244+J244)</f>
        <v>0.51851851851851849</v>
      </c>
      <c r="L244" s="39">
        <v>6</v>
      </c>
      <c r="M244" s="39">
        <v>6</v>
      </c>
      <c r="N244" s="39">
        <v>4</v>
      </c>
      <c r="O244" s="39">
        <f>(L244+M244+N244)/30</f>
        <v>0.53333333333333333</v>
      </c>
      <c r="P244" s="39">
        <v>14</v>
      </c>
      <c r="Q244" s="39">
        <v>3</v>
      </c>
      <c r="R244" s="39">
        <v>0</v>
      </c>
      <c r="S244" s="39">
        <v>12</v>
      </c>
      <c r="T244" s="39">
        <v>0</v>
      </c>
      <c r="U244" s="39">
        <v>0</v>
      </c>
      <c r="V244" s="39">
        <v>0</v>
      </c>
      <c r="W244" s="39">
        <v>10</v>
      </c>
      <c r="X244" s="39">
        <v>0</v>
      </c>
      <c r="Y244" s="39">
        <v>0</v>
      </c>
      <c r="Z244" s="39">
        <v>0</v>
      </c>
      <c r="AA244" s="39">
        <v>11</v>
      </c>
      <c r="AB244" s="39">
        <v>1</v>
      </c>
      <c r="AC244" s="39">
        <v>1</v>
      </c>
      <c r="AD244" s="39">
        <v>0</v>
      </c>
      <c r="AE244" s="39">
        <v>8</v>
      </c>
      <c r="AF244" s="39">
        <v>0</v>
      </c>
      <c r="AG244" s="39">
        <v>0</v>
      </c>
      <c r="AH244" s="39">
        <v>0</v>
      </c>
      <c r="AI244" s="39">
        <v>11</v>
      </c>
      <c r="AJ244" s="39">
        <v>0</v>
      </c>
      <c r="AK244" s="39">
        <v>0</v>
      </c>
      <c r="AL244" s="39">
        <v>0</v>
      </c>
      <c r="AM244" s="39">
        <v>42</v>
      </c>
      <c r="AN244" s="39">
        <v>1</v>
      </c>
      <c r="AO244" s="39">
        <v>1</v>
      </c>
      <c r="AP244" s="39">
        <v>0</v>
      </c>
      <c r="AQ244" s="39">
        <v>107</v>
      </c>
      <c r="AR244" s="39">
        <v>13</v>
      </c>
      <c r="AS244" s="39">
        <v>0</v>
      </c>
      <c r="AT244" s="39">
        <v>14</v>
      </c>
      <c r="AU244" s="39">
        <v>6</v>
      </c>
      <c r="AV244" s="39">
        <v>10</v>
      </c>
      <c r="AW244" s="39"/>
      <c r="AX244" s="39"/>
      <c r="AY244" s="39"/>
      <c r="AZ244" s="39"/>
      <c r="BA244" s="39"/>
      <c r="BB244" s="39"/>
      <c r="BC244" s="39"/>
      <c r="BD244" s="39"/>
      <c r="BE244" s="39"/>
    </row>
    <row r="245" spans="1:57" ht="13" x14ac:dyDescent="0.15">
      <c r="A245" s="39">
        <v>250</v>
      </c>
      <c r="B245" s="39">
        <v>2</v>
      </c>
      <c r="C245" s="39">
        <v>2</v>
      </c>
      <c r="D245" s="39">
        <v>0</v>
      </c>
      <c r="E245" s="39">
        <v>0</v>
      </c>
      <c r="F245" s="39">
        <v>2</v>
      </c>
      <c r="G245" s="39">
        <v>2</v>
      </c>
      <c r="H245" s="39">
        <v>14</v>
      </c>
      <c r="I245" s="39">
        <v>10</v>
      </c>
      <c r="J245" s="39">
        <v>3</v>
      </c>
      <c r="K245" s="39">
        <f>H245/(H245+I245+J245)</f>
        <v>0.51851851851851849</v>
      </c>
      <c r="L245" s="39">
        <v>7</v>
      </c>
      <c r="M245" s="39">
        <v>3</v>
      </c>
      <c r="N245" s="39">
        <v>3</v>
      </c>
      <c r="O245" s="39">
        <f>(L245+M245+N245)/30</f>
        <v>0.43333333333333335</v>
      </c>
      <c r="P245" s="39">
        <v>14</v>
      </c>
      <c r="Q245" s="39">
        <v>3</v>
      </c>
      <c r="R245" s="39">
        <v>0</v>
      </c>
      <c r="S245" s="39">
        <v>14</v>
      </c>
      <c r="T245" s="39">
        <v>0</v>
      </c>
      <c r="U245" s="39">
        <v>0</v>
      </c>
      <c r="V245" s="39">
        <v>0</v>
      </c>
      <c r="W245" s="39">
        <v>11</v>
      </c>
      <c r="X245" s="39">
        <v>0</v>
      </c>
      <c r="Y245" s="39">
        <v>0</v>
      </c>
      <c r="Z245" s="39">
        <v>1</v>
      </c>
      <c r="AA245" s="39">
        <v>14</v>
      </c>
      <c r="AB245" s="39">
        <v>0</v>
      </c>
      <c r="AC245" s="39">
        <v>0</v>
      </c>
      <c r="AD245" s="39">
        <v>0</v>
      </c>
      <c r="AE245" s="39">
        <v>12</v>
      </c>
      <c r="AF245" s="39">
        <v>1</v>
      </c>
      <c r="AG245" s="39">
        <v>0</v>
      </c>
      <c r="AH245" s="39">
        <v>0</v>
      </c>
      <c r="AI245" s="39">
        <v>14</v>
      </c>
      <c r="AJ245" s="39">
        <v>0</v>
      </c>
      <c r="AK245" s="39">
        <v>0</v>
      </c>
      <c r="AL245" s="39">
        <v>0</v>
      </c>
      <c r="AM245" s="39">
        <v>38</v>
      </c>
      <c r="AN245" s="39">
        <v>1</v>
      </c>
      <c r="AO245" s="39">
        <v>0</v>
      </c>
      <c r="AP245" s="39">
        <v>0</v>
      </c>
      <c r="AQ245" s="39">
        <v>73</v>
      </c>
      <c r="AR245" s="39">
        <v>2</v>
      </c>
      <c r="AS245" s="39">
        <v>45</v>
      </c>
      <c r="AT245" s="39">
        <v>22</v>
      </c>
      <c r="AU245" s="39">
        <v>7</v>
      </c>
      <c r="AV245" s="39">
        <v>1</v>
      </c>
      <c r="AW245" s="39"/>
      <c r="AX245" s="39"/>
      <c r="AY245" s="39"/>
      <c r="AZ245" s="39"/>
      <c r="BA245" s="39"/>
      <c r="BB245" s="39"/>
      <c r="BC245" s="39"/>
      <c r="BD245" s="39"/>
      <c r="BE245" s="39"/>
    </row>
    <row r="246" spans="1:57" ht="13" x14ac:dyDescent="0.15">
      <c r="A246" s="39">
        <v>252</v>
      </c>
      <c r="B246" s="39">
        <v>2</v>
      </c>
      <c r="C246" s="39">
        <v>2</v>
      </c>
      <c r="D246" s="39">
        <v>0</v>
      </c>
      <c r="E246" s="39">
        <v>0</v>
      </c>
      <c r="F246" s="39">
        <v>2</v>
      </c>
      <c r="G246" s="39">
        <v>2</v>
      </c>
      <c r="H246" s="39">
        <v>16</v>
      </c>
      <c r="I246" s="39">
        <v>11</v>
      </c>
      <c r="J246" s="39">
        <v>0</v>
      </c>
      <c r="K246" s="39">
        <f>H246/(H246+I246+J246)</f>
        <v>0.59259259259259256</v>
      </c>
      <c r="L246" s="39">
        <v>6</v>
      </c>
      <c r="M246" s="39">
        <v>7</v>
      </c>
      <c r="N246" s="39">
        <v>5</v>
      </c>
      <c r="O246" s="39">
        <f>(L246+M246+N246)/30</f>
        <v>0.6</v>
      </c>
      <c r="P246" s="39">
        <v>11</v>
      </c>
      <c r="Q246" s="39">
        <v>2</v>
      </c>
      <c r="R246" s="39">
        <v>4</v>
      </c>
      <c r="S246" s="39">
        <v>14</v>
      </c>
      <c r="T246" s="39">
        <v>0</v>
      </c>
      <c r="U246" s="39">
        <v>0</v>
      </c>
      <c r="V246" s="39">
        <v>0</v>
      </c>
      <c r="W246" s="39">
        <v>12</v>
      </c>
      <c r="X246" s="39">
        <v>0</v>
      </c>
      <c r="Y246" s="39">
        <v>0</v>
      </c>
      <c r="Z246" s="39">
        <v>0</v>
      </c>
      <c r="AA246" s="39">
        <v>11</v>
      </c>
      <c r="AB246" s="39">
        <v>1</v>
      </c>
      <c r="AC246" s="39">
        <v>1</v>
      </c>
      <c r="AD246" s="39">
        <v>0</v>
      </c>
      <c r="AE246" s="39">
        <v>12</v>
      </c>
      <c r="AF246" s="39">
        <v>1</v>
      </c>
      <c r="AG246" s="39">
        <v>0</v>
      </c>
      <c r="AH246" s="39">
        <v>0</v>
      </c>
      <c r="AI246" s="39">
        <v>10</v>
      </c>
      <c r="AJ246" s="39">
        <v>0</v>
      </c>
      <c r="AK246" s="39">
        <v>0</v>
      </c>
      <c r="AL246" s="39">
        <v>0</v>
      </c>
      <c r="AM246" s="39">
        <v>48</v>
      </c>
      <c r="AN246" s="39">
        <v>3</v>
      </c>
      <c r="AO246" s="39">
        <v>1</v>
      </c>
      <c r="AP246" s="39">
        <v>0</v>
      </c>
      <c r="AQ246" s="39">
        <v>25</v>
      </c>
      <c r="AR246" s="39">
        <v>0</v>
      </c>
      <c r="AS246" s="39">
        <v>95</v>
      </c>
      <c r="AT246" s="39">
        <v>15</v>
      </c>
      <c r="AU246" s="39">
        <v>3</v>
      </c>
      <c r="AV246" s="39">
        <v>12</v>
      </c>
      <c r="AW246" s="39"/>
      <c r="AX246" s="39"/>
      <c r="AY246" s="39"/>
      <c r="AZ246" s="39"/>
      <c r="BA246" s="39"/>
      <c r="BB246" s="39"/>
      <c r="BC246" s="39"/>
      <c r="BD246" s="39"/>
      <c r="BE246" s="39"/>
    </row>
    <row r="247" spans="1:57" ht="13" x14ac:dyDescent="0.15">
      <c r="A247" s="39">
        <v>254</v>
      </c>
      <c r="B247" s="39">
        <v>2</v>
      </c>
      <c r="C247" s="39">
        <v>2</v>
      </c>
      <c r="D247" s="39">
        <v>0</v>
      </c>
      <c r="E247" s="39">
        <v>0</v>
      </c>
      <c r="F247" s="39">
        <v>2</v>
      </c>
      <c r="G247" s="39">
        <v>1</v>
      </c>
      <c r="H247" s="39">
        <v>14</v>
      </c>
      <c r="I247" s="39">
        <v>5</v>
      </c>
      <c r="J247" s="39">
        <v>8</v>
      </c>
      <c r="K247" s="39">
        <f>H247/(H247+I247+J247)</f>
        <v>0.51851851851851849</v>
      </c>
      <c r="L247" s="39">
        <v>7</v>
      </c>
      <c r="M247" s="39">
        <v>7</v>
      </c>
      <c r="N247" s="39">
        <v>8</v>
      </c>
      <c r="O247" s="39">
        <f>(L247+M247+N247)/30</f>
        <v>0.73333333333333328</v>
      </c>
      <c r="P247" s="39">
        <v>16</v>
      </c>
      <c r="Q247" s="39">
        <v>1</v>
      </c>
      <c r="R247" s="39">
        <v>0</v>
      </c>
      <c r="S247" s="39">
        <v>9</v>
      </c>
      <c r="T247" s="39">
        <v>0</v>
      </c>
      <c r="U247" s="39">
        <v>0</v>
      </c>
      <c r="V247" s="39">
        <v>0</v>
      </c>
      <c r="W247" s="39">
        <v>10</v>
      </c>
      <c r="X247" s="39">
        <v>0</v>
      </c>
      <c r="Y247" s="39">
        <v>0</v>
      </c>
      <c r="Z247" s="39">
        <v>0</v>
      </c>
      <c r="AA247" s="39">
        <v>8</v>
      </c>
      <c r="AB247" s="39">
        <v>0</v>
      </c>
      <c r="AC247" s="39">
        <v>0</v>
      </c>
      <c r="AD247" s="39">
        <v>0</v>
      </c>
      <c r="AE247" s="39">
        <v>10</v>
      </c>
      <c r="AF247" s="39">
        <v>0</v>
      </c>
      <c r="AG247" s="39">
        <v>0</v>
      </c>
      <c r="AH247" s="39">
        <v>0</v>
      </c>
      <c r="AI247" s="39">
        <v>13</v>
      </c>
      <c r="AJ247" s="39">
        <v>0</v>
      </c>
      <c r="AK247" s="39">
        <v>0</v>
      </c>
      <c r="AL247" s="39">
        <v>0</v>
      </c>
      <c r="AM247" s="39">
        <v>32</v>
      </c>
      <c r="AN247" s="39">
        <v>1</v>
      </c>
      <c r="AO247" s="39">
        <v>1</v>
      </c>
      <c r="AP247" s="39">
        <v>0</v>
      </c>
      <c r="AQ247" s="39">
        <v>44</v>
      </c>
      <c r="AR247" s="39">
        <v>0</v>
      </c>
      <c r="AS247" s="39">
        <v>76</v>
      </c>
      <c r="AT247" s="39">
        <v>20</v>
      </c>
      <c r="AU247" s="39">
        <v>0</v>
      </c>
      <c r="AV247" s="39">
        <v>10</v>
      </c>
      <c r="AW247" s="39"/>
      <c r="AX247" s="39"/>
      <c r="AY247" s="39"/>
      <c r="AZ247" s="39"/>
      <c r="BA247" s="39"/>
      <c r="BB247" s="39"/>
      <c r="BC247" s="39"/>
      <c r="BD247" s="39"/>
      <c r="BE247" s="39"/>
    </row>
    <row r="248" spans="1:57" ht="13" x14ac:dyDescent="0.15">
      <c r="A248" s="39">
        <v>256</v>
      </c>
      <c r="B248" s="39">
        <v>2</v>
      </c>
      <c r="C248" s="39">
        <v>2</v>
      </c>
      <c r="D248" s="39">
        <v>0</v>
      </c>
      <c r="E248" s="39">
        <v>0</v>
      </c>
      <c r="F248" s="39">
        <v>2</v>
      </c>
      <c r="G248" s="39">
        <v>1</v>
      </c>
      <c r="H248" s="39">
        <v>18</v>
      </c>
      <c r="I248" s="39">
        <v>5</v>
      </c>
      <c r="J248" s="39">
        <v>4</v>
      </c>
      <c r="K248" s="39">
        <f>H248/(H248+I248+J248)</f>
        <v>0.66666666666666663</v>
      </c>
      <c r="L248" s="39">
        <v>8</v>
      </c>
      <c r="M248" s="39">
        <v>6</v>
      </c>
      <c r="N248" s="39">
        <v>6</v>
      </c>
      <c r="O248" s="39">
        <f>(L248+M248+N248)/30</f>
        <v>0.66666666666666663</v>
      </c>
      <c r="P248" s="39">
        <v>16</v>
      </c>
      <c r="Q248" s="39">
        <v>1</v>
      </c>
      <c r="R248" s="39">
        <v>0</v>
      </c>
      <c r="S248" s="39">
        <v>8</v>
      </c>
      <c r="T248" s="39">
        <v>0</v>
      </c>
      <c r="U248" s="39">
        <v>0</v>
      </c>
      <c r="V248" s="39">
        <v>0</v>
      </c>
      <c r="W248" s="39">
        <v>6</v>
      </c>
      <c r="X248" s="39">
        <v>1</v>
      </c>
      <c r="Y248" s="39">
        <v>1</v>
      </c>
      <c r="Z248" s="39">
        <v>0</v>
      </c>
      <c r="AA248" s="39">
        <v>9</v>
      </c>
      <c r="AB248" s="39">
        <v>1</v>
      </c>
      <c r="AC248" s="39">
        <v>1</v>
      </c>
      <c r="AD248" s="39">
        <v>0</v>
      </c>
      <c r="AE248" s="39">
        <v>8</v>
      </c>
      <c r="AF248" s="39">
        <v>0</v>
      </c>
      <c r="AG248" s="39">
        <v>0</v>
      </c>
      <c r="AH248" s="39">
        <v>0</v>
      </c>
      <c r="AI248" s="39">
        <v>8</v>
      </c>
      <c r="AJ248" s="39">
        <v>0</v>
      </c>
      <c r="AK248" s="39">
        <v>0</v>
      </c>
      <c r="AL248" s="39">
        <v>0</v>
      </c>
      <c r="AM248" s="39">
        <v>32</v>
      </c>
      <c r="AN248" s="39">
        <v>3</v>
      </c>
      <c r="AO248" s="39">
        <v>3</v>
      </c>
      <c r="AP248" s="39">
        <v>0</v>
      </c>
      <c r="AQ248" s="39">
        <v>77</v>
      </c>
      <c r="AR248" s="39">
        <v>13</v>
      </c>
      <c r="AS248" s="39">
        <v>30</v>
      </c>
      <c r="AT248" s="39">
        <v>17</v>
      </c>
      <c r="AU248" s="39">
        <v>13</v>
      </c>
      <c r="AV248" s="39">
        <v>0</v>
      </c>
      <c r="AW248" s="39"/>
      <c r="AX248" s="39"/>
      <c r="AY248" s="39"/>
      <c r="AZ248" s="39"/>
      <c r="BA248" s="39"/>
      <c r="BB248" s="39"/>
      <c r="BC248" s="39"/>
      <c r="BD248" s="39"/>
      <c r="BE248" s="39"/>
    </row>
    <row r="249" spans="1:57" ht="13" x14ac:dyDescent="0.15">
      <c r="A249" s="39">
        <v>257</v>
      </c>
      <c r="B249" s="39">
        <v>2</v>
      </c>
      <c r="C249" s="39">
        <v>2</v>
      </c>
      <c r="D249" s="39">
        <v>0</v>
      </c>
      <c r="E249" s="39">
        <v>0</v>
      </c>
      <c r="F249" s="39">
        <v>2</v>
      </c>
      <c r="G249" s="39">
        <v>1</v>
      </c>
      <c r="H249" s="39">
        <v>11</v>
      </c>
      <c r="I249" s="39">
        <v>16</v>
      </c>
      <c r="J249" s="39">
        <v>0</v>
      </c>
      <c r="K249" s="39">
        <f>H249/(H249+I249+J249)</f>
        <v>0.40740740740740738</v>
      </c>
      <c r="L249" s="39">
        <v>8</v>
      </c>
      <c r="M249" s="39">
        <v>7</v>
      </c>
      <c r="N249" s="39">
        <v>6</v>
      </c>
      <c r="O249" s="39">
        <f>(L249+M249+N249)/30</f>
        <v>0.7</v>
      </c>
      <c r="P249" s="39">
        <v>13</v>
      </c>
      <c r="Q249" s="39">
        <v>4</v>
      </c>
      <c r="R249" s="39">
        <v>0</v>
      </c>
      <c r="S249" s="39">
        <v>11</v>
      </c>
      <c r="T249" s="39">
        <v>1</v>
      </c>
      <c r="U249" s="39">
        <v>0</v>
      </c>
      <c r="V249" s="39">
        <v>0</v>
      </c>
      <c r="W249" s="39">
        <v>10</v>
      </c>
      <c r="X249" s="39">
        <v>1</v>
      </c>
      <c r="Y249" s="39">
        <v>1</v>
      </c>
      <c r="Z249" s="39">
        <v>0</v>
      </c>
      <c r="AA249" s="39">
        <v>9</v>
      </c>
      <c r="AB249" s="39">
        <v>0</v>
      </c>
      <c r="AC249" s="39">
        <v>0</v>
      </c>
      <c r="AD249" s="39">
        <v>0</v>
      </c>
      <c r="AE249" s="39">
        <v>8</v>
      </c>
      <c r="AF249" s="39">
        <v>1</v>
      </c>
      <c r="AG249" s="39">
        <v>1</v>
      </c>
      <c r="AH249" s="39">
        <v>0</v>
      </c>
      <c r="AI249" s="39">
        <v>6</v>
      </c>
      <c r="AJ249" s="39">
        <v>1</v>
      </c>
      <c r="AK249" s="39">
        <v>1</v>
      </c>
      <c r="AL249" s="39">
        <v>0</v>
      </c>
      <c r="AM249" s="39">
        <v>28</v>
      </c>
      <c r="AN249" s="39">
        <v>4</v>
      </c>
      <c r="AO249" s="39">
        <v>3</v>
      </c>
      <c r="AP249" s="39">
        <v>0</v>
      </c>
      <c r="AQ249" s="39">
        <v>42</v>
      </c>
      <c r="AR249" s="39">
        <v>8</v>
      </c>
      <c r="AS249" s="39">
        <v>70</v>
      </c>
      <c r="AT249" s="39">
        <v>26</v>
      </c>
      <c r="AU249" s="39">
        <v>4</v>
      </c>
      <c r="AV249" s="39">
        <v>0</v>
      </c>
      <c r="AW249" s="39"/>
      <c r="AX249" s="39"/>
      <c r="AY249" s="39"/>
      <c r="AZ249" s="39"/>
      <c r="BA249" s="39"/>
      <c r="BB249" s="39"/>
      <c r="BC249" s="39"/>
      <c r="BD249" s="39"/>
      <c r="BE249" s="39"/>
    </row>
    <row r="250" spans="1:57" ht="13" x14ac:dyDescent="0.15">
      <c r="A250" s="39">
        <v>258</v>
      </c>
      <c r="B250" s="39">
        <v>2</v>
      </c>
      <c r="C250" s="39">
        <v>2</v>
      </c>
      <c r="D250" s="39">
        <v>0</v>
      </c>
      <c r="E250" s="39">
        <v>0</v>
      </c>
      <c r="F250" s="39">
        <v>2</v>
      </c>
      <c r="G250" s="39">
        <v>1</v>
      </c>
      <c r="H250" s="39">
        <v>22</v>
      </c>
      <c r="I250" s="39">
        <v>5</v>
      </c>
      <c r="J250" s="39">
        <v>0</v>
      </c>
      <c r="K250" s="39">
        <f>H250/(H250+I250+J250)</f>
        <v>0.81481481481481477</v>
      </c>
      <c r="L250" s="39">
        <v>5</v>
      </c>
      <c r="M250" s="39">
        <v>6</v>
      </c>
      <c r="N250" s="39">
        <v>6</v>
      </c>
      <c r="O250" s="39">
        <f>(L250+M250+N250)/30</f>
        <v>0.56666666666666665</v>
      </c>
      <c r="P250" s="39">
        <v>14</v>
      </c>
      <c r="Q250" s="39">
        <v>3</v>
      </c>
      <c r="R250" s="39">
        <v>0</v>
      </c>
      <c r="S250" s="39">
        <v>7</v>
      </c>
      <c r="T250" s="39">
        <v>0</v>
      </c>
      <c r="U250" s="39">
        <v>0</v>
      </c>
      <c r="V250" s="39">
        <v>0</v>
      </c>
      <c r="W250" s="39">
        <v>8</v>
      </c>
      <c r="X250" s="39">
        <v>1</v>
      </c>
      <c r="Y250" s="39">
        <v>1</v>
      </c>
      <c r="Z250" s="39">
        <v>0</v>
      </c>
      <c r="AA250" s="39">
        <v>7</v>
      </c>
      <c r="AB250" s="39">
        <v>1</v>
      </c>
      <c r="AC250" s="39">
        <v>0</v>
      </c>
      <c r="AD250" s="39">
        <v>0</v>
      </c>
      <c r="AE250" s="39">
        <v>8</v>
      </c>
      <c r="AF250" s="39">
        <v>0</v>
      </c>
      <c r="AG250" s="39">
        <v>0</v>
      </c>
      <c r="AH250" s="39">
        <v>0</v>
      </c>
      <c r="AI250" s="39">
        <v>9</v>
      </c>
      <c r="AJ250" s="39">
        <v>0</v>
      </c>
      <c r="AK250" s="39">
        <v>0</v>
      </c>
      <c r="AL250" s="39">
        <v>0</v>
      </c>
      <c r="AM250" s="39">
        <v>26</v>
      </c>
      <c r="AN250" s="39">
        <v>6</v>
      </c>
      <c r="AO250" s="39">
        <v>3</v>
      </c>
      <c r="AP250" s="39">
        <v>1</v>
      </c>
      <c r="AQ250" s="39">
        <v>98</v>
      </c>
      <c r="AR250" s="39">
        <v>22</v>
      </c>
      <c r="AS250" s="39">
        <v>0</v>
      </c>
      <c r="AT250" s="39">
        <v>24</v>
      </c>
      <c r="AU250" s="39">
        <v>6</v>
      </c>
      <c r="AV250" s="39">
        <v>0</v>
      </c>
      <c r="AW250" s="39"/>
      <c r="AX250" s="39"/>
      <c r="AY250" s="39"/>
      <c r="AZ250" s="39"/>
      <c r="BA250" s="39"/>
      <c r="BB250" s="39"/>
      <c r="BC250" s="39"/>
      <c r="BD250" s="39"/>
      <c r="BE250" s="39"/>
    </row>
    <row r="251" spans="1:57" ht="13" x14ac:dyDescent="0.15">
      <c r="A251" s="39">
        <v>259</v>
      </c>
      <c r="B251" s="39">
        <v>2</v>
      </c>
      <c r="C251" s="39">
        <v>2</v>
      </c>
      <c r="D251" s="39">
        <v>0</v>
      </c>
      <c r="E251" s="39">
        <v>0</v>
      </c>
      <c r="F251" s="39">
        <v>2</v>
      </c>
      <c r="G251" s="39">
        <v>2</v>
      </c>
      <c r="H251" s="39">
        <v>17</v>
      </c>
      <c r="I251" s="39">
        <v>3</v>
      </c>
      <c r="J251" s="39">
        <v>7</v>
      </c>
      <c r="K251" s="39">
        <f>H251/(H251+I251+J251)</f>
        <v>0.62962962962962965</v>
      </c>
      <c r="L251" s="39">
        <v>6</v>
      </c>
      <c r="M251" s="39">
        <v>4</v>
      </c>
      <c r="N251" s="39">
        <v>5</v>
      </c>
      <c r="O251" s="39">
        <f>(L251+M251+N251)/30</f>
        <v>0.5</v>
      </c>
      <c r="P251" s="39">
        <v>11</v>
      </c>
      <c r="Q251" s="39">
        <v>0</v>
      </c>
      <c r="R251" s="39">
        <v>6</v>
      </c>
      <c r="S251" s="39">
        <v>7</v>
      </c>
      <c r="T251" s="39">
        <v>0</v>
      </c>
      <c r="U251" s="39">
        <v>0</v>
      </c>
      <c r="V251" s="39">
        <v>0</v>
      </c>
      <c r="W251" s="39">
        <v>8</v>
      </c>
      <c r="X251" s="39">
        <v>0</v>
      </c>
      <c r="Y251" s="39">
        <v>0</v>
      </c>
      <c r="Z251" s="39">
        <v>0</v>
      </c>
      <c r="AA251" s="39">
        <v>6</v>
      </c>
      <c r="AB251" s="39">
        <v>0</v>
      </c>
      <c r="AC251" s="39">
        <v>0</v>
      </c>
      <c r="AD251" s="39">
        <v>0</v>
      </c>
      <c r="AE251" s="39">
        <v>7</v>
      </c>
      <c r="AF251" s="39">
        <v>0</v>
      </c>
      <c r="AG251" s="39">
        <v>0</v>
      </c>
      <c r="AH251" s="39">
        <v>0</v>
      </c>
      <c r="AI251" s="39">
        <v>8</v>
      </c>
      <c r="AJ251" s="39">
        <v>0</v>
      </c>
      <c r="AK251" s="39">
        <v>0</v>
      </c>
      <c r="AL251" s="39">
        <v>0</v>
      </c>
      <c r="AM251" s="39">
        <v>17</v>
      </c>
      <c r="AN251" s="39">
        <v>0</v>
      </c>
      <c r="AO251" s="39">
        <v>0</v>
      </c>
      <c r="AP251" s="39">
        <v>0</v>
      </c>
      <c r="AQ251" s="39">
        <v>86</v>
      </c>
      <c r="AR251" s="39">
        <v>34</v>
      </c>
      <c r="AS251" s="39">
        <v>0</v>
      </c>
      <c r="AT251" s="39">
        <v>17</v>
      </c>
      <c r="AU251" s="39">
        <v>8</v>
      </c>
      <c r="AV251" s="39">
        <v>5</v>
      </c>
      <c r="AW251" s="39"/>
      <c r="AX251" s="39"/>
      <c r="AY251" s="39"/>
      <c r="AZ251" s="39"/>
      <c r="BA251" s="39"/>
      <c r="BB251" s="39"/>
      <c r="BC251" s="39"/>
      <c r="BD251" s="39"/>
      <c r="BE251" s="39"/>
    </row>
    <row r="252" spans="1:57" ht="13" x14ac:dyDescent="0.15">
      <c r="A252" s="39">
        <v>262</v>
      </c>
      <c r="B252" s="39">
        <v>2</v>
      </c>
      <c r="C252" s="39">
        <v>2</v>
      </c>
      <c r="D252" s="39">
        <v>0</v>
      </c>
      <c r="E252" s="39">
        <v>0</v>
      </c>
      <c r="F252" s="39">
        <v>2</v>
      </c>
      <c r="G252" s="39">
        <v>2</v>
      </c>
      <c r="H252" s="39">
        <v>12</v>
      </c>
      <c r="I252" s="39">
        <v>9</v>
      </c>
      <c r="J252" s="39">
        <v>6</v>
      </c>
      <c r="K252" s="39">
        <f>H252/(H252+I252+J252)</f>
        <v>0.44444444444444442</v>
      </c>
      <c r="L252" s="39">
        <v>2</v>
      </c>
      <c r="M252" s="39">
        <v>2</v>
      </c>
      <c r="N252" s="39">
        <v>4</v>
      </c>
      <c r="O252" s="39">
        <f>(L252+M252+N252)/30</f>
        <v>0.26666666666666666</v>
      </c>
      <c r="P252" s="39">
        <v>16</v>
      </c>
      <c r="Q252" s="39">
        <v>1</v>
      </c>
      <c r="R252" s="39">
        <v>0</v>
      </c>
      <c r="S252" s="39">
        <v>13</v>
      </c>
      <c r="T252" s="39">
        <v>0</v>
      </c>
      <c r="U252" s="39">
        <v>0</v>
      </c>
      <c r="V252" s="39">
        <v>0</v>
      </c>
      <c r="W252" s="39">
        <v>11</v>
      </c>
      <c r="X252" s="39">
        <v>0</v>
      </c>
      <c r="Y252" s="39">
        <v>0</v>
      </c>
      <c r="Z252" s="39">
        <v>1</v>
      </c>
      <c r="AA252" s="39">
        <v>11</v>
      </c>
      <c r="AB252" s="39">
        <v>0</v>
      </c>
      <c r="AC252" s="39">
        <v>0</v>
      </c>
      <c r="AD252" s="39">
        <v>1</v>
      </c>
      <c r="AE252" s="39">
        <v>10</v>
      </c>
      <c r="AF252" s="39">
        <v>0</v>
      </c>
      <c r="AG252" s="39">
        <v>0</v>
      </c>
      <c r="AH252" s="39">
        <v>0</v>
      </c>
      <c r="AI252" s="39">
        <v>11</v>
      </c>
      <c r="AJ252" s="39">
        <v>0</v>
      </c>
      <c r="AK252" s="39">
        <v>0</v>
      </c>
      <c r="AL252" s="39">
        <v>0</v>
      </c>
      <c r="AM252" s="39">
        <v>42</v>
      </c>
      <c r="AN252" s="39">
        <v>1</v>
      </c>
      <c r="AO252" s="39">
        <v>1</v>
      </c>
      <c r="AP252" s="39">
        <v>0</v>
      </c>
      <c r="AQ252" s="39">
        <v>66</v>
      </c>
      <c r="AR252" s="39">
        <v>9</v>
      </c>
      <c r="AS252" s="39">
        <v>45</v>
      </c>
      <c r="AT252" s="39">
        <v>30</v>
      </c>
      <c r="AU252" s="39">
        <v>0</v>
      </c>
      <c r="AV252" s="39">
        <v>0</v>
      </c>
      <c r="AW252" s="39"/>
      <c r="AX252" s="39"/>
      <c r="AY252" s="39"/>
      <c r="AZ252" s="39"/>
      <c r="BA252" s="39"/>
      <c r="BB252" s="39"/>
      <c r="BC252" s="39"/>
      <c r="BD252" s="39"/>
      <c r="BE252" s="39"/>
    </row>
    <row r="253" spans="1:57" ht="13" x14ac:dyDescent="0.15">
      <c r="A253" s="39">
        <v>265</v>
      </c>
      <c r="B253" s="39">
        <v>2</v>
      </c>
      <c r="C253" s="39">
        <v>3</v>
      </c>
      <c r="D253" s="39">
        <v>0</v>
      </c>
      <c r="E253" s="39">
        <v>0</v>
      </c>
      <c r="F253" s="39">
        <v>2</v>
      </c>
      <c r="G253" s="39">
        <v>1</v>
      </c>
      <c r="H253" s="39">
        <v>12</v>
      </c>
      <c r="I253" s="39">
        <v>15</v>
      </c>
      <c r="J253" s="39">
        <v>0</v>
      </c>
      <c r="K253" s="39">
        <f>H253/(H253+I253+J253)</f>
        <v>0.44444444444444442</v>
      </c>
      <c r="L253" s="39">
        <v>8</v>
      </c>
      <c r="M253" s="39">
        <v>3</v>
      </c>
      <c r="N253" s="39">
        <v>7</v>
      </c>
      <c r="O253" s="39">
        <f>(L253+M253+N253)/30</f>
        <v>0.6</v>
      </c>
      <c r="P253" s="39">
        <v>13</v>
      </c>
      <c r="Q253" s="39">
        <v>4</v>
      </c>
      <c r="R253" s="39">
        <v>0</v>
      </c>
      <c r="S253" s="39">
        <v>5</v>
      </c>
      <c r="T253" s="39">
        <v>2</v>
      </c>
      <c r="U253" s="39">
        <v>1</v>
      </c>
      <c r="V253" s="39">
        <v>0</v>
      </c>
      <c r="W253" s="39">
        <v>8</v>
      </c>
      <c r="X253" s="39">
        <v>1</v>
      </c>
      <c r="Y253" s="39">
        <v>1</v>
      </c>
      <c r="Z253" s="39">
        <v>0</v>
      </c>
      <c r="AA253" s="39">
        <v>6</v>
      </c>
      <c r="AB253" s="39">
        <v>3</v>
      </c>
      <c r="AC253" s="39">
        <v>1</v>
      </c>
      <c r="AD253" s="39">
        <v>0</v>
      </c>
      <c r="AE253" s="39">
        <v>7</v>
      </c>
      <c r="AF253" s="39">
        <v>2</v>
      </c>
      <c r="AG253" s="39">
        <v>0</v>
      </c>
      <c r="AH253" s="39">
        <v>0</v>
      </c>
      <c r="AI253" s="39">
        <v>6</v>
      </c>
      <c r="AJ253" s="39">
        <v>1</v>
      </c>
      <c r="AK253" s="39">
        <v>1</v>
      </c>
      <c r="AL253" s="39">
        <v>0</v>
      </c>
      <c r="AM253" s="39">
        <v>19</v>
      </c>
      <c r="AN253" s="39">
        <v>6</v>
      </c>
      <c r="AO253" s="39">
        <v>3</v>
      </c>
      <c r="AP253" s="39">
        <v>0</v>
      </c>
      <c r="AQ253" s="39">
        <v>93</v>
      </c>
      <c r="AR253" s="39">
        <v>17</v>
      </c>
      <c r="AS253" s="39">
        <v>10</v>
      </c>
      <c r="AT253" s="39">
        <v>24</v>
      </c>
      <c r="AU253" s="39">
        <v>6</v>
      </c>
      <c r="AV253" s="39">
        <v>0</v>
      </c>
      <c r="AW253" s="39"/>
      <c r="AX253" s="39"/>
      <c r="AY253" s="39"/>
      <c r="AZ253" s="39"/>
      <c r="BA253" s="39"/>
      <c r="BB253" s="39"/>
      <c r="BC253" s="39"/>
      <c r="BD253" s="39"/>
      <c r="BE253" s="39"/>
    </row>
    <row r="254" spans="1:57" ht="13" x14ac:dyDescent="0.15">
      <c r="A254" s="39">
        <v>268</v>
      </c>
      <c r="B254" s="39">
        <v>2</v>
      </c>
      <c r="C254" s="39">
        <v>3</v>
      </c>
      <c r="D254" s="39">
        <v>0</v>
      </c>
      <c r="E254" s="39">
        <v>0</v>
      </c>
      <c r="F254" s="39">
        <v>2</v>
      </c>
      <c r="G254" s="39">
        <v>2</v>
      </c>
      <c r="H254" s="39">
        <v>14</v>
      </c>
      <c r="I254" s="39">
        <v>13</v>
      </c>
      <c r="J254" s="39">
        <v>0</v>
      </c>
      <c r="K254" s="39">
        <f>H254/(H254+I254+J254)</f>
        <v>0.51851851851851849</v>
      </c>
      <c r="L254" s="39">
        <v>7</v>
      </c>
      <c r="M254" s="39">
        <v>5</v>
      </c>
      <c r="N254" s="39">
        <v>3</v>
      </c>
      <c r="O254" s="39">
        <f>(L254+M254+N254)/30</f>
        <v>0.5</v>
      </c>
      <c r="P254" s="39">
        <v>16</v>
      </c>
      <c r="Q254" s="39">
        <v>1</v>
      </c>
      <c r="R254" s="39">
        <v>0</v>
      </c>
      <c r="S254" s="39">
        <v>8</v>
      </c>
      <c r="T254" s="39">
        <v>0</v>
      </c>
      <c r="U254" s="39">
        <v>0</v>
      </c>
      <c r="V254" s="39">
        <v>0</v>
      </c>
      <c r="W254" s="39">
        <v>8</v>
      </c>
      <c r="X254" s="39">
        <v>0</v>
      </c>
      <c r="Y254" s="39">
        <v>0</v>
      </c>
      <c r="Z254" s="39">
        <v>0</v>
      </c>
      <c r="AA254" s="39">
        <v>6</v>
      </c>
      <c r="AB254" s="39">
        <v>0</v>
      </c>
      <c r="AC254" s="39">
        <v>0</v>
      </c>
      <c r="AD254" s="39">
        <v>0</v>
      </c>
      <c r="AE254" s="39">
        <v>7</v>
      </c>
      <c r="AF254" s="39">
        <v>0</v>
      </c>
      <c r="AG254" s="39">
        <v>0</v>
      </c>
      <c r="AH254" s="39">
        <v>0</v>
      </c>
      <c r="AI254" s="39">
        <v>6</v>
      </c>
      <c r="AJ254" s="39">
        <v>1</v>
      </c>
      <c r="AK254" s="39">
        <v>0</v>
      </c>
      <c r="AL254" s="39">
        <v>0</v>
      </c>
      <c r="AM254" s="39">
        <v>17</v>
      </c>
      <c r="AN254" s="39">
        <v>1</v>
      </c>
      <c r="AO254" s="39">
        <v>0</v>
      </c>
      <c r="AP254" s="39">
        <v>0</v>
      </c>
      <c r="AQ254" s="39">
        <v>119</v>
      </c>
      <c r="AR254" s="39">
        <v>1</v>
      </c>
      <c r="AS254" s="39">
        <v>0</v>
      </c>
      <c r="AT254" s="39">
        <v>26</v>
      </c>
      <c r="AU254" s="39">
        <v>4</v>
      </c>
      <c r="AV254" s="39">
        <v>0</v>
      </c>
      <c r="AW254" s="39"/>
      <c r="AX254" s="39"/>
      <c r="AY254" s="39"/>
      <c r="AZ254" s="39"/>
      <c r="BA254" s="39"/>
      <c r="BB254" s="39"/>
      <c r="BC254" s="39"/>
      <c r="BD254" s="39"/>
      <c r="BE254" s="39"/>
    </row>
    <row r="255" spans="1:57" ht="13" x14ac:dyDescent="0.15">
      <c r="A255" s="39">
        <v>271</v>
      </c>
      <c r="B255" s="39">
        <v>2</v>
      </c>
      <c r="C255" s="39">
        <v>3</v>
      </c>
      <c r="D255" s="39">
        <v>0</v>
      </c>
      <c r="E255" s="39">
        <v>0</v>
      </c>
      <c r="F255" s="39">
        <v>2</v>
      </c>
      <c r="G255" s="39">
        <v>1</v>
      </c>
      <c r="H255" s="39">
        <v>13</v>
      </c>
      <c r="I255" s="39">
        <v>14</v>
      </c>
      <c r="J255" s="39">
        <v>0</v>
      </c>
      <c r="K255" s="39">
        <f>H255/(H255+I255+J255)</f>
        <v>0.48148148148148145</v>
      </c>
      <c r="L255" s="39">
        <v>4</v>
      </c>
      <c r="M255" s="39">
        <v>6</v>
      </c>
      <c r="N255" s="39">
        <v>5</v>
      </c>
      <c r="O255" s="39">
        <f>(L255+M255+N255)/30</f>
        <v>0.5</v>
      </c>
      <c r="P255" s="39">
        <v>14</v>
      </c>
      <c r="Q255" s="39">
        <v>1</v>
      </c>
      <c r="R255" s="39">
        <v>2</v>
      </c>
      <c r="S255" s="39">
        <v>9</v>
      </c>
      <c r="T255" s="39">
        <v>0</v>
      </c>
      <c r="U255" s="39">
        <v>0</v>
      </c>
      <c r="V255" s="39">
        <v>0</v>
      </c>
      <c r="W255" s="39">
        <v>9</v>
      </c>
      <c r="X255" s="39">
        <v>1</v>
      </c>
      <c r="Y255" s="39">
        <v>1</v>
      </c>
      <c r="Z255" s="39">
        <v>0</v>
      </c>
      <c r="AA255" s="39">
        <v>9</v>
      </c>
      <c r="AB255" s="39">
        <v>1</v>
      </c>
      <c r="AC255" s="39">
        <v>1</v>
      </c>
      <c r="AD255" s="39">
        <v>0</v>
      </c>
      <c r="AE255" s="39">
        <v>11</v>
      </c>
      <c r="AF255" s="39">
        <v>0</v>
      </c>
      <c r="AG255" s="39">
        <v>0</v>
      </c>
      <c r="AH255" s="39">
        <v>0</v>
      </c>
      <c r="AI255" s="39">
        <v>8</v>
      </c>
      <c r="AJ255" s="39">
        <v>1</v>
      </c>
      <c r="AK255" s="39">
        <v>1</v>
      </c>
      <c r="AL255" s="39">
        <v>0</v>
      </c>
      <c r="AM255" s="39">
        <v>27</v>
      </c>
      <c r="AN255" s="39">
        <v>7</v>
      </c>
      <c r="AO255" s="39">
        <v>3</v>
      </c>
      <c r="AP255" s="39">
        <v>0</v>
      </c>
      <c r="AQ255" s="39">
        <v>71</v>
      </c>
      <c r="AR255" s="39">
        <v>9</v>
      </c>
      <c r="AS255" s="39">
        <v>40</v>
      </c>
      <c r="AT255" s="39">
        <v>18</v>
      </c>
      <c r="AU255" s="39">
        <v>2</v>
      </c>
      <c r="AV255" s="39">
        <v>10</v>
      </c>
      <c r="AW255" s="39"/>
      <c r="AX255" s="39"/>
      <c r="AY255" s="39"/>
      <c r="AZ255" s="39"/>
      <c r="BA255" s="39"/>
      <c r="BB255" s="39"/>
      <c r="BC255" s="39"/>
      <c r="BD255" s="39"/>
      <c r="BE255" s="39"/>
    </row>
    <row r="256" spans="1:57" ht="13" x14ac:dyDescent="0.15">
      <c r="A256" s="39">
        <v>274</v>
      </c>
      <c r="B256" s="39">
        <v>2</v>
      </c>
      <c r="C256" s="39">
        <v>3</v>
      </c>
      <c r="D256" s="39">
        <v>0</v>
      </c>
      <c r="E256" s="39">
        <v>0</v>
      </c>
      <c r="F256" s="39">
        <v>2</v>
      </c>
      <c r="G256" s="39">
        <v>2</v>
      </c>
      <c r="H256" s="39">
        <v>12</v>
      </c>
      <c r="I256" s="39">
        <v>4</v>
      </c>
      <c r="J256" s="39">
        <v>11</v>
      </c>
      <c r="K256" s="39">
        <f>H256/(H256+I256+J256)</f>
        <v>0.44444444444444442</v>
      </c>
      <c r="L256" s="39">
        <v>5</v>
      </c>
      <c r="M256" s="39">
        <v>8</v>
      </c>
      <c r="N256" s="39">
        <v>6</v>
      </c>
      <c r="O256" s="39">
        <f>(L256+M256+N256)/30</f>
        <v>0.6333333333333333</v>
      </c>
      <c r="P256" s="39">
        <v>14</v>
      </c>
      <c r="Q256" s="39">
        <v>1</v>
      </c>
      <c r="R256" s="39">
        <v>3</v>
      </c>
      <c r="S256" s="39">
        <v>8</v>
      </c>
      <c r="T256" s="39">
        <v>0</v>
      </c>
      <c r="U256" s="39">
        <v>0</v>
      </c>
      <c r="V256" s="39">
        <v>0</v>
      </c>
      <c r="W256" s="39">
        <v>11</v>
      </c>
      <c r="X256" s="39">
        <v>1</v>
      </c>
      <c r="Y256" s="39">
        <v>0</v>
      </c>
      <c r="Z256" s="39">
        <v>0</v>
      </c>
      <c r="AA256" s="39">
        <v>13</v>
      </c>
      <c r="AB256" s="39">
        <v>0</v>
      </c>
      <c r="AC256" s="39">
        <v>0</v>
      </c>
      <c r="AD256" s="39">
        <v>0</v>
      </c>
      <c r="AE256" s="39">
        <v>9</v>
      </c>
      <c r="AF256" s="39">
        <v>1</v>
      </c>
      <c r="AG256" s="39">
        <v>0</v>
      </c>
      <c r="AH256" s="39">
        <v>0</v>
      </c>
      <c r="AI256" s="39">
        <v>10</v>
      </c>
      <c r="AJ256" s="39">
        <v>0</v>
      </c>
      <c r="AK256" s="39">
        <v>0</v>
      </c>
      <c r="AL256" s="39">
        <v>0</v>
      </c>
      <c r="AM256" s="39">
        <v>40</v>
      </c>
      <c r="AN256" s="39">
        <v>2</v>
      </c>
      <c r="AO256" s="39">
        <v>0</v>
      </c>
      <c r="AP256" s="39">
        <v>1</v>
      </c>
      <c r="AQ256" s="39">
        <v>65</v>
      </c>
      <c r="AR256" s="39">
        <v>5</v>
      </c>
      <c r="AS256" s="39">
        <v>50</v>
      </c>
      <c r="AT256" s="39">
        <v>21</v>
      </c>
      <c r="AU256" s="39">
        <v>1</v>
      </c>
      <c r="AV256" s="39">
        <v>8</v>
      </c>
      <c r="AW256" s="39"/>
      <c r="AX256" s="39"/>
      <c r="AY256" s="39"/>
      <c r="AZ256" s="39"/>
      <c r="BA256" s="39"/>
      <c r="BB256" s="39"/>
      <c r="BC256" s="39"/>
      <c r="BD256" s="39"/>
      <c r="BE256" s="39"/>
    </row>
    <row r="257" spans="1:57" ht="13" x14ac:dyDescent="0.15">
      <c r="A257" s="39">
        <v>277</v>
      </c>
      <c r="B257" s="39">
        <v>2</v>
      </c>
      <c r="C257" s="39">
        <v>3</v>
      </c>
      <c r="D257" s="39">
        <v>0</v>
      </c>
      <c r="E257" s="39">
        <v>0</v>
      </c>
      <c r="F257" s="39">
        <v>2</v>
      </c>
      <c r="G257" s="39">
        <v>1</v>
      </c>
      <c r="H257" s="39">
        <v>16</v>
      </c>
      <c r="I257" s="39">
        <v>11</v>
      </c>
      <c r="J257" s="39">
        <v>0</v>
      </c>
      <c r="K257" s="39">
        <f>H257/(H257+I257+J257)</f>
        <v>0.59259259259259256</v>
      </c>
      <c r="L257" s="39">
        <v>9</v>
      </c>
      <c r="M257" s="39">
        <v>5</v>
      </c>
      <c r="N257" s="39">
        <v>7</v>
      </c>
      <c r="O257" s="39">
        <f>(L257+M257+N257)/30</f>
        <v>0.7</v>
      </c>
      <c r="P257" s="39">
        <v>17</v>
      </c>
      <c r="Q257" s="39">
        <v>0</v>
      </c>
      <c r="R257" s="39">
        <v>0</v>
      </c>
      <c r="S257" s="39">
        <v>12</v>
      </c>
      <c r="T257" s="39">
        <v>0</v>
      </c>
      <c r="U257" s="39">
        <v>0</v>
      </c>
      <c r="V257" s="39">
        <v>0</v>
      </c>
      <c r="W257" s="39">
        <v>12</v>
      </c>
      <c r="X257" s="39">
        <v>0</v>
      </c>
      <c r="Y257" s="39">
        <v>0</v>
      </c>
      <c r="Z257" s="39">
        <v>0</v>
      </c>
      <c r="AA257" s="39">
        <v>11</v>
      </c>
      <c r="AB257" s="39">
        <v>0</v>
      </c>
      <c r="AC257" s="39">
        <v>0</v>
      </c>
      <c r="AD257" s="39">
        <v>0</v>
      </c>
      <c r="AE257" s="39">
        <v>10</v>
      </c>
      <c r="AF257" s="39">
        <v>0</v>
      </c>
      <c r="AG257" s="39">
        <v>0</v>
      </c>
      <c r="AH257" s="39">
        <v>0</v>
      </c>
      <c r="AI257" s="39">
        <v>9</v>
      </c>
      <c r="AJ257" s="39">
        <v>0</v>
      </c>
      <c r="AK257" s="39">
        <v>0</v>
      </c>
      <c r="AL257" s="39">
        <v>0</v>
      </c>
      <c r="AM257" s="39">
        <v>40</v>
      </c>
      <c r="AN257" s="39">
        <v>1</v>
      </c>
      <c r="AO257" s="39">
        <v>1</v>
      </c>
      <c r="AP257" s="39">
        <v>0</v>
      </c>
      <c r="AQ257" s="39">
        <v>104</v>
      </c>
      <c r="AR257" s="39">
        <v>1</v>
      </c>
      <c r="AS257" s="39">
        <v>15</v>
      </c>
      <c r="AT257" s="39">
        <v>30</v>
      </c>
      <c r="AU257" s="39">
        <v>0</v>
      </c>
      <c r="AV257" s="39">
        <v>0</v>
      </c>
      <c r="AW257" s="39"/>
      <c r="AX257" s="39"/>
      <c r="AY257" s="39"/>
      <c r="AZ257" s="39"/>
      <c r="BA257" s="39"/>
      <c r="BB257" s="39"/>
      <c r="BC257" s="39"/>
      <c r="BD257" s="39"/>
      <c r="BE257" s="39"/>
    </row>
    <row r="258" spans="1:57" ht="13" x14ac:dyDescent="0.15">
      <c r="A258" s="39">
        <v>280</v>
      </c>
      <c r="B258" s="39">
        <v>2</v>
      </c>
      <c r="C258" s="39">
        <v>3</v>
      </c>
      <c r="D258" s="39">
        <v>0</v>
      </c>
      <c r="E258" s="39">
        <v>0</v>
      </c>
      <c r="F258" s="39">
        <v>2</v>
      </c>
      <c r="G258" s="39">
        <v>2</v>
      </c>
      <c r="H258" s="39">
        <v>15</v>
      </c>
      <c r="I258" s="39">
        <v>12</v>
      </c>
      <c r="J258" s="39">
        <v>0</v>
      </c>
      <c r="K258" s="39">
        <f>H258/(H258+I258+J258)</f>
        <v>0.55555555555555558</v>
      </c>
      <c r="L258" s="39">
        <v>4</v>
      </c>
      <c r="M258" s="39">
        <v>6</v>
      </c>
      <c r="N258" s="39">
        <v>7</v>
      </c>
      <c r="O258" s="39">
        <f>(L258+M258+N258)/30</f>
        <v>0.56666666666666665</v>
      </c>
      <c r="P258" s="39">
        <v>14</v>
      </c>
      <c r="Q258" s="39">
        <v>3</v>
      </c>
      <c r="R258" s="39">
        <v>0</v>
      </c>
      <c r="S258" s="39">
        <v>12</v>
      </c>
      <c r="T258" s="39">
        <v>0</v>
      </c>
      <c r="U258" s="39">
        <v>0</v>
      </c>
      <c r="V258" s="39">
        <v>0</v>
      </c>
      <c r="W258" s="39">
        <v>9</v>
      </c>
      <c r="X258" s="39">
        <v>0</v>
      </c>
      <c r="Y258" s="39">
        <v>0</v>
      </c>
      <c r="Z258" s="39">
        <v>0</v>
      </c>
      <c r="AA258" s="39">
        <v>11</v>
      </c>
      <c r="AB258" s="39">
        <v>1</v>
      </c>
      <c r="AC258" s="39">
        <v>1</v>
      </c>
      <c r="AD258" s="39">
        <v>0</v>
      </c>
      <c r="AE258" s="39">
        <v>7</v>
      </c>
      <c r="AF258" s="39">
        <v>1</v>
      </c>
      <c r="AG258" s="39">
        <v>0</v>
      </c>
      <c r="AH258" s="39">
        <v>0</v>
      </c>
      <c r="AI258" s="39">
        <v>8</v>
      </c>
      <c r="AJ258" s="39">
        <v>0</v>
      </c>
      <c r="AK258" s="39">
        <v>0</v>
      </c>
      <c r="AL258" s="39">
        <v>0</v>
      </c>
      <c r="AM258" s="39">
        <v>25</v>
      </c>
      <c r="AN258" s="39">
        <v>3</v>
      </c>
      <c r="AO258" s="39">
        <v>1</v>
      </c>
      <c r="AP258" s="39">
        <v>0</v>
      </c>
      <c r="AQ258" s="39">
        <v>71</v>
      </c>
      <c r="AR258" s="39">
        <v>4</v>
      </c>
      <c r="AS258" s="39">
        <v>45</v>
      </c>
      <c r="AT258" s="39">
        <v>18</v>
      </c>
      <c r="AU258" s="39">
        <v>6</v>
      </c>
      <c r="AV258" s="39">
        <v>6</v>
      </c>
      <c r="AW258" s="39"/>
      <c r="AX258" s="39"/>
      <c r="AY258" s="39"/>
      <c r="AZ258" s="39"/>
      <c r="BA258" s="39"/>
      <c r="BB258" s="39"/>
      <c r="BC258" s="39"/>
      <c r="BD258" s="39"/>
      <c r="BE258" s="39"/>
    </row>
    <row r="259" spans="1:57" ht="13" x14ac:dyDescent="0.15">
      <c r="A259" s="39">
        <v>283</v>
      </c>
      <c r="B259" s="39">
        <v>2</v>
      </c>
      <c r="C259" s="39">
        <v>3</v>
      </c>
      <c r="D259" s="39">
        <v>0</v>
      </c>
      <c r="E259" s="39">
        <v>0</v>
      </c>
      <c r="F259" s="39">
        <v>2</v>
      </c>
      <c r="G259" s="39">
        <v>1</v>
      </c>
      <c r="H259" s="39">
        <v>15</v>
      </c>
      <c r="I259" s="39">
        <v>12</v>
      </c>
      <c r="J259" s="39">
        <v>0</v>
      </c>
      <c r="K259" s="39">
        <f>H259/(H259+I259+J259)</f>
        <v>0.55555555555555558</v>
      </c>
      <c r="L259" s="39">
        <v>8</v>
      </c>
      <c r="M259" s="39">
        <v>7</v>
      </c>
      <c r="N259" s="39">
        <v>4</v>
      </c>
      <c r="O259" s="39">
        <f>(L259+M259+N259)/30</f>
        <v>0.6333333333333333</v>
      </c>
      <c r="P259" s="39">
        <v>6</v>
      </c>
      <c r="Q259" s="39">
        <v>8</v>
      </c>
      <c r="R259" s="39">
        <v>3</v>
      </c>
      <c r="S259" s="39">
        <v>11</v>
      </c>
      <c r="T259" s="39">
        <v>1</v>
      </c>
      <c r="U259" s="39">
        <v>0</v>
      </c>
      <c r="V259" s="39">
        <v>0</v>
      </c>
      <c r="W259" s="39">
        <v>9</v>
      </c>
      <c r="X259" s="39">
        <v>2</v>
      </c>
      <c r="Y259" s="39">
        <v>0</v>
      </c>
      <c r="Z259" s="39">
        <v>0</v>
      </c>
      <c r="AA259" s="39">
        <v>11</v>
      </c>
      <c r="AB259" s="39">
        <v>0</v>
      </c>
      <c r="AC259" s="39">
        <v>0</v>
      </c>
      <c r="AD259" s="39">
        <v>0</v>
      </c>
      <c r="AE259" s="39">
        <v>5</v>
      </c>
      <c r="AF259" s="39">
        <v>2</v>
      </c>
      <c r="AG259" s="39">
        <v>1</v>
      </c>
      <c r="AH259" s="39">
        <v>0</v>
      </c>
      <c r="AI259" s="39">
        <v>10</v>
      </c>
      <c r="AJ259" s="39">
        <v>0</v>
      </c>
      <c r="AK259" s="39">
        <v>0</v>
      </c>
      <c r="AL259" s="39">
        <v>0</v>
      </c>
      <c r="AM259" s="39">
        <v>37</v>
      </c>
      <c r="AN259" s="39">
        <v>4</v>
      </c>
      <c r="AO259" s="39">
        <v>1</v>
      </c>
      <c r="AP259" s="39">
        <v>0</v>
      </c>
      <c r="AQ259" s="39">
        <v>36</v>
      </c>
      <c r="AR259" s="39">
        <v>1</v>
      </c>
      <c r="AS259" s="39">
        <v>83</v>
      </c>
      <c r="AT259" s="39">
        <v>13</v>
      </c>
      <c r="AU259" s="39">
        <v>6</v>
      </c>
      <c r="AV259" s="39">
        <v>11</v>
      </c>
      <c r="AW259" s="39"/>
      <c r="AX259" s="39"/>
      <c r="AY259" s="39"/>
      <c r="AZ259" s="39"/>
      <c r="BA259" s="39"/>
      <c r="BB259" s="39"/>
      <c r="BC259" s="39"/>
      <c r="BD259" s="39"/>
      <c r="BE259" s="39"/>
    </row>
    <row r="260" spans="1:57" ht="13" x14ac:dyDescent="0.15">
      <c r="A260" s="39">
        <v>286</v>
      </c>
      <c r="B260" s="39">
        <v>2</v>
      </c>
      <c r="C260" s="39">
        <v>3</v>
      </c>
      <c r="D260" s="39">
        <v>0</v>
      </c>
      <c r="E260" s="39">
        <v>0</v>
      </c>
      <c r="F260" s="39">
        <v>2</v>
      </c>
      <c r="G260" s="39">
        <v>2</v>
      </c>
      <c r="H260" s="39">
        <v>17</v>
      </c>
      <c r="I260" s="39">
        <v>10</v>
      </c>
      <c r="J260" s="39">
        <v>0</v>
      </c>
      <c r="K260" s="39">
        <f>H260/(H260+I260+J260)</f>
        <v>0.62962962962962965</v>
      </c>
      <c r="L260" s="39">
        <v>7</v>
      </c>
      <c r="M260" s="39">
        <v>8</v>
      </c>
      <c r="N260" s="39">
        <v>5</v>
      </c>
      <c r="O260" s="39">
        <f>(L260+M260+N260)/30</f>
        <v>0.66666666666666663</v>
      </c>
      <c r="P260" s="39">
        <v>16</v>
      </c>
      <c r="Q260" s="39">
        <v>1</v>
      </c>
      <c r="R260" s="39">
        <v>0</v>
      </c>
      <c r="S260" s="39">
        <v>10</v>
      </c>
      <c r="T260" s="39">
        <v>0</v>
      </c>
      <c r="U260" s="39">
        <v>0</v>
      </c>
      <c r="V260" s="39">
        <v>0</v>
      </c>
      <c r="W260" s="39">
        <v>8</v>
      </c>
      <c r="X260" s="39">
        <v>1</v>
      </c>
      <c r="Y260" s="39">
        <v>1</v>
      </c>
      <c r="Z260" s="39">
        <v>0</v>
      </c>
      <c r="AA260" s="39">
        <v>12</v>
      </c>
      <c r="AB260" s="39">
        <v>1</v>
      </c>
      <c r="AC260" s="39">
        <v>1</v>
      </c>
      <c r="AD260" s="39">
        <v>0</v>
      </c>
      <c r="AE260" s="39">
        <v>6</v>
      </c>
      <c r="AF260" s="39">
        <v>2</v>
      </c>
      <c r="AG260" s="39">
        <v>0</v>
      </c>
      <c r="AH260" s="39">
        <v>0</v>
      </c>
      <c r="AI260" s="39">
        <v>6</v>
      </c>
      <c r="AJ260" s="39">
        <v>1</v>
      </c>
      <c r="AK260" s="39">
        <v>1</v>
      </c>
      <c r="AL260" s="39">
        <v>0</v>
      </c>
      <c r="AM260" s="39">
        <v>25</v>
      </c>
      <c r="AN260" s="39">
        <v>4</v>
      </c>
      <c r="AO260" s="39">
        <v>2</v>
      </c>
      <c r="AP260" s="39">
        <v>0</v>
      </c>
      <c r="AQ260" s="39">
        <v>99</v>
      </c>
      <c r="AR260" s="39">
        <v>11</v>
      </c>
      <c r="AS260" s="39">
        <v>10</v>
      </c>
      <c r="AT260" s="39">
        <v>30</v>
      </c>
      <c r="AU260" s="39">
        <v>0</v>
      </c>
      <c r="AV260" s="39">
        <v>0</v>
      </c>
      <c r="AW260" s="39"/>
      <c r="AX260" s="39"/>
      <c r="AY260" s="39"/>
      <c r="AZ260" s="39"/>
      <c r="BA260" s="39"/>
      <c r="BB260" s="39"/>
      <c r="BC260" s="39"/>
      <c r="BD260" s="39"/>
      <c r="BE260" s="39"/>
    </row>
    <row r="261" spans="1:57" ht="13" x14ac:dyDescent="0.15">
      <c r="A261" s="39">
        <v>289</v>
      </c>
      <c r="B261" s="39">
        <v>2</v>
      </c>
      <c r="C261" s="39">
        <v>3</v>
      </c>
      <c r="D261" s="39">
        <v>0</v>
      </c>
      <c r="E261" s="39">
        <v>0</v>
      </c>
      <c r="F261" s="39">
        <v>2</v>
      </c>
      <c r="G261" s="39">
        <v>1</v>
      </c>
      <c r="H261" s="39">
        <v>8</v>
      </c>
      <c r="I261" s="39">
        <v>13</v>
      </c>
      <c r="J261" s="39">
        <v>6</v>
      </c>
      <c r="K261" s="39">
        <f>H261/(H261+I261+J261)</f>
        <v>0.29629629629629628</v>
      </c>
      <c r="L261" s="39">
        <v>7</v>
      </c>
      <c r="M261" s="39">
        <v>6</v>
      </c>
      <c r="N261" s="39">
        <v>7</v>
      </c>
      <c r="O261" s="39">
        <f>(L261+M261+N261)/30</f>
        <v>0.66666666666666663</v>
      </c>
      <c r="P261" s="39">
        <v>8</v>
      </c>
      <c r="Q261" s="39">
        <v>3</v>
      </c>
      <c r="R261" s="39">
        <v>6</v>
      </c>
      <c r="S261" s="39">
        <v>11</v>
      </c>
      <c r="T261" s="39">
        <v>0</v>
      </c>
      <c r="U261" s="39">
        <v>0</v>
      </c>
      <c r="V261" s="39">
        <v>0</v>
      </c>
      <c r="W261" s="39">
        <v>12</v>
      </c>
      <c r="X261" s="39">
        <v>1</v>
      </c>
      <c r="Y261" s="39">
        <v>1</v>
      </c>
      <c r="Z261" s="39">
        <v>0</v>
      </c>
      <c r="AA261" s="39">
        <v>13</v>
      </c>
      <c r="AB261" s="39">
        <v>0</v>
      </c>
      <c r="AC261" s="39">
        <v>0</v>
      </c>
      <c r="AD261" s="39">
        <v>0</v>
      </c>
      <c r="AE261" s="39">
        <v>10</v>
      </c>
      <c r="AF261" s="39">
        <v>0</v>
      </c>
      <c r="AG261" s="39">
        <v>0</v>
      </c>
      <c r="AH261" s="39">
        <v>0</v>
      </c>
      <c r="AI261" s="39">
        <v>9</v>
      </c>
      <c r="AJ261" s="39">
        <v>0</v>
      </c>
      <c r="AK261" s="39">
        <v>0</v>
      </c>
      <c r="AL261" s="39">
        <v>0</v>
      </c>
      <c r="AM261" s="39">
        <v>41</v>
      </c>
      <c r="AN261" s="39">
        <v>1</v>
      </c>
      <c r="AO261" s="39">
        <v>1</v>
      </c>
      <c r="AP261" s="39">
        <v>0</v>
      </c>
      <c r="AQ261" s="39">
        <v>49</v>
      </c>
      <c r="AR261" s="39">
        <v>8</v>
      </c>
      <c r="AS261" s="39">
        <v>63</v>
      </c>
      <c r="AT261" s="39">
        <v>19</v>
      </c>
      <c r="AU261" s="39">
        <v>5</v>
      </c>
      <c r="AV261" s="39">
        <v>6</v>
      </c>
      <c r="AW261" s="39"/>
      <c r="AX261" s="39"/>
      <c r="AY261" s="39"/>
      <c r="AZ261" s="39"/>
      <c r="BA261" s="39"/>
      <c r="BB261" s="39"/>
      <c r="BC261" s="39"/>
      <c r="BD261" s="39"/>
      <c r="BE261" s="39"/>
    </row>
    <row r="262" spans="1:57" ht="13" x14ac:dyDescent="0.15">
      <c r="A262" s="39">
        <v>292</v>
      </c>
      <c r="B262" s="39">
        <v>2</v>
      </c>
      <c r="C262" s="39">
        <v>3</v>
      </c>
      <c r="D262" s="39">
        <v>0</v>
      </c>
      <c r="E262" s="39">
        <v>0</v>
      </c>
      <c r="F262" s="39">
        <v>2</v>
      </c>
      <c r="G262" s="39">
        <v>2</v>
      </c>
      <c r="H262" s="39">
        <v>10</v>
      </c>
      <c r="I262" s="39">
        <v>6</v>
      </c>
      <c r="J262" s="39">
        <v>11</v>
      </c>
      <c r="K262" s="39">
        <f>H262/(H262+I262+J262)</f>
        <v>0.37037037037037035</v>
      </c>
      <c r="L262" s="39">
        <v>4</v>
      </c>
      <c r="M262" s="39">
        <v>4</v>
      </c>
      <c r="N262" s="39">
        <v>8</v>
      </c>
      <c r="O262" s="39">
        <f>(L262+M262+N262)/30</f>
        <v>0.53333333333333333</v>
      </c>
      <c r="P262" s="39">
        <v>11</v>
      </c>
      <c r="Q262" s="39">
        <v>1</v>
      </c>
      <c r="R262" s="39">
        <v>5</v>
      </c>
      <c r="S262" s="39">
        <v>10</v>
      </c>
      <c r="T262" s="39">
        <v>1</v>
      </c>
      <c r="U262" s="39">
        <v>0</v>
      </c>
      <c r="V262" s="39">
        <v>0</v>
      </c>
      <c r="W262" s="39">
        <v>7</v>
      </c>
      <c r="X262" s="39">
        <v>0</v>
      </c>
      <c r="Y262" s="39">
        <v>0</v>
      </c>
      <c r="Z262" s="39">
        <v>0</v>
      </c>
      <c r="AA262" s="39">
        <v>10</v>
      </c>
      <c r="AB262" s="39">
        <v>1</v>
      </c>
      <c r="AC262" s="39">
        <v>1</v>
      </c>
      <c r="AD262" s="39">
        <v>0</v>
      </c>
      <c r="AE262" s="39">
        <v>11</v>
      </c>
      <c r="AF262" s="39">
        <v>0</v>
      </c>
      <c r="AG262" s="39">
        <v>0</v>
      </c>
      <c r="AH262" s="39">
        <v>0</v>
      </c>
      <c r="AI262" s="39">
        <v>8</v>
      </c>
      <c r="AJ262" s="39">
        <v>0</v>
      </c>
      <c r="AK262" s="39">
        <v>0</v>
      </c>
      <c r="AL262" s="39">
        <v>0</v>
      </c>
      <c r="AM262" s="39">
        <v>30</v>
      </c>
      <c r="AN262" s="39">
        <v>3</v>
      </c>
      <c r="AO262" s="39">
        <v>3</v>
      </c>
      <c r="AP262" s="39">
        <v>0</v>
      </c>
      <c r="AQ262" s="39">
        <v>63</v>
      </c>
      <c r="AR262" s="39">
        <v>16</v>
      </c>
      <c r="AS262" s="39">
        <v>41</v>
      </c>
      <c r="AT262" s="39">
        <v>9</v>
      </c>
      <c r="AU262" s="39">
        <v>11</v>
      </c>
      <c r="AV262" s="39">
        <v>10</v>
      </c>
      <c r="AW262" s="39"/>
      <c r="AX262" s="39"/>
      <c r="AY262" s="39"/>
      <c r="AZ262" s="39"/>
      <c r="BA262" s="39"/>
      <c r="BB262" s="39"/>
      <c r="BC262" s="39"/>
      <c r="BD262" s="39"/>
      <c r="BE262" s="39"/>
    </row>
    <row r="263" spans="1:57" ht="13" x14ac:dyDescent="0.15">
      <c r="A263" s="58">
        <v>428</v>
      </c>
      <c r="B263" s="58">
        <v>2</v>
      </c>
      <c r="C263" s="58">
        <v>7</v>
      </c>
      <c r="D263" s="60">
        <v>0</v>
      </c>
      <c r="E263" s="60">
        <v>0</v>
      </c>
      <c r="F263" s="58">
        <v>2</v>
      </c>
      <c r="G263" s="58">
        <v>1</v>
      </c>
      <c r="H263" s="58">
        <v>7</v>
      </c>
      <c r="I263" s="58">
        <v>13</v>
      </c>
      <c r="J263" s="58">
        <v>7</v>
      </c>
      <c r="K263" s="39">
        <f>H263/(H263+I263+J263)</f>
        <v>0.25925925925925924</v>
      </c>
      <c r="L263" s="58">
        <v>6</v>
      </c>
      <c r="M263" s="58">
        <v>5</v>
      </c>
      <c r="N263" s="58">
        <v>4</v>
      </c>
      <c r="O263" s="39">
        <f>(L263+M263+N263)/30</f>
        <v>0.5</v>
      </c>
      <c r="P263" s="58">
        <v>7</v>
      </c>
      <c r="Q263" s="58">
        <v>2</v>
      </c>
      <c r="R263" s="58">
        <v>8</v>
      </c>
      <c r="S263" s="58">
        <v>8</v>
      </c>
      <c r="T263" s="58">
        <v>0</v>
      </c>
      <c r="U263" s="58">
        <v>0</v>
      </c>
      <c r="V263" s="58">
        <v>0</v>
      </c>
      <c r="W263" s="58">
        <v>6</v>
      </c>
      <c r="X263" s="58">
        <v>0</v>
      </c>
      <c r="Y263" s="58">
        <v>0</v>
      </c>
      <c r="Z263" s="58">
        <v>0</v>
      </c>
      <c r="AA263" s="58">
        <v>6</v>
      </c>
      <c r="AB263" s="58">
        <v>2</v>
      </c>
      <c r="AC263" s="58">
        <v>1</v>
      </c>
      <c r="AD263" s="58">
        <v>1</v>
      </c>
      <c r="AE263" s="58">
        <v>8</v>
      </c>
      <c r="AF263" s="58">
        <v>1</v>
      </c>
      <c r="AG263" s="58">
        <v>1</v>
      </c>
      <c r="AH263" s="58">
        <v>0</v>
      </c>
      <c r="AI263" s="58">
        <v>8</v>
      </c>
      <c r="AJ263" s="58">
        <v>1</v>
      </c>
      <c r="AK263" s="58">
        <v>1</v>
      </c>
      <c r="AL263" s="58">
        <v>0</v>
      </c>
      <c r="AM263" s="58">
        <v>25</v>
      </c>
      <c r="AN263" s="58">
        <v>2</v>
      </c>
      <c r="AO263" s="58">
        <v>2</v>
      </c>
      <c r="AP263" s="58">
        <v>0</v>
      </c>
      <c r="AQ263" s="58">
        <v>15</v>
      </c>
      <c r="AR263" s="58">
        <v>10</v>
      </c>
      <c r="AS263" s="58">
        <v>95</v>
      </c>
      <c r="AT263" s="58">
        <v>9</v>
      </c>
      <c r="AU263" s="58">
        <v>6</v>
      </c>
      <c r="AV263" s="58">
        <v>15</v>
      </c>
    </row>
    <row r="264" spans="1:57" ht="13" x14ac:dyDescent="0.15">
      <c r="A264" s="58">
        <v>436</v>
      </c>
      <c r="B264" s="58">
        <v>2</v>
      </c>
      <c r="C264" s="58">
        <v>7</v>
      </c>
      <c r="D264" s="60">
        <v>0</v>
      </c>
      <c r="E264" s="60">
        <v>0</v>
      </c>
      <c r="F264" s="58">
        <v>2</v>
      </c>
      <c r="G264" s="58">
        <v>2</v>
      </c>
      <c r="H264" s="58">
        <v>21</v>
      </c>
      <c r="I264" s="58">
        <v>3</v>
      </c>
      <c r="J264" s="58">
        <v>3</v>
      </c>
      <c r="K264" s="39">
        <f>H264/(H264+I264+J264)</f>
        <v>0.77777777777777779</v>
      </c>
      <c r="L264" s="58">
        <v>9</v>
      </c>
      <c r="M264" s="58">
        <v>7</v>
      </c>
      <c r="N264" s="58">
        <v>9</v>
      </c>
      <c r="O264" s="39">
        <f>(L264+M264+N264)/30</f>
        <v>0.83333333333333337</v>
      </c>
      <c r="P264" s="58">
        <v>15</v>
      </c>
      <c r="Q264" s="58">
        <v>1</v>
      </c>
      <c r="R264" s="58">
        <v>1</v>
      </c>
      <c r="S264" s="58">
        <v>12</v>
      </c>
      <c r="T264" s="58">
        <v>0</v>
      </c>
      <c r="U264" s="58">
        <v>0</v>
      </c>
      <c r="V264" s="58">
        <v>0</v>
      </c>
      <c r="W264" s="58">
        <v>10</v>
      </c>
      <c r="X264" s="58">
        <v>0</v>
      </c>
      <c r="Y264" s="58">
        <v>0</v>
      </c>
      <c r="Z264" s="58">
        <v>1</v>
      </c>
      <c r="AA264" s="58">
        <v>12</v>
      </c>
      <c r="AB264" s="58">
        <v>1</v>
      </c>
      <c r="AC264" s="58">
        <v>1</v>
      </c>
      <c r="AD264" s="58">
        <v>0</v>
      </c>
      <c r="AE264" s="58">
        <v>11</v>
      </c>
      <c r="AF264" s="58">
        <v>0</v>
      </c>
      <c r="AG264" s="58">
        <v>0</v>
      </c>
      <c r="AH264" s="58">
        <v>0</v>
      </c>
      <c r="AI264" s="58">
        <v>11</v>
      </c>
      <c r="AJ264" s="58">
        <v>0</v>
      </c>
      <c r="AK264" s="58">
        <v>0</v>
      </c>
      <c r="AL264" s="58">
        <v>0</v>
      </c>
      <c r="AM264" s="58">
        <v>39</v>
      </c>
      <c r="AN264" s="58">
        <v>2</v>
      </c>
      <c r="AO264" s="58">
        <v>0</v>
      </c>
      <c r="AP264" s="58">
        <v>0</v>
      </c>
      <c r="AQ264" s="58">
        <v>76</v>
      </c>
      <c r="AR264" s="58">
        <v>4</v>
      </c>
      <c r="AS264" s="58">
        <v>40</v>
      </c>
      <c r="AT264" s="58">
        <v>30</v>
      </c>
      <c r="AU264" s="58">
        <v>0</v>
      </c>
      <c r="AV264" s="58">
        <v>0</v>
      </c>
    </row>
    <row r="265" spans="1:57" ht="13" x14ac:dyDescent="0.15">
      <c r="A265" s="58">
        <v>438</v>
      </c>
      <c r="B265" s="58">
        <v>2</v>
      </c>
      <c r="C265" s="58">
        <v>7</v>
      </c>
      <c r="D265" s="60">
        <v>0</v>
      </c>
      <c r="E265" s="60">
        <v>0</v>
      </c>
      <c r="F265" s="58">
        <v>2</v>
      </c>
      <c r="G265" s="58">
        <v>1</v>
      </c>
      <c r="H265" s="58">
        <v>19</v>
      </c>
      <c r="I265" s="58">
        <v>8</v>
      </c>
      <c r="J265" s="58">
        <v>0</v>
      </c>
      <c r="K265" s="39">
        <f>H265/(H265+I265+J265)</f>
        <v>0.70370370370370372</v>
      </c>
      <c r="L265" s="58">
        <v>6</v>
      </c>
      <c r="M265" s="58">
        <v>9</v>
      </c>
      <c r="N265" s="58">
        <v>7</v>
      </c>
      <c r="O265" s="39">
        <f>(L265+M265+N265)/30</f>
        <v>0.73333333333333328</v>
      </c>
      <c r="P265" s="58">
        <v>17</v>
      </c>
      <c r="Q265" s="58">
        <v>0</v>
      </c>
      <c r="R265" s="58">
        <v>0</v>
      </c>
      <c r="S265" s="58">
        <v>9</v>
      </c>
      <c r="T265" s="58">
        <v>0</v>
      </c>
      <c r="U265" s="58">
        <v>0</v>
      </c>
      <c r="V265" s="58">
        <v>0</v>
      </c>
      <c r="W265" s="58">
        <v>11</v>
      </c>
      <c r="X265" s="58">
        <v>0</v>
      </c>
      <c r="Y265" s="58">
        <v>0</v>
      </c>
      <c r="Z265" s="58">
        <v>0</v>
      </c>
      <c r="AA265" s="58">
        <v>8</v>
      </c>
      <c r="AB265" s="58">
        <v>1</v>
      </c>
      <c r="AC265" s="58">
        <v>1</v>
      </c>
      <c r="AD265" s="58">
        <v>0</v>
      </c>
      <c r="AE265" s="58">
        <v>12</v>
      </c>
      <c r="AF265" s="58">
        <v>0</v>
      </c>
      <c r="AG265" s="58">
        <v>0</v>
      </c>
      <c r="AH265" s="58">
        <v>0</v>
      </c>
      <c r="AI265" s="58">
        <v>5</v>
      </c>
      <c r="AJ265" s="58">
        <v>1</v>
      </c>
      <c r="AK265" s="58">
        <v>1</v>
      </c>
      <c r="AL265" s="58">
        <v>0</v>
      </c>
      <c r="AM265" s="58">
        <v>24</v>
      </c>
      <c r="AN265" s="58">
        <v>3</v>
      </c>
      <c r="AO265" s="58">
        <v>2</v>
      </c>
      <c r="AP265" s="58">
        <v>0</v>
      </c>
      <c r="AQ265" s="58">
        <v>59</v>
      </c>
      <c r="AR265" s="58">
        <v>1</v>
      </c>
      <c r="AS265" s="58">
        <v>60</v>
      </c>
      <c r="AT265" s="58">
        <v>29</v>
      </c>
      <c r="AU265" s="58">
        <v>1</v>
      </c>
      <c r="AV265" s="58">
        <v>0</v>
      </c>
    </row>
    <row r="266" spans="1:57" ht="13" x14ac:dyDescent="0.15">
      <c r="A266" s="58">
        <v>441</v>
      </c>
      <c r="B266" s="58">
        <v>2</v>
      </c>
      <c r="C266" s="58">
        <v>7</v>
      </c>
      <c r="D266" s="60">
        <v>0</v>
      </c>
      <c r="E266" s="60">
        <v>0</v>
      </c>
      <c r="F266" s="58">
        <v>2</v>
      </c>
      <c r="G266" s="58">
        <v>2</v>
      </c>
      <c r="H266" s="58">
        <v>20</v>
      </c>
      <c r="I266" s="58">
        <v>7</v>
      </c>
      <c r="J266" s="58">
        <v>0</v>
      </c>
      <c r="K266" s="39">
        <f>H266/(H266+I266+J266)</f>
        <v>0.7407407407407407</v>
      </c>
      <c r="L266" s="58">
        <v>7</v>
      </c>
      <c r="M266" s="58">
        <v>6</v>
      </c>
      <c r="N266" s="58">
        <v>4</v>
      </c>
      <c r="O266" s="39">
        <f>(L266+M266+N266)/30</f>
        <v>0.56666666666666665</v>
      </c>
      <c r="P266" s="58">
        <v>15</v>
      </c>
      <c r="Q266" s="58">
        <v>0</v>
      </c>
      <c r="R266" s="58">
        <v>2</v>
      </c>
      <c r="S266" s="58">
        <v>12</v>
      </c>
      <c r="T266" s="58">
        <v>0</v>
      </c>
      <c r="U266" s="58">
        <v>0</v>
      </c>
      <c r="V266" s="58">
        <v>0</v>
      </c>
      <c r="W266" s="58">
        <v>11</v>
      </c>
      <c r="X266" s="58">
        <v>0</v>
      </c>
      <c r="Y266" s="58">
        <v>0</v>
      </c>
      <c r="Z266" s="58">
        <v>0</v>
      </c>
      <c r="AA266" s="58">
        <v>12</v>
      </c>
      <c r="AB266" s="58">
        <v>0</v>
      </c>
      <c r="AC266" s="58">
        <v>0</v>
      </c>
      <c r="AD266" s="58">
        <v>0</v>
      </c>
      <c r="AE266" s="58">
        <v>9</v>
      </c>
      <c r="AF266" s="58">
        <v>1</v>
      </c>
      <c r="AG266" s="58">
        <v>0</v>
      </c>
      <c r="AH266" s="58">
        <v>0</v>
      </c>
      <c r="AI266" s="58">
        <v>8</v>
      </c>
      <c r="AJ266" s="58">
        <v>0</v>
      </c>
      <c r="AK266" s="58">
        <v>0</v>
      </c>
      <c r="AL266" s="58">
        <v>0</v>
      </c>
      <c r="AM266" s="58">
        <v>30</v>
      </c>
      <c r="AN266" s="58">
        <v>0</v>
      </c>
      <c r="AO266" s="58">
        <v>0</v>
      </c>
      <c r="AP266" s="58">
        <v>0</v>
      </c>
      <c r="AQ266" s="58">
        <v>80</v>
      </c>
      <c r="AR266" s="58">
        <v>0</v>
      </c>
      <c r="AS266" s="58">
        <v>45</v>
      </c>
      <c r="AT266" s="58">
        <v>21</v>
      </c>
      <c r="AU266" s="58">
        <v>1</v>
      </c>
      <c r="AV266" s="58">
        <v>8</v>
      </c>
    </row>
    <row r="267" spans="1:57" ht="13" x14ac:dyDescent="0.15">
      <c r="A267" s="58">
        <v>443</v>
      </c>
      <c r="B267" s="58">
        <v>2</v>
      </c>
      <c r="C267" s="58">
        <v>7</v>
      </c>
      <c r="D267" s="60">
        <v>0</v>
      </c>
      <c r="E267" s="60">
        <v>0</v>
      </c>
      <c r="F267" s="58">
        <v>2</v>
      </c>
      <c r="G267" s="58">
        <v>2</v>
      </c>
      <c r="H267" s="58">
        <v>18</v>
      </c>
      <c r="I267" s="58">
        <v>5</v>
      </c>
      <c r="J267" s="58">
        <v>4</v>
      </c>
      <c r="K267" s="39">
        <f>H267/(H267+I267+J267)</f>
        <v>0.66666666666666663</v>
      </c>
      <c r="L267" s="58">
        <v>6</v>
      </c>
      <c r="M267" s="58">
        <v>9</v>
      </c>
      <c r="N267" s="58">
        <v>8</v>
      </c>
      <c r="O267" s="39">
        <f>(L267+M267+N267)/30</f>
        <v>0.76666666666666672</v>
      </c>
      <c r="P267" s="58">
        <v>16</v>
      </c>
      <c r="Q267" s="58">
        <v>0</v>
      </c>
      <c r="R267" s="58">
        <v>1</v>
      </c>
      <c r="S267" s="58">
        <v>14</v>
      </c>
      <c r="T267" s="58">
        <v>0</v>
      </c>
      <c r="U267" s="58">
        <v>0</v>
      </c>
      <c r="V267" s="58">
        <v>0</v>
      </c>
      <c r="W267" s="58">
        <v>12</v>
      </c>
      <c r="X267" s="58">
        <v>0</v>
      </c>
      <c r="Y267" s="58">
        <v>0</v>
      </c>
      <c r="Z267" s="58">
        <v>0</v>
      </c>
      <c r="AA267" s="58">
        <v>10</v>
      </c>
      <c r="AB267" s="58">
        <v>1</v>
      </c>
      <c r="AC267" s="58">
        <v>1</v>
      </c>
      <c r="AD267" s="58">
        <v>1</v>
      </c>
      <c r="AE267" s="58">
        <v>11</v>
      </c>
      <c r="AF267" s="58">
        <v>1</v>
      </c>
      <c r="AG267" s="58">
        <v>0</v>
      </c>
      <c r="AH267" s="58">
        <v>1</v>
      </c>
      <c r="AI267" s="58">
        <v>10</v>
      </c>
      <c r="AJ267" s="58">
        <v>0</v>
      </c>
      <c r="AK267" s="58">
        <v>0</v>
      </c>
      <c r="AL267" s="58">
        <v>0</v>
      </c>
      <c r="AM267" s="58">
        <v>39</v>
      </c>
      <c r="AN267" s="58">
        <v>8</v>
      </c>
      <c r="AO267" s="58">
        <v>2</v>
      </c>
      <c r="AP267" s="58">
        <v>0</v>
      </c>
      <c r="AQ267" s="58">
        <v>113</v>
      </c>
      <c r="AR267" s="58">
        <v>7</v>
      </c>
      <c r="AS267" s="58">
        <v>0</v>
      </c>
      <c r="AT267" s="58">
        <v>28</v>
      </c>
      <c r="AU267" s="58">
        <v>2</v>
      </c>
      <c r="AV267" s="58">
        <v>0</v>
      </c>
    </row>
    <row r="268" spans="1:57" ht="13" x14ac:dyDescent="0.15">
      <c r="A268" s="58">
        <v>451</v>
      </c>
      <c r="B268" s="58">
        <v>2</v>
      </c>
      <c r="C268" s="58">
        <v>7</v>
      </c>
      <c r="D268" s="60">
        <v>0</v>
      </c>
      <c r="E268" s="60">
        <v>0</v>
      </c>
      <c r="F268" s="58">
        <v>2</v>
      </c>
      <c r="G268" s="58">
        <v>2</v>
      </c>
      <c r="H268" s="60">
        <v>15</v>
      </c>
      <c r="I268" s="60">
        <v>12</v>
      </c>
      <c r="J268" s="60">
        <v>0</v>
      </c>
      <c r="K268" s="39">
        <f>H268/(H268+I268+J268)</f>
        <v>0.55555555555555558</v>
      </c>
      <c r="L268" s="58">
        <v>3</v>
      </c>
      <c r="M268" s="58">
        <v>5</v>
      </c>
      <c r="N268" s="58">
        <v>6</v>
      </c>
      <c r="O268" s="39">
        <f>(L268+M268+N268)/30</f>
        <v>0.46666666666666667</v>
      </c>
      <c r="P268" s="58">
        <v>16</v>
      </c>
      <c r="Q268" s="58">
        <v>1</v>
      </c>
      <c r="R268" s="58">
        <v>0</v>
      </c>
      <c r="S268" s="58">
        <v>11</v>
      </c>
      <c r="T268" s="58">
        <v>0</v>
      </c>
      <c r="U268" s="58">
        <v>0</v>
      </c>
      <c r="V268" s="58">
        <v>0</v>
      </c>
      <c r="W268" s="58">
        <v>10</v>
      </c>
      <c r="X268" s="58">
        <v>0</v>
      </c>
      <c r="Y268" s="58">
        <v>0</v>
      </c>
      <c r="Z268" s="58">
        <v>0</v>
      </c>
      <c r="AA268" s="58">
        <v>8</v>
      </c>
      <c r="AB268" s="58">
        <v>0</v>
      </c>
      <c r="AC268" s="58">
        <v>0</v>
      </c>
      <c r="AD268" s="58">
        <v>0</v>
      </c>
      <c r="AE268" s="58">
        <v>9</v>
      </c>
      <c r="AF268" s="58">
        <v>0</v>
      </c>
      <c r="AG268" s="58">
        <v>0</v>
      </c>
      <c r="AH268" s="58">
        <v>0</v>
      </c>
      <c r="AI268" s="58">
        <v>10</v>
      </c>
      <c r="AJ268" s="58">
        <v>0</v>
      </c>
      <c r="AK268" s="58">
        <v>0</v>
      </c>
      <c r="AL268" s="58">
        <v>0</v>
      </c>
      <c r="AM268" s="58">
        <v>19</v>
      </c>
      <c r="AN268" s="58">
        <v>1</v>
      </c>
      <c r="AO268" s="58">
        <v>0</v>
      </c>
      <c r="AP268" s="58">
        <v>0</v>
      </c>
      <c r="AQ268" s="58">
        <v>109</v>
      </c>
      <c r="AR268" s="58">
        <v>6</v>
      </c>
      <c r="AS268" s="58">
        <v>5</v>
      </c>
      <c r="AT268" s="58">
        <v>19</v>
      </c>
      <c r="AU268" s="58">
        <v>11</v>
      </c>
      <c r="AV268" s="58">
        <v>0</v>
      </c>
    </row>
    <row r="269" spans="1:57" ht="13" x14ac:dyDescent="0.15">
      <c r="A269" s="58">
        <v>456</v>
      </c>
      <c r="B269" s="58">
        <v>2</v>
      </c>
      <c r="C269" s="58">
        <v>7</v>
      </c>
      <c r="D269" s="60">
        <v>0</v>
      </c>
      <c r="E269" s="60">
        <v>0</v>
      </c>
      <c r="F269" s="58">
        <v>2</v>
      </c>
      <c r="G269" s="58">
        <v>1</v>
      </c>
      <c r="H269" s="58">
        <v>3</v>
      </c>
      <c r="I269" s="58">
        <v>8</v>
      </c>
      <c r="J269" s="58">
        <v>16</v>
      </c>
      <c r="K269" s="39">
        <f>H269/(H269+I269+J269)</f>
        <v>0.1111111111111111</v>
      </c>
      <c r="L269" s="58">
        <v>5</v>
      </c>
      <c r="M269" s="58">
        <v>8</v>
      </c>
      <c r="N269" s="58">
        <v>8</v>
      </c>
      <c r="O269" s="39">
        <f>(L269+M269+N269)/30</f>
        <v>0.7</v>
      </c>
      <c r="P269" s="58">
        <v>8</v>
      </c>
      <c r="Q269" s="58">
        <v>0</v>
      </c>
      <c r="R269" s="58">
        <v>9</v>
      </c>
      <c r="S269" s="58">
        <v>10</v>
      </c>
      <c r="T269" s="58">
        <v>0</v>
      </c>
      <c r="U269" s="58">
        <v>0</v>
      </c>
      <c r="V269" s="58">
        <v>0</v>
      </c>
      <c r="W269" s="58">
        <v>10</v>
      </c>
      <c r="X269" s="58">
        <v>0</v>
      </c>
      <c r="Y269" s="58">
        <v>0</v>
      </c>
      <c r="Z269" s="58">
        <v>0</v>
      </c>
      <c r="AA269" s="58">
        <v>7</v>
      </c>
      <c r="AB269" s="58">
        <v>0</v>
      </c>
      <c r="AC269" s="58">
        <v>0</v>
      </c>
      <c r="AD269" s="58">
        <v>0</v>
      </c>
      <c r="AE269" s="58">
        <v>9</v>
      </c>
      <c r="AF269" s="58">
        <v>0</v>
      </c>
      <c r="AG269" s="58">
        <v>0</v>
      </c>
      <c r="AH269" s="58">
        <v>0</v>
      </c>
      <c r="AI269" s="58">
        <v>6</v>
      </c>
      <c r="AJ269" s="58">
        <v>0</v>
      </c>
      <c r="AK269" s="58">
        <v>0</v>
      </c>
      <c r="AL269" s="58">
        <v>0</v>
      </c>
      <c r="AM269" s="58">
        <v>27</v>
      </c>
      <c r="AN269" s="58">
        <v>2</v>
      </c>
      <c r="AO269" s="58">
        <v>2</v>
      </c>
      <c r="AP269" s="58">
        <v>0</v>
      </c>
      <c r="AQ269" s="58">
        <v>30</v>
      </c>
      <c r="AR269" s="58">
        <v>10</v>
      </c>
      <c r="AS269" s="58">
        <v>80</v>
      </c>
      <c r="AT269" s="58">
        <v>20</v>
      </c>
      <c r="AU269" s="58">
        <v>0</v>
      </c>
      <c r="AV269" s="58">
        <v>10</v>
      </c>
    </row>
    <row r="270" spans="1:57" ht="13" x14ac:dyDescent="0.15">
      <c r="A270" s="58">
        <v>459</v>
      </c>
      <c r="B270" s="58">
        <v>2</v>
      </c>
      <c r="C270" s="58">
        <v>7</v>
      </c>
      <c r="D270" s="60">
        <v>0</v>
      </c>
      <c r="E270" s="60">
        <v>0</v>
      </c>
      <c r="F270" s="58">
        <v>2</v>
      </c>
      <c r="G270" s="58">
        <v>1</v>
      </c>
      <c r="H270" s="58">
        <v>6</v>
      </c>
      <c r="I270" s="58">
        <v>21</v>
      </c>
      <c r="J270" s="58">
        <v>0</v>
      </c>
      <c r="K270" s="39">
        <f>H270/(H270+I270+J270)</f>
        <v>0.22222222222222221</v>
      </c>
      <c r="L270" s="58">
        <v>6</v>
      </c>
      <c r="M270" s="58">
        <v>7</v>
      </c>
      <c r="N270" s="58">
        <v>6</v>
      </c>
      <c r="O270" s="39">
        <f>(L270+M270+N270)/30</f>
        <v>0.6333333333333333</v>
      </c>
      <c r="P270" s="58">
        <v>6</v>
      </c>
      <c r="Q270" s="58">
        <v>6</v>
      </c>
      <c r="R270" s="58">
        <v>5</v>
      </c>
      <c r="S270" s="58">
        <v>11</v>
      </c>
      <c r="T270" s="58">
        <v>0</v>
      </c>
      <c r="U270" s="58">
        <v>0</v>
      </c>
      <c r="V270" s="58">
        <v>0</v>
      </c>
      <c r="W270" s="58">
        <v>8</v>
      </c>
      <c r="X270" s="58">
        <v>1</v>
      </c>
      <c r="Y270" s="58">
        <v>1</v>
      </c>
      <c r="Z270" s="58">
        <v>0</v>
      </c>
      <c r="AA270" s="58">
        <v>9</v>
      </c>
      <c r="AB270" s="58">
        <v>0</v>
      </c>
      <c r="AC270" s="58">
        <v>0</v>
      </c>
      <c r="AD270" s="58">
        <v>0</v>
      </c>
      <c r="AE270" s="58">
        <v>13</v>
      </c>
      <c r="AF270" s="58">
        <v>0</v>
      </c>
      <c r="AG270" s="58">
        <v>0</v>
      </c>
      <c r="AH270" s="58">
        <v>0</v>
      </c>
      <c r="AI270" s="58">
        <v>11</v>
      </c>
      <c r="AJ270" s="58">
        <v>0</v>
      </c>
      <c r="AK270" s="58">
        <v>0</v>
      </c>
      <c r="AL270" s="58">
        <v>0</v>
      </c>
      <c r="AM270" s="58">
        <v>39</v>
      </c>
      <c r="AN270" s="58">
        <v>3</v>
      </c>
      <c r="AO270" s="58">
        <v>3</v>
      </c>
      <c r="AP270" s="58">
        <v>1</v>
      </c>
      <c r="AQ270" s="58">
        <v>76</v>
      </c>
      <c r="AR270" s="58">
        <v>13</v>
      </c>
      <c r="AS270" s="58">
        <v>31</v>
      </c>
      <c r="AT270" s="58">
        <v>21</v>
      </c>
      <c r="AU270" s="58">
        <v>3</v>
      </c>
      <c r="AV270" s="58">
        <v>6</v>
      </c>
    </row>
    <row r="271" spans="1:57" ht="13" x14ac:dyDescent="0.15">
      <c r="A271" s="39">
        <v>266</v>
      </c>
      <c r="B271" s="39">
        <v>3</v>
      </c>
      <c r="C271" s="39">
        <v>3</v>
      </c>
      <c r="D271" s="39">
        <v>0</v>
      </c>
      <c r="E271" s="39">
        <v>0</v>
      </c>
      <c r="F271" s="39">
        <v>2</v>
      </c>
      <c r="G271" s="39">
        <v>2</v>
      </c>
      <c r="H271" s="39">
        <v>13</v>
      </c>
      <c r="I271" s="39">
        <v>2</v>
      </c>
      <c r="J271" s="39">
        <v>12</v>
      </c>
      <c r="K271" s="39">
        <f>H271/(H271+I271+J271)</f>
        <v>0.48148148148148145</v>
      </c>
      <c r="L271" s="39">
        <v>7</v>
      </c>
      <c r="M271" s="39">
        <v>8</v>
      </c>
      <c r="N271" s="39">
        <v>8</v>
      </c>
      <c r="O271" s="39">
        <f>(L271+M271+N271)/30</f>
        <v>0.76666666666666672</v>
      </c>
      <c r="P271" s="39">
        <v>16</v>
      </c>
      <c r="Q271" s="39">
        <v>0</v>
      </c>
      <c r="R271" s="39">
        <v>1</v>
      </c>
      <c r="S271" s="39">
        <v>13</v>
      </c>
      <c r="T271" s="39">
        <v>0</v>
      </c>
      <c r="U271" s="39">
        <v>0</v>
      </c>
      <c r="V271" s="39">
        <v>0</v>
      </c>
      <c r="W271" s="39">
        <v>10</v>
      </c>
      <c r="X271" s="39">
        <v>0</v>
      </c>
      <c r="Y271" s="39">
        <v>0</v>
      </c>
      <c r="Z271" s="39">
        <v>0</v>
      </c>
      <c r="AA271" s="39">
        <v>10</v>
      </c>
      <c r="AB271" s="39">
        <v>0</v>
      </c>
      <c r="AC271" s="39">
        <v>0</v>
      </c>
      <c r="AD271" s="39">
        <v>0</v>
      </c>
      <c r="AE271" s="39">
        <v>10</v>
      </c>
      <c r="AF271" s="39">
        <v>0</v>
      </c>
      <c r="AG271" s="39">
        <v>0</v>
      </c>
      <c r="AH271" s="39">
        <v>0</v>
      </c>
      <c r="AI271" s="39">
        <v>9</v>
      </c>
      <c r="AJ271" s="39">
        <v>0</v>
      </c>
      <c r="AK271" s="39">
        <v>1</v>
      </c>
      <c r="AL271" s="39">
        <v>0</v>
      </c>
      <c r="AM271" s="39">
        <v>34</v>
      </c>
      <c r="AN271" s="39">
        <v>0</v>
      </c>
      <c r="AO271" s="39">
        <v>1</v>
      </c>
      <c r="AP271" s="39">
        <v>0</v>
      </c>
      <c r="AQ271" s="39">
        <v>57</v>
      </c>
      <c r="AR271" s="39">
        <v>3</v>
      </c>
      <c r="AS271" s="39">
        <v>0</v>
      </c>
      <c r="AT271" s="39">
        <v>28</v>
      </c>
      <c r="AU271" s="39">
        <v>3</v>
      </c>
      <c r="AV271" s="39">
        <v>0</v>
      </c>
      <c r="AW271" s="39"/>
      <c r="AX271" s="39"/>
      <c r="AY271" s="39"/>
      <c r="AZ271" s="39"/>
      <c r="BA271" s="39"/>
      <c r="BB271" s="39"/>
      <c r="BC271" s="39"/>
      <c r="BD271" s="39"/>
      <c r="BE271" s="39"/>
    </row>
    <row r="272" spans="1:57" ht="13" x14ac:dyDescent="0.15">
      <c r="A272" s="39">
        <v>269</v>
      </c>
      <c r="B272" s="39">
        <v>3</v>
      </c>
      <c r="C272" s="39">
        <v>3</v>
      </c>
      <c r="D272" s="39">
        <v>0</v>
      </c>
      <c r="E272" s="39">
        <v>0</v>
      </c>
      <c r="F272" s="39">
        <v>2</v>
      </c>
      <c r="G272" s="39">
        <v>1</v>
      </c>
      <c r="H272" s="39">
        <v>20</v>
      </c>
      <c r="I272" s="39">
        <v>7</v>
      </c>
      <c r="J272" s="39">
        <v>0</v>
      </c>
      <c r="K272" s="39">
        <f>H272/(H272+I272+J272)</f>
        <v>0.7407407407407407</v>
      </c>
      <c r="L272" s="39">
        <v>6</v>
      </c>
      <c r="M272" s="39">
        <v>7</v>
      </c>
      <c r="N272" s="39">
        <v>7</v>
      </c>
      <c r="O272" s="39">
        <f>(L272+M272+N272)/30</f>
        <v>0.66666666666666663</v>
      </c>
      <c r="P272" s="39">
        <v>16</v>
      </c>
      <c r="Q272" s="39">
        <v>1</v>
      </c>
      <c r="R272" s="39">
        <v>0</v>
      </c>
      <c r="S272" s="39">
        <v>13</v>
      </c>
      <c r="T272" s="39">
        <v>0</v>
      </c>
      <c r="U272" s="39">
        <v>0</v>
      </c>
      <c r="V272" s="39">
        <v>0</v>
      </c>
      <c r="W272" s="39">
        <v>13</v>
      </c>
      <c r="X272" s="39">
        <v>0</v>
      </c>
      <c r="Y272" s="39">
        <v>0</v>
      </c>
      <c r="Z272" s="39">
        <v>0</v>
      </c>
      <c r="AA272" s="39">
        <v>13</v>
      </c>
      <c r="AB272" s="39">
        <v>0</v>
      </c>
      <c r="AC272" s="39">
        <v>0</v>
      </c>
      <c r="AD272" s="39">
        <v>0</v>
      </c>
      <c r="AE272" s="39">
        <v>10</v>
      </c>
      <c r="AF272" s="39">
        <v>0</v>
      </c>
      <c r="AG272" s="39">
        <v>0</v>
      </c>
      <c r="AH272" s="39">
        <v>0</v>
      </c>
      <c r="AI272" s="39">
        <v>9</v>
      </c>
      <c r="AJ272" s="39">
        <v>0</v>
      </c>
      <c r="AK272" s="39">
        <v>0</v>
      </c>
      <c r="AL272" s="39">
        <v>0</v>
      </c>
      <c r="AM272" s="39">
        <v>38</v>
      </c>
      <c r="AN272" s="39">
        <v>0</v>
      </c>
      <c r="AO272" s="39">
        <v>0</v>
      </c>
      <c r="AP272" s="39">
        <v>0</v>
      </c>
      <c r="AQ272" s="39">
        <v>113</v>
      </c>
      <c r="AR272" s="39">
        <v>7</v>
      </c>
      <c r="AS272" s="39">
        <v>0</v>
      </c>
      <c r="AT272" s="39">
        <v>30</v>
      </c>
      <c r="AU272" s="39">
        <v>0</v>
      </c>
      <c r="AV272" s="39">
        <v>0</v>
      </c>
      <c r="AW272" s="39"/>
      <c r="AX272" s="39"/>
      <c r="AY272" s="39"/>
      <c r="AZ272" s="39"/>
      <c r="BA272" s="39"/>
      <c r="BB272" s="39"/>
      <c r="BC272" s="39"/>
      <c r="BD272" s="39"/>
      <c r="BE272" s="39"/>
    </row>
    <row r="273" spans="1:57" ht="13" x14ac:dyDescent="0.15">
      <c r="A273" s="39">
        <v>272</v>
      </c>
      <c r="B273" s="39">
        <v>3</v>
      </c>
      <c r="C273" s="39">
        <v>3</v>
      </c>
      <c r="D273" s="39">
        <v>0</v>
      </c>
      <c r="E273" s="39">
        <v>0</v>
      </c>
      <c r="F273" s="39">
        <v>2</v>
      </c>
      <c r="G273" s="39">
        <v>2</v>
      </c>
      <c r="H273" s="39">
        <v>13</v>
      </c>
      <c r="I273" s="39">
        <v>2</v>
      </c>
      <c r="J273" s="39">
        <v>12</v>
      </c>
      <c r="K273" s="39">
        <f>H273/(H273+I273+J273)</f>
        <v>0.48148148148148145</v>
      </c>
      <c r="L273" s="39">
        <v>3</v>
      </c>
      <c r="M273" s="39">
        <v>6</v>
      </c>
      <c r="N273" s="39">
        <v>4</v>
      </c>
      <c r="O273" s="39">
        <f>(L273+M273+N273)/30</f>
        <v>0.43333333333333335</v>
      </c>
      <c r="P273" s="39">
        <v>12</v>
      </c>
      <c r="Q273" s="39">
        <v>3</v>
      </c>
      <c r="R273" s="39">
        <v>2</v>
      </c>
      <c r="S273" s="39">
        <v>14</v>
      </c>
      <c r="T273" s="39">
        <v>0</v>
      </c>
      <c r="U273" s="39">
        <v>0</v>
      </c>
      <c r="V273" s="39">
        <v>0</v>
      </c>
      <c r="W273" s="39">
        <v>8</v>
      </c>
      <c r="X273" s="39">
        <v>0</v>
      </c>
      <c r="Y273" s="39">
        <v>0</v>
      </c>
      <c r="Z273" s="39">
        <v>0</v>
      </c>
      <c r="AA273" s="39">
        <v>8</v>
      </c>
      <c r="AB273" s="39">
        <v>2</v>
      </c>
      <c r="AC273" s="39">
        <v>1</v>
      </c>
      <c r="AD273" s="39">
        <v>0</v>
      </c>
      <c r="AE273" s="39">
        <v>9</v>
      </c>
      <c r="AF273" s="39">
        <v>2</v>
      </c>
      <c r="AG273" s="39">
        <v>0</v>
      </c>
      <c r="AH273" s="39">
        <v>0</v>
      </c>
      <c r="AI273" s="39">
        <v>10</v>
      </c>
      <c r="AJ273" s="39">
        <v>1</v>
      </c>
      <c r="AK273" s="39">
        <v>1</v>
      </c>
      <c r="AL273" s="39">
        <v>0</v>
      </c>
      <c r="AM273" s="39">
        <v>31</v>
      </c>
      <c r="AN273" s="39">
        <v>7</v>
      </c>
      <c r="AO273" s="39">
        <v>2</v>
      </c>
      <c r="AP273" s="39">
        <v>0</v>
      </c>
      <c r="AQ273" s="39">
        <v>80</v>
      </c>
      <c r="AR273" s="39">
        <v>5</v>
      </c>
      <c r="AS273" s="39">
        <v>35</v>
      </c>
      <c r="AT273" s="39">
        <v>26</v>
      </c>
      <c r="AU273" s="39">
        <v>1</v>
      </c>
      <c r="AV273" s="39">
        <v>3</v>
      </c>
      <c r="AW273" s="39"/>
      <c r="AX273" s="39"/>
      <c r="AY273" s="39"/>
      <c r="AZ273" s="39"/>
      <c r="BA273" s="39"/>
      <c r="BB273" s="39"/>
      <c r="BC273" s="39"/>
      <c r="BD273" s="39"/>
      <c r="BE273" s="39"/>
    </row>
    <row r="274" spans="1:57" ht="13" x14ac:dyDescent="0.15">
      <c r="A274" s="39">
        <v>275</v>
      </c>
      <c r="B274" s="39">
        <v>3</v>
      </c>
      <c r="C274" s="39">
        <v>3</v>
      </c>
      <c r="D274" s="39">
        <v>0</v>
      </c>
      <c r="E274" s="39">
        <v>0</v>
      </c>
      <c r="F274" s="39">
        <v>2</v>
      </c>
      <c r="G274" s="39">
        <v>1</v>
      </c>
      <c r="H274" s="39">
        <v>16</v>
      </c>
      <c r="I274" s="39">
        <v>10</v>
      </c>
      <c r="J274" s="39">
        <v>1</v>
      </c>
      <c r="K274" s="39">
        <f>H274/(H274+I274+J274)</f>
        <v>0.59259259259259256</v>
      </c>
      <c r="L274" s="39">
        <v>9</v>
      </c>
      <c r="M274" s="39">
        <v>8</v>
      </c>
      <c r="N274" s="39">
        <v>6</v>
      </c>
      <c r="O274" s="39">
        <f>(L274+M274+N274)/30</f>
        <v>0.76666666666666672</v>
      </c>
      <c r="P274" s="39">
        <v>15</v>
      </c>
      <c r="Q274" s="39">
        <v>2</v>
      </c>
      <c r="R274" s="39">
        <v>0</v>
      </c>
      <c r="S274" s="39">
        <v>9</v>
      </c>
      <c r="T274" s="39">
        <v>0</v>
      </c>
      <c r="U274" s="39">
        <v>1</v>
      </c>
      <c r="V274" s="39">
        <v>0</v>
      </c>
      <c r="W274" s="39">
        <v>8</v>
      </c>
      <c r="X274" s="39">
        <v>0</v>
      </c>
      <c r="Y274" s="39">
        <v>0</v>
      </c>
      <c r="Z274" s="39">
        <v>0</v>
      </c>
      <c r="AA274" s="39">
        <v>7</v>
      </c>
      <c r="AB274" s="39">
        <v>0</v>
      </c>
      <c r="AC274" s="39">
        <v>0</v>
      </c>
      <c r="AD274" s="39">
        <v>0</v>
      </c>
      <c r="AE274" s="39">
        <v>13</v>
      </c>
      <c r="AF274" s="39">
        <v>0</v>
      </c>
      <c r="AG274" s="39">
        <v>0</v>
      </c>
      <c r="AH274" s="39">
        <v>0</v>
      </c>
      <c r="AI274" s="39">
        <v>7</v>
      </c>
      <c r="AJ274" s="39">
        <v>1</v>
      </c>
      <c r="AK274" s="39">
        <v>0</v>
      </c>
      <c r="AL274" s="39">
        <v>0</v>
      </c>
      <c r="AM274" s="39">
        <v>28</v>
      </c>
      <c r="AN274" s="39">
        <v>0</v>
      </c>
      <c r="AO274" s="39">
        <v>0</v>
      </c>
      <c r="AP274" s="39">
        <v>0</v>
      </c>
      <c r="AQ274" s="39">
        <v>109</v>
      </c>
      <c r="AR274" s="39">
        <v>11</v>
      </c>
      <c r="AS274" s="39">
        <v>0</v>
      </c>
      <c r="AT274" s="39">
        <v>19</v>
      </c>
      <c r="AU274" s="39">
        <v>11</v>
      </c>
      <c r="AV274" s="39">
        <v>0</v>
      </c>
      <c r="AW274" s="39"/>
      <c r="AX274" s="39"/>
      <c r="AY274" s="39"/>
      <c r="AZ274" s="39"/>
      <c r="BA274" s="39"/>
      <c r="BB274" s="39"/>
      <c r="BC274" s="39"/>
      <c r="BD274" s="39"/>
      <c r="BE274" s="39"/>
    </row>
    <row r="275" spans="1:57" ht="13" x14ac:dyDescent="0.15">
      <c r="A275" s="39">
        <v>278</v>
      </c>
      <c r="B275" s="39">
        <v>3</v>
      </c>
      <c r="C275" s="39">
        <v>3</v>
      </c>
      <c r="D275" s="39">
        <v>0</v>
      </c>
      <c r="E275" s="39">
        <v>0</v>
      </c>
      <c r="F275" s="39">
        <v>2</v>
      </c>
      <c r="G275" s="39">
        <v>2</v>
      </c>
      <c r="H275" s="39">
        <v>18</v>
      </c>
      <c r="I275" s="39">
        <v>1</v>
      </c>
      <c r="J275" s="39">
        <v>8</v>
      </c>
      <c r="K275" s="39">
        <f>H275/(H275+I275+J275)</f>
        <v>0.66666666666666663</v>
      </c>
      <c r="L275" s="39">
        <v>7</v>
      </c>
      <c r="M275" s="39">
        <v>9</v>
      </c>
      <c r="N275" s="39">
        <v>8</v>
      </c>
      <c r="O275" s="39">
        <f>(L275+M275+N275)/30</f>
        <v>0.8</v>
      </c>
      <c r="P275" s="39">
        <v>17</v>
      </c>
      <c r="Q275" s="39">
        <v>0</v>
      </c>
      <c r="R275" s="39">
        <v>0</v>
      </c>
      <c r="S275" s="39">
        <v>13</v>
      </c>
      <c r="T275" s="39">
        <v>0</v>
      </c>
      <c r="U275" s="39">
        <v>0</v>
      </c>
      <c r="V275" s="39">
        <v>0</v>
      </c>
      <c r="W275" s="39">
        <v>15</v>
      </c>
      <c r="X275" s="39">
        <v>0</v>
      </c>
      <c r="Y275" s="39">
        <v>0</v>
      </c>
      <c r="Z275" s="39">
        <v>0</v>
      </c>
      <c r="AA275" s="39">
        <v>14</v>
      </c>
      <c r="AB275" s="39">
        <v>1</v>
      </c>
      <c r="AC275" s="39">
        <v>1</v>
      </c>
      <c r="AD275" s="39">
        <v>0</v>
      </c>
      <c r="AE275" s="39">
        <v>13</v>
      </c>
      <c r="AF275" s="39">
        <v>2</v>
      </c>
      <c r="AG275" s="39">
        <v>1</v>
      </c>
      <c r="AH275" s="39">
        <v>0</v>
      </c>
      <c r="AI275" s="39">
        <v>11</v>
      </c>
      <c r="AJ275" s="39">
        <v>1</v>
      </c>
      <c r="AK275" s="39">
        <v>1</v>
      </c>
      <c r="AL275" s="39">
        <v>0</v>
      </c>
      <c r="AM275" s="39">
        <v>61</v>
      </c>
      <c r="AN275" s="39">
        <v>4</v>
      </c>
      <c r="AO275" s="39">
        <v>3</v>
      </c>
      <c r="AP275" s="39">
        <v>0</v>
      </c>
      <c r="AQ275" s="39">
        <v>69</v>
      </c>
      <c r="AR275" s="39">
        <v>6</v>
      </c>
      <c r="AS275" s="39">
        <v>45</v>
      </c>
      <c r="AT275" s="39">
        <v>30</v>
      </c>
      <c r="AU275" s="39">
        <v>0</v>
      </c>
      <c r="AV275" s="39">
        <v>0</v>
      </c>
      <c r="AW275" s="39"/>
      <c r="AX275" s="39"/>
      <c r="AY275" s="39"/>
      <c r="AZ275" s="39"/>
      <c r="BA275" s="39"/>
      <c r="BB275" s="39"/>
      <c r="BC275" s="39"/>
      <c r="BD275" s="39"/>
      <c r="BE275" s="39"/>
    </row>
    <row r="276" spans="1:57" ht="13" x14ac:dyDescent="0.15">
      <c r="A276" s="39">
        <v>281</v>
      </c>
      <c r="B276" s="39">
        <v>3</v>
      </c>
      <c r="C276" s="39">
        <v>3</v>
      </c>
      <c r="D276" s="39">
        <v>0</v>
      </c>
      <c r="E276" s="39">
        <v>0</v>
      </c>
      <c r="F276" s="39">
        <v>2</v>
      </c>
      <c r="G276" s="39">
        <v>1</v>
      </c>
      <c r="H276" s="39">
        <v>12</v>
      </c>
      <c r="I276" s="39">
        <v>6</v>
      </c>
      <c r="J276" s="39">
        <v>9</v>
      </c>
      <c r="K276" s="39">
        <f>H276/(H276+I276+J276)</f>
        <v>0.44444444444444442</v>
      </c>
      <c r="L276" s="39">
        <v>8</v>
      </c>
      <c r="M276" s="39">
        <v>9</v>
      </c>
      <c r="N276" s="39">
        <v>7</v>
      </c>
      <c r="O276" s="39">
        <f>(L276+M276+N276)/30</f>
        <v>0.8</v>
      </c>
      <c r="P276" s="39">
        <v>15</v>
      </c>
      <c r="Q276" s="39">
        <v>0</v>
      </c>
      <c r="R276" s="39">
        <v>2</v>
      </c>
      <c r="S276" s="39">
        <v>11</v>
      </c>
      <c r="T276" s="39">
        <v>0</v>
      </c>
      <c r="U276" s="39">
        <v>0</v>
      </c>
      <c r="V276" s="39">
        <v>0</v>
      </c>
      <c r="W276" s="39">
        <v>11</v>
      </c>
      <c r="X276" s="39">
        <v>0</v>
      </c>
      <c r="Y276" s="39">
        <v>0</v>
      </c>
      <c r="Z276" s="39">
        <v>0</v>
      </c>
      <c r="AA276" s="39">
        <v>7</v>
      </c>
      <c r="AB276" s="39">
        <v>1</v>
      </c>
      <c r="AC276" s="39">
        <v>1</v>
      </c>
      <c r="AD276" s="39">
        <v>1</v>
      </c>
      <c r="AE276" s="39">
        <v>9</v>
      </c>
      <c r="AF276" s="39">
        <v>0</v>
      </c>
      <c r="AG276" s="39">
        <v>0</v>
      </c>
      <c r="AH276" s="39">
        <v>0</v>
      </c>
      <c r="AI276" s="39">
        <v>11</v>
      </c>
      <c r="AJ276" s="39">
        <v>1</v>
      </c>
      <c r="AK276" s="39">
        <v>1</v>
      </c>
      <c r="AL276" s="39">
        <v>0</v>
      </c>
      <c r="AM276" s="39">
        <v>35</v>
      </c>
      <c r="AN276" s="39">
        <v>2</v>
      </c>
      <c r="AO276" s="39">
        <v>2</v>
      </c>
      <c r="AP276" s="39">
        <v>0</v>
      </c>
      <c r="AQ276" s="39">
        <v>47</v>
      </c>
      <c r="AR276" s="39">
        <v>3</v>
      </c>
      <c r="AS276" s="39">
        <v>70</v>
      </c>
      <c r="AT276" s="39">
        <v>22</v>
      </c>
      <c r="AU276" s="39">
        <v>0</v>
      </c>
      <c r="AV276" s="39">
        <v>8</v>
      </c>
      <c r="AW276" s="39"/>
      <c r="AX276" s="39"/>
      <c r="AY276" s="39"/>
      <c r="AZ276" s="39"/>
      <c r="BA276" s="39"/>
      <c r="BB276" s="39"/>
      <c r="BC276" s="39"/>
      <c r="BD276" s="39"/>
      <c r="BE276" s="39"/>
    </row>
    <row r="277" spans="1:57" ht="13" x14ac:dyDescent="0.15">
      <c r="A277" s="39">
        <v>284</v>
      </c>
      <c r="B277" s="39">
        <v>3</v>
      </c>
      <c r="C277" s="39">
        <v>3</v>
      </c>
      <c r="D277" s="39">
        <v>0</v>
      </c>
      <c r="E277" s="39">
        <v>0</v>
      </c>
      <c r="F277" s="39">
        <v>2</v>
      </c>
      <c r="G277" s="39">
        <v>2</v>
      </c>
      <c r="H277" s="39">
        <v>16</v>
      </c>
      <c r="I277" s="39">
        <v>6</v>
      </c>
      <c r="J277" s="39">
        <v>5</v>
      </c>
      <c r="K277" s="39">
        <f>H277/(H277+I277+J277)</f>
        <v>0.59259259259259256</v>
      </c>
      <c r="L277" s="39">
        <v>8</v>
      </c>
      <c r="M277" s="39">
        <v>9</v>
      </c>
      <c r="N277" s="39">
        <v>6</v>
      </c>
      <c r="O277" s="39">
        <f>(L277+M277+N277)/30</f>
        <v>0.76666666666666672</v>
      </c>
      <c r="P277" s="39">
        <v>14</v>
      </c>
      <c r="Q277" s="39">
        <v>3</v>
      </c>
      <c r="R277" s="39">
        <v>0</v>
      </c>
      <c r="S277" s="39">
        <v>10</v>
      </c>
      <c r="T277" s="39">
        <v>0</v>
      </c>
      <c r="U277" s="39">
        <v>0</v>
      </c>
      <c r="V277" s="39">
        <v>0</v>
      </c>
      <c r="W277" s="39">
        <v>9</v>
      </c>
      <c r="X277" s="39">
        <v>0</v>
      </c>
      <c r="Y277" s="39">
        <v>0</v>
      </c>
      <c r="Z277" s="39">
        <v>0</v>
      </c>
      <c r="AA277" s="39">
        <v>9</v>
      </c>
      <c r="AB277" s="39">
        <v>0</v>
      </c>
      <c r="AC277" s="39">
        <v>0</v>
      </c>
      <c r="AD277" s="39">
        <v>0</v>
      </c>
      <c r="AE277" s="39">
        <v>9</v>
      </c>
      <c r="AF277" s="39">
        <v>1</v>
      </c>
      <c r="AG277" s="39">
        <v>1</v>
      </c>
      <c r="AH277" s="39">
        <v>0</v>
      </c>
      <c r="AI277" s="39">
        <v>10</v>
      </c>
      <c r="AJ277" s="39">
        <v>0</v>
      </c>
      <c r="AK277" s="39">
        <v>0</v>
      </c>
      <c r="AL277" s="39">
        <v>0</v>
      </c>
      <c r="AM277" s="39">
        <v>25</v>
      </c>
      <c r="AN277" s="39">
        <v>4</v>
      </c>
      <c r="AO277" s="39">
        <v>1</v>
      </c>
      <c r="AP277" s="39">
        <v>0</v>
      </c>
      <c r="AQ277" s="39">
        <v>43</v>
      </c>
      <c r="AR277" s="39">
        <v>7</v>
      </c>
      <c r="AS277" s="39">
        <v>70</v>
      </c>
      <c r="AT277" s="39">
        <v>16</v>
      </c>
      <c r="AU277" s="39">
        <v>14</v>
      </c>
      <c r="AV277" s="39">
        <v>0</v>
      </c>
      <c r="AW277" s="39"/>
      <c r="AX277" s="39"/>
      <c r="AY277" s="39"/>
      <c r="AZ277" s="39"/>
      <c r="BA277" s="39"/>
      <c r="BB277" s="39"/>
      <c r="BC277" s="39"/>
      <c r="BD277" s="39"/>
      <c r="BE277" s="39"/>
    </row>
    <row r="278" spans="1:57" ht="13" x14ac:dyDescent="0.15">
      <c r="A278" s="39">
        <v>287</v>
      </c>
      <c r="B278" s="39">
        <v>3</v>
      </c>
      <c r="C278" s="39">
        <v>3</v>
      </c>
      <c r="D278" s="39">
        <v>0</v>
      </c>
      <c r="E278" s="39">
        <v>0</v>
      </c>
      <c r="F278" s="39">
        <v>2</v>
      </c>
      <c r="G278" s="39">
        <v>1</v>
      </c>
      <c r="H278" s="39">
        <v>16</v>
      </c>
      <c r="I278" s="39">
        <v>11</v>
      </c>
      <c r="J278" s="39">
        <v>0</v>
      </c>
      <c r="K278" s="39">
        <f>H278/(H278+I278+J278)</f>
        <v>0.59259259259259256</v>
      </c>
      <c r="L278" s="39">
        <v>9</v>
      </c>
      <c r="M278" s="39">
        <v>7</v>
      </c>
      <c r="N278" s="39">
        <v>7</v>
      </c>
      <c r="O278" s="39">
        <f>(L278+M278+N278)/30</f>
        <v>0.76666666666666672</v>
      </c>
      <c r="P278" s="39">
        <v>11</v>
      </c>
      <c r="Q278" s="39">
        <v>4</v>
      </c>
      <c r="R278" s="39">
        <v>2</v>
      </c>
      <c r="S278" s="39">
        <v>11</v>
      </c>
      <c r="T278" s="39">
        <v>0</v>
      </c>
      <c r="U278" s="39">
        <v>0</v>
      </c>
      <c r="V278" s="39">
        <v>0</v>
      </c>
      <c r="W278" s="39">
        <v>9</v>
      </c>
      <c r="X278" s="39">
        <v>1</v>
      </c>
      <c r="Y278" s="39">
        <v>1</v>
      </c>
      <c r="Z278" s="39">
        <v>0</v>
      </c>
      <c r="AA278" s="39">
        <v>10</v>
      </c>
      <c r="AB278" s="39">
        <v>0</v>
      </c>
      <c r="AC278" s="39">
        <v>0</v>
      </c>
      <c r="AD278" s="39">
        <v>0</v>
      </c>
      <c r="AE278" s="39">
        <v>7</v>
      </c>
      <c r="AF278" s="39">
        <v>1</v>
      </c>
      <c r="AG278" s="39">
        <v>1</v>
      </c>
      <c r="AH278" s="39">
        <v>0</v>
      </c>
      <c r="AI278" s="39">
        <v>10</v>
      </c>
      <c r="AJ278" s="39">
        <v>1</v>
      </c>
      <c r="AK278" s="39">
        <v>1</v>
      </c>
      <c r="AL278" s="39">
        <v>0</v>
      </c>
      <c r="AM278" s="39">
        <v>35</v>
      </c>
      <c r="AN278" s="39">
        <v>5</v>
      </c>
      <c r="AO278" s="39">
        <v>4</v>
      </c>
      <c r="AP278" s="39">
        <v>3</v>
      </c>
      <c r="AQ278" s="39">
        <v>106</v>
      </c>
      <c r="AR278" s="39">
        <v>14</v>
      </c>
      <c r="AS278" s="39">
        <v>0</v>
      </c>
      <c r="AT278" s="39">
        <v>19</v>
      </c>
      <c r="AU278" s="39">
        <v>11</v>
      </c>
      <c r="AV278" s="39">
        <v>0</v>
      </c>
      <c r="AW278" s="39"/>
      <c r="AX278" s="39"/>
      <c r="AY278" s="39"/>
      <c r="AZ278" s="39"/>
      <c r="BA278" s="39"/>
      <c r="BB278" s="39"/>
      <c r="BC278" s="39"/>
      <c r="BD278" s="39"/>
      <c r="BE278" s="39"/>
    </row>
    <row r="279" spans="1:57" ht="13" x14ac:dyDescent="0.15">
      <c r="A279" s="39">
        <v>290</v>
      </c>
      <c r="B279" s="39">
        <v>3</v>
      </c>
      <c r="C279" s="39">
        <v>3</v>
      </c>
      <c r="D279" s="39">
        <v>0</v>
      </c>
      <c r="E279" s="39">
        <v>0</v>
      </c>
      <c r="F279" s="39">
        <v>2</v>
      </c>
      <c r="G279" s="39">
        <v>2</v>
      </c>
      <c r="H279" s="39">
        <v>11</v>
      </c>
      <c r="I279" s="39">
        <v>16</v>
      </c>
      <c r="J279" s="39">
        <v>0</v>
      </c>
      <c r="K279" s="39">
        <f>H279/(H279+I279+J279)</f>
        <v>0.40740740740740738</v>
      </c>
      <c r="L279" s="39">
        <v>4</v>
      </c>
      <c r="M279" s="39">
        <v>4</v>
      </c>
      <c r="N279" s="39">
        <v>5</v>
      </c>
      <c r="O279" s="39">
        <f>(L279+M279+N279)/30</f>
        <v>0.43333333333333335</v>
      </c>
      <c r="P279" s="39">
        <v>14</v>
      </c>
      <c r="Q279" s="39">
        <v>3</v>
      </c>
      <c r="R279" s="39">
        <v>0</v>
      </c>
      <c r="S279" s="39">
        <v>7</v>
      </c>
      <c r="T279" s="39">
        <v>2</v>
      </c>
      <c r="U279" s="39">
        <v>2</v>
      </c>
      <c r="V279" s="39">
        <v>0</v>
      </c>
      <c r="W279" s="39">
        <v>9</v>
      </c>
      <c r="X279" s="39">
        <v>1</v>
      </c>
      <c r="Y279" s="39">
        <v>1</v>
      </c>
      <c r="Z279" s="39">
        <v>1</v>
      </c>
      <c r="AA279" s="39">
        <v>8</v>
      </c>
      <c r="AB279" s="39">
        <v>2</v>
      </c>
      <c r="AC279" s="39">
        <v>2</v>
      </c>
      <c r="AD279" s="39">
        <v>0</v>
      </c>
      <c r="AE279" s="39">
        <v>7</v>
      </c>
      <c r="AF279" s="39">
        <v>2</v>
      </c>
      <c r="AG279" s="39">
        <v>2</v>
      </c>
      <c r="AH279" s="39">
        <v>0</v>
      </c>
      <c r="AI279" s="39">
        <v>10</v>
      </c>
      <c r="AJ279" s="39">
        <v>1</v>
      </c>
      <c r="AK279" s="39">
        <v>1</v>
      </c>
      <c r="AL279" s="39">
        <v>0</v>
      </c>
      <c r="AM279" s="39">
        <v>24</v>
      </c>
      <c r="AN279" s="39">
        <v>3</v>
      </c>
      <c r="AO279" s="39">
        <v>2</v>
      </c>
      <c r="AP279" s="39">
        <v>0</v>
      </c>
      <c r="AQ279" s="39">
        <v>61</v>
      </c>
      <c r="AR279" s="39">
        <v>7</v>
      </c>
      <c r="AS279" s="39">
        <v>52</v>
      </c>
      <c r="AT279" s="39">
        <v>8</v>
      </c>
      <c r="AU279" s="39">
        <v>18</v>
      </c>
      <c r="AV279" s="39">
        <v>4</v>
      </c>
      <c r="AW279" s="39"/>
      <c r="AX279" s="39"/>
      <c r="AY279" s="39"/>
      <c r="AZ279" s="39"/>
      <c r="BA279" s="39"/>
      <c r="BB279" s="39"/>
      <c r="BC279" s="39"/>
      <c r="BD279" s="39"/>
      <c r="BE279" s="39"/>
    </row>
    <row r="280" spans="1:57" ht="13" x14ac:dyDescent="0.15">
      <c r="A280" s="39">
        <v>293</v>
      </c>
      <c r="B280" s="39">
        <v>3</v>
      </c>
      <c r="C280" s="39">
        <v>3</v>
      </c>
      <c r="D280" s="39">
        <v>0</v>
      </c>
      <c r="E280" s="39">
        <v>0</v>
      </c>
      <c r="F280" s="39">
        <v>2</v>
      </c>
      <c r="G280" s="39">
        <v>1</v>
      </c>
      <c r="H280" s="39">
        <v>20</v>
      </c>
      <c r="I280" s="39">
        <v>0</v>
      </c>
      <c r="J280" s="39">
        <v>7</v>
      </c>
      <c r="K280" s="39">
        <f>H280/(H280+I280+J280)</f>
        <v>0.7407407407407407</v>
      </c>
      <c r="L280" s="39">
        <v>6</v>
      </c>
      <c r="M280" s="39">
        <v>6</v>
      </c>
      <c r="N280" s="39">
        <v>8</v>
      </c>
      <c r="O280" s="39">
        <f>(L280+M280+N280)/30</f>
        <v>0.66666666666666663</v>
      </c>
      <c r="P280" s="39">
        <v>17</v>
      </c>
      <c r="Q280" s="39">
        <v>0</v>
      </c>
      <c r="R280" s="39">
        <v>0</v>
      </c>
      <c r="S280" s="39">
        <v>11</v>
      </c>
      <c r="T280" s="39">
        <v>0</v>
      </c>
      <c r="U280" s="39">
        <v>0</v>
      </c>
      <c r="V280" s="39">
        <v>0</v>
      </c>
      <c r="W280" s="39">
        <v>12</v>
      </c>
      <c r="X280" s="39">
        <v>0</v>
      </c>
      <c r="Y280" s="39">
        <v>0</v>
      </c>
      <c r="Z280" s="39">
        <v>0</v>
      </c>
      <c r="AA280" s="39">
        <v>11</v>
      </c>
      <c r="AB280" s="39">
        <v>0</v>
      </c>
      <c r="AC280" s="39">
        <v>0</v>
      </c>
      <c r="AD280" s="39">
        <v>0</v>
      </c>
      <c r="AE280" s="39">
        <v>10</v>
      </c>
      <c r="AF280" s="39">
        <v>0</v>
      </c>
      <c r="AG280" s="39">
        <v>0</v>
      </c>
      <c r="AH280" s="39">
        <v>0</v>
      </c>
      <c r="AI280" s="39">
        <v>11</v>
      </c>
      <c r="AJ280" s="39">
        <v>1</v>
      </c>
      <c r="AK280" s="39">
        <v>0</v>
      </c>
      <c r="AL280" s="39">
        <v>0</v>
      </c>
      <c r="AM280" s="39">
        <v>36</v>
      </c>
      <c r="AN280" s="39">
        <v>0</v>
      </c>
      <c r="AO280" s="39">
        <v>0</v>
      </c>
      <c r="AP280" s="39">
        <v>0</v>
      </c>
      <c r="AQ280" s="39">
        <v>98</v>
      </c>
      <c r="AR280" s="39">
        <v>2</v>
      </c>
      <c r="AS280" s="39">
        <v>20</v>
      </c>
      <c r="AT280" s="39">
        <v>30</v>
      </c>
      <c r="AU280" s="39">
        <v>0</v>
      </c>
      <c r="AV280" s="39">
        <v>0</v>
      </c>
      <c r="AW280" s="39"/>
      <c r="AX280" s="39"/>
      <c r="AY280" s="39"/>
      <c r="AZ280" s="39"/>
      <c r="BA280" s="39"/>
      <c r="BB280" s="39"/>
      <c r="BC280" s="39"/>
      <c r="BD280" s="39"/>
      <c r="BE280" s="39"/>
    </row>
    <row r="281" spans="1:57" ht="13" x14ac:dyDescent="0.15">
      <c r="A281" s="39">
        <v>294</v>
      </c>
      <c r="B281" s="62">
        <v>3</v>
      </c>
      <c r="C281" s="62">
        <v>4</v>
      </c>
      <c r="D281" s="39">
        <v>0</v>
      </c>
      <c r="E281" s="39">
        <v>1</v>
      </c>
      <c r="F281" s="39">
        <v>2</v>
      </c>
      <c r="G281" s="39">
        <v>2</v>
      </c>
      <c r="H281" s="39">
        <v>18</v>
      </c>
      <c r="I281" s="39">
        <v>6</v>
      </c>
      <c r="J281" s="39">
        <v>3</v>
      </c>
      <c r="K281" s="39">
        <f>H281/(H281+I281+J281)</f>
        <v>0.66666666666666663</v>
      </c>
      <c r="L281" s="39">
        <v>5</v>
      </c>
      <c r="M281" s="39">
        <v>5</v>
      </c>
      <c r="N281" s="39">
        <v>0</v>
      </c>
      <c r="O281" s="39">
        <f>(L281+M281+N281)/30</f>
        <v>0.33333333333333331</v>
      </c>
      <c r="P281" s="39">
        <v>10</v>
      </c>
      <c r="Q281" s="39">
        <v>0</v>
      </c>
      <c r="R281" s="39">
        <v>0</v>
      </c>
      <c r="S281" s="39">
        <v>12</v>
      </c>
      <c r="T281" s="39">
        <v>1</v>
      </c>
      <c r="U281" s="39">
        <v>1</v>
      </c>
      <c r="V281" s="39">
        <v>0</v>
      </c>
      <c r="W281" s="39">
        <v>7</v>
      </c>
      <c r="X281" s="39">
        <v>3</v>
      </c>
      <c r="Y281" s="39">
        <v>1</v>
      </c>
      <c r="Z281" s="39">
        <v>0</v>
      </c>
      <c r="AA281" s="39">
        <v>10</v>
      </c>
      <c r="AB281" s="39">
        <v>1</v>
      </c>
      <c r="AC281" s="39">
        <v>1</v>
      </c>
      <c r="AD281" s="39">
        <v>0</v>
      </c>
      <c r="AE281" s="39">
        <v>9</v>
      </c>
      <c r="AF281" s="39">
        <v>2</v>
      </c>
      <c r="AG281" s="39">
        <v>1</v>
      </c>
      <c r="AH281" s="39">
        <v>0</v>
      </c>
      <c r="AI281" s="39">
        <v>15</v>
      </c>
      <c r="AJ281" s="39">
        <v>0</v>
      </c>
      <c r="AK281" s="39">
        <v>0</v>
      </c>
      <c r="AL281" s="39">
        <v>0</v>
      </c>
      <c r="AM281" s="39">
        <v>38</v>
      </c>
      <c r="AN281" s="39">
        <v>7</v>
      </c>
      <c r="AO281" s="39">
        <v>5</v>
      </c>
      <c r="AP281" s="39">
        <v>0</v>
      </c>
      <c r="AQ281" s="39">
        <v>113</v>
      </c>
      <c r="AR281" s="39">
        <v>7</v>
      </c>
      <c r="AS281" s="39">
        <v>0</v>
      </c>
      <c r="AT281" s="39">
        <v>30</v>
      </c>
      <c r="AU281" s="39">
        <v>0</v>
      </c>
      <c r="AV281" s="39">
        <v>0</v>
      </c>
      <c r="AW281" s="39"/>
      <c r="AX281" s="39"/>
      <c r="AY281" s="39"/>
      <c r="AZ281" s="39"/>
      <c r="BA281" s="39"/>
      <c r="BB281" s="39"/>
      <c r="BC281" s="39"/>
      <c r="BD281" s="39"/>
      <c r="BE281" s="39"/>
    </row>
    <row r="282" spans="1:57" ht="13" x14ac:dyDescent="0.15">
      <c r="A282" s="39">
        <v>296</v>
      </c>
      <c r="B282" s="62">
        <v>3</v>
      </c>
      <c r="C282" s="62">
        <v>4</v>
      </c>
      <c r="D282" s="39">
        <v>0</v>
      </c>
      <c r="E282" s="39">
        <v>1</v>
      </c>
      <c r="F282" s="39">
        <v>2</v>
      </c>
      <c r="G282" s="39">
        <v>2</v>
      </c>
      <c r="H282" s="39">
        <v>14</v>
      </c>
      <c r="I282" s="39">
        <v>13</v>
      </c>
      <c r="J282" s="39">
        <v>0</v>
      </c>
      <c r="K282" s="39">
        <f>H282/(H282+I282+J282)</f>
        <v>0.51851851851851849</v>
      </c>
      <c r="L282" s="39">
        <v>7</v>
      </c>
      <c r="M282" s="39">
        <v>6</v>
      </c>
      <c r="N282" s="39">
        <v>7</v>
      </c>
      <c r="O282" s="39">
        <f>(L282+M282+N282)/30</f>
        <v>0.66666666666666663</v>
      </c>
      <c r="P282" s="39">
        <v>12</v>
      </c>
      <c r="Q282" s="39">
        <v>5</v>
      </c>
      <c r="R282" s="39">
        <v>0</v>
      </c>
      <c r="S282" s="39">
        <v>9</v>
      </c>
      <c r="T282" s="39">
        <v>2</v>
      </c>
      <c r="U282" s="39">
        <v>0</v>
      </c>
      <c r="V282" s="39">
        <v>0</v>
      </c>
      <c r="W282" s="39">
        <v>10</v>
      </c>
      <c r="X282" s="39">
        <v>3</v>
      </c>
      <c r="Y282" s="39">
        <v>1</v>
      </c>
      <c r="Z282" s="39">
        <v>0</v>
      </c>
      <c r="AA282" s="39">
        <v>10</v>
      </c>
      <c r="AB282" s="39">
        <v>1</v>
      </c>
      <c r="AC282" s="39">
        <v>1</v>
      </c>
      <c r="AD282" s="39">
        <v>0</v>
      </c>
      <c r="AE282" s="39">
        <v>9</v>
      </c>
      <c r="AF282" s="39">
        <v>1</v>
      </c>
      <c r="AG282" s="39">
        <v>0</v>
      </c>
      <c r="AH282" s="39">
        <v>0</v>
      </c>
      <c r="AI282" s="39">
        <v>9</v>
      </c>
      <c r="AJ282" s="39">
        <v>2</v>
      </c>
      <c r="AK282" s="39">
        <v>1</v>
      </c>
      <c r="AL282" s="39">
        <v>0</v>
      </c>
      <c r="AM282" s="39">
        <v>32</v>
      </c>
      <c r="AN282" s="39">
        <v>5</v>
      </c>
      <c r="AO282" s="39">
        <v>4</v>
      </c>
      <c r="AP282" s="39">
        <v>0</v>
      </c>
      <c r="AQ282" s="39">
        <v>81</v>
      </c>
      <c r="AR282" s="39">
        <v>14</v>
      </c>
      <c r="AS282" s="39">
        <v>25</v>
      </c>
      <c r="AT282" s="39">
        <v>10</v>
      </c>
      <c r="AU282" s="39">
        <v>20</v>
      </c>
      <c r="AV282" s="39">
        <v>0</v>
      </c>
      <c r="AW282" s="39"/>
      <c r="AX282" s="39"/>
      <c r="AY282" s="39"/>
      <c r="AZ282" s="39"/>
      <c r="BA282" s="39"/>
      <c r="BB282" s="39"/>
      <c r="BC282" s="39"/>
      <c r="BD282" s="39"/>
      <c r="BE282" s="39"/>
    </row>
    <row r="283" spans="1:57" ht="13" x14ac:dyDescent="0.15">
      <c r="A283" s="39">
        <v>298</v>
      </c>
      <c r="B283" s="62">
        <v>3</v>
      </c>
      <c r="C283" s="62">
        <v>4</v>
      </c>
      <c r="D283" s="39">
        <v>0</v>
      </c>
      <c r="E283" s="39">
        <v>0</v>
      </c>
      <c r="F283" s="39">
        <v>2</v>
      </c>
      <c r="G283" s="39">
        <v>2</v>
      </c>
      <c r="H283" s="39">
        <v>9</v>
      </c>
      <c r="I283" s="39">
        <v>18</v>
      </c>
      <c r="J283" s="39">
        <v>0</v>
      </c>
      <c r="K283" s="39">
        <f>H283/(H283+I283+J283)</f>
        <v>0.33333333333333331</v>
      </c>
      <c r="L283" s="39">
        <v>6</v>
      </c>
      <c r="M283" s="39">
        <v>8</v>
      </c>
      <c r="N283" s="39">
        <v>3</v>
      </c>
      <c r="O283" s="39">
        <f>(L283+M283+N283)/30</f>
        <v>0.56666666666666665</v>
      </c>
      <c r="P283" s="39">
        <v>17</v>
      </c>
      <c r="Q283" s="39">
        <v>0</v>
      </c>
      <c r="R283" s="39">
        <v>0</v>
      </c>
      <c r="S283" s="39">
        <v>11</v>
      </c>
      <c r="T283" s="39">
        <v>0</v>
      </c>
      <c r="U283" s="39">
        <v>0</v>
      </c>
      <c r="V283" s="39">
        <v>0</v>
      </c>
      <c r="W283" s="39">
        <v>8</v>
      </c>
      <c r="X283" s="39">
        <v>0</v>
      </c>
      <c r="Y283" s="39">
        <v>0</v>
      </c>
      <c r="Z283" s="39">
        <v>0</v>
      </c>
      <c r="AA283" s="39">
        <v>10</v>
      </c>
      <c r="AB283" s="39">
        <v>0</v>
      </c>
      <c r="AC283" s="39">
        <v>0</v>
      </c>
      <c r="AD283" s="39">
        <v>0</v>
      </c>
      <c r="AE283" s="39">
        <v>9</v>
      </c>
      <c r="AF283" s="39">
        <v>1</v>
      </c>
      <c r="AG283" s="39">
        <v>0</v>
      </c>
      <c r="AH283" s="39">
        <v>0</v>
      </c>
      <c r="AI283" s="39">
        <v>10</v>
      </c>
      <c r="AJ283" s="39">
        <v>1</v>
      </c>
      <c r="AK283" s="39">
        <v>1</v>
      </c>
      <c r="AL283" s="39">
        <v>0</v>
      </c>
      <c r="AM283" s="39">
        <v>33</v>
      </c>
      <c r="AN283" s="39">
        <v>0</v>
      </c>
      <c r="AO283" s="39">
        <v>3</v>
      </c>
      <c r="AP283" s="39">
        <v>0</v>
      </c>
      <c r="AQ283" s="39">
        <v>99</v>
      </c>
      <c r="AR283" s="39">
        <v>16</v>
      </c>
      <c r="AS283" s="39">
        <v>5</v>
      </c>
      <c r="AT283" s="39">
        <v>20</v>
      </c>
      <c r="AU283" s="39">
        <v>10</v>
      </c>
      <c r="AV283" s="39">
        <v>0</v>
      </c>
      <c r="AW283" s="39"/>
      <c r="AX283" s="39"/>
      <c r="AY283" s="39"/>
      <c r="AZ283" s="39"/>
      <c r="BA283" s="39"/>
      <c r="BB283" s="39"/>
      <c r="BC283" s="39"/>
      <c r="BD283" s="39"/>
      <c r="BE283" s="39"/>
    </row>
    <row r="284" spans="1:57" ht="13" x14ac:dyDescent="0.15">
      <c r="A284" s="39">
        <v>300</v>
      </c>
      <c r="B284" s="62">
        <v>3</v>
      </c>
      <c r="C284" s="62">
        <v>4</v>
      </c>
      <c r="D284" s="39">
        <v>0</v>
      </c>
      <c r="E284" s="39">
        <v>0</v>
      </c>
      <c r="F284" s="39">
        <v>2</v>
      </c>
      <c r="G284" s="39">
        <v>2</v>
      </c>
      <c r="H284" s="39">
        <v>16</v>
      </c>
      <c r="I284" s="39">
        <v>8</v>
      </c>
      <c r="J284" s="39">
        <v>3</v>
      </c>
      <c r="K284" s="39">
        <f>H284/(H284+I284+J284)</f>
        <v>0.59259259259259256</v>
      </c>
      <c r="L284" s="39">
        <v>6</v>
      </c>
      <c r="M284" s="39">
        <v>8</v>
      </c>
      <c r="N284" s="39">
        <v>5</v>
      </c>
      <c r="O284" s="39">
        <f>(L284+M284+N284)/30</f>
        <v>0.6333333333333333</v>
      </c>
      <c r="P284" s="39">
        <v>16</v>
      </c>
      <c r="Q284" s="39">
        <v>0</v>
      </c>
      <c r="R284" s="39">
        <v>1</v>
      </c>
      <c r="S284" s="39">
        <v>10</v>
      </c>
      <c r="T284" s="39">
        <v>0</v>
      </c>
      <c r="U284" s="39">
        <v>0</v>
      </c>
      <c r="V284" s="39">
        <v>0</v>
      </c>
      <c r="W284" s="39">
        <v>0</v>
      </c>
      <c r="X284" s="39">
        <v>8</v>
      </c>
      <c r="Y284" s="39">
        <v>0</v>
      </c>
      <c r="Z284" s="39">
        <v>0</v>
      </c>
      <c r="AA284" s="39">
        <v>10</v>
      </c>
      <c r="AB284" s="39">
        <v>0</v>
      </c>
      <c r="AC284" s="39">
        <v>0</v>
      </c>
      <c r="AD284" s="39">
        <v>0</v>
      </c>
      <c r="AE284" s="39">
        <v>11</v>
      </c>
      <c r="AF284" s="39">
        <v>1</v>
      </c>
      <c r="AG284" s="39">
        <v>1</v>
      </c>
      <c r="AH284" s="39">
        <v>0</v>
      </c>
      <c r="AI284" s="39">
        <v>7</v>
      </c>
      <c r="AJ284" s="39">
        <v>0</v>
      </c>
      <c r="AK284" s="39">
        <v>0</v>
      </c>
      <c r="AL284" s="39">
        <v>0</v>
      </c>
      <c r="AM284" s="39">
        <v>31</v>
      </c>
      <c r="AN284" s="39">
        <v>1</v>
      </c>
      <c r="AO284" s="39">
        <v>1</v>
      </c>
      <c r="AP284" s="39">
        <v>0</v>
      </c>
      <c r="AQ284" s="39">
        <v>68</v>
      </c>
      <c r="AR284" s="39">
        <v>2</v>
      </c>
      <c r="AS284" s="39">
        <v>50</v>
      </c>
      <c r="AT284" s="39">
        <v>37</v>
      </c>
      <c r="AU284" s="39">
        <v>3</v>
      </c>
      <c r="AV284" s="39">
        <v>0</v>
      </c>
      <c r="AW284" s="39"/>
      <c r="AX284" s="39"/>
      <c r="AY284" s="39"/>
      <c r="AZ284" s="39"/>
      <c r="BA284" s="39"/>
      <c r="BB284" s="39"/>
      <c r="BC284" s="39"/>
      <c r="BD284" s="39"/>
      <c r="BE284" s="39"/>
    </row>
    <row r="285" spans="1:57" ht="13" x14ac:dyDescent="0.15">
      <c r="A285" s="39">
        <v>302</v>
      </c>
      <c r="B285" s="62">
        <v>3</v>
      </c>
      <c r="C285" s="62">
        <v>4</v>
      </c>
      <c r="D285" s="39">
        <v>0</v>
      </c>
      <c r="E285" s="39">
        <v>1</v>
      </c>
      <c r="F285" s="39">
        <v>2</v>
      </c>
      <c r="G285" s="39">
        <v>2</v>
      </c>
      <c r="H285" s="39">
        <v>9</v>
      </c>
      <c r="I285" s="39">
        <v>15</v>
      </c>
      <c r="J285" s="39">
        <v>3</v>
      </c>
      <c r="K285" s="39">
        <f>H285/(H285+I285+J285)</f>
        <v>0.33333333333333331</v>
      </c>
      <c r="L285" s="39">
        <v>5</v>
      </c>
      <c r="M285" s="39">
        <v>2</v>
      </c>
      <c r="N285" s="39">
        <v>4</v>
      </c>
      <c r="O285" s="39">
        <f>(L285+M285+N285)/30</f>
        <v>0.36666666666666664</v>
      </c>
      <c r="P285" s="39">
        <v>13</v>
      </c>
      <c r="Q285" s="39">
        <v>4</v>
      </c>
      <c r="R285" s="39">
        <v>0</v>
      </c>
      <c r="S285" s="39">
        <v>8</v>
      </c>
      <c r="T285" s="39">
        <v>0</v>
      </c>
      <c r="U285" s="39">
        <v>0</v>
      </c>
      <c r="V285" s="39">
        <v>0</v>
      </c>
      <c r="W285" s="39">
        <v>13</v>
      </c>
      <c r="X285" s="39">
        <v>0</v>
      </c>
      <c r="Y285" s="39">
        <v>0</v>
      </c>
      <c r="Z285" s="39">
        <v>0</v>
      </c>
      <c r="AA285" s="39">
        <v>10</v>
      </c>
      <c r="AB285" s="39">
        <v>0</v>
      </c>
      <c r="AC285" s="39">
        <v>0</v>
      </c>
      <c r="AD285" s="39">
        <v>0</v>
      </c>
      <c r="AE285" s="39">
        <v>12</v>
      </c>
      <c r="AF285" s="39">
        <v>0</v>
      </c>
      <c r="AG285" s="39">
        <v>0</v>
      </c>
      <c r="AH285" s="39">
        <v>0</v>
      </c>
      <c r="AI285" s="39">
        <v>7</v>
      </c>
      <c r="AJ285" s="39">
        <v>1</v>
      </c>
      <c r="AK285" s="39">
        <v>0</v>
      </c>
      <c r="AL285" s="39">
        <v>0</v>
      </c>
      <c r="AM285" s="39">
        <v>37</v>
      </c>
      <c r="AN285" s="39">
        <v>2</v>
      </c>
      <c r="AO285" s="39">
        <v>0</v>
      </c>
      <c r="AP285" s="39">
        <v>0</v>
      </c>
      <c r="AQ285" s="39">
        <v>80</v>
      </c>
      <c r="AR285" s="39">
        <v>13</v>
      </c>
      <c r="AS285" s="39">
        <v>27</v>
      </c>
      <c r="AT285" s="39">
        <v>23</v>
      </c>
      <c r="AU285" s="39">
        <v>2</v>
      </c>
      <c r="AV285" s="39">
        <v>5</v>
      </c>
      <c r="AW285" s="39"/>
      <c r="AX285" s="39"/>
      <c r="AY285" s="39"/>
      <c r="AZ285" s="39"/>
      <c r="BA285" s="39"/>
      <c r="BB285" s="39"/>
      <c r="BC285" s="39"/>
      <c r="BD285" s="39"/>
      <c r="BE285" s="39"/>
    </row>
    <row r="286" spans="1:57" ht="13" x14ac:dyDescent="0.15">
      <c r="A286" s="39">
        <v>304</v>
      </c>
      <c r="B286" s="62">
        <v>3</v>
      </c>
      <c r="C286" s="62">
        <v>4</v>
      </c>
      <c r="D286" s="39">
        <v>0</v>
      </c>
      <c r="E286" s="39">
        <v>1</v>
      </c>
      <c r="F286" s="39">
        <v>2</v>
      </c>
      <c r="G286" s="39">
        <v>2</v>
      </c>
      <c r="H286" s="39">
        <v>14</v>
      </c>
      <c r="I286" s="39">
        <v>13</v>
      </c>
      <c r="J286" s="39">
        <v>0</v>
      </c>
      <c r="K286" s="39">
        <f>H286/(H286+I286+J286)</f>
        <v>0.51851851851851849</v>
      </c>
      <c r="L286" s="39">
        <v>8</v>
      </c>
      <c r="M286" s="39">
        <v>8</v>
      </c>
      <c r="N286" s="39">
        <v>6</v>
      </c>
      <c r="O286" s="39">
        <f>(L286+M286+N286)/30</f>
        <v>0.73333333333333328</v>
      </c>
      <c r="P286" s="39">
        <v>10</v>
      </c>
      <c r="Q286" s="39">
        <v>7</v>
      </c>
      <c r="R286" s="39">
        <v>0</v>
      </c>
      <c r="S286" s="39">
        <v>12</v>
      </c>
      <c r="T286" s="39">
        <v>0</v>
      </c>
      <c r="U286" s="39">
        <v>0</v>
      </c>
      <c r="V286" s="39">
        <v>0</v>
      </c>
      <c r="W286" s="39">
        <v>10</v>
      </c>
      <c r="X286" s="39">
        <v>0</v>
      </c>
      <c r="Y286" s="39">
        <v>0</v>
      </c>
      <c r="Z286" s="39">
        <v>0</v>
      </c>
      <c r="AA286" s="39">
        <v>11</v>
      </c>
      <c r="AB286" s="39">
        <v>0</v>
      </c>
      <c r="AC286" s="39">
        <v>0</v>
      </c>
      <c r="AD286" s="39">
        <v>0</v>
      </c>
      <c r="AE286" s="39">
        <v>9</v>
      </c>
      <c r="AF286" s="39">
        <v>0</v>
      </c>
      <c r="AG286" s="39">
        <v>0</v>
      </c>
      <c r="AH286" s="39">
        <v>0</v>
      </c>
      <c r="AI286" s="39">
        <v>8</v>
      </c>
      <c r="AJ286" s="39">
        <v>0</v>
      </c>
      <c r="AK286" s="39">
        <v>0</v>
      </c>
      <c r="AL286" s="39">
        <v>0</v>
      </c>
      <c r="AM286" s="39">
        <v>32</v>
      </c>
      <c r="AN286" s="39">
        <v>1</v>
      </c>
      <c r="AO286" s="39">
        <v>1</v>
      </c>
      <c r="AP286" s="39">
        <v>0</v>
      </c>
      <c r="AQ286" s="39">
        <v>48</v>
      </c>
      <c r="AR286" s="39">
        <v>1</v>
      </c>
      <c r="AS286" s="39">
        <v>66</v>
      </c>
      <c r="AT286" s="39">
        <v>16</v>
      </c>
      <c r="AU286" s="39">
        <v>12</v>
      </c>
      <c r="AV286" s="39">
        <v>2</v>
      </c>
      <c r="AW286" s="39"/>
      <c r="AX286" s="39"/>
      <c r="AY286" s="39"/>
      <c r="AZ286" s="39"/>
      <c r="BA286" s="39"/>
      <c r="BB286" s="39"/>
      <c r="BC286" s="39"/>
      <c r="BD286" s="39"/>
      <c r="BE286" s="39"/>
    </row>
    <row r="287" spans="1:57" ht="13" x14ac:dyDescent="0.15">
      <c r="A287" s="39">
        <v>306</v>
      </c>
      <c r="B287" s="62">
        <v>3</v>
      </c>
      <c r="C287" s="62">
        <v>4</v>
      </c>
      <c r="D287" s="39">
        <v>0</v>
      </c>
      <c r="E287" s="39">
        <v>0</v>
      </c>
      <c r="F287" s="39">
        <v>2</v>
      </c>
      <c r="G287" s="39">
        <v>2</v>
      </c>
      <c r="H287" s="39">
        <v>8</v>
      </c>
      <c r="I287" s="39">
        <v>19</v>
      </c>
      <c r="J287" s="39">
        <v>0</v>
      </c>
      <c r="K287" s="39">
        <f>H287/(H287+I287+J287)</f>
        <v>0.29629629629629628</v>
      </c>
      <c r="L287" s="39">
        <v>6</v>
      </c>
      <c r="M287" s="39">
        <v>8</v>
      </c>
      <c r="N287" s="39">
        <v>8</v>
      </c>
      <c r="O287" s="39">
        <f>(L287+M287+N287)/30</f>
        <v>0.73333333333333328</v>
      </c>
      <c r="P287" s="39">
        <v>12</v>
      </c>
      <c r="Q287" s="39">
        <v>5</v>
      </c>
      <c r="R287" s="39">
        <v>0</v>
      </c>
      <c r="S287" s="39">
        <v>10</v>
      </c>
      <c r="T287" s="39">
        <v>1</v>
      </c>
      <c r="U287" s="39">
        <v>1</v>
      </c>
      <c r="V287" s="39">
        <v>0</v>
      </c>
      <c r="W287" s="39">
        <v>2</v>
      </c>
      <c r="X287" s="39">
        <v>4</v>
      </c>
      <c r="Y287" s="39">
        <v>1</v>
      </c>
      <c r="Z287" s="39">
        <v>0</v>
      </c>
      <c r="AA287" s="39">
        <v>7</v>
      </c>
      <c r="AB287" s="39">
        <v>2</v>
      </c>
      <c r="AC287" s="39">
        <v>1</v>
      </c>
      <c r="AD287" s="39">
        <v>0</v>
      </c>
      <c r="AE287" s="39">
        <v>8</v>
      </c>
      <c r="AF287" s="39">
        <v>3</v>
      </c>
      <c r="AG287" s="39">
        <v>1</v>
      </c>
      <c r="AH287" s="39">
        <v>0</v>
      </c>
      <c r="AI287" s="39">
        <v>9</v>
      </c>
      <c r="AJ287" s="39">
        <v>1</v>
      </c>
      <c r="AK287" s="39">
        <v>1</v>
      </c>
      <c r="AL287" s="39">
        <v>1</v>
      </c>
      <c r="AM287" s="39">
        <v>22</v>
      </c>
      <c r="AN287" s="39">
        <v>4</v>
      </c>
      <c r="AO287" s="39">
        <v>3</v>
      </c>
      <c r="AP287" s="39">
        <v>0</v>
      </c>
      <c r="AQ287" s="39">
        <v>72</v>
      </c>
      <c r="AR287" s="39">
        <v>48</v>
      </c>
      <c r="AS287" s="39">
        <v>0</v>
      </c>
      <c r="AT287" s="39">
        <v>9</v>
      </c>
      <c r="AU287" s="39">
        <v>21</v>
      </c>
      <c r="AV287" s="39">
        <v>0</v>
      </c>
      <c r="AW287" s="39"/>
      <c r="AX287" s="39"/>
      <c r="AY287" s="39"/>
      <c r="AZ287" s="39"/>
      <c r="BA287" s="39"/>
      <c r="BB287" s="39"/>
      <c r="BC287" s="39"/>
      <c r="BD287" s="39"/>
      <c r="BE287" s="39"/>
    </row>
    <row r="288" spans="1:57" ht="13" x14ac:dyDescent="0.15">
      <c r="A288" s="39">
        <v>307</v>
      </c>
      <c r="B288" s="62">
        <v>3</v>
      </c>
      <c r="C288" s="62">
        <v>4</v>
      </c>
      <c r="D288" s="39">
        <v>0</v>
      </c>
      <c r="E288" s="39">
        <v>0</v>
      </c>
      <c r="F288" s="39">
        <v>2</v>
      </c>
      <c r="G288" s="39">
        <v>1</v>
      </c>
      <c r="H288" s="39">
        <v>14</v>
      </c>
      <c r="I288" s="39">
        <v>8</v>
      </c>
      <c r="J288" s="39">
        <v>5</v>
      </c>
      <c r="K288" s="39">
        <f>H288/(H288+I288+J288)</f>
        <v>0.51851851851851849</v>
      </c>
      <c r="L288" s="39">
        <v>9</v>
      </c>
      <c r="M288" s="39">
        <v>6</v>
      </c>
      <c r="N288" s="39">
        <v>7</v>
      </c>
      <c r="O288" s="39">
        <f>(L288+M288+N288)/30</f>
        <v>0.73333333333333328</v>
      </c>
      <c r="P288" s="39">
        <v>7</v>
      </c>
      <c r="Q288" s="39">
        <v>10</v>
      </c>
      <c r="R288" s="39">
        <v>0</v>
      </c>
      <c r="S288" s="39">
        <v>11</v>
      </c>
      <c r="T288" s="39">
        <v>0</v>
      </c>
      <c r="U288" s="39">
        <v>0</v>
      </c>
      <c r="V288" s="39">
        <v>0</v>
      </c>
      <c r="W288" s="39">
        <v>11</v>
      </c>
      <c r="X288" s="39">
        <v>1</v>
      </c>
      <c r="Y288" s="39">
        <v>1</v>
      </c>
      <c r="Z288" s="39">
        <v>0</v>
      </c>
      <c r="AA288" s="39">
        <v>12</v>
      </c>
      <c r="AB288" s="39">
        <v>1</v>
      </c>
      <c r="AC288" s="39">
        <v>1</v>
      </c>
      <c r="AD288" s="39">
        <v>0</v>
      </c>
      <c r="AE288" s="39">
        <v>8</v>
      </c>
      <c r="AF288" s="39">
        <v>1</v>
      </c>
      <c r="AG288" s="39">
        <v>1</v>
      </c>
      <c r="AH288" s="39">
        <v>0</v>
      </c>
      <c r="AI288" s="39">
        <v>10</v>
      </c>
      <c r="AJ288" s="39">
        <v>0</v>
      </c>
      <c r="AK288" s="39">
        <v>0</v>
      </c>
      <c r="AL288" s="39">
        <v>0</v>
      </c>
      <c r="AM288" s="39">
        <v>35</v>
      </c>
      <c r="AN288" s="39">
        <v>2</v>
      </c>
      <c r="AO288" s="39">
        <v>1</v>
      </c>
      <c r="AP288" s="39">
        <v>0</v>
      </c>
      <c r="AQ288" s="39">
        <v>84</v>
      </c>
      <c r="AR288" s="39">
        <v>21</v>
      </c>
      <c r="AS288" s="39">
        <v>15</v>
      </c>
      <c r="AT288" s="39">
        <v>16</v>
      </c>
      <c r="AU288" s="39">
        <v>11</v>
      </c>
      <c r="AV288" s="39">
        <v>3</v>
      </c>
      <c r="AW288" s="39"/>
      <c r="AX288" s="39"/>
      <c r="AY288" s="39"/>
      <c r="AZ288" s="39"/>
      <c r="BA288" s="39"/>
      <c r="BB288" s="39"/>
      <c r="BC288" s="39"/>
      <c r="BD288" s="39"/>
      <c r="BE288" s="39"/>
    </row>
    <row r="289" spans="1:57" ht="13" x14ac:dyDescent="0.15">
      <c r="A289" s="39">
        <v>309</v>
      </c>
      <c r="B289" s="62">
        <v>3</v>
      </c>
      <c r="C289" s="62">
        <v>4</v>
      </c>
      <c r="D289" s="39">
        <v>0</v>
      </c>
      <c r="E289" s="39">
        <v>0</v>
      </c>
      <c r="F289" s="39">
        <v>2</v>
      </c>
      <c r="G289" s="39">
        <v>1</v>
      </c>
      <c r="H289" s="39">
        <v>16</v>
      </c>
      <c r="I289" s="39">
        <v>6</v>
      </c>
      <c r="J289" s="39">
        <v>5</v>
      </c>
      <c r="K289" s="39">
        <f>H289/(H289+I289+J289)</f>
        <v>0.59259259259259256</v>
      </c>
      <c r="L289" s="39">
        <v>8</v>
      </c>
      <c r="M289" s="39">
        <v>6</v>
      </c>
      <c r="N289" s="39">
        <v>6</v>
      </c>
      <c r="O289" s="39">
        <f>(L289+M289+N289)/30</f>
        <v>0.66666666666666663</v>
      </c>
      <c r="P289" s="39">
        <v>16</v>
      </c>
      <c r="Q289" s="39">
        <v>1</v>
      </c>
      <c r="R289" s="39">
        <v>0</v>
      </c>
      <c r="S289" s="39">
        <v>10</v>
      </c>
      <c r="T289" s="39">
        <v>0</v>
      </c>
      <c r="U289" s="39">
        <v>0</v>
      </c>
      <c r="V289" s="39">
        <v>0</v>
      </c>
      <c r="W289" s="39">
        <v>10</v>
      </c>
      <c r="X289" s="39">
        <v>0</v>
      </c>
      <c r="Y289" s="39">
        <v>0</v>
      </c>
      <c r="Z289" s="39">
        <v>0</v>
      </c>
      <c r="AA289" s="39">
        <v>7</v>
      </c>
      <c r="AB289" s="39">
        <v>1</v>
      </c>
      <c r="AC289" s="39">
        <v>1</v>
      </c>
      <c r="AD289" s="39">
        <v>0</v>
      </c>
      <c r="AE289" s="39">
        <v>4</v>
      </c>
      <c r="AF289" s="39">
        <v>3</v>
      </c>
      <c r="AG289" s="39">
        <v>1</v>
      </c>
      <c r="AH289" s="39">
        <v>0</v>
      </c>
      <c r="AI289" s="39">
        <v>7</v>
      </c>
      <c r="AJ289" s="39">
        <v>2</v>
      </c>
      <c r="AK289" s="39">
        <v>0</v>
      </c>
      <c r="AL289" s="39">
        <v>0</v>
      </c>
      <c r="AM289" s="39">
        <v>11</v>
      </c>
      <c r="AN289" s="39">
        <v>1</v>
      </c>
      <c r="AO289" s="39">
        <v>0</v>
      </c>
      <c r="AP289" s="39">
        <v>0</v>
      </c>
      <c r="AQ289" s="39">
        <v>85</v>
      </c>
      <c r="AR289" s="39">
        <v>15</v>
      </c>
      <c r="AS289" s="39">
        <v>20</v>
      </c>
      <c r="AT289" s="39">
        <v>26</v>
      </c>
      <c r="AU289" s="39">
        <v>4</v>
      </c>
      <c r="AV289" s="39">
        <v>0</v>
      </c>
      <c r="AW289" s="39"/>
      <c r="AX289" s="39"/>
      <c r="AY289" s="39"/>
      <c r="AZ289" s="39"/>
      <c r="BA289" s="39"/>
      <c r="BB289" s="39"/>
      <c r="BC289" s="39"/>
      <c r="BD289" s="39"/>
      <c r="BE289" s="39"/>
    </row>
    <row r="290" spans="1:57" ht="13" x14ac:dyDescent="0.15">
      <c r="A290" s="39">
        <v>312</v>
      </c>
      <c r="B290" s="62">
        <v>3</v>
      </c>
      <c r="C290" s="62">
        <v>4</v>
      </c>
      <c r="D290" s="39">
        <v>0</v>
      </c>
      <c r="E290" s="39">
        <v>1</v>
      </c>
      <c r="F290" s="39">
        <v>2</v>
      </c>
      <c r="G290" s="39">
        <v>2</v>
      </c>
      <c r="H290" s="39">
        <v>21</v>
      </c>
      <c r="I290" s="39">
        <v>4</v>
      </c>
      <c r="J290" s="39">
        <v>2</v>
      </c>
      <c r="K290" s="39">
        <f>H290/(H290+I290+J290)</f>
        <v>0.77777777777777779</v>
      </c>
      <c r="L290" s="39">
        <v>4</v>
      </c>
      <c r="M290" s="39">
        <v>5</v>
      </c>
      <c r="N290" s="39">
        <v>9</v>
      </c>
      <c r="O290" s="39">
        <f>(L290+M290+N290)/30</f>
        <v>0.6</v>
      </c>
      <c r="P290" s="39">
        <v>16</v>
      </c>
      <c r="Q290" s="39">
        <v>0</v>
      </c>
      <c r="R290" s="39">
        <v>1</v>
      </c>
      <c r="S290" s="39">
        <v>12</v>
      </c>
      <c r="T290" s="39">
        <v>0</v>
      </c>
      <c r="U290" s="39">
        <v>0</v>
      </c>
      <c r="V290" s="39">
        <v>0</v>
      </c>
      <c r="W290" s="39">
        <v>10</v>
      </c>
      <c r="X290" s="39">
        <v>0</v>
      </c>
      <c r="Y290" s="39">
        <v>0</v>
      </c>
      <c r="Z290" s="39">
        <v>0</v>
      </c>
      <c r="AA290" s="39">
        <v>12</v>
      </c>
      <c r="AB290" s="39">
        <v>0</v>
      </c>
      <c r="AC290" s="39">
        <v>0</v>
      </c>
      <c r="AD290" s="39">
        <v>0</v>
      </c>
      <c r="AE290" s="39">
        <v>10</v>
      </c>
      <c r="AF290" s="39">
        <v>1</v>
      </c>
      <c r="AG290" s="39">
        <v>1</v>
      </c>
      <c r="AH290" s="39">
        <v>0</v>
      </c>
      <c r="AI290" s="39">
        <v>11</v>
      </c>
      <c r="AJ290" s="39">
        <v>0</v>
      </c>
      <c r="AK290" s="39">
        <v>0</v>
      </c>
      <c r="AL290" s="39">
        <v>0</v>
      </c>
      <c r="AM290" s="39">
        <v>31</v>
      </c>
      <c r="AN290" s="39">
        <v>0</v>
      </c>
      <c r="AO290" s="39">
        <v>0</v>
      </c>
      <c r="AP290" s="39">
        <v>0</v>
      </c>
      <c r="AQ290" s="39">
        <v>103</v>
      </c>
      <c r="AR290" s="39">
        <v>17</v>
      </c>
      <c r="AS290" s="39">
        <v>0</v>
      </c>
      <c r="AT290" s="39">
        <v>30</v>
      </c>
      <c r="AU290" s="39">
        <v>0</v>
      </c>
      <c r="AV290" s="39">
        <v>0</v>
      </c>
      <c r="AW290" s="39"/>
      <c r="AX290" s="39"/>
      <c r="AY290" s="39"/>
      <c r="AZ290" s="39"/>
      <c r="BA290" s="39"/>
      <c r="BB290" s="39"/>
      <c r="BC290" s="39"/>
      <c r="BD290" s="39"/>
      <c r="BE290" s="39"/>
    </row>
    <row r="291" spans="1:57" ht="13" x14ac:dyDescent="0.15">
      <c r="A291" s="39">
        <v>315</v>
      </c>
      <c r="B291" s="62">
        <v>3</v>
      </c>
      <c r="C291" s="62">
        <v>4</v>
      </c>
      <c r="D291" s="39">
        <v>0</v>
      </c>
      <c r="E291" s="39">
        <v>1</v>
      </c>
      <c r="F291" s="39">
        <v>2</v>
      </c>
      <c r="G291" s="39">
        <v>1</v>
      </c>
      <c r="H291" s="39">
        <v>17</v>
      </c>
      <c r="I291" s="39">
        <v>10</v>
      </c>
      <c r="J291" s="39">
        <v>0</v>
      </c>
      <c r="K291" s="39">
        <f>H291/(H291+I291+J291)</f>
        <v>0.62962962962962965</v>
      </c>
      <c r="L291" s="39">
        <v>7</v>
      </c>
      <c r="M291" s="39">
        <v>2</v>
      </c>
      <c r="N291" s="39">
        <v>7</v>
      </c>
      <c r="O291" s="39">
        <f>(L291+M291+N291)/30</f>
        <v>0.53333333333333333</v>
      </c>
      <c r="P291" s="39">
        <v>17</v>
      </c>
      <c r="Q291" s="39">
        <v>0</v>
      </c>
      <c r="R291" s="39">
        <v>0</v>
      </c>
      <c r="S291" s="39">
        <v>7</v>
      </c>
      <c r="T291" s="39">
        <v>2</v>
      </c>
      <c r="U291" s="39">
        <v>0</v>
      </c>
      <c r="V291" s="39">
        <v>0</v>
      </c>
      <c r="W291" s="39">
        <v>9</v>
      </c>
      <c r="X291" s="39">
        <v>1</v>
      </c>
      <c r="Y291" s="39">
        <v>1</v>
      </c>
      <c r="Z291" s="39">
        <v>1</v>
      </c>
      <c r="AA291" s="39">
        <v>9</v>
      </c>
      <c r="AB291" s="39">
        <v>2</v>
      </c>
      <c r="AC291" s="39">
        <v>1</v>
      </c>
      <c r="AD291" s="39">
        <v>0</v>
      </c>
      <c r="AE291" s="39">
        <v>9</v>
      </c>
      <c r="AF291" s="39">
        <v>1</v>
      </c>
      <c r="AG291" s="39">
        <v>1</v>
      </c>
      <c r="AH291" s="39">
        <v>0</v>
      </c>
      <c r="AI291" s="39">
        <v>5</v>
      </c>
      <c r="AJ291" s="39">
        <v>0</v>
      </c>
      <c r="AK291" s="39">
        <v>0</v>
      </c>
      <c r="AL291" s="39">
        <v>0</v>
      </c>
      <c r="AM291" s="39">
        <v>30</v>
      </c>
      <c r="AN291" s="39">
        <v>6</v>
      </c>
      <c r="AO291" s="39">
        <v>4</v>
      </c>
      <c r="AP291" s="39">
        <v>0</v>
      </c>
      <c r="AQ291" s="39">
        <v>113</v>
      </c>
      <c r="AR291" s="39">
        <v>7</v>
      </c>
      <c r="AS291" s="39">
        <v>0</v>
      </c>
      <c r="AT291" s="39">
        <v>28</v>
      </c>
      <c r="AU291" s="39">
        <v>2</v>
      </c>
      <c r="AV291" s="39">
        <v>0</v>
      </c>
      <c r="AW291" s="39"/>
      <c r="AX291" s="39"/>
      <c r="AY291" s="39"/>
      <c r="AZ291" s="39"/>
      <c r="BA291" s="39"/>
      <c r="BB291" s="39"/>
      <c r="BC291" s="39"/>
      <c r="BD291" s="39"/>
      <c r="BE291" s="39"/>
    </row>
    <row r="292" spans="1:57" ht="13" x14ac:dyDescent="0.15">
      <c r="A292" s="39">
        <v>317</v>
      </c>
      <c r="B292" s="62">
        <v>3</v>
      </c>
      <c r="C292" s="62">
        <v>4</v>
      </c>
      <c r="D292" s="39">
        <v>0</v>
      </c>
      <c r="E292" s="39">
        <v>1</v>
      </c>
      <c r="F292" s="39">
        <v>2</v>
      </c>
      <c r="G292" s="39">
        <v>1</v>
      </c>
      <c r="H292" s="39">
        <v>16</v>
      </c>
      <c r="I292" s="39">
        <v>7</v>
      </c>
      <c r="J292" s="39">
        <v>4</v>
      </c>
      <c r="K292" s="39">
        <f>H292/(H292+I292+J292)</f>
        <v>0.59259259259259256</v>
      </c>
      <c r="L292" s="39">
        <v>7</v>
      </c>
      <c r="M292" s="39">
        <v>5</v>
      </c>
      <c r="N292" s="39">
        <v>6</v>
      </c>
      <c r="O292" s="39">
        <f>(L292+M292+N292)/30</f>
        <v>0.6</v>
      </c>
      <c r="P292" s="39">
        <v>14</v>
      </c>
      <c r="Q292" s="39">
        <v>3</v>
      </c>
      <c r="R292" s="39">
        <v>0</v>
      </c>
      <c r="S292" s="39">
        <v>12</v>
      </c>
      <c r="T292" s="39">
        <v>0</v>
      </c>
      <c r="U292" s="39">
        <v>0</v>
      </c>
      <c r="V292" s="39">
        <v>0</v>
      </c>
      <c r="W292" s="39">
        <v>13</v>
      </c>
      <c r="X292" s="39">
        <v>1</v>
      </c>
      <c r="Y292" s="39">
        <v>0</v>
      </c>
      <c r="Z292" s="39">
        <v>0</v>
      </c>
      <c r="AA292" s="39">
        <v>11</v>
      </c>
      <c r="AB292" s="39">
        <v>1</v>
      </c>
      <c r="AC292" s="39">
        <v>1</v>
      </c>
      <c r="AD292" s="39">
        <v>0</v>
      </c>
      <c r="AE292" s="39">
        <v>7</v>
      </c>
      <c r="AF292" s="39">
        <v>2</v>
      </c>
      <c r="AG292" s="39">
        <v>1</v>
      </c>
      <c r="AH292" s="39">
        <v>0</v>
      </c>
      <c r="AI292" s="39">
        <v>10</v>
      </c>
      <c r="AJ292" s="39">
        <v>1</v>
      </c>
      <c r="AK292" s="39">
        <v>1</v>
      </c>
      <c r="AL292" s="39">
        <v>0</v>
      </c>
      <c r="AM292" s="39">
        <v>34</v>
      </c>
      <c r="AN292" s="39">
        <v>0</v>
      </c>
      <c r="AO292" s="39">
        <v>2</v>
      </c>
      <c r="AP292" s="39">
        <v>0</v>
      </c>
      <c r="AQ292" s="39">
        <v>80</v>
      </c>
      <c r="AR292" s="39">
        <v>10</v>
      </c>
      <c r="AS292" s="39">
        <v>30</v>
      </c>
      <c r="AT292" s="39">
        <v>21</v>
      </c>
      <c r="AU292" s="39">
        <v>1</v>
      </c>
      <c r="AV292" s="39">
        <v>8</v>
      </c>
      <c r="AW292" s="39"/>
      <c r="AX292" s="39"/>
      <c r="AY292" s="39"/>
      <c r="AZ292" s="39"/>
      <c r="BA292" s="39"/>
      <c r="BB292" s="39"/>
      <c r="BC292" s="39"/>
      <c r="BD292" s="39"/>
      <c r="BE292" s="39"/>
    </row>
    <row r="293" spans="1:57" ht="13" x14ac:dyDescent="0.15">
      <c r="A293" s="39">
        <v>319</v>
      </c>
      <c r="B293" s="62">
        <v>3</v>
      </c>
      <c r="C293" s="62">
        <v>4</v>
      </c>
      <c r="D293" s="39">
        <v>0</v>
      </c>
      <c r="E293" s="39">
        <v>0</v>
      </c>
      <c r="F293" s="39">
        <v>2</v>
      </c>
      <c r="G293" s="39">
        <v>2</v>
      </c>
      <c r="H293" s="39">
        <v>21</v>
      </c>
      <c r="I293" s="39">
        <v>2</v>
      </c>
      <c r="J293" s="39">
        <v>4</v>
      </c>
      <c r="K293" s="39">
        <f>H293/(H293+I293+J293)</f>
        <v>0.77777777777777779</v>
      </c>
      <c r="L293" s="39">
        <v>7</v>
      </c>
      <c r="M293" s="39">
        <v>5</v>
      </c>
      <c r="N293" s="39">
        <v>8</v>
      </c>
      <c r="O293" s="39">
        <f>(L293+M293+N293)/30</f>
        <v>0.66666666666666663</v>
      </c>
      <c r="P293" s="39">
        <v>11</v>
      </c>
      <c r="Q293" s="39">
        <v>0</v>
      </c>
      <c r="R293" s="39">
        <v>6</v>
      </c>
      <c r="S293" s="39">
        <v>12</v>
      </c>
      <c r="T293" s="39">
        <v>0</v>
      </c>
      <c r="U293" s="39">
        <v>0</v>
      </c>
      <c r="V293" s="39">
        <v>0</v>
      </c>
      <c r="W293" s="39">
        <v>14</v>
      </c>
      <c r="X293" s="39">
        <v>0</v>
      </c>
      <c r="Y293" s="39">
        <v>0</v>
      </c>
      <c r="Z293" s="39">
        <v>0</v>
      </c>
      <c r="AA293" s="39">
        <v>12</v>
      </c>
      <c r="AB293" s="39">
        <v>0</v>
      </c>
      <c r="AC293" s="39">
        <v>0</v>
      </c>
      <c r="AD293" s="39">
        <v>0</v>
      </c>
      <c r="AE293" s="39">
        <v>13</v>
      </c>
      <c r="AF293" s="39">
        <v>0</v>
      </c>
      <c r="AG293" s="39">
        <v>0</v>
      </c>
      <c r="AH293" s="39">
        <v>0</v>
      </c>
      <c r="AI293" s="39">
        <v>9</v>
      </c>
      <c r="AJ293" s="39">
        <v>1</v>
      </c>
      <c r="AK293" s="39">
        <v>0</v>
      </c>
      <c r="AL293" s="39">
        <v>0</v>
      </c>
      <c r="AM293" s="39">
        <v>58</v>
      </c>
      <c r="AN293" s="39">
        <v>0</v>
      </c>
      <c r="AO293" s="39">
        <v>1</v>
      </c>
      <c r="AP293" s="39">
        <v>0</v>
      </c>
      <c r="AQ293" s="39">
        <v>66</v>
      </c>
      <c r="AR293" s="39">
        <v>9</v>
      </c>
      <c r="AS293" s="39">
        <v>45</v>
      </c>
      <c r="AT293" s="39">
        <v>24</v>
      </c>
      <c r="AU293" s="39">
        <v>2</v>
      </c>
      <c r="AV293" s="39">
        <v>4</v>
      </c>
      <c r="AW293" s="39"/>
      <c r="AX293" s="39"/>
      <c r="AY293" s="39"/>
      <c r="AZ293" s="39"/>
      <c r="BA293" s="39"/>
      <c r="BB293" s="39"/>
      <c r="BC293" s="39"/>
      <c r="BD293" s="39"/>
      <c r="BE293" s="39"/>
    </row>
    <row r="294" spans="1:57" ht="13" x14ac:dyDescent="0.15">
      <c r="A294" s="39">
        <v>322</v>
      </c>
      <c r="B294" s="39">
        <v>3</v>
      </c>
      <c r="C294" s="39">
        <v>5</v>
      </c>
      <c r="D294" s="39">
        <v>0</v>
      </c>
      <c r="E294" s="39">
        <v>1</v>
      </c>
      <c r="F294" s="39">
        <v>2</v>
      </c>
      <c r="G294" s="39">
        <v>2</v>
      </c>
      <c r="H294" s="39">
        <v>15</v>
      </c>
      <c r="I294" s="39">
        <v>10</v>
      </c>
      <c r="J294" s="39">
        <v>2</v>
      </c>
      <c r="K294" s="39">
        <f>H294/(H294+I294+J294)</f>
        <v>0.55555555555555558</v>
      </c>
      <c r="L294" s="39">
        <v>8</v>
      </c>
      <c r="M294" s="39">
        <v>8</v>
      </c>
      <c r="N294" s="39">
        <v>5</v>
      </c>
      <c r="O294" s="39">
        <f>(L294+M294+N294)/30</f>
        <v>0.7</v>
      </c>
      <c r="P294" s="39">
        <v>15</v>
      </c>
      <c r="Q294" s="39">
        <v>2</v>
      </c>
      <c r="R294" s="39">
        <v>0</v>
      </c>
      <c r="S294" s="39">
        <v>12</v>
      </c>
      <c r="T294" s="39">
        <v>0</v>
      </c>
      <c r="U294" s="39">
        <v>0</v>
      </c>
      <c r="V294" s="39">
        <v>0</v>
      </c>
      <c r="W294" s="39">
        <v>12</v>
      </c>
      <c r="X294" s="39">
        <v>0</v>
      </c>
      <c r="Y294" s="39">
        <v>0</v>
      </c>
      <c r="Z294" s="39">
        <v>0</v>
      </c>
      <c r="AA294" s="39">
        <v>10</v>
      </c>
      <c r="AB294" s="39">
        <v>1</v>
      </c>
      <c r="AC294" s="39">
        <v>0</v>
      </c>
      <c r="AD294" s="39">
        <v>0</v>
      </c>
      <c r="AE294" s="39">
        <v>8</v>
      </c>
      <c r="AF294" s="39">
        <v>0</v>
      </c>
      <c r="AG294" s="39">
        <v>0</v>
      </c>
      <c r="AH294" s="39">
        <v>0</v>
      </c>
      <c r="AI294" s="39">
        <v>9</v>
      </c>
      <c r="AJ294" s="39">
        <v>0</v>
      </c>
      <c r="AK294" s="39">
        <v>0</v>
      </c>
      <c r="AL294" s="39">
        <v>0</v>
      </c>
      <c r="AM294" s="39">
        <v>20</v>
      </c>
      <c r="AN294" s="39">
        <v>1</v>
      </c>
      <c r="AO294" s="39">
        <v>1</v>
      </c>
      <c r="AP294" s="39">
        <v>0</v>
      </c>
      <c r="AQ294" s="39">
        <v>48</v>
      </c>
      <c r="AR294" s="39">
        <v>7</v>
      </c>
      <c r="AS294" s="39">
        <v>65</v>
      </c>
      <c r="AT294" s="39">
        <v>13</v>
      </c>
      <c r="AU294" s="39">
        <v>2</v>
      </c>
      <c r="AV294" s="39">
        <v>15</v>
      </c>
      <c r="AW294" s="39"/>
      <c r="AX294" s="39"/>
      <c r="AY294" s="39"/>
      <c r="AZ294" s="39"/>
      <c r="BA294" s="39"/>
      <c r="BB294" s="39"/>
      <c r="BC294" s="39"/>
      <c r="BD294" s="39"/>
      <c r="BE294" s="39"/>
    </row>
    <row r="295" spans="1:57" ht="13" x14ac:dyDescent="0.15">
      <c r="A295" s="39">
        <v>323</v>
      </c>
      <c r="B295" s="39">
        <v>3</v>
      </c>
      <c r="C295" s="39">
        <v>5</v>
      </c>
      <c r="D295" s="39">
        <v>0</v>
      </c>
      <c r="E295" s="39">
        <v>1</v>
      </c>
      <c r="F295" s="39">
        <v>2</v>
      </c>
      <c r="G295" s="39">
        <v>1</v>
      </c>
      <c r="H295" s="39">
        <v>17</v>
      </c>
      <c r="I295" s="39">
        <v>4</v>
      </c>
      <c r="J295" s="39">
        <v>6</v>
      </c>
      <c r="K295" s="39">
        <f>H295/(H295+I295+J295)</f>
        <v>0.62962962962962965</v>
      </c>
      <c r="L295" s="39">
        <v>8</v>
      </c>
      <c r="M295" s="39">
        <v>9</v>
      </c>
      <c r="N295" s="39">
        <v>8</v>
      </c>
      <c r="O295" s="39">
        <f>(L295+M295+N295)/30</f>
        <v>0.83333333333333337</v>
      </c>
      <c r="P295" s="39">
        <v>7</v>
      </c>
      <c r="Q295" s="39">
        <v>10</v>
      </c>
      <c r="R295" s="39">
        <v>0</v>
      </c>
      <c r="S295" s="39">
        <v>9</v>
      </c>
      <c r="T295" s="39">
        <v>0</v>
      </c>
      <c r="U295" s="39">
        <v>0</v>
      </c>
      <c r="V295" s="39">
        <v>0</v>
      </c>
      <c r="W295" s="39">
        <v>10</v>
      </c>
      <c r="X295" s="39">
        <v>0</v>
      </c>
      <c r="Y295" s="39">
        <v>0</v>
      </c>
      <c r="Z295" s="39">
        <v>0</v>
      </c>
      <c r="AA295" s="39">
        <v>4</v>
      </c>
      <c r="AB295" s="39">
        <v>1</v>
      </c>
      <c r="AC295" s="39">
        <v>1</v>
      </c>
      <c r="AD295" s="39">
        <v>0</v>
      </c>
      <c r="AE295" s="39">
        <v>7</v>
      </c>
      <c r="AF295" s="39">
        <v>2</v>
      </c>
      <c r="AG295" s="39">
        <v>0</v>
      </c>
      <c r="AH295" s="39">
        <v>0</v>
      </c>
      <c r="AI295" s="39">
        <v>8</v>
      </c>
      <c r="AJ295" s="39">
        <v>0</v>
      </c>
      <c r="AK295" s="39">
        <v>0</v>
      </c>
      <c r="AL295" s="39">
        <v>0</v>
      </c>
      <c r="AM295" s="39">
        <v>25</v>
      </c>
      <c r="AN295" s="39">
        <v>4</v>
      </c>
      <c r="AO295" s="39">
        <v>2</v>
      </c>
      <c r="AP295" s="39">
        <v>0</v>
      </c>
      <c r="AQ295" s="39">
        <v>44</v>
      </c>
      <c r="AR295" s="39">
        <v>1</v>
      </c>
      <c r="AS295" s="39">
        <v>75</v>
      </c>
      <c r="AT295" s="39">
        <v>6</v>
      </c>
      <c r="AU295" s="39">
        <v>4</v>
      </c>
      <c r="AV295" s="39">
        <v>20</v>
      </c>
      <c r="AW295" s="39"/>
      <c r="AX295" s="39"/>
      <c r="AY295" s="39"/>
      <c r="AZ295" s="39"/>
      <c r="BA295" s="39"/>
      <c r="BB295" s="39"/>
      <c r="BC295" s="39"/>
      <c r="BD295" s="39"/>
      <c r="BE295" s="39"/>
    </row>
    <row r="296" spans="1:57" ht="13" x14ac:dyDescent="0.15">
      <c r="A296" s="39">
        <v>329</v>
      </c>
      <c r="B296" s="39">
        <v>3</v>
      </c>
      <c r="C296" s="39">
        <v>5</v>
      </c>
      <c r="D296" s="39">
        <v>0</v>
      </c>
      <c r="E296" s="39">
        <v>1</v>
      </c>
      <c r="F296" s="39">
        <v>2</v>
      </c>
      <c r="G296" s="39">
        <v>1</v>
      </c>
      <c r="H296" s="39">
        <v>10</v>
      </c>
      <c r="I296" s="39">
        <v>12</v>
      </c>
      <c r="J296" s="39">
        <v>5</v>
      </c>
      <c r="K296" s="39">
        <f>H296/(H296+I296+J296)</f>
        <v>0.37037037037037035</v>
      </c>
      <c r="L296" s="39">
        <v>7</v>
      </c>
      <c r="M296" s="39">
        <v>9</v>
      </c>
      <c r="N296" s="39">
        <v>9</v>
      </c>
      <c r="O296" s="39">
        <f>(L296+M296+N296)/30</f>
        <v>0.83333333333333337</v>
      </c>
      <c r="P296" s="39">
        <v>17</v>
      </c>
      <c r="Q296" s="39">
        <v>0</v>
      </c>
      <c r="R296" s="39">
        <v>0</v>
      </c>
      <c r="S296" s="39">
        <v>10</v>
      </c>
      <c r="T296" s="39">
        <v>0</v>
      </c>
      <c r="U296" s="39">
        <v>0</v>
      </c>
      <c r="V296" s="39">
        <v>0</v>
      </c>
      <c r="W296" s="39">
        <v>8</v>
      </c>
      <c r="X296" s="39">
        <v>1</v>
      </c>
      <c r="Y296" s="39">
        <v>0</v>
      </c>
      <c r="Z296" s="39">
        <v>0</v>
      </c>
      <c r="AA296" s="39">
        <v>9</v>
      </c>
      <c r="AB296" s="39">
        <v>1</v>
      </c>
      <c r="AC296" s="39">
        <v>1</v>
      </c>
      <c r="AD296" s="39">
        <v>0</v>
      </c>
      <c r="AE296" s="39">
        <v>10</v>
      </c>
      <c r="AF296" s="39">
        <v>0</v>
      </c>
      <c r="AG296" s="39">
        <v>0</v>
      </c>
      <c r="AH296" s="39">
        <v>0</v>
      </c>
      <c r="AI296" s="39">
        <v>7</v>
      </c>
      <c r="AJ296" s="39">
        <v>2</v>
      </c>
      <c r="AK296" s="39">
        <v>0</v>
      </c>
      <c r="AL296" s="39">
        <v>0</v>
      </c>
      <c r="AM296" s="39">
        <v>27</v>
      </c>
      <c r="AN296" s="39">
        <v>1</v>
      </c>
      <c r="AO296" s="39">
        <v>1</v>
      </c>
      <c r="AP296" s="39">
        <v>0</v>
      </c>
      <c r="AQ296" s="39">
        <v>91</v>
      </c>
      <c r="AR296" s="39">
        <v>14</v>
      </c>
      <c r="AS296" s="39">
        <v>15</v>
      </c>
      <c r="AT296" s="39">
        <v>24</v>
      </c>
      <c r="AU296" s="39">
        <v>1</v>
      </c>
      <c r="AV296" s="39">
        <v>5</v>
      </c>
      <c r="AW296" s="39"/>
      <c r="AX296" s="39"/>
      <c r="AY296" s="39"/>
      <c r="AZ296" s="39"/>
      <c r="BA296" s="39"/>
      <c r="BB296" s="39"/>
      <c r="BC296" s="39"/>
      <c r="BD296" s="39"/>
      <c r="BE296" s="39"/>
    </row>
    <row r="297" spans="1:57" ht="13" x14ac:dyDescent="0.15">
      <c r="A297" s="39">
        <v>332</v>
      </c>
      <c r="B297" s="39">
        <v>3</v>
      </c>
      <c r="C297" s="39">
        <v>5</v>
      </c>
      <c r="D297" s="39">
        <v>0</v>
      </c>
      <c r="E297" s="39">
        <v>0</v>
      </c>
      <c r="F297" s="39">
        <v>2</v>
      </c>
      <c r="G297" s="39">
        <v>2</v>
      </c>
      <c r="H297" s="39">
        <v>13</v>
      </c>
      <c r="I297" s="39">
        <v>14</v>
      </c>
      <c r="J297" s="39">
        <v>0</v>
      </c>
      <c r="K297" s="39">
        <f>H297/(H297+I297+J297)</f>
        <v>0.48148148148148145</v>
      </c>
      <c r="L297" s="39">
        <v>6</v>
      </c>
      <c r="M297" s="39">
        <v>6</v>
      </c>
      <c r="N297" s="39">
        <v>5</v>
      </c>
      <c r="O297" s="39">
        <f>(L297+M297+N297)/30</f>
        <v>0.56666666666666665</v>
      </c>
      <c r="P297" s="39">
        <v>12</v>
      </c>
      <c r="Q297" s="39">
        <v>12</v>
      </c>
      <c r="R297" s="39">
        <v>0</v>
      </c>
      <c r="S297" s="39">
        <v>12</v>
      </c>
      <c r="T297" s="39">
        <v>0</v>
      </c>
      <c r="U297" s="39">
        <v>0</v>
      </c>
      <c r="V297" s="39">
        <v>0</v>
      </c>
      <c r="W297" s="39">
        <v>10</v>
      </c>
      <c r="X297" s="39">
        <v>1</v>
      </c>
      <c r="Y297" s="39">
        <v>1</v>
      </c>
      <c r="Z297" s="39">
        <v>0</v>
      </c>
      <c r="AA297" s="39">
        <v>11</v>
      </c>
      <c r="AB297" s="39">
        <v>0</v>
      </c>
      <c r="AC297" s="39">
        <v>0</v>
      </c>
      <c r="AD297" s="39">
        <v>0</v>
      </c>
      <c r="AE297" s="39">
        <v>4</v>
      </c>
      <c r="AF297" s="39">
        <v>1</v>
      </c>
      <c r="AG297" s="39">
        <v>0</v>
      </c>
      <c r="AH297" s="39">
        <v>0</v>
      </c>
      <c r="AI297" s="39">
        <v>10</v>
      </c>
      <c r="AJ297" s="39">
        <v>0</v>
      </c>
      <c r="AK297" s="39">
        <v>0</v>
      </c>
      <c r="AL297" s="39">
        <v>0</v>
      </c>
      <c r="AM297" s="39">
        <v>32</v>
      </c>
      <c r="AN297" s="39">
        <v>2</v>
      </c>
      <c r="AO297" s="39">
        <v>1</v>
      </c>
      <c r="AP297" s="39">
        <v>0</v>
      </c>
      <c r="AQ297" s="39">
        <v>60</v>
      </c>
      <c r="AR297" s="39">
        <v>8</v>
      </c>
      <c r="AS297" s="39">
        <v>52</v>
      </c>
      <c r="AT297" s="39">
        <v>17</v>
      </c>
      <c r="AU297" s="39">
        <v>8</v>
      </c>
      <c r="AV297" s="39">
        <v>5</v>
      </c>
      <c r="AW297" s="39"/>
      <c r="AX297" s="39"/>
      <c r="AY297" s="39"/>
      <c r="AZ297" s="39"/>
      <c r="BA297" s="39"/>
      <c r="BB297" s="39"/>
      <c r="BC297" s="39"/>
      <c r="BD297" s="39"/>
      <c r="BE297" s="39"/>
    </row>
    <row r="298" spans="1:57" ht="13" x14ac:dyDescent="0.15">
      <c r="A298" s="39">
        <v>333</v>
      </c>
      <c r="B298" s="39">
        <v>3</v>
      </c>
      <c r="C298" s="39">
        <v>5</v>
      </c>
      <c r="D298" s="39">
        <v>0</v>
      </c>
      <c r="E298" s="39">
        <v>0</v>
      </c>
      <c r="F298" s="39">
        <v>2</v>
      </c>
      <c r="G298" s="39">
        <v>2</v>
      </c>
      <c r="H298" s="39">
        <v>18</v>
      </c>
      <c r="I298" s="39">
        <v>2</v>
      </c>
      <c r="J298" s="39">
        <v>7</v>
      </c>
      <c r="K298" s="39">
        <f>H298/(H298+I298+J298)</f>
        <v>0.66666666666666663</v>
      </c>
      <c r="L298" s="39">
        <v>6</v>
      </c>
      <c r="M298" s="39">
        <v>9</v>
      </c>
      <c r="N298" s="39">
        <v>6</v>
      </c>
      <c r="O298" s="39">
        <f>(L298+M298+N298)/30</f>
        <v>0.7</v>
      </c>
      <c r="P298" s="39">
        <v>17</v>
      </c>
      <c r="Q298" s="39">
        <v>0</v>
      </c>
      <c r="R298" s="39">
        <v>0</v>
      </c>
      <c r="S298" s="39">
        <v>13</v>
      </c>
      <c r="T298" s="39">
        <v>0</v>
      </c>
      <c r="U298" s="39">
        <v>0</v>
      </c>
      <c r="V298" s="39">
        <v>0</v>
      </c>
      <c r="W298" s="39">
        <v>12</v>
      </c>
      <c r="X298" s="39">
        <v>1</v>
      </c>
      <c r="Y298" s="39">
        <v>1</v>
      </c>
      <c r="Z298" s="39">
        <v>0</v>
      </c>
      <c r="AA298" s="39">
        <v>13</v>
      </c>
      <c r="AB298" s="39">
        <v>0</v>
      </c>
      <c r="AC298" s="39">
        <v>0</v>
      </c>
      <c r="AD298" s="39">
        <v>0</v>
      </c>
      <c r="AE298" s="39">
        <v>13</v>
      </c>
      <c r="AF298" s="39">
        <v>0</v>
      </c>
      <c r="AG298" s="39">
        <v>0</v>
      </c>
      <c r="AH298" s="39">
        <v>0</v>
      </c>
      <c r="AI298" s="39">
        <v>11</v>
      </c>
      <c r="AJ298" s="39">
        <v>1</v>
      </c>
      <c r="AK298" s="39">
        <v>1</v>
      </c>
      <c r="AL298" s="39">
        <v>0</v>
      </c>
      <c r="AM298" s="39">
        <v>49</v>
      </c>
      <c r="AN298" s="39">
        <v>1</v>
      </c>
      <c r="AO298" s="39">
        <v>1</v>
      </c>
      <c r="AP298" s="39">
        <v>0</v>
      </c>
      <c r="AQ298" s="39">
        <v>78</v>
      </c>
      <c r="AR298" s="39">
        <v>8</v>
      </c>
      <c r="AS298" s="39">
        <v>34</v>
      </c>
      <c r="AT298" s="39">
        <v>28</v>
      </c>
      <c r="AU298" s="39">
        <v>1</v>
      </c>
      <c r="AV298" s="39">
        <v>1</v>
      </c>
      <c r="AW298" s="39"/>
      <c r="AX298" s="39"/>
      <c r="AY298" s="39"/>
      <c r="AZ298" s="39"/>
      <c r="BA298" s="39"/>
      <c r="BB298" s="39"/>
      <c r="BC298" s="39"/>
      <c r="BD298" s="39"/>
      <c r="BE298" s="39"/>
    </row>
    <row r="299" spans="1:57" ht="13" x14ac:dyDescent="0.15">
      <c r="A299" s="39">
        <v>336</v>
      </c>
      <c r="B299" s="39">
        <v>3</v>
      </c>
      <c r="C299" s="39">
        <v>5</v>
      </c>
      <c r="D299" s="39">
        <v>0</v>
      </c>
      <c r="E299" s="39">
        <v>1</v>
      </c>
      <c r="F299" s="39">
        <v>2</v>
      </c>
      <c r="G299" s="39">
        <v>2</v>
      </c>
      <c r="H299" s="39">
        <v>10</v>
      </c>
      <c r="I299" s="39">
        <v>6</v>
      </c>
      <c r="J299" s="39">
        <v>22</v>
      </c>
      <c r="K299" s="39">
        <f>H299/(H299+I299+J299)</f>
        <v>0.26315789473684209</v>
      </c>
      <c r="L299" s="39">
        <v>4</v>
      </c>
      <c r="M299" s="39">
        <v>6</v>
      </c>
      <c r="N299" s="39">
        <v>4</v>
      </c>
      <c r="O299" s="39">
        <f>(L299+M299+N299)/30</f>
        <v>0.46666666666666667</v>
      </c>
      <c r="P299" s="39">
        <v>8</v>
      </c>
      <c r="Q299" s="39">
        <v>0</v>
      </c>
      <c r="R299" s="39">
        <v>9</v>
      </c>
      <c r="S299" s="39">
        <v>10</v>
      </c>
      <c r="T299" s="39">
        <v>0</v>
      </c>
      <c r="U299" s="39">
        <v>0</v>
      </c>
      <c r="V299" s="39">
        <v>0</v>
      </c>
      <c r="W299" s="39">
        <v>8</v>
      </c>
      <c r="X299" s="39">
        <v>0</v>
      </c>
      <c r="Y299" s="39">
        <v>0</v>
      </c>
      <c r="Z299" s="39">
        <v>0</v>
      </c>
      <c r="AA299" s="39">
        <v>9</v>
      </c>
      <c r="AB299" s="39">
        <v>0</v>
      </c>
      <c r="AC299" s="39">
        <v>0</v>
      </c>
      <c r="AD299" s="39">
        <v>0</v>
      </c>
      <c r="AE299" s="39">
        <v>10</v>
      </c>
      <c r="AF299" s="39">
        <v>0</v>
      </c>
      <c r="AG299" s="39">
        <v>0</v>
      </c>
      <c r="AH299" s="39">
        <v>0</v>
      </c>
      <c r="AI299" s="39">
        <v>9</v>
      </c>
      <c r="AJ299" s="39">
        <v>0</v>
      </c>
      <c r="AK299" s="39">
        <v>0</v>
      </c>
      <c r="AL299" s="39">
        <v>0</v>
      </c>
      <c r="AM299" s="39">
        <v>22</v>
      </c>
      <c r="AN299" s="39">
        <v>1</v>
      </c>
      <c r="AO299" s="39">
        <v>0</v>
      </c>
      <c r="AP299" s="39">
        <v>0</v>
      </c>
      <c r="AQ299" s="39">
        <v>46</v>
      </c>
      <c r="AR299" s="39">
        <v>4</v>
      </c>
      <c r="AS299" s="39">
        <v>70</v>
      </c>
      <c r="AT299" s="39">
        <v>12</v>
      </c>
      <c r="AU299" s="39">
        <v>8</v>
      </c>
      <c r="AV299" s="39">
        <v>10</v>
      </c>
      <c r="AW299" s="39"/>
      <c r="AX299" s="39"/>
      <c r="AY299" s="39"/>
      <c r="AZ299" s="39"/>
      <c r="BA299" s="39"/>
      <c r="BB299" s="39"/>
      <c r="BC299" s="39"/>
      <c r="BD299" s="39"/>
      <c r="BE299" s="39"/>
    </row>
    <row r="300" spans="1:57" ht="13" x14ac:dyDescent="0.15">
      <c r="A300" s="39">
        <v>337</v>
      </c>
      <c r="B300" s="39">
        <v>3</v>
      </c>
      <c r="C300" s="39">
        <v>5</v>
      </c>
      <c r="D300" s="39">
        <v>0</v>
      </c>
      <c r="E300" s="39">
        <v>1</v>
      </c>
      <c r="F300" s="39">
        <v>2</v>
      </c>
      <c r="G300" s="39">
        <v>1</v>
      </c>
      <c r="H300" s="39">
        <v>12</v>
      </c>
      <c r="I300" s="39">
        <v>11</v>
      </c>
      <c r="J300" s="39">
        <v>4</v>
      </c>
      <c r="K300" s="39">
        <f>H300/(H300+I300+J300)</f>
        <v>0.44444444444444442</v>
      </c>
      <c r="L300" s="39">
        <v>8</v>
      </c>
      <c r="M300" s="39">
        <v>7</v>
      </c>
      <c r="N300" s="39">
        <v>4</v>
      </c>
      <c r="O300" s="39">
        <f>(L300+M300+N300)/30</f>
        <v>0.6333333333333333</v>
      </c>
      <c r="P300" s="39">
        <v>11</v>
      </c>
      <c r="Q300" s="39">
        <v>1</v>
      </c>
      <c r="R300" s="39">
        <v>5</v>
      </c>
      <c r="S300" s="39">
        <v>15</v>
      </c>
      <c r="T300" s="39">
        <v>0</v>
      </c>
      <c r="U300" s="39">
        <v>0</v>
      </c>
      <c r="V300" s="39">
        <v>0</v>
      </c>
      <c r="W300" s="39">
        <v>14</v>
      </c>
      <c r="X300" s="39">
        <v>0</v>
      </c>
      <c r="Y300" s="39">
        <v>0</v>
      </c>
      <c r="Z300" s="39">
        <v>0</v>
      </c>
      <c r="AA300" s="39">
        <v>13</v>
      </c>
      <c r="AB300" s="39">
        <v>0</v>
      </c>
      <c r="AC300" s="39">
        <v>0</v>
      </c>
      <c r="AD300" s="39">
        <v>0</v>
      </c>
      <c r="AE300" s="39">
        <v>7</v>
      </c>
      <c r="AF300" s="39">
        <v>1</v>
      </c>
      <c r="AG300" s="39">
        <v>0</v>
      </c>
      <c r="AH300" s="39">
        <v>0</v>
      </c>
      <c r="AI300" s="39">
        <v>13</v>
      </c>
      <c r="AJ300" s="39">
        <v>0</v>
      </c>
      <c r="AK300" s="39">
        <v>1</v>
      </c>
      <c r="AL300" s="39">
        <v>0</v>
      </c>
      <c r="AM300" s="39">
        <v>39</v>
      </c>
      <c r="AN300" s="39">
        <v>1</v>
      </c>
      <c r="AO300" s="39">
        <v>1</v>
      </c>
      <c r="AP300" s="39">
        <v>0</v>
      </c>
      <c r="AQ300" s="39">
        <v>74</v>
      </c>
      <c r="AR300" s="39">
        <v>16</v>
      </c>
      <c r="AS300" s="39">
        <v>30</v>
      </c>
      <c r="AT300" s="39">
        <v>8</v>
      </c>
      <c r="AU300" s="39">
        <v>13</v>
      </c>
      <c r="AV300" s="39">
        <v>9</v>
      </c>
      <c r="AW300" s="39"/>
      <c r="AX300" s="39"/>
      <c r="AY300" s="39"/>
      <c r="AZ300" s="39"/>
      <c r="BA300" s="39"/>
      <c r="BB300" s="39"/>
      <c r="BC300" s="39"/>
      <c r="BD300" s="39"/>
      <c r="BE300" s="39"/>
    </row>
    <row r="301" spans="1:57" ht="13" x14ac:dyDescent="0.15">
      <c r="A301" s="39">
        <v>340</v>
      </c>
      <c r="B301" s="39">
        <v>3</v>
      </c>
      <c r="C301" s="39">
        <v>5</v>
      </c>
      <c r="D301" s="39">
        <v>0</v>
      </c>
      <c r="E301" s="39">
        <v>1</v>
      </c>
      <c r="F301" s="39">
        <v>2</v>
      </c>
      <c r="G301" s="39">
        <v>2</v>
      </c>
      <c r="H301" s="39">
        <v>13</v>
      </c>
      <c r="I301" s="39">
        <v>14</v>
      </c>
      <c r="J301" s="39">
        <v>0</v>
      </c>
      <c r="K301" s="39">
        <f>H301/(H301+I301+J301)</f>
        <v>0.48148148148148145</v>
      </c>
      <c r="L301" s="39">
        <v>3</v>
      </c>
      <c r="M301" s="39">
        <v>8</v>
      </c>
      <c r="N301" s="39">
        <v>6</v>
      </c>
      <c r="O301" s="39">
        <f>(L301+M301+N301)/30</f>
        <v>0.56666666666666665</v>
      </c>
      <c r="P301" s="39">
        <v>17</v>
      </c>
      <c r="Q301" s="39">
        <v>0</v>
      </c>
      <c r="R301" s="39">
        <v>0</v>
      </c>
      <c r="S301" s="39">
        <v>9</v>
      </c>
      <c r="T301" s="39">
        <v>1</v>
      </c>
      <c r="U301" s="39">
        <v>1</v>
      </c>
      <c r="V301" s="39">
        <v>0</v>
      </c>
      <c r="W301" s="39">
        <v>7</v>
      </c>
      <c r="X301" s="39">
        <v>3</v>
      </c>
      <c r="Y301" s="39">
        <v>0</v>
      </c>
      <c r="Z301" s="39">
        <v>0</v>
      </c>
      <c r="AA301" s="39">
        <v>8</v>
      </c>
      <c r="AB301" s="39">
        <v>1</v>
      </c>
      <c r="AC301" s="39">
        <v>1</v>
      </c>
      <c r="AD301" s="39">
        <v>0</v>
      </c>
      <c r="AE301" s="39">
        <v>6</v>
      </c>
      <c r="AF301" s="39">
        <v>2</v>
      </c>
      <c r="AG301" s="39">
        <v>0</v>
      </c>
      <c r="AH301" s="39">
        <v>0</v>
      </c>
      <c r="AI301" s="39">
        <v>7</v>
      </c>
      <c r="AJ301" s="39">
        <v>1</v>
      </c>
      <c r="AK301" s="39">
        <v>1</v>
      </c>
      <c r="AL301" s="39">
        <v>0</v>
      </c>
      <c r="AM301" s="39">
        <v>20</v>
      </c>
      <c r="AN301" s="39">
        <v>3</v>
      </c>
      <c r="AO301" s="39">
        <v>2</v>
      </c>
      <c r="AP301" s="39">
        <v>0</v>
      </c>
      <c r="AQ301" s="39">
        <v>75</v>
      </c>
      <c r="AR301" s="39">
        <v>10</v>
      </c>
      <c r="AS301" s="39">
        <v>35</v>
      </c>
      <c r="AT301" s="39">
        <v>23</v>
      </c>
      <c r="AU301" s="39">
        <v>3</v>
      </c>
      <c r="AV301" s="39">
        <v>4</v>
      </c>
      <c r="AW301" s="39"/>
      <c r="AX301" s="39"/>
      <c r="AY301" s="39"/>
      <c r="AZ301" s="39"/>
      <c r="BA301" s="39"/>
      <c r="BB301" s="39"/>
      <c r="BC301" s="39"/>
      <c r="BD301" s="39"/>
      <c r="BE301" s="39"/>
    </row>
    <row r="302" spans="1:57" ht="13" x14ac:dyDescent="0.15">
      <c r="A302" s="39">
        <v>342</v>
      </c>
      <c r="B302" s="39">
        <v>3</v>
      </c>
      <c r="C302" s="39">
        <v>5</v>
      </c>
      <c r="D302" s="39">
        <v>0</v>
      </c>
      <c r="E302" s="39">
        <v>0</v>
      </c>
      <c r="F302" s="39">
        <v>2</v>
      </c>
      <c r="G302" s="39">
        <v>2</v>
      </c>
      <c r="H302" s="39">
        <v>9</v>
      </c>
      <c r="I302" s="39">
        <v>18</v>
      </c>
      <c r="J302" s="39">
        <v>0</v>
      </c>
      <c r="K302" s="39">
        <f>H302/(H302+I302+J302)</f>
        <v>0.33333333333333331</v>
      </c>
      <c r="L302" s="39">
        <v>6</v>
      </c>
      <c r="M302" s="39">
        <v>6</v>
      </c>
      <c r="N302" s="39">
        <v>7</v>
      </c>
      <c r="O302" s="39">
        <f>(L302+M302+N302)/30</f>
        <v>0.6333333333333333</v>
      </c>
      <c r="P302" s="39">
        <v>14</v>
      </c>
      <c r="Q302" s="39">
        <v>3</v>
      </c>
      <c r="R302" s="39">
        <v>0</v>
      </c>
      <c r="S302" s="39">
        <v>10</v>
      </c>
      <c r="T302" s="39">
        <v>0</v>
      </c>
      <c r="U302" s="39">
        <v>0</v>
      </c>
      <c r="V302" s="39">
        <v>0</v>
      </c>
      <c r="W302" s="39">
        <v>8</v>
      </c>
      <c r="X302" s="39">
        <v>0</v>
      </c>
      <c r="Y302" s="39">
        <v>0</v>
      </c>
      <c r="Z302" s="39">
        <v>0</v>
      </c>
      <c r="AA302" s="39">
        <v>8</v>
      </c>
      <c r="AB302" s="39">
        <v>1</v>
      </c>
      <c r="AC302" s="39">
        <v>1</v>
      </c>
      <c r="AD302" s="39">
        <v>0</v>
      </c>
      <c r="AE302" s="39">
        <v>6</v>
      </c>
      <c r="AF302" s="39">
        <v>1</v>
      </c>
      <c r="AG302" s="39">
        <v>1</v>
      </c>
      <c r="AH302" s="39">
        <v>0</v>
      </c>
      <c r="AI302" s="39">
        <v>8</v>
      </c>
      <c r="AJ302" s="39">
        <v>1</v>
      </c>
      <c r="AK302" s="39">
        <v>1</v>
      </c>
      <c r="AL302" s="39">
        <v>0</v>
      </c>
      <c r="AM302" s="39">
        <v>33</v>
      </c>
      <c r="AN302" s="39">
        <v>9</v>
      </c>
      <c r="AO302" s="39">
        <v>5</v>
      </c>
      <c r="AP302" s="39">
        <v>2</v>
      </c>
      <c r="AQ302" s="39">
        <v>96</v>
      </c>
      <c r="AR302" s="39">
        <v>24</v>
      </c>
      <c r="AS302" s="39">
        <v>0</v>
      </c>
      <c r="AT302" s="39">
        <v>23</v>
      </c>
      <c r="AU302" s="39">
        <v>7</v>
      </c>
      <c r="AV302" s="39">
        <v>0</v>
      </c>
      <c r="AW302" s="39"/>
      <c r="AX302" s="39"/>
      <c r="AY302" s="39"/>
      <c r="AZ302" s="39"/>
      <c r="BA302" s="39"/>
      <c r="BB302" s="39"/>
      <c r="BC302" s="39"/>
      <c r="BD302" s="39"/>
      <c r="BE302" s="39"/>
    </row>
    <row r="303" spans="1:57" ht="13" x14ac:dyDescent="0.15">
      <c r="A303" s="39">
        <v>344</v>
      </c>
      <c r="B303" s="39">
        <v>3</v>
      </c>
      <c r="C303" s="39">
        <v>5</v>
      </c>
      <c r="D303" s="39">
        <v>0</v>
      </c>
      <c r="E303" s="39">
        <v>0</v>
      </c>
      <c r="F303" s="39">
        <v>2</v>
      </c>
      <c r="G303" s="39">
        <v>2</v>
      </c>
      <c r="H303" s="39">
        <v>10</v>
      </c>
      <c r="I303" s="39">
        <v>5</v>
      </c>
      <c r="J303" s="39">
        <v>12</v>
      </c>
      <c r="K303" s="39">
        <f>H303/(H303+I303+J303)</f>
        <v>0.37037037037037035</v>
      </c>
      <c r="L303" s="39">
        <v>5</v>
      </c>
      <c r="M303" s="39">
        <v>5</v>
      </c>
      <c r="N303" s="39">
        <v>6</v>
      </c>
      <c r="O303" s="39">
        <f>(L303+M303+N303)/30</f>
        <v>0.53333333333333333</v>
      </c>
      <c r="P303" s="39">
        <v>9</v>
      </c>
      <c r="Q303" s="39">
        <v>0</v>
      </c>
      <c r="R303" s="39">
        <v>8</v>
      </c>
      <c r="S303" s="39">
        <v>14</v>
      </c>
      <c r="T303" s="39">
        <v>0</v>
      </c>
      <c r="U303" s="39">
        <v>0</v>
      </c>
      <c r="V303" s="39">
        <v>0</v>
      </c>
      <c r="W303" s="39">
        <v>15</v>
      </c>
      <c r="X303" s="39">
        <v>0</v>
      </c>
      <c r="Y303" s="39">
        <v>0</v>
      </c>
      <c r="Z303" s="39">
        <v>0</v>
      </c>
      <c r="AA303" s="39">
        <v>12</v>
      </c>
      <c r="AB303" s="39">
        <v>1</v>
      </c>
      <c r="AC303" s="39">
        <v>0</v>
      </c>
      <c r="AD303" s="39">
        <v>0</v>
      </c>
      <c r="AE303" s="39">
        <v>14</v>
      </c>
      <c r="AF303" s="39">
        <v>0</v>
      </c>
      <c r="AG303" s="39">
        <v>0</v>
      </c>
      <c r="AH303" s="39">
        <v>0</v>
      </c>
      <c r="AI303" s="39">
        <v>14</v>
      </c>
      <c r="AJ303" s="39">
        <v>1</v>
      </c>
      <c r="AK303" s="39">
        <v>0</v>
      </c>
      <c r="AL303" s="39">
        <v>0</v>
      </c>
      <c r="AM303" s="39">
        <v>47</v>
      </c>
      <c r="AN303" s="39">
        <v>0</v>
      </c>
      <c r="AO303" s="39">
        <v>0</v>
      </c>
      <c r="AP303" s="39">
        <v>0</v>
      </c>
      <c r="AQ303" s="39">
        <v>45</v>
      </c>
      <c r="AR303" s="39">
        <v>0</v>
      </c>
      <c r="AS303" s="39">
        <v>75</v>
      </c>
      <c r="AT303" s="39">
        <v>11</v>
      </c>
      <c r="AU303" s="39">
        <v>1</v>
      </c>
      <c r="AV303" s="39">
        <v>18</v>
      </c>
      <c r="AW303" s="39"/>
      <c r="AX303" s="39"/>
      <c r="AY303" s="39"/>
      <c r="AZ303" s="39"/>
      <c r="BA303" s="39"/>
      <c r="BB303" s="39"/>
      <c r="BC303" s="39"/>
      <c r="BD303" s="39"/>
      <c r="BE303" s="39"/>
    </row>
    <row r="304" spans="1:57" ht="13" x14ac:dyDescent="0.15">
      <c r="A304" s="39">
        <v>345</v>
      </c>
      <c r="B304" s="39">
        <v>3</v>
      </c>
      <c r="C304" s="39">
        <v>5</v>
      </c>
      <c r="D304" s="39">
        <v>0</v>
      </c>
      <c r="E304" s="39">
        <v>0</v>
      </c>
      <c r="F304" s="39">
        <v>2</v>
      </c>
      <c r="G304" s="39">
        <v>1</v>
      </c>
      <c r="H304" s="39">
        <v>8</v>
      </c>
      <c r="I304" s="39">
        <v>19</v>
      </c>
      <c r="J304" s="39">
        <v>0</v>
      </c>
      <c r="K304" s="39">
        <f>H304/(H304+I304+J304)</f>
        <v>0.29629629629629628</v>
      </c>
      <c r="L304" s="39">
        <v>7</v>
      </c>
      <c r="M304" s="39">
        <v>3</v>
      </c>
      <c r="N304" s="39">
        <v>6</v>
      </c>
      <c r="O304" s="39">
        <f>(L304+M304+N304)/30</f>
        <v>0.53333333333333333</v>
      </c>
      <c r="P304" s="39">
        <v>9</v>
      </c>
      <c r="Q304" s="39">
        <v>3</v>
      </c>
      <c r="R304" s="39">
        <v>5</v>
      </c>
      <c r="S304" s="39">
        <v>8</v>
      </c>
      <c r="T304" s="39">
        <v>1</v>
      </c>
      <c r="U304" s="39">
        <v>1</v>
      </c>
      <c r="V304" s="39">
        <v>0</v>
      </c>
      <c r="W304" s="39">
        <v>9</v>
      </c>
      <c r="X304" s="39">
        <v>0</v>
      </c>
      <c r="Y304" s="39">
        <v>0</v>
      </c>
      <c r="Z304" s="39">
        <v>0</v>
      </c>
      <c r="AA304" s="39">
        <v>8</v>
      </c>
      <c r="AB304" s="39">
        <v>0</v>
      </c>
      <c r="AC304" s="39">
        <v>0</v>
      </c>
      <c r="AD304" s="39">
        <v>0</v>
      </c>
      <c r="AE304" s="39">
        <v>7</v>
      </c>
      <c r="AF304" s="39">
        <v>1</v>
      </c>
      <c r="AG304" s="39">
        <v>1</v>
      </c>
      <c r="AH304" s="39">
        <v>0</v>
      </c>
      <c r="AI304" s="39">
        <v>10</v>
      </c>
      <c r="AJ304" s="39">
        <v>0</v>
      </c>
      <c r="AK304" s="39">
        <v>0</v>
      </c>
      <c r="AL304" s="39">
        <v>0</v>
      </c>
      <c r="AM304" s="39">
        <v>22</v>
      </c>
      <c r="AN304" s="39">
        <v>4</v>
      </c>
      <c r="AO304" s="39">
        <v>2</v>
      </c>
      <c r="AP304" s="39">
        <v>0</v>
      </c>
      <c r="AQ304" s="39">
        <v>50</v>
      </c>
      <c r="AR304" s="39">
        <v>10</v>
      </c>
      <c r="AS304" s="39">
        <v>60</v>
      </c>
      <c r="AT304" s="39">
        <v>8</v>
      </c>
      <c r="AU304" s="39">
        <v>7</v>
      </c>
      <c r="AV304" s="39">
        <v>15</v>
      </c>
      <c r="AW304" s="39"/>
      <c r="AX304" s="39"/>
      <c r="AY304" s="39"/>
      <c r="AZ304" s="39"/>
      <c r="BA304" s="39"/>
      <c r="BB304" s="39"/>
      <c r="BC304" s="39"/>
      <c r="BD304" s="39"/>
      <c r="BE304" s="39"/>
    </row>
    <row r="305" spans="1:57" ht="13" x14ac:dyDescent="0.15">
      <c r="A305" s="39" t="s">
        <v>184</v>
      </c>
      <c r="B305" s="39">
        <v>3</v>
      </c>
      <c r="C305" s="39">
        <v>6</v>
      </c>
      <c r="D305" s="39">
        <v>0</v>
      </c>
      <c r="E305" s="39">
        <v>0</v>
      </c>
      <c r="F305" s="39">
        <v>2</v>
      </c>
      <c r="G305" s="39">
        <v>1</v>
      </c>
      <c r="H305" s="39">
        <v>6</v>
      </c>
      <c r="I305" s="39">
        <v>21</v>
      </c>
      <c r="J305" s="39">
        <v>0</v>
      </c>
      <c r="K305" s="39">
        <f>H305/(H305+I305+J305)</f>
        <v>0.22222222222222221</v>
      </c>
      <c r="L305" s="39">
        <v>3</v>
      </c>
      <c r="M305" s="39">
        <v>4</v>
      </c>
      <c r="N305" s="39">
        <v>3</v>
      </c>
      <c r="O305" s="39">
        <f>(L305+M305+N305)/30</f>
        <v>0.33333333333333331</v>
      </c>
      <c r="P305" s="39">
        <v>8</v>
      </c>
      <c r="Q305" s="39">
        <v>9</v>
      </c>
      <c r="R305" s="39">
        <v>0</v>
      </c>
      <c r="S305" s="39">
        <v>10</v>
      </c>
      <c r="T305" s="39">
        <v>4</v>
      </c>
      <c r="U305" s="39">
        <v>1</v>
      </c>
      <c r="V305" s="39">
        <v>0</v>
      </c>
      <c r="W305" s="39">
        <v>7</v>
      </c>
      <c r="X305" s="39">
        <v>7</v>
      </c>
      <c r="Y305" s="39">
        <v>0</v>
      </c>
      <c r="Z305" s="39">
        <v>1</v>
      </c>
      <c r="AA305" s="39">
        <v>9</v>
      </c>
      <c r="AB305" s="39">
        <v>6</v>
      </c>
      <c r="AC305" s="39">
        <v>1</v>
      </c>
      <c r="AD305" s="39">
        <v>0</v>
      </c>
      <c r="AE305" s="39">
        <v>6</v>
      </c>
      <c r="AF305" s="39">
        <v>9</v>
      </c>
      <c r="AG305" s="39">
        <v>1</v>
      </c>
      <c r="AH305" s="39">
        <v>0</v>
      </c>
      <c r="AI305" s="39">
        <v>3</v>
      </c>
      <c r="AJ305" s="39">
        <v>11</v>
      </c>
      <c r="AK305" s="39">
        <v>1</v>
      </c>
      <c r="AL305" s="39">
        <v>0</v>
      </c>
      <c r="AM305" s="39">
        <v>27</v>
      </c>
      <c r="AN305" s="39">
        <v>29</v>
      </c>
      <c r="AO305" s="39">
        <v>5</v>
      </c>
      <c r="AP305" s="39">
        <v>0</v>
      </c>
      <c r="AQ305" s="39">
        <v>78</v>
      </c>
      <c r="AR305" s="39">
        <v>42</v>
      </c>
      <c r="AS305" s="39">
        <v>0</v>
      </c>
      <c r="AT305" s="39">
        <v>15</v>
      </c>
      <c r="AU305" s="39">
        <v>15</v>
      </c>
      <c r="AV305" s="39">
        <v>0</v>
      </c>
      <c r="AW305" s="39"/>
      <c r="AX305" s="39"/>
      <c r="AY305" s="39"/>
      <c r="AZ305" s="39"/>
      <c r="BA305" s="39"/>
      <c r="BB305" s="39"/>
      <c r="BC305" s="39"/>
      <c r="BD305" s="39"/>
      <c r="BE305" s="39"/>
    </row>
    <row r="306" spans="1:57" ht="13" x14ac:dyDescent="0.15">
      <c r="A306" s="39" t="s">
        <v>188</v>
      </c>
      <c r="B306" s="39">
        <v>3</v>
      </c>
      <c r="C306" s="39">
        <v>6</v>
      </c>
      <c r="D306" s="39">
        <v>0</v>
      </c>
      <c r="E306" s="39">
        <v>0</v>
      </c>
      <c r="F306" s="39">
        <v>2</v>
      </c>
      <c r="G306" s="39">
        <v>1</v>
      </c>
      <c r="H306" s="39">
        <v>17</v>
      </c>
      <c r="I306" s="39">
        <v>10</v>
      </c>
      <c r="J306" s="39">
        <v>0</v>
      </c>
      <c r="K306" s="39">
        <f>H306/(H306+I306+J306)</f>
        <v>0.62962962962962965</v>
      </c>
      <c r="L306" s="39">
        <v>10</v>
      </c>
      <c r="M306" s="39">
        <v>7</v>
      </c>
      <c r="N306" s="39">
        <v>9</v>
      </c>
      <c r="O306" s="39">
        <f>(L306+M306+N306)/30</f>
        <v>0.8666666666666667</v>
      </c>
      <c r="P306" s="39">
        <v>16</v>
      </c>
      <c r="Q306" s="39">
        <v>1</v>
      </c>
      <c r="R306" s="39">
        <v>0</v>
      </c>
      <c r="S306" s="39">
        <v>10</v>
      </c>
      <c r="T306" s="39">
        <v>0</v>
      </c>
      <c r="U306" s="39">
        <v>0</v>
      </c>
      <c r="V306" s="39">
        <v>0</v>
      </c>
      <c r="W306" s="39">
        <v>8</v>
      </c>
      <c r="X306" s="39">
        <v>0</v>
      </c>
      <c r="Y306" s="39">
        <v>0</v>
      </c>
      <c r="Z306" s="39">
        <v>0</v>
      </c>
      <c r="AA306" s="39">
        <v>7</v>
      </c>
      <c r="AB306" s="39">
        <v>0</v>
      </c>
      <c r="AC306" s="39">
        <v>0</v>
      </c>
      <c r="AD306" s="39">
        <v>0</v>
      </c>
      <c r="AE306" s="39">
        <v>9</v>
      </c>
      <c r="AF306" s="39">
        <v>0</v>
      </c>
      <c r="AG306" s="39">
        <v>0</v>
      </c>
      <c r="AH306" s="39">
        <v>0</v>
      </c>
      <c r="AI306" s="39">
        <v>7</v>
      </c>
      <c r="AJ306" s="39">
        <v>1</v>
      </c>
      <c r="AK306" s="39">
        <v>1</v>
      </c>
      <c r="AL306" s="39">
        <v>0</v>
      </c>
      <c r="AM306" s="39">
        <v>33</v>
      </c>
      <c r="AN306" s="39">
        <v>1</v>
      </c>
      <c r="AO306" s="39">
        <v>0</v>
      </c>
      <c r="AP306" s="39">
        <v>0</v>
      </c>
      <c r="AQ306" s="39">
        <v>115</v>
      </c>
      <c r="AR306" s="39">
        <v>5</v>
      </c>
      <c r="AS306" s="39">
        <v>0</v>
      </c>
      <c r="AT306" s="39">
        <v>30</v>
      </c>
      <c r="AU306" s="39">
        <v>0</v>
      </c>
      <c r="AV306" s="39">
        <v>0</v>
      </c>
      <c r="AW306" s="39"/>
      <c r="AX306" s="39"/>
      <c r="AY306" s="39"/>
      <c r="AZ306" s="39"/>
      <c r="BA306" s="39"/>
      <c r="BB306" s="39"/>
      <c r="BC306" s="39"/>
      <c r="BD306" s="39"/>
      <c r="BE306" s="39"/>
    </row>
    <row r="307" spans="1:57" ht="13" x14ac:dyDescent="0.15">
      <c r="A307" s="39" t="s">
        <v>191</v>
      </c>
      <c r="B307" s="39">
        <v>3</v>
      </c>
      <c r="C307" s="39">
        <v>6</v>
      </c>
      <c r="D307" s="39">
        <v>0</v>
      </c>
      <c r="E307" s="39">
        <v>0</v>
      </c>
      <c r="F307" s="39">
        <v>2</v>
      </c>
      <c r="G307" s="39">
        <v>1</v>
      </c>
      <c r="H307" s="39">
        <v>13</v>
      </c>
      <c r="I307" s="39">
        <v>14</v>
      </c>
      <c r="J307" s="39">
        <v>0</v>
      </c>
      <c r="K307" s="39">
        <f>H307/(H307+I307+J307)</f>
        <v>0.48148148148148145</v>
      </c>
      <c r="L307" s="39">
        <v>4</v>
      </c>
      <c r="M307" s="39">
        <v>4</v>
      </c>
      <c r="N307" s="39">
        <v>5</v>
      </c>
      <c r="O307" s="39">
        <f>(L307+M307+N307)/30</f>
        <v>0.43333333333333335</v>
      </c>
      <c r="P307" s="39">
        <v>10</v>
      </c>
      <c r="Q307" s="39">
        <v>1</v>
      </c>
      <c r="R307" s="39">
        <v>6</v>
      </c>
      <c r="S307" s="39">
        <v>10</v>
      </c>
      <c r="T307" s="39">
        <v>0</v>
      </c>
      <c r="U307" s="39">
        <v>0</v>
      </c>
      <c r="V307" s="39">
        <v>0</v>
      </c>
      <c r="W307" s="39">
        <v>7</v>
      </c>
      <c r="X307" s="39">
        <v>1</v>
      </c>
      <c r="Y307" s="39">
        <v>0</v>
      </c>
      <c r="Z307" s="39">
        <v>0</v>
      </c>
      <c r="AA307" s="39">
        <v>6</v>
      </c>
      <c r="AB307" s="39">
        <v>2</v>
      </c>
      <c r="AC307" s="39">
        <v>1</v>
      </c>
      <c r="AD307" s="39">
        <v>0</v>
      </c>
      <c r="AE307" s="39">
        <v>5</v>
      </c>
      <c r="AF307" s="39">
        <v>0</v>
      </c>
      <c r="AG307" s="39">
        <v>0</v>
      </c>
      <c r="AH307" s="39">
        <v>0</v>
      </c>
      <c r="AI307" s="39">
        <v>8</v>
      </c>
      <c r="AJ307" s="39">
        <v>2</v>
      </c>
      <c r="AK307" s="39">
        <v>1</v>
      </c>
      <c r="AL307" s="39">
        <v>0</v>
      </c>
      <c r="AM307" s="39">
        <v>25</v>
      </c>
      <c r="AN307" s="39">
        <v>5</v>
      </c>
      <c r="AO307" s="39">
        <v>3</v>
      </c>
      <c r="AP307" s="39">
        <v>0</v>
      </c>
      <c r="AQ307" s="39">
        <v>102</v>
      </c>
      <c r="AR307" s="39">
        <v>15</v>
      </c>
      <c r="AS307" s="39">
        <v>3</v>
      </c>
      <c r="AT307" s="39">
        <v>17</v>
      </c>
      <c r="AU307" s="39">
        <v>4</v>
      </c>
      <c r="AV307" s="39">
        <v>9</v>
      </c>
      <c r="AW307" s="39"/>
      <c r="AX307" s="39"/>
      <c r="AY307" s="39"/>
      <c r="AZ307" s="39"/>
      <c r="BA307" s="39"/>
      <c r="BB307" s="39"/>
      <c r="BC307" s="39"/>
      <c r="BD307" s="39"/>
      <c r="BE307" s="39"/>
    </row>
    <row r="308" spans="1:57" ht="13" x14ac:dyDescent="0.15">
      <c r="A308" s="39" t="s">
        <v>193</v>
      </c>
      <c r="B308" s="39">
        <v>3</v>
      </c>
      <c r="C308" s="39">
        <v>6</v>
      </c>
      <c r="D308" s="39">
        <v>0</v>
      </c>
      <c r="E308" s="39">
        <v>0</v>
      </c>
      <c r="F308" s="39">
        <v>2</v>
      </c>
      <c r="G308" s="39">
        <v>2</v>
      </c>
      <c r="H308" s="39">
        <v>19</v>
      </c>
      <c r="I308" s="39">
        <v>5</v>
      </c>
      <c r="J308" s="39">
        <v>3</v>
      </c>
      <c r="K308" s="39">
        <f>H308/(H308+I308+J308)</f>
        <v>0.70370370370370372</v>
      </c>
      <c r="L308" s="39">
        <v>6</v>
      </c>
      <c r="M308" s="39">
        <v>9</v>
      </c>
      <c r="N308" s="39">
        <v>7</v>
      </c>
      <c r="O308" s="39">
        <f>(L308+M308+N308)/30</f>
        <v>0.73333333333333328</v>
      </c>
      <c r="P308" s="39">
        <v>17</v>
      </c>
      <c r="Q308" s="39">
        <v>0</v>
      </c>
      <c r="R308" s="39">
        <v>0</v>
      </c>
      <c r="S308" s="39">
        <v>15</v>
      </c>
      <c r="T308" s="39">
        <v>0</v>
      </c>
      <c r="U308" s="39">
        <v>0</v>
      </c>
      <c r="V308" s="39">
        <v>0</v>
      </c>
      <c r="W308" s="39">
        <v>13</v>
      </c>
      <c r="X308" s="39">
        <v>1</v>
      </c>
      <c r="Y308" s="39">
        <v>1</v>
      </c>
      <c r="Z308" s="39">
        <v>0</v>
      </c>
      <c r="AA308" s="39">
        <v>11</v>
      </c>
      <c r="AB308" s="39">
        <v>0</v>
      </c>
      <c r="AC308" s="39">
        <v>0</v>
      </c>
      <c r="AD308" s="39">
        <v>0</v>
      </c>
      <c r="AE308" s="39">
        <v>12</v>
      </c>
      <c r="AF308" s="39">
        <v>0</v>
      </c>
      <c r="AG308" s="39">
        <v>0</v>
      </c>
      <c r="AH308" s="39">
        <v>0</v>
      </c>
      <c r="AI308" s="39">
        <v>14</v>
      </c>
      <c r="AJ308" s="39">
        <v>0</v>
      </c>
      <c r="AK308" s="39">
        <v>0</v>
      </c>
      <c r="AL308" s="39">
        <v>0</v>
      </c>
      <c r="AM308" s="39">
        <v>58</v>
      </c>
      <c r="AN308" s="39">
        <v>3</v>
      </c>
      <c r="AO308" s="39">
        <v>2</v>
      </c>
      <c r="AP308" s="39">
        <v>0</v>
      </c>
      <c r="AQ308" s="39">
        <v>108</v>
      </c>
      <c r="AR308" s="39">
        <v>12</v>
      </c>
      <c r="AS308" s="39">
        <v>0</v>
      </c>
      <c r="AT308" s="39">
        <v>30</v>
      </c>
      <c r="AU308" s="39">
        <v>0</v>
      </c>
      <c r="AV308" s="39">
        <v>0</v>
      </c>
      <c r="AW308" s="39"/>
      <c r="AX308" s="39"/>
      <c r="AY308" s="39"/>
      <c r="AZ308" s="39"/>
      <c r="BA308" s="39"/>
      <c r="BB308" s="39"/>
      <c r="BC308" s="39"/>
      <c r="BD308" s="39"/>
      <c r="BE308" s="39"/>
    </row>
    <row r="309" spans="1:57" ht="13" x14ac:dyDescent="0.15">
      <c r="A309" s="39" t="s">
        <v>205</v>
      </c>
      <c r="B309" s="39">
        <v>3</v>
      </c>
      <c r="C309" s="39">
        <v>6</v>
      </c>
      <c r="D309" s="39">
        <v>0</v>
      </c>
      <c r="E309" s="39">
        <v>0</v>
      </c>
      <c r="F309" s="39">
        <v>2</v>
      </c>
      <c r="G309" s="39">
        <v>1</v>
      </c>
      <c r="H309" s="39">
        <v>18</v>
      </c>
      <c r="I309" s="39">
        <v>9</v>
      </c>
      <c r="J309" s="39">
        <v>0</v>
      </c>
      <c r="K309" s="39">
        <f>H309/(H309+I309+J309)</f>
        <v>0.66666666666666663</v>
      </c>
      <c r="L309" s="39">
        <v>6</v>
      </c>
      <c r="M309" s="39">
        <v>9</v>
      </c>
      <c r="N309" s="39">
        <v>9</v>
      </c>
      <c r="O309" s="39">
        <f>(L309+M309+N309)/30</f>
        <v>0.8</v>
      </c>
      <c r="P309" s="39">
        <v>12</v>
      </c>
      <c r="Q309" s="39">
        <v>4</v>
      </c>
      <c r="R309" s="39">
        <v>1</v>
      </c>
      <c r="S309" s="39">
        <v>11</v>
      </c>
      <c r="T309" s="39">
        <v>1</v>
      </c>
      <c r="U309" s="39">
        <v>1</v>
      </c>
      <c r="V309" s="39">
        <v>0</v>
      </c>
      <c r="W309" s="39">
        <v>14</v>
      </c>
      <c r="X309" s="39">
        <v>0</v>
      </c>
      <c r="Y309" s="39">
        <v>0</v>
      </c>
      <c r="Z309" s="39">
        <v>0</v>
      </c>
      <c r="AA309" s="39">
        <v>14</v>
      </c>
      <c r="AB309" s="39">
        <v>0</v>
      </c>
      <c r="AC309" s="39">
        <v>0</v>
      </c>
      <c r="AD309" s="39">
        <v>0</v>
      </c>
      <c r="AE309" s="39">
        <v>13</v>
      </c>
      <c r="AF309" s="39">
        <v>0</v>
      </c>
      <c r="AG309" s="39">
        <v>0</v>
      </c>
      <c r="AH309" s="39">
        <v>0</v>
      </c>
      <c r="AI309" s="39">
        <v>11</v>
      </c>
      <c r="AJ309" s="39">
        <v>0</v>
      </c>
      <c r="AK309" s="39">
        <v>0</v>
      </c>
      <c r="AL309" s="39">
        <v>0</v>
      </c>
      <c r="AM309" s="39">
        <v>43</v>
      </c>
      <c r="AN309" s="39">
        <v>2</v>
      </c>
      <c r="AO309" s="39">
        <v>2</v>
      </c>
      <c r="AP309" s="39">
        <v>0</v>
      </c>
      <c r="AQ309" s="39">
        <v>52</v>
      </c>
      <c r="AR309" s="39">
        <v>8</v>
      </c>
      <c r="AS309" s="39">
        <v>60</v>
      </c>
      <c r="AT309" s="39">
        <v>24</v>
      </c>
      <c r="AU309" s="39">
        <v>5</v>
      </c>
      <c r="AV309" s="39">
        <v>3</v>
      </c>
      <c r="AW309" s="39" t="s">
        <v>206</v>
      </c>
      <c r="AX309" s="39"/>
      <c r="AY309" s="39"/>
      <c r="AZ309" s="39"/>
      <c r="BA309" s="39"/>
      <c r="BB309" s="39"/>
      <c r="BC309" s="39"/>
      <c r="BD309" s="39"/>
      <c r="BE309" s="39"/>
    </row>
    <row r="310" spans="1:57" ht="13" x14ac:dyDescent="0.15">
      <c r="A310" s="39" t="s">
        <v>207</v>
      </c>
      <c r="B310" s="39">
        <v>3</v>
      </c>
      <c r="C310" s="39">
        <v>6</v>
      </c>
      <c r="D310" s="39">
        <v>0</v>
      </c>
      <c r="E310" s="39">
        <v>0</v>
      </c>
      <c r="F310" s="39">
        <v>2</v>
      </c>
      <c r="G310" s="39">
        <v>1</v>
      </c>
      <c r="H310" s="39">
        <v>20</v>
      </c>
      <c r="I310" s="39">
        <v>5</v>
      </c>
      <c r="J310" s="39">
        <v>2</v>
      </c>
      <c r="K310" s="39">
        <f>H310/(H310+I310+J310)</f>
        <v>0.7407407407407407</v>
      </c>
      <c r="L310" s="39">
        <v>8</v>
      </c>
      <c r="M310" s="39">
        <v>10</v>
      </c>
      <c r="N310" s="39">
        <v>9</v>
      </c>
      <c r="O310" s="39">
        <f>(L310+M310+N310)/30</f>
        <v>0.9</v>
      </c>
      <c r="P310" s="39">
        <v>12</v>
      </c>
      <c r="Q310" s="39">
        <v>3</v>
      </c>
      <c r="R310" s="39">
        <v>2</v>
      </c>
      <c r="S310" s="39">
        <v>8</v>
      </c>
      <c r="T310" s="39">
        <v>1</v>
      </c>
      <c r="U310" s="39">
        <v>0</v>
      </c>
      <c r="V310" s="39">
        <v>0</v>
      </c>
      <c r="W310" s="39">
        <v>13</v>
      </c>
      <c r="X310" s="39">
        <v>0</v>
      </c>
      <c r="Y310" s="39">
        <v>0</v>
      </c>
      <c r="Z310" s="39">
        <v>0</v>
      </c>
      <c r="AA310" s="39">
        <v>11</v>
      </c>
      <c r="AB310" s="39">
        <v>0</v>
      </c>
      <c r="AC310" s="39">
        <v>0</v>
      </c>
      <c r="AD310" s="39">
        <v>0</v>
      </c>
      <c r="AE310" s="39">
        <v>9</v>
      </c>
      <c r="AF310" s="39">
        <v>1</v>
      </c>
      <c r="AG310" s="39">
        <v>1</v>
      </c>
      <c r="AH310" s="39">
        <v>0</v>
      </c>
      <c r="AI310" s="39">
        <v>10</v>
      </c>
      <c r="AJ310" s="39">
        <v>1</v>
      </c>
      <c r="AK310" s="39">
        <v>1</v>
      </c>
      <c r="AL310" s="39">
        <v>0</v>
      </c>
      <c r="AM310" s="39">
        <v>46</v>
      </c>
      <c r="AN310" s="39">
        <v>3</v>
      </c>
      <c r="AO310" s="39">
        <v>2</v>
      </c>
      <c r="AP310" s="39">
        <v>0</v>
      </c>
      <c r="AQ310" s="39">
        <v>82</v>
      </c>
      <c r="AR310" s="39">
        <v>8</v>
      </c>
      <c r="AS310" s="39">
        <v>30</v>
      </c>
      <c r="AT310" s="39">
        <v>15</v>
      </c>
      <c r="AU310" s="39">
        <v>15</v>
      </c>
      <c r="AV310" s="39">
        <v>0</v>
      </c>
      <c r="AW310" s="39"/>
      <c r="AX310" s="39"/>
      <c r="AY310" s="39"/>
      <c r="AZ310" s="39"/>
      <c r="BA310" s="39"/>
      <c r="BB310" s="39"/>
      <c r="BC310" s="39"/>
      <c r="BD310" s="39"/>
      <c r="BE310" s="39"/>
    </row>
    <row r="311" spans="1:57" ht="13" x14ac:dyDescent="0.15">
      <c r="A311" s="39" t="s">
        <v>213</v>
      </c>
      <c r="B311" s="39">
        <v>3</v>
      </c>
      <c r="C311" s="39">
        <v>6</v>
      </c>
      <c r="D311" s="39">
        <v>0</v>
      </c>
      <c r="E311" s="39">
        <v>0</v>
      </c>
      <c r="F311" s="39">
        <v>2</v>
      </c>
      <c r="G311" s="39">
        <v>1</v>
      </c>
      <c r="H311" s="39">
        <v>20</v>
      </c>
      <c r="I311" s="39">
        <v>4</v>
      </c>
      <c r="J311" s="39">
        <v>3</v>
      </c>
      <c r="K311" s="39">
        <f>H311/(H311+I311+J311)</f>
        <v>0.7407407407407407</v>
      </c>
      <c r="L311" s="39">
        <v>9</v>
      </c>
      <c r="M311" s="39">
        <v>9</v>
      </c>
      <c r="N311" s="39">
        <v>8</v>
      </c>
      <c r="O311" s="39">
        <f>(L311+M311+N311)/30</f>
        <v>0.8666666666666667</v>
      </c>
      <c r="P311" s="39">
        <v>17</v>
      </c>
      <c r="Q311" s="39">
        <v>0</v>
      </c>
      <c r="R311" s="39">
        <v>0</v>
      </c>
      <c r="S311" s="39">
        <v>11</v>
      </c>
      <c r="T311" s="39">
        <v>1</v>
      </c>
      <c r="U311" s="39">
        <v>1</v>
      </c>
      <c r="V311" s="39">
        <v>0</v>
      </c>
      <c r="W311" s="39">
        <v>12</v>
      </c>
      <c r="X311" s="39">
        <v>2</v>
      </c>
      <c r="Y311" s="39">
        <v>0</v>
      </c>
      <c r="Z311" s="39">
        <v>0</v>
      </c>
      <c r="AA311" s="39">
        <v>12</v>
      </c>
      <c r="AB311" s="39">
        <v>1</v>
      </c>
      <c r="AC311" s="39">
        <v>0</v>
      </c>
      <c r="AD311" s="39">
        <v>0</v>
      </c>
      <c r="AE311" s="39">
        <v>12</v>
      </c>
      <c r="AF311" s="39">
        <v>2</v>
      </c>
      <c r="AG311" s="39">
        <v>1</v>
      </c>
      <c r="AH311" s="39">
        <v>0</v>
      </c>
      <c r="AI311" s="39">
        <v>10</v>
      </c>
      <c r="AJ311" s="39">
        <v>0</v>
      </c>
      <c r="AK311" s="39">
        <v>0</v>
      </c>
      <c r="AL311" s="39">
        <v>0</v>
      </c>
      <c r="AM311" s="39">
        <v>56</v>
      </c>
      <c r="AN311" s="39">
        <v>4</v>
      </c>
      <c r="AO311" s="39">
        <v>2</v>
      </c>
      <c r="AP311" s="39">
        <v>0</v>
      </c>
      <c r="AQ311" s="39">
        <v>81</v>
      </c>
      <c r="AR311" s="39">
        <v>4</v>
      </c>
      <c r="AS311" s="39">
        <v>35</v>
      </c>
      <c r="AT311" s="39">
        <v>29</v>
      </c>
      <c r="AU311" s="39">
        <v>1</v>
      </c>
      <c r="AV311" s="39">
        <v>0</v>
      </c>
      <c r="AW311" s="39"/>
      <c r="AX311" s="39"/>
      <c r="AY311" s="39"/>
      <c r="AZ311" s="39"/>
      <c r="BA311" s="39"/>
      <c r="BB311" s="39"/>
      <c r="BC311" s="39"/>
      <c r="BD311" s="39"/>
      <c r="BE311" s="39"/>
    </row>
    <row r="312" spans="1:57" ht="13" x14ac:dyDescent="0.15">
      <c r="A312" s="58">
        <v>427</v>
      </c>
      <c r="B312" s="58">
        <v>3</v>
      </c>
      <c r="C312" s="58">
        <v>7</v>
      </c>
      <c r="D312" s="60">
        <v>0</v>
      </c>
      <c r="E312" s="60">
        <v>0</v>
      </c>
      <c r="F312" s="58">
        <v>2</v>
      </c>
      <c r="G312" s="58">
        <v>2</v>
      </c>
      <c r="H312" s="58">
        <v>11</v>
      </c>
      <c r="I312" s="58">
        <v>14</v>
      </c>
      <c r="J312" s="58">
        <v>2</v>
      </c>
      <c r="K312" s="39">
        <f>H312/(H312+I312+J312)</f>
        <v>0.40740740740740738</v>
      </c>
      <c r="L312" s="58">
        <v>2</v>
      </c>
      <c r="M312" s="58">
        <v>4</v>
      </c>
      <c r="N312" s="58">
        <v>8</v>
      </c>
      <c r="O312" s="39">
        <f>(L312+M312+N312)/30</f>
        <v>0.46666666666666667</v>
      </c>
      <c r="P312" s="58">
        <v>13</v>
      </c>
      <c r="Q312" s="58">
        <v>3</v>
      </c>
      <c r="R312" s="58">
        <v>1</v>
      </c>
      <c r="S312" s="58">
        <v>5</v>
      </c>
      <c r="T312" s="58">
        <v>3</v>
      </c>
      <c r="U312" s="58">
        <v>1</v>
      </c>
      <c r="V312" s="58">
        <v>0</v>
      </c>
      <c r="W312" s="58">
        <v>6</v>
      </c>
      <c r="X312" s="58">
        <v>2</v>
      </c>
      <c r="Y312" s="58">
        <v>0</v>
      </c>
      <c r="Z312" s="58">
        <v>0</v>
      </c>
      <c r="AA312" s="58">
        <v>7</v>
      </c>
      <c r="AB312" s="58">
        <v>0</v>
      </c>
      <c r="AC312" s="58">
        <v>1</v>
      </c>
      <c r="AD312" s="58">
        <v>0</v>
      </c>
      <c r="AE312" s="58">
        <v>4</v>
      </c>
      <c r="AF312" s="58">
        <v>1</v>
      </c>
      <c r="AG312" s="58">
        <v>0</v>
      </c>
      <c r="AH312" s="58">
        <v>0</v>
      </c>
      <c r="AI312" s="58">
        <v>6</v>
      </c>
      <c r="AJ312" s="58">
        <v>1</v>
      </c>
      <c r="AK312" s="58">
        <v>1</v>
      </c>
      <c r="AL312" s="58">
        <v>0</v>
      </c>
      <c r="AM312" s="58">
        <v>16</v>
      </c>
      <c r="AN312" s="58">
        <v>6</v>
      </c>
      <c r="AO312" s="58">
        <v>2</v>
      </c>
      <c r="AP312" s="58">
        <v>0</v>
      </c>
      <c r="AQ312" s="58">
        <v>64</v>
      </c>
      <c r="AR312" s="58">
        <v>11</v>
      </c>
      <c r="AS312" s="58">
        <v>45</v>
      </c>
      <c r="AT312" s="58">
        <v>22</v>
      </c>
      <c r="AU312" s="58">
        <v>3</v>
      </c>
      <c r="AV312" s="58">
        <v>0</v>
      </c>
    </row>
    <row r="313" spans="1:57" ht="13" x14ac:dyDescent="0.15">
      <c r="A313" s="58">
        <v>433</v>
      </c>
      <c r="B313" s="58">
        <v>3</v>
      </c>
      <c r="C313" s="58">
        <v>7</v>
      </c>
      <c r="D313" s="60">
        <v>0</v>
      </c>
      <c r="E313" s="60">
        <v>0</v>
      </c>
      <c r="F313" s="58">
        <v>2</v>
      </c>
      <c r="G313" s="58">
        <v>2</v>
      </c>
      <c r="H313" s="58">
        <v>11</v>
      </c>
      <c r="I313" s="58">
        <v>4</v>
      </c>
      <c r="J313" s="58">
        <v>12</v>
      </c>
      <c r="K313" s="39">
        <f>H313/(H313+I313+J313)</f>
        <v>0.40740740740740738</v>
      </c>
      <c r="L313" s="58">
        <v>8</v>
      </c>
      <c r="M313" s="58">
        <v>8</v>
      </c>
      <c r="N313" s="58">
        <v>7</v>
      </c>
      <c r="O313" s="39">
        <f>(L313+M313+N313)/30</f>
        <v>0.76666666666666672</v>
      </c>
      <c r="P313" s="58">
        <v>12</v>
      </c>
      <c r="Q313" s="58">
        <v>0</v>
      </c>
      <c r="R313" s="58">
        <v>5</v>
      </c>
      <c r="S313" s="58">
        <v>14</v>
      </c>
      <c r="T313" s="58">
        <v>0</v>
      </c>
      <c r="U313" s="58">
        <v>0</v>
      </c>
      <c r="V313" s="58">
        <v>0</v>
      </c>
      <c r="W313" s="58">
        <v>7</v>
      </c>
      <c r="X313" s="58">
        <v>1</v>
      </c>
      <c r="Y313" s="58">
        <v>0</v>
      </c>
      <c r="Z313" s="58">
        <v>0</v>
      </c>
      <c r="AA313" s="58">
        <v>11</v>
      </c>
      <c r="AB313" s="58">
        <v>0</v>
      </c>
      <c r="AC313" s="58">
        <v>0</v>
      </c>
      <c r="AD313" s="58">
        <v>0</v>
      </c>
      <c r="AE313" s="58">
        <v>10</v>
      </c>
      <c r="AF313" s="58">
        <v>0</v>
      </c>
      <c r="AG313" s="58">
        <v>0</v>
      </c>
      <c r="AH313" s="58">
        <v>0</v>
      </c>
      <c r="AI313" s="58">
        <v>10</v>
      </c>
      <c r="AJ313" s="58">
        <v>1</v>
      </c>
      <c r="AK313" s="58">
        <v>1</v>
      </c>
      <c r="AL313" s="58">
        <v>0</v>
      </c>
      <c r="AM313" s="58">
        <v>39</v>
      </c>
      <c r="AN313" s="58">
        <v>1</v>
      </c>
      <c r="AO313" s="58">
        <v>1</v>
      </c>
      <c r="AP313" s="58">
        <v>0</v>
      </c>
      <c r="AQ313" s="58">
        <v>47</v>
      </c>
      <c r="AR313" s="58">
        <v>3</v>
      </c>
      <c r="AS313" s="58">
        <v>70</v>
      </c>
      <c r="AT313" s="58">
        <v>20</v>
      </c>
      <c r="AU313" s="58">
        <v>0</v>
      </c>
      <c r="AV313" s="58">
        <v>10</v>
      </c>
    </row>
    <row r="314" spans="1:57" ht="13" x14ac:dyDescent="0.15">
      <c r="A314" s="58">
        <v>434</v>
      </c>
      <c r="B314" s="58">
        <v>3</v>
      </c>
      <c r="C314" s="58">
        <v>7</v>
      </c>
      <c r="D314" s="60">
        <v>0</v>
      </c>
      <c r="E314" s="60">
        <v>0</v>
      </c>
      <c r="F314" s="58">
        <v>2</v>
      </c>
      <c r="G314" s="58">
        <v>2</v>
      </c>
      <c r="H314" s="58">
        <v>15</v>
      </c>
      <c r="I314" s="58">
        <v>2</v>
      </c>
      <c r="J314" s="58">
        <v>10</v>
      </c>
      <c r="K314" s="39">
        <f>H314/(H314+I314+J314)</f>
        <v>0.55555555555555558</v>
      </c>
      <c r="L314" s="58">
        <v>7</v>
      </c>
      <c r="M314" s="58">
        <v>8</v>
      </c>
      <c r="N314" s="58">
        <v>8</v>
      </c>
      <c r="O314" s="39">
        <f>(L314+M314+N314)/30</f>
        <v>0.76666666666666672</v>
      </c>
      <c r="P314" s="58">
        <v>12</v>
      </c>
      <c r="Q314" s="58">
        <v>1</v>
      </c>
      <c r="R314" s="58">
        <v>4</v>
      </c>
      <c r="S314" s="58">
        <v>12</v>
      </c>
      <c r="T314" s="58">
        <v>0</v>
      </c>
      <c r="U314" s="58">
        <v>0</v>
      </c>
      <c r="V314" s="58">
        <v>0</v>
      </c>
      <c r="W314" s="58">
        <v>13</v>
      </c>
      <c r="X314" s="58">
        <v>1</v>
      </c>
      <c r="Y314" s="58">
        <v>0</v>
      </c>
      <c r="Z314" s="58">
        <v>0</v>
      </c>
      <c r="AA314" s="58">
        <v>14</v>
      </c>
      <c r="AB314" s="58">
        <v>1</v>
      </c>
      <c r="AC314" s="58">
        <v>0</v>
      </c>
      <c r="AD314" s="58">
        <v>0</v>
      </c>
      <c r="AE314" s="58">
        <v>12</v>
      </c>
      <c r="AF314" s="58">
        <v>0</v>
      </c>
      <c r="AG314" s="58">
        <v>0</v>
      </c>
      <c r="AH314" s="58">
        <v>0</v>
      </c>
      <c r="AI314" s="58">
        <v>10</v>
      </c>
      <c r="AJ314" s="58">
        <v>1</v>
      </c>
      <c r="AK314" s="58">
        <v>0</v>
      </c>
      <c r="AL314" s="58">
        <v>0</v>
      </c>
      <c r="AM314" s="58">
        <v>53</v>
      </c>
      <c r="AN314" s="58">
        <v>4</v>
      </c>
      <c r="AO314" s="58">
        <v>0</v>
      </c>
      <c r="AP314" s="58">
        <v>0</v>
      </c>
      <c r="AQ314" s="58">
        <v>55</v>
      </c>
      <c r="AR314" s="58">
        <v>5</v>
      </c>
      <c r="AS314" s="58">
        <v>60</v>
      </c>
      <c r="AT314" s="58">
        <v>26</v>
      </c>
      <c r="AU314" s="58">
        <v>0</v>
      </c>
      <c r="AV314" s="58">
        <v>4</v>
      </c>
    </row>
    <row r="315" spans="1:57" ht="13" x14ac:dyDescent="0.15">
      <c r="A315" s="58">
        <v>439</v>
      </c>
      <c r="B315" s="58">
        <v>3</v>
      </c>
      <c r="C315" s="58">
        <v>7</v>
      </c>
      <c r="D315" s="60">
        <v>0</v>
      </c>
      <c r="E315" s="60">
        <v>0</v>
      </c>
      <c r="F315" s="58">
        <v>2</v>
      </c>
      <c r="G315" s="58">
        <v>2</v>
      </c>
      <c r="H315" s="58">
        <v>15</v>
      </c>
      <c r="I315" s="58">
        <v>3</v>
      </c>
      <c r="J315" s="58">
        <v>9</v>
      </c>
      <c r="K315" s="39">
        <f>H315/(H315+I315+J315)</f>
        <v>0.55555555555555558</v>
      </c>
      <c r="L315" s="58">
        <v>8</v>
      </c>
      <c r="M315" s="58">
        <v>10</v>
      </c>
      <c r="N315" s="58">
        <v>9</v>
      </c>
      <c r="O315" s="39">
        <f>(L315+M315+N315)/30</f>
        <v>0.9</v>
      </c>
      <c r="P315" s="58">
        <v>14</v>
      </c>
      <c r="Q315" s="58">
        <v>1</v>
      </c>
      <c r="R315" s="58">
        <v>2</v>
      </c>
      <c r="S315" s="58">
        <v>15</v>
      </c>
      <c r="T315" s="58">
        <v>0</v>
      </c>
      <c r="U315" s="58">
        <v>0</v>
      </c>
      <c r="V315" s="58">
        <v>0</v>
      </c>
      <c r="W315" s="58">
        <v>12</v>
      </c>
      <c r="X315" s="58">
        <v>0</v>
      </c>
      <c r="Y315" s="58">
        <v>0</v>
      </c>
      <c r="Z315" s="58">
        <v>0</v>
      </c>
      <c r="AA315" s="58">
        <v>15</v>
      </c>
      <c r="AB315" s="58">
        <v>0</v>
      </c>
      <c r="AC315" s="58">
        <v>0</v>
      </c>
      <c r="AD315" s="58">
        <v>0</v>
      </c>
      <c r="AE315" s="58">
        <v>12</v>
      </c>
      <c r="AF315" s="58">
        <v>0</v>
      </c>
      <c r="AG315" s="58">
        <v>0</v>
      </c>
      <c r="AH315" s="58">
        <v>0</v>
      </c>
      <c r="AI315" s="58">
        <v>12</v>
      </c>
      <c r="AJ315" s="58">
        <v>1</v>
      </c>
      <c r="AK315" s="58">
        <v>0</v>
      </c>
      <c r="AL315" s="58">
        <v>0</v>
      </c>
      <c r="AM315" s="58">
        <v>56</v>
      </c>
      <c r="AN315" s="58">
        <v>0</v>
      </c>
      <c r="AO315" s="58">
        <v>0</v>
      </c>
      <c r="AP315" s="58">
        <v>0</v>
      </c>
      <c r="AQ315" s="58">
        <v>66</v>
      </c>
      <c r="AR315" s="58">
        <v>4</v>
      </c>
      <c r="AS315" s="58">
        <v>50</v>
      </c>
      <c r="AT315" s="58">
        <v>17</v>
      </c>
      <c r="AU315" s="58">
        <v>4</v>
      </c>
      <c r="AV315" s="58">
        <v>8</v>
      </c>
    </row>
    <row r="316" spans="1:57" ht="13" x14ac:dyDescent="0.15">
      <c r="A316" s="58">
        <v>445</v>
      </c>
      <c r="B316" s="58">
        <v>3</v>
      </c>
      <c r="C316" s="58">
        <v>7</v>
      </c>
      <c r="D316" s="60">
        <v>0</v>
      </c>
      <c r="E316" s="60">
        <v>0</v>
      </c>
      <c r="F316" s="58">
        <v>2</v>
      </c>
      <c r="G316" s="58">
        <v>2</v>
      </c>
      <c r="H316" s="58">
        <v>17</v>
      </c>
      <c r="I316" s="58">
        <v>6</v>
      </c>
      <c r="J316" s="58">
        <v>4</v>
      </c>
      <c r="K316" s="39">
        <f>H316/(H316+I316+J316)</f>
        <v>0.62962962962962965</v>
      </c>
      <c r="L316" s="58">
        <v>4</v>
      </c>
      <c r="M316" s="58">
        <v>5</v>
      </c>
      <c r="N316" s="58">
        <v>7</v>
      </c>
      <c r="O316" s="39">
        <f>(L316+M316+N316)/30</f>
        <v>0.53333333333333333</v>
      </c>
      <c r="P316" s="58">
        <v>14</v>
      </c>
      <c r="Q316" s="58">
        <v>3</v>
      </c>
      <c r="R316" s="58">
        <v>0</v>
      </c>
      <c r="S316" s="58">
        <v>6</v>
      </c>
      <c r="T316" s="58">
        <v>0</v>
      </c>
      <c r="U316" s="58">
        <v>0</v>
      </c>
      <c r="V316" s="58">
        <v>0</v>
      </c>
      <c r="W316" s="58">
        <v>8</v>
      </c>
      <c r="X316" s="58">
        <v>0</v>
      </c>
      <c r="Y316" s="58">
        <v>0</v>
      </c>
      <c r="Z316" s="58">
        <v>0</v>
      </c>
      <c r="AA316" s="58">
        <v>12</v>
      </c>
      <c r="AB316" s="58">
        <v>1</v>
      </c>
      <c r="AC316" s="58">
        <v>1</v>
      </c>
      <c r="AD316" s="58">
        <v>0</v>
      </c>
      <c r="AE316" s="58">
        <v>6</v>
      </c>
      <c r="AF316" s="58">
        <v>0</v>
      </c>
      <c r="AG316" s="58">
        <v>0</v>
      </c>
      <c r="AH316" s="58">
        <v>0</v>
      </c>
      <c r="AI316" s="58">
        <v>7</v>
      </c>
      <c r="AJ316" s="58">
        <v>2</v>
      </c>
      <c r="AK316" s="58">
        <v>1</v>
      </c>
      <c r="AL316" s="58">
        <v>0</v>
      </c>
      <c r="AM316" s="58">
        <v>20</v>
      </c>
      <c r="AN316" s="58">
        <v>2</v>
      </c>
      <c r="AO316" s="58">
        <v>2</v>
      </c>
      <c r="AP316" s="58">
        <v>0</v>
      </c>
      <c r="AQ316" s="58">
        <v>40</v>
      </c>
      <c r="AR316" s="58">
        <v>0</v>
      </c>
      <c r="AS316" s="58">
        <v>80</v>
      </c>
      <c r="AT316" s="58">
        <v>23</v>
      </c>
      <c r="AU316" s="58">
        <v>5</v>
      </c>
      <c r="AV316" s="58">
        <v>2</v>
      </c>
    </row>
    <row r="317" spans="1:57" ht="13" x14ac:dyDescent="0.15">
      <c r="A317" s="58">
        <v>454</v>
      </c>
      <c r="B317" s="58">
        <v>3</v>
      </c>
      <c r="C317" s="58">
        <v>7</v>
      </c>
      <c r="D317" s="60">
        <v>0</v>
      </c>
      <c r="E317" s="60">
        <v>0</v>
      </c>
      <c r="F317" s="58">
        <v>2</v>
      </c>
      <c r="G317" s="58">
        <v>1</v>
      </c>
      <c r="H317" s="58">
        <v>17</v>
      </c>
      <c r="I317" s="58">
        <v>5</v>
      </c>
      <c r="J317" s="58">
        <v>5</v>
      </c>
      <c r="K317" s="39">
        <f>H317/(H317+I317+J317)</f>
        <v>0.62962962962962965</v>
      </c>
      <c r="L317" s="58">
        <v>7</v>
      </c>
      <c r="M317" s="58">
        <v>6</v>
      </c>
      <c r="N317" s="58">
        <v>5</v>
      </c>
      <c r="O317" s="39">
        <f>(L317+M317+N317)/30</f>
        <v>0.6</v>
      </c>
      <c r="P317" s="58">
        <v>17</v>
      </c>
      <c r="Q317" s="58">
        <v>0</v>
      </c>
      <c r="R317" s="58">
        <v>0</v>
      </c>
      <c r="S317" s="58">
        <v>13</v>
      </c>
      <c r="T317" s="58">
        <v>0</v>
      </c>
      <c r="U317" s="58">
        <v>0</v>
      </c>
      <c r="V317" s="58">
        <v>0</v>
      </c>
      <c r="W317" s="58">
        <v>11</v>
      </c>
      <c r="X317" s="58">
        <v>0</v>
      </c>
      <c r="Y317" s="58">
        <v>0</v>
      </c>
      <c r="Z317" s="58">
        <v>0</v>
      </c>
      <c r="AA317" s="58">
        <v>10</v>
      </c>
      <c r="AB317" s="58">
        <v>0</v>
      </c>
      <c r="AC317" s="58">
        <v>0</v>
      </c>
      <c r="AD317" s="58">
        <v>0</v>
      </c>
      <c r="AE317" s="58">
        <v>7</v>
      </c>
      <c r="AF317" s="58">
        <v>0</v>
      </c>
      <c r="AG317" s="58">
        <v>0</v>
      </c>
      <c r="AH317" s="58">
        <v>0</v>
      </c>
      <c r="AI317" s="58">
        <v>8</v>
      </c>
      <c r="AJ317" s="58">
        <v>1</v>
      </c>
      <c r="AK317" s="58">
        <v>1</v>
      </c>
      <c r="AL317" s="58">
        <v>0</v>
      </c>
      <c r="AM317" s="58">
        <v>33</v>
      </c>
      <c r="AN317" s="58">
        <v>1</v>
      </c>
      <c r="AO317" s="58">
        <v>1</v>
      </c>
      <c r="AP317" s="58">
        <v>0</v>
      </c>
      <c r="AQ317" s="58">
        <v>78</v>
      </c>
      <c r="AR317" s="58">
        <v>2</v>
      </c>
      <c r="AS317" s="58">
        <v>30</v>
      </c>
      <c r="AT317" s="58">
        <v>30</v>
      </c>
      <c r="AU317" s="58">
        <v>0</v>
      </c>
      <c r="AV317" s="58">
        <v>0</v>
      </c>
    </row>
    <row r="318" spans="1:57" ht="13" x14ac:dyDescent="0.15">
      <c r="A318" s="58">
        <v>460</v>
      </c>
      <c r="B318" s="58">
        <v>3</v>
      </c>
      <c r="C318" s="58">
        <v>7</v>
      </c>
      <c r="D318" s="60">
        <v>0</v>
      </c>
      <c r="E318" s="60">
        <v>0</v>
      </c>
      <c r="F318" s="58">
        <v>2</v>
      </c>
      <c r="G318" s="58">
        <v>2</v>
      </c>
      <c r="H318" s="58">
        <v>10</v>
      </c>
      <c r="I318" s="58">
        <v>0</v>
      </c>
      <c r="J318" s="58">
        <v>17</v>
      </c>
      <c r="K318" s="39">
        <f>H318/(H318+I318+J318)</f>
        <v>0.37037037037037035</v>
      </c>
      <c r="L318" s="58">
        <v>3</v>
      </c>
      <c r="M318" s="58">
        <v>7</v>
      </c>
      <c r="N318" s="58">
        <v>5</v>
      </c>
      <c r="O318" s="39">
        <f>(L318+M318+N318)/30</f>
        <v>0.5</v>
      </c>
      <c r="P318" s="58">
        <v>9</v>
      </c>
      <c r="Q318" s="58">
        <v>1</v>
      </c>
      <c r="R318" s="58">
        <v>7</v>
      </c>
      <c r="S318" s="58">
        <v>5</v>
      </c>
      <c r="T318" s="58">
        <v>1</v>
      </c>
      <c r="U318" s="58">
        <v>0</v>
      </c>
      <c r="V318" s="58">
        <v>0</v>
      </c>
      <c r="W318" s="58">
        <v>7</v>
      </c>
      <c r="X318" s="58">
        <v>0</v>
      </c>
      <c r="Y318" s="58">
        <v>0</v>
      </c>
      <c r="Z318" s="58">
        <v>0</v>
      </c>
      <c r="AA318" s="58">
        <v>11</v>
      </c>
      <c r="AB318" s="58">
        <v>0</v>
      </c>
      <c r="AC318" s="58">
        <v>0</v>
      </c>
      <c r="AD318" s="58">
        <v>0</v>
      </c>
      <c r="AE318" s="58">
        <v>5</v>
      </c>
      <c r="AF318" s="58">
        <v>0</v>
      </c>
      <c r="AG318" s="58">
        <v>0</v>
      </c>
      <c r="AH318" s="58">
        <v>0</v>
      </c>
      <c r="AI318" s="58">
        <v>9</v>
      </c>
      <c r="AJ318" s="58">
        <v>0</v>
      </c>
      <c r="AK318" s="58">
        <v>0</v>
      </c>
      <c r="AL318" s="58">
        <v>0</v>
      </c>
      <c r="AM318" s="58">
        <v>24</v>
      </c>
      <c r="AN318" s="58">
        <v>1</v>
      </c>
      <c r="AO318" s="58">
        <v>0</v>
      </c>
      <c r="AP318" s="58">
        <v>0</v>
      </c>
      <c r="AQ318" s="58">
        <v>43</v>
      </c>
      <c r="AR318" s="58">
        <v>2</v>
      </c>
      <c r="AS318" s="58">
        <v>75</v>
      </c>
      <c r="AT318" s="58">
        <v>26</v>
      </c>
      <c r="AU318" s="58">
        <v>0</v>
      </c>
      <c r="AV318" s="58">
        <v>4</v>
      </c>
    </row>
    <row r="319" spans="1:57" ht="13" x14ac:dyDescent="0.15">
      <c r="A319" s="58">
        <v>462</v>
      </c>
      <c r="B319" s="58">
        <v>3</v>
      </c>
      <c r="C319" s="58">
        <v>7</v>
      </c>
      <c r="D319" s="60">
        <v>0</v>
      </c>
      <c r="E319" s="60">
        <v>0</v>
      </c>
      <c r="F319" s="58">
        <v>2</v>
      </c>
      <c r="G319" s="58">
        <v>2</v>
      </c>
      <c r="H319" s="58">
        <v>15</v>
      </c>
      <c r="I319" s="58">
        <v>7</v>
      </c>
      <c r="J319" s="58">
        <v>5</v>
      </c>
      <c r="K319" s="39">
        <f>H319/(H319+I319+J319)</f>
        <v>0.55555555555555558</v>
      </c>
      <c r="L319" s="58">
        <v>6</v>
      </c>
      <c r="M319" s="58">
        <v>10</v>
      </c>
      <c r="N319" s="58">
        <v>8</v>
      </c>
      <c r="O319" s="39">
        <f>(L319+M319+N319)/30</f>
        <v>0.8</v>
      </c>
      <c r="P319" s="58">
        <v>10</v>
      </c>
      <c r="Q319" s="58">
        <v>1</v>
      </c>
      <c r="R319" s="58">
        <v>6</v>
      </c>
      <c r="S319" s="58">
        <v>11</v>
      </c>
      <c r="T319" s="58">
        <v>0</v>
      </c>
      <c r="U319" s="58">
        <v>0</v>
      </c>
      <c r="V319" s="58">
        <v>0</v>
      </c>
      <c r="W319" s="58">
        <v>9</v>
      </c>
      <c r="X319" s="58">
        <v>0</v>
      </c>
      <c r="Y319" s="58">
        <v>0</v>
      </c>
      <c r="Z319" s="58">
        <v>1</v>
      </c>
      <c r="AA319" s="58">
        <v>9</v>
      </c>
      <c r="AB319" s="58">
        <v>0</v>
      </c>
      <c r="AC319" s="58">
        <v>0</v>
      </c>
      <c r="AD319" s="58">
        <v>0</v>
      </c>
      <c r="AE319" s="58">
        <v>12</v>
      </c>
      <c r="AF319" s="58">
        <v>0</v>
      </c>
      <c r="AG319" s="58">
        <v>0</v>
      </c>
      <c r="AH319" s="58">
        <v>0</v>
      </c>
      <c r="AI319" s="58">
        <v>9</v>
      </c>
      <c r="AJ319" s="58">
        <v>0</v>
      </c>
      <c r="AK319" s="58">
        <v>0</v>
      </c>
      <c r="AL319" s="58">
        <v>0</v>
      </c>
      <c r="AM319" s="58">
        <v>33</v>
      </c>
      <c r="AN319" s="58">
        <v>0</v>
      </c>
      <c r="AO319" s="58">
        <v>0</v>
      </c>
      <c r="AP319" s="58">
        <v>0</v>
      </c>
      <c r="AQ319" s="58">
        <v>48</v>
      </c>
      <c r="AR319" s="58">
        <v>32</v>
      </c>
      <c r="AS319" s="58">
        <v>40</v>
      </c>
      <c r="AT319" s="58">
        <v>31</v>
      </c>
      <c r="AU319" s="58">
        <v>2</v>
      </c>
      <c r="AV319" s="58">
        <v>2</v>
      </c>
    </row>
    <row r="320" spans="1:57" ht="13" x14ac:dyDescent="0.15">
      <c r="A320" s="39">
        <v>295</v>
      </c>
      <c r="B320" s="62">
        <v>4</v>
      </c>
      <c r="C320" s="62">
        <v>4</v>
      </c>
      <c r="D320" s="62">
        <v>1</v>
      </c>
      <c r="E320" s="39">
        <v>0</v>
      </c>
      <c r="F320" s="39">
        <v>2</v>
      </c>
      <c r="G320" s="39">
        <v>1</v>
      </c>
      <c r="H320" s="39">
        <v>14</v>
      </c>
      <c r="I320" s="39">
        <v>4</v>
      </c>
      <c r="J320" s="39">
        <v>9</v>
      </c>
      <c r="K320" s="39">
        <f>H320/(H320+I320+J320)</f>
        <v>0.51851851851851849</v>
      </c>
      <c r="L320" s="39">
        <v>10</v>
      </c>
      <c r="M320" s="39">
        <v>8</v>
      </c>
      <c r="N320" s="39">
        <v>6</v>
      </c>
      <c r="O320" s="39">
        <f>(L320+M320+N320)/30</f>
        <v>0.8</v>
      </c>
      <c r="P320" s="39">
        <v>10</v>
      </c>
      <c r="Q320" s="39">
        <v>0</v>
      </c>
      <c r="R320" s="39">
        <v>0</v>
      </c>
      <c r="S320" s="39">
        <v>9</v>
      </c>
      <c r="T320" s="39">
        <v>1</v>
      </c>
      <c r="U320" s="39">
        <v>1</v>
      </c>
      <c r="V320" s="39">
        <v>0</v>
      </c>
      <c r="W320" s="39">
        <v>11</v>
      </c>
      <c r="X320" s="39">
        <v>0</v>
      </c>
      <c r="Y320" s="39">
        <v>0</v>
      </c>
      <c r="Z320" s="39">
        <v>0</v>
      </c>
      <c r="AA320" s="39">
        <v>12</v>
      </c>
      <c r="AB320" s="39">
        <v>0</v>
      </c>
      <c r="AC320" s="39">
        <v>0</v>
      </c>
      <c r="AD320" s="39">
        <v>0</v>
      </c>
      <c r="AE320" s="39">
        <v>9</v>
      </c>
      <c r="AF320" s="39">
        <v>2</v>
      </c>
      <c r="AG320" s="39">
        <v>1</v>
      </c>
      <c r="AH320" s="39">
        <v>0</v>
      </c>
      <c r="AI320" s="39">
        <v>8</v>
      </c>
      <c r="AJ320" s="39">
        <v>0</v>
      </c>
      <c r="AK320" s="39">
        <v>0</v>
      </c>
      <c r="AL320" s="39">
        <v>0</v>
      </c>
      <c r="AM320" s="39">
        <v>37</v>
      </c>
      <c r="AN320" s="39">
        <v>2</v>
      </c>
      <c r="AO320" s="39">
        <v>2</v>
      </c>
      <c r="AP320" s="39">
        <v>0</v>
      </c>
      <c r="AQ320" s="39">
        <v>96</v>
      </c>
      <c r="AR320" s="39">
        <v>9</v>
      </c>
      <c r="AS320" s="39">
        <v>15</v>
      </c>
      <c r="AT320" s="39">
        <v>25</v>
      </c>
      <c r="AU320" s="39">
        <v>1</v>
      </c>
      <c r="AV320" s="39">
        <v>4</v>
      </c>
      <c r="AW320" s="39"/>
      <c r="AX320" s="39"/>
      <c r="AY320" s="39"/>
      <c r="AZ320" s="39"/>
      <c r="BA320" s="39"/>
      <c r="BB320" s="39"/>
      <c r="BC320" s="39"/>
      <c r="BD320" s="39"/>
      <c r="BE320" s="39"/>
    </row>
    <row r="321" spans="1:57" ht="13" x14ac:dyDescent="0.15">
      <c r="A321" s="39">
        <v>297</v>
      </c>
      <c r="B321" s="62">
        <v>4</v>
      </c>
      <c r="C321" s="62">
        <v>4</v>
      </c>
      <c r="D321" s="62">
        <v>1</v>
      </c>
      <c r="E321" s="39">
        <v>1</v>
      </c>
      <c r="F321" s="39">
        <v>2</v>
      </c>
      <c r="G321" s="39">
        <v>1</v>
      </c>
      <c r="H321" s="39">
        <v>10</v>
      </c>
      <c r="I321" s="39">
        <v>4</v>
      </c>
      <c r="J321" s="39">
        <v>13</v>
      </c>
      <c r="K321" s="39">
        <f>H321/(H321+I321+J321)</f>
        <v>0.37037037037037035</v>
      </c>
      <c r="L321" s="39">
        <v>8</v>
      </c>
      <c r="M321" s="39">
        <v>8</v>
      </c>
      <c r="N321" s="39">
        <v>7</v>
      </c>
      <c r="O321" s="39">
        <f>(L321+M321+N321)/30</f>
        <v>0.76666666666666672</v>
      </c>
      <c r="P321" s="39">
        <v>9</v>
      </c>
      <c r="Q321" s="39">
        <v>2</v>
      </c>
      <c r="R321" s="39">
        <v>6</v>
      </c>
      <c r="S321" s="39">
        <v>11</v>
      </c>
      <c r="T321" s="39">
        <v>0</v>
      </c>
      <c r="U321" s="39">
        <v>0</v>
      </c>
      <c r="V321" s="39">
        <v>0</v>
      </c>
      <c r="W321" s="39">
        <v>11</v>
      </c>
      <c r="X321" s="39">
        <v>1</v>
      </c>
      <c r="Y321" s="39">
        <v>1</v>
      </c>
      <c r="Z321" s="39">
        <v>0</v>
      </c>
      <c r="AA321" s="39">
        <v>11</v>
      </c>
      <c r="AB321" s="39">
        <v>0</v>
      </c>
      <c r="AC321" s="39">
        <v>0</v>
      </c>
      <c r="AD321" s="39">
        <v>0</v>
      </c>
      <c r="AE321" s="39">
        <v>9</v>
      </c>
      <c r="AF321" s="39">
        <v>2</v>
      </c>
      <c r="AG321" s="39">
        <v>1</v>
      </c>
      <c r="AH321" s="39">
        <v>0</v>
      </c>
      <c r="AI321" s="39">
        <v>12</v>
      </c>
      <c r="AJ321" s="39">
        <v>1</v>
      </c>
      <c r="AK321" s="39">
        <v>1</v>
      </c>
      <c r="AL321" s="39">
        <v>0</v>
      </c>
      <c r="AM321" s="39">
        <v>31</v>
      </c>
      <c r="AN321" s="39">
        <v>5</v>
      </c>
      <c r="AO321" s="39">
        <v>4</v>
      </c>
      <c r="AP321" s="39">
        <v>0</v>
      </c>
      <c r="AQ321" s="39">
        <v>60</v>
      </c>
      <c r="AR321" s="39">
        <v>23</v>
      </c>
      <c r="AS321" s="39">
        <v>37</v>
      </c>
      <c r="AT321" s="39">
        <v>15</v>
      </c>
      <c r="AU321" s="39">
        <v>2</v>
      </c>
      <c r="AV321" s="39">
        <v>13</v>
      </c>
      <c r="AW321" s="39"/>
      <c r="AX321" s="39"/>
      <c r="AY321" s="39"/>
      <c r="AZ321" s="39"/>
      <c r="BA321" s="39"/>
      <c r="BB321" s="39"/>
      <c r="BC321" s="39"/>
      <c r="BD321" s="39"/>
      <c r="BE321" s="39"/>
    </row>
    <row r="322" spans="1:57" ht="13" x14ac:dyDescent="0.15">
      <c r="A322" s="39">
        <v>299</v>
      </c>
      <c r="B322" s="62">
        <v>4</v>
      </c>
      <c r="C322" s="62">
        <v>4</v>
      </c>
      <c r="D322" s="62">
        <v>1</v>
      </c>
      <c r="E322" s="39">
        <v>1</v>
      </c>
      <c r="F322" s="39">
        <v>2</v>
      </c>
      <c r="G322" s="39">
        <v>1</v>
      </c>
      <c r="H322" s="39">
        <v>10</v>
      </c>
      <c r="I322" s="39">
        <v>17</v>
      </c>
      <c r="J322" s="39">
        <v>0</v>
      </c>
      <c r="K322" s="39">
        <f>H322/(H322+I322+J322)</f>
        <v>0.37037037037037035</v>
      </c>
      <c r="L322" s="39">
        <v>3</v>
      </c>
      <c r="M322" s="39">
        <v>4</v>
      </c>
      <c r="N322" s="39">
        <v>3</v>
      </c>
      <c r="O322" s="39">
        <f>(L322+M322+N322)/30</f>
        <v>0.33333333333333331</v>
      </c>
      <c r="P322" s="39">
        <v>16</v>
      </c>
      <c r="Q322" s="39">
        <v>1</v>
      </c>
      <c r="R322" s="39">
        <v>0</v>
      </c>
      <c r="S322" s="39">
        <v>10</v>
      </c>
      <c r="T322" s="39">
        <v>0</v>
      </c>
      <c r="U322" s="39">
        <v>0</v>
      </c>
      <c r="V322" s="39">
        <v>0</v>
      </c>
      <c r="W322" s="39">
        <v>7</v>
      </c>
      <c r="X322" s="39">
        <v>0</v>
      </c>
      <c r="Y322" s="39">
        <v>0</v>
      </c>
      <c r="Z322" s="39">
        <v>0</v>
      </c>
      <c r="AA322" s="39">
        <v>7</v>
      </c>
      <c r="AB322" s="39">
        <v>0</v>
      </c>
      <c r="AC322" s="39">
        <v>0</v>
      </c>
      <c r="AD322" s="39">
        <v>0</v>
      </c>
      <c r="AE322" s="39">
        <v>7</v>
      </c>
      <c r="AF322" s="39">
        <v>1</v>
      </c>
      <c r="AG322" s="39">
        <v>1</v>
      </c>
      <c r="AH322" s="39">
        <v>0</v>
      </c>
      <c r="AI322" s="39">
        <v>7</v>
      </c>
      <c r="AJ322" s="39">
        <v>0</v>
      </c>
      <c r="AK322" s="39">
        <v>0</v>
      </c>
      <c r="AL322" s="39">
        <v>0</v>
      </c>
      <c r="AM322" s="39">
        <v>23</v>
      </c>
      <c r="AN322" s="39">
        <v>1</v>
      </c>
      <c r="AO322" s="39">
        <v>1</v>
      </c>
      <c r="AP322" s="39">
        <v>0</v>
      </c>
      <c r="AQ322" s="39">
        <v>84</v>
      </c>
      <c r="AR322" s="39">
        <v>36</v>
      </c>
      <c r="AS322" s="39">
        <v>0</v>
      </c>
      <c r="AT322" s="39">
        <v>18</v>
      </c>
      <c r="AU322" s="39">
        <v>12</v>
      </c>
      <c r="AV322" s="39">
        <v>0</v>
      </c>
      <c r="AW322" s="39"/>
      <c r="AX322" s="39"/>
      <c r="AY322" s="39"/>
      <c r="AZ322" s="39"/>
      <c r="BA322" s="39"/>
      <c r="BB322" s="39"/>
      <c r="BC322" s="39"/>
      <c r="BD322" s="39"/>
      <c r="BE322" s="39"/>
    </row>
    <row r="323" spans="1:57" ht="13" x14ac:dyDescent="0.15">
      <c r="A323" s="39">
        <v>301</v>
      </c>
      <c r="B323" s="62">
        <v>4</v>
      </c>
      <c r="C323" s="62">
        <v>4</v>
      </c>
      <c r="D323" s="62">
        <v>1</v>
      </c>
      <c r="E323" s="39">
        <v>0</v>
      </c>
      <c r="F323" s="39">
        <v>2</v>
      </c>
      <c r="G323" s="39">
        <v>1</v>
      </c>
      <c r="H323" s="39">
        <v>11</v>
      </c>
      <c r="I323" s="39">
        <v>16</v>
      </c>
      <c r="J323" s="39">
        <v>0</v>
      </c>
      <c r="K323" s="39">
        <f>H323/(H323+I323+J323)</f>
        <v>0.40740740740740738</v>
      </c>
      <c r="L323" s="39">
        <v>6</v>
      </c>
      <c r="M323" s="39">
        <v>5</v>
      </c>
      <c r="N323" s="39">
        <v>8</v>
      </c>
      <c r="O323" s="39">
        <f>(L323+M323+N323)/30</f>
        <v>0.6333333333333333</v>
      </c>
      <c r="P323" s="39">
        <v>15</v>
      </c>
      <c r="Q323" s="39">
        <v>2</v>
      </c>
      <c r="R323" s="39">
        <v>0</v>
      </c>
      <c r="S323" s="39">
        <v>12</v>
      </c>
      <c r="T323" s="39">
        <v>0</v>
      </c>
      <c r="U323" s="39">
        <v>0</v>
      </c>
      <c r="V323" s="39">
        <v>0</v>
      </c>
      <c r="W323" s="39">
        <v>10</v>
      </c>
      <c r="X323" s="39">
        <v>0</v>
      </c>
      <c r="Y323" s="39">
        <v>0</v>
      </c>
      <c r="Z323" s="39">
        <v>0</v>
      </c>
      <c r="AA323" s="39">
        <v>10</v>
      </c>
      <c r="AB323" s="39">
        <v>0</v>
      </c>
      <c r="AC323" s="39">
        <v>0</v>
      </c>
      <c r="AD323" s="39">
        <v>0</v>
      </c>
      <c r="AE323" s="39">
        <v>10</v>
      </c>
      <c r="AF323" s="39">
        <v>0</v>
      </c>
      <c r="AG323" s="39">
        <v>0</v>
      </c>
      <c r="AH323" s="39">
        <v>0</v>
      </c>
      <c r="AI323" s="39">
        <v>11</v>
      </c>
      <c r="AJ323" s="39">
        <v>1</v>
      </c>
      <c r="AK323" s="39">
        <v>0</v>
      </c>
      <c r="AL323" s="39">
        <v>0</v>
      </c>
      <c r="AM323" s="39">
        <v>30</v>
      </c>
      <c r="AN323" s="39">
        <v>1</v>
      </c>
      <c r="AO323" s="39">
        <v>1</v>
      </c>
      <c r="AP323" s="39">
        <v>0</v>
      </c>
      <c r="AQ323" s="39">
        <v>88</v>
      </c>
      <c r="AR323" s="39">
        <v>22</v>
      </c>
      <c r="AS323" s="39">
        <v>0</v>
      </c>
      <c r="AT323" s="39">
        <v>21</v>
      </c>
      <c r="AU323" s="39">
        <v>10</v>
      </c>
      <c r="AV323" s="39">
        <v>0</v>
      </c>
      <c r="AW323" s="39"/>
      <c r="AX323" s="39"/>
      <c r="AY323" s="39"/>
      <c r="AZ323" s="39"/>
      <c r="BA323" s="39"/>
      <c r="BB323" s="39"/>
      <c r="BC323" s="39"/>
      <c r="BD323" s="39"/>
      <c r="BE323" s="39"/>
    </row>
    <row r="324" spans="1:57" ht="13" x14ac:dyDescent="0.15">
      <c r="A324" s="39">
        <v>303</v>
      </c>
      <c r="B324" s="62">
        <v>4</v>
      </c>
      <c r="C324" s="62">
        <v>4</v>
      </c>
      <c r="D324" s="62">
        <v>1</v>
      </c>
      <c r="E324" s="39">
        <v>0</v>
      </c>
      <c r="F324" s="39">
        <v>2</v>
      </c>
      <c r="G324" s="39">
        <v>1</v>
      </c>
      <c r="H324" s="39">
        <v>14</v>
      </c>
      <c r="I324" s="39">
        <v>13</v>
      </c>
      <c r="J324" s="39">
        <v>0</v>
      </c>
      <c r="K324" s="39">
        <f>H324/(H324+I324+J324)</f>
        <v>0.51851851851851849</v>
      </c>
      <c r="L324" s="39">
        <v>5</v>
      </c>
      <c r="M324" s="39">
        <v>3</v>
      </c>
      <c r="N324" s="39">
        <v>2</v>
      </c>
      <c r="O324" s="39">
        <f>(L324+M324+N324)/30</f>
        <v>0.33333333333333331</v>
      </c>
      <c r="P324" s="39">
        <v>12</v>
      </c>
      <c r="Q324" s="39">
        <v>5</v>
      </c>
      <c r="R324" s="39">
        <v>0</v>
      </c>
      <c r="S324" s="39">
        <v>10</v>
      </c>
      <c r="T324" s="39">
        <v>0</v>
      </c>
      <c r="U324" s="39">
        <v>0</v>
      </c>
      <c r="V324" s="39">
        <v>0</v>
      </c>
      <c r="W324" s="39">
        <v>9</v>
      </c>
      <c r="X324" s="39">
        <v>1</v>
      </c>
      <c r="Y324" s="39">
        <v>0</v>
      </c>
      <c r="Z324" s="39">
        <v>0</v>
      </c>
      <c r="AA324" s="39">
        <v>5</v>
      </c>
      <c r="AB324" s="39">
        <v>1</v>
      </c>
      <c r="AC324" s="39">
        <v>2</v>
      </c>
      <c r="AD324" s="39">
        <v>0</v>
      </c>
      <c r="AE324" s="39">
        <v>7</v>
      </c>
      <c r="AF324" s="39">
        <v>0</v>
      </c>
      <c r="AG324" s="39">
        <v>0</v>
      </c>
      <c r="AH324" s="39">
        <v>0</v>
      </c>
      <c r="AI324" s="39">
        <v>5</v>
      </c>
      <c r="AJ324" s="39">
        <v>1</v>
      </c>
      <c r="AK324" s="39">
        <v>0</v>
      </c>
      <c r="AL324" s="39">
        <v>0</v>
      </c>
      <c r="AM324" s="39">
        <v>25</v>
      </c>
      <c r="AN324" s="39">
        <v>5</v>
      </c>
      <c r="AO324" s="39">
        <v>3</v>
      </c>
      <c r="AP324" s="39">
        <v>0</v>
      </c>
      <c r="AQ324" s="39">
        <v>54</v>
      </c>
      <c r="AR324" s="39">
        <v>6</v>
      </c>
      <c r="AS324" s="39">
        <v>60</v>
      </c>
      <c r="AT324" s="39">
        <v>12</v>
      </c>
      <c r="AU324" s="39">
        <v>13</v>
      </c>
      <c r="AV324" s="39">
        <v>5</v>
      </c>
      <c r="AW324" s="39"/>
      <c r="AX324" s="39"/>
      <c r="AY324" s="39"/>
      <c r="AZ324" s="39"/>
      <c r="BA324" s="39"/>
      <c r="BB324" s="39"/>
      <c r="BC324" s="39"/>
      <c r="BD324" s="39"/>
      <c r="BE324" s="39"/>
    </row>
    <row r="325" spans="1:57" ht="13" x14ac:dyDescent="0.15">
      <c r="A325" s="39">
        <v>305</v>
      </c>
      <c r="B325" s="62">
        <v>4</v>
      </c>
      <c r="C325" s="62">
        <v>4</v>
      </c>
      <c r="D325" s="62">
        <v>1</v>
      </c>
      <c r="E325" s="39">
        <v>1</v>
      </c>
      <c r="F325" s="39">
        <v>2</v>
      </c>
      <c r="G325" s="39">
        <v>1</v>
      </c>
      <c r="H325" s="39">
        <v>22</v>
      </c>
      <c r="I325" s="39">
        <v>5</v>
      </c>
      <c r="J325" s="39">
        <v>0</v>
      </c>
      <c r="K325" s="39">
        <f>H325/(H325+I325+J325)</f>
        <v>0.81481481481481477</v>
      </c>
      <c r="L325" s="39">
        <v>7</v>
      </c>
      <c r="M325" s="39">
        <v>7</v>
      </c>
      <c r="N325" s="39">
        <v>8</v>
      </c>
      <c r="O325" s="39">
        <f>(L325+M325+N325)/30</f>
        <v>0.73333333333333328</v>
      </c>
      <c r="P325" s="39">
        <v>16</v>
      </c>
      <c r="Q325" s="39">
        <v>1</v>
      </c>
      <c r="R325" s="39">
        <v>0</v>
      </c>
      <c r="S325" s="39">
        <v>6</v>
      </c>
      <c r="T325" s="39">
        <v>0</v>
      </c>
      <c r="U325" s="39">
        <v>0</v>
      </c>
      <c r="V325" s="39">
        <v>0</v>
      </c>
      <c r="W325" s="39">
        <v>10</v>
      </c>
      <c r="X325" s="39">
        <v>0</v>
      </c>
      <c r="Y325" s="39">
        <v>0</v>
      </c>
      <c r="Z325" s="39">
        <v>0</v>
      </c>
      <c r="AA325" s="39">
        <v>10</v>
      </c>
      <c r="AB325" s="39">
        <v>0</v>
      </c>
      <c r="AC325" s="39">
        <v>0</v>
      </c>
      <c r="AD325" s="39">
        <v>0</v>
      </c>
      <c r="AE325" s="39">
        <v>6</v>
      </c>
      <c r="AF325" s="39">
        <v>2</v>
      </c>
      <c r="AG325" s="39">
        <v>1</v>
      </c>
      <c r="AH325" s="39">
        <v>0</v>
      </c>
      <c r="AI325" s="39">
        <v>12</v>
      </c>
      <c r="AJ325" s="39">
        <v>0</v>
      </c>
      <c r="AK325" s="39">
        <v>0</v>
      </c>
      <c r="AL325" s="39">
        <v>0</v>
      </c>
      <c r="AM325" s="39">
        <v>33</v>
      </c>
      <c r="AN325" s="39">
        <v>2</v>
      </c>
      <c r="AO325" s="39">
        <v>1</v>
      </c>
      <c r="AP325" s="39">
        <v>0</v>
      </c>
      <c r="AQ325" s="39">
        <v>107</v>
      </c>
      <c r="AR325" s="39">
        <v>13</v>
      </c>
      <c r="AS325" s="39">
        <v>0</v>
      </c>
      <c r="AT325" s="39">
        <v>30</v>
      </c>
      <c r="AU325" s="39">
        <v>0</v>
      </c>
      <c r="AV325" s="39">
        <v>0</v>
      </c>
      <c r="AW325" s="39"/>
      <c r="AX325" s="39"/>
      <c r="AY325" s="39"/>
      <c r="AZ325" s="39"/>
      <c r="BA325" s="39"/>
      <c r="BB325" s="39"/>
      <c r="BC325" s="39"/>
      <c r="BD325" s="39"/>
      <c r="BE325" s="39"/>
    </row>
    <row r="326" spans="1:57" ht="13" x14ac:dyDescent="0.15">
      <c r="A326" s="39">
        <v>308</v>
      </c>
      <c r="B326" s="62">
        <v>4</v>
      </c>
      <c r="C326" s="62">
        <v>4</v>
      </c>
      <c r="D326" s="62">
        <v>1</v>
      </c>
      <c r="E326" s="39">
        <v>1</v>
      </c>
      <c r="F326" s="39">
        <v>2</v>
      </c>
      <c r="G326" s="39">
        <v>2</v>
      </c>
      <c r="H326" s="39">
        <v>14</v>
      </c>
      <c r="I326" s="39">
        <v>13</v>
      </c>
      <c r="J326" s="39">
        <v>0</v>
      </c>
      <c r="K326" s="39">
        <f>H326/(H326+I326+J326)</f>
        <v>0.51851851851851849</v>
      </c>
      <c r="L326" s="39">
        <v>6</v>
      </c>
      <c r="M326" s="39">
        <v>7</v>
      </c>
      <c r="N326" s="39">
        <v>7</v>
      </c>
      <c r="O326" s="39">
        <f>(L326+M326+N326)/30</f>
        <v>0.66666666666666663</v>
      </c>
      <c r="P326" s="39">
        <v>6</v>
      </c>
      <c r="Q326" s="39">
        <v>3</v>
      </c>
      <c r="R326" s="39">
        <v>8</v>
      </c>
      <c r="S326" s="39">
        <v>9</v>
      </c>
      <c r="T326" s="39">
        <v>0</v>
      </c>
      <c r="U326" s="39">
        <v>0</v>
      </c>
      <c r="V326" s="39">
        <v>0</v>
      </c>
      <c r="W326" s="39">
        <v>7</v>
      </c>
      <c r="X326" s="39">
        <v>0</v>
      </c>
      <c r="Y326" s="39">
        <v>0</v>
      </c>
      <c r="Z326" s="39">
        <v>0</v>
      </c>
      <c r="AA326" s="39">
        <v>10</v>
      </c>
      <c r="AB326" s="39">
        <v>0</v>
      </c>
      <c r="AC326" s="39">
        <v>0</v>
      </c>
      <c r="AD326" s="39">
        <v>0</v>
      </c>
      <c r="AE326" s="39">
        <v>8</v>
      </c>
      <c r="AF326" s="39">
        <v>0</v>
      </c>
      <c r="AG326" s="39">
        <v>0</v>
      </c>
      <c r="AH326" s="39">
        <v>0</v>
      </c>
      <c r="AI326" s="39">
        <v>10</v>
      </c>
      <c r="AJ326" s="39">
        <v>1</v>
      </c>
      <c r="AK326" s="39">
        <v>1</v>
      </c>
      <c r="AL326" s="39">
        <v>0</v>
      </c>
      <c r="AM326" s="39">
        <v>31</v>
      </c>
      <c r="AN326" s="39">
        <v>2</v>
      </c>
      <c r="AO326" s="39">
        <v>1</v>
      </c>
      <c r="AP326" s="39">
        <v>0</v>
      </c>
      <c r="AQ326" s="39">
        <v>97</v>
      </c>
      <c r="AR326" s="39">
        <v>20</v>
      </c>
      <c r="AS326" s="39">
        <v>3</v>
      </c>
      <c r="AT326" s="39">
        <v>15</v>
      </c>
      <c r="AU326" s="39">
        <v>12</v>
      </c>
      <c r="AV326" s="39">
        <v>3</v>
      </c>
      <c r="AW326" s="39"/>
      <c r="AX326" s="39"/>
      <c r="AY326" s="39"/>
      <c r="AZ326" s="39"/>
      <c r="BA326" s="39"/>
      <c r="BB326" s="39"/>
      <c r="BC326" s="39"/>
      <c r="BD326" s="39"/>
      <c r="BE326" s="39"/>
    </row>
    <row r="327" spans="1:57" ht="13" x14ac:dyDescent="0.15">
      <c r="A327" s="39">
        <v>310</v>
      </c>
      <c r="B327" s="62">
        <v>4</v>
      </c>
      <c r="C327" s="62">
        <v>4</v>
      </c>
      <c r="D327" s="62">
        <v>1</v>
      </c>
      <c r="E327" s="39">
        <v>0</v>
      </c>
      <c r="F327" s="39">
        <v>2</v>
      </c>
      <c r="G327" s="39">
        <v>2</v>
      </c>
      <c r="H327" s="39">
        <v>17</v>
      </c>
      <c r="I327" s="39">
        <v>10</v>
      </c>
      <c r="J327" s="39">
        <v>0</v>
      </c>
      <c r="K327" s="39">
        <f>H327/(H327+I327+J327)</f>
        <v>0.62962962962962965</v>
      </c>
      <c r="L327" s="39">
        <v>6</v>
      </c>
      <c r="M327" s="39">
        <v>6</v>
      </c>
      <c r="N327" s="39">
        <v>6</v>
      </c>
      <c r="O327" s="39">
        <f>(L327+M327+N327)/30</f>
        <v>0.6</v>
      </c>
      <c r="P327" s="39">
        <v>17</v>
      </c>
      <c r="Q327" s="39">
        <v>0</v>
      </c>
      <c r="R327" s="39">
        <v>0</v>
      </c>
      <c r="S327" s="39">
        <v>8</v>
      </c>
      <c r="T327" s="39">
        <v>1</v>
      </c>
      <c r="U327" s="39">
        <v>0</v>
      </c>
      <c r="V327" s="39">
        <v>0</v>
      </c>
      <c r="W327" s="39">
        <v>3</v>
      </c>
      <c r="X327" s="39">
        <v>1</v>
      </c>
      <c r="Y327" s="39">
        <v>0</v>
      </c>
      <c r="Z327" s="39">
        <v>0</v>
      </c>
      <c r="AA327" s="39">
        <v>8</v>
      </c>
      <c r="AB327" s="39">
        <v>1</v>
      </c>
      <c r="AC327" s="39">
        <v>1</v>
      </c>
      <c r="AD327" s="39">
        <v>0</v>
      </c>
      <c r="AE327" s="39">
        <v>9</v>
      </c>
      <c r="AF327" s="39">
        <v>0</v>
      </c>
      <c r="AG327" s="39">
        <v>0</v>
      </c>
      <c r="AH327" s="39">
        <v>0</v>
      </c>
      <c r="AI327" s="39">
        <v>7</v>
      </c>
      <c r="AJ327" s="39">
        <v>1</v>
      </c>
      <c r="AK327" s="39">
        <v>1</v>
      </c>
      <c r="AL327" s="39">
        <v>0</v>
      </c>
      <c r="AM327" s="39">
        <v>18</v>
      </c>
      <c r="AN327" s="39">
        <v>4</v>
      </c>
      <c r="AO327" s="39">
        <v>4</v>
      </c>
      <c r="AP327" s="39">
        <v>0</v>
      </c>
      <c r="AQ327" s="39">
        <v>103</v>
      </c>
      <c r="AR327" s="39">
        <v>17</v>
      </c>
      <c r="AS327" s="39">
        <v>0</v>
      </c>
      <c r="AT327" s="39">
        <v>24</v>
      </c>
      <c r="AU327" s="39">
        <v>6</v>
      </c>
      <c r="AV327" s="39">
        <v>0</v>
      </c>
      <c r="AW327" s="39"/>
      <c r="AX327" s="39"/>
      <c r="AY327" s="39"/>
      <c r="AZ327" s="39"/>
      <c r="BA327" s="39"/>
      <c r="BB327" s="39"/>
      <c r="BC327" s="39"/>
      <c r="BD327" s="39"/>
      <c r="BE327" s="39"/>
    </row>
    <row r="328" spans="1:57" ht="13" x14ac:dyDescent="0.15">
      <c r="A328" s="39">
        <v>311</v>
      </c>
      <c r="B328" s="62">
        <v>4</v>
      </c>
      <c r="C328" s="62">
        <v>4</v>
      </c>
      <c r="D328" s="62">
        <v>1</v>
      </c>
      <c r="E328" s="39">
        <v>0</v>
      </c>
      <c r="F328" s="39">
        <v>2</v>
      </c>
      <c r="G328" s="39">
        <v>1</v>
      </c>
      <c r="H328" s="39">
        <v>12</v>
      </c>
      <c r="I328" s="39">
        <v>15</v>
      </c>
      <c r="J328" s="39">
        <v>0</v>
      </c>
      <c r="K328" s="39">
        <f>H328/(H328+I328+J328)</f>
        <v>0.44444444444444442</v>
      </c>
      <c r="L328" s="39">
        <v>1</v>
      </c>
      <c r="M328" s="39">
        <v>6</v>
      </c>
      <c r="N328" s="39">
        <v>6</v>
      </c>
      <c r="O328" s="39">
        <f>(L328+M328+N328)/30</f>
        <v>0.43333333333333335</v>
      </c>
      <c r="P328" s="39">
        <v>10</v>
      </c>
      <c r="Q328" s="39">
        <v>4</v>
      </c>
      <c r="R328" s="39">
        <v>3</v>
      </c>
      <c r="S328" s="39">
        <v>10</v>
      </c>
      <c r="T328" s="39">
        <v>1</v>
      </c>
      <c r="U328" s="39">
        <v>1</v>
      </c>
      <c r="V328" s="39">
        <v>0</v>
      </c>
      <c r="W328" s="39">
        <v>10</v>
      </c>
      <c r="X328" s="39">
        <v>0</v>
      </c>
      <c r="Y328" s="39">
        <v>0</v>
      </c>
      <c r="Z328" s="39">
        <v>0</v>
      </c>
      <c r="AA328" s="39">
        <v>10</v>
      </c>
      <c r="AB328" s="39">
        <v>1</v>
      </c>
      <c r="AC328" s="39">
        <v>1</v>
      </c>
      <c r="AD328" s="39">
        <v>0</v>
      </c>
      <c r="AE328" s="39">
        <v>10</v>
      </c>
      <c r="AF328" s="39">
        <v>2</v>
      </c>
      <c r="AG328" s="39">
        <v>0</v>
      </c>
      <c r="AH328" s="39">
        <v>0</v>
      </c>
      <c r="AI328" s="39">
        <v>6</v>
      </c>
      <c r="AJ328" s="39">
        <v>1</v>
      </c>
      <c r="AK328" s="39">
        <v>1</v>
      </c>
      <c r="AL328" s="39">
        <v>0</v>
      </c>
      <c r="AM328" s="39">
        <v>33</v>
      </c>
      <c r="AN328" s="39">
        <v>4</v>
      </c>
      <c r="AO328" s="39">
        <v>4</v>
      </c>
      <c r="AP328" s="39">
        <v>1</v>
      </c>
      <c r="AQ328" s="39">
        <v>107</v>
      </c>
      <c r="AR328" s="39">
        <v>17</v>
      </c>
      <c r="AS328" s="39">
        <v>0</v>
      </c>
      <c r="AT328" s="39">
        <v>19</v>
      </c>
      <c r="AU328" s="39">
        <v>11</v>
      </c>
      <c r="AV328" s="39">
        <v>0</v>
      </c>
      <c r="AW328" s="39"/>
      <c r="AX328" s="39"/>
      <c r="AY328" s="39"/>
      <c r="AZ328" s="39"/>
      <c r="BA328" s="39"/>
      <c r="BB328" s="39"/>
      <c r="BC328" s="39"/>
      <c r="BD328" s="39"/>
      <c r="BE328" s="39"/>
    </row>
    <row r="329" spans="1:57" ht="13" x14ac:dyDescent="0.15">
      <c r="A329" s="39">
        <v>313</v>
      </c>
      <c r="B329" s="62">
        <v>4</v>
      </c>
      <c r="C329" s="62">
        <v>4</v>
      </c>
      <c r="D329" s="62">
        <v>1</v>
      </c>
      <c r="E329" s="39">
        <v>0</v>
      </c>
      <c r="F329" s="39">
        <v>2</v>
      </c>
      <c r="G329" s="39">
        <v>1</v>
      </c>
      <c r="H329" s="39">
        <v>14</v>
      </c>
      <c r="I329" s="39">
        <v>13</v>
      </c>
      <c r="J329" s="39">
        <v>0</v>
      </c>
      <c r="K329" s="39">
        <f>H329/(H329+I329+J329)</f>
        <v>0.51851851851851849</v>
      </c>
      <c r="L329" s="39">
        <v>3</v>
      </c>
      <c r="M329" s="39">
        <v>5</v>
      </c>
      <c r="N329" s="39">
        <v>5</v>
      </c>
      <c r="O329" s="39">
        <f>(L329+M329+N329)/30</f>
        <v>0.43333333333333335</v>
      </c>
      <c r="P329" s="39">
        <v>10</v>
      </c>
      <c r="Q329" s="39">
        <v>6</v>
      </c>
      <c r="R329" s="39">
        <v>1</v>
      </c>
      <c r="S329" s="39">
        <v>10</v>
      </c>
      <c r="T329" s="39">
        <v>0</v>
      </c>
      <c r="U329" s="39">
        <v>0</v>
      </c>
      <c r="V329" s="39">
        <v>0</v>
      </c>
      <c r="W329" s="39">
        <v>10</v>
      </c>
      <c r="X329" s="39">
        <v>0</v>
      </c>
      <c r="Y329" s="39">
        <v>0</v>
      </c>
      <c r="Z329" s="39">
        <v>0</v>
      </c>
      <c r="AA329" s="39">
        <v>7</v>
      </c>
      <c r="AB329" s="39">
        <v>0</v>
      </c>
      <c r="AC329" s="39">
        <v>0</v>
      </c>
      <c r="AD329" s="39">
        <v>0</v>
      </c>
      <c r="AE329" s="39">
        <v>8</v>
      </c>
      <c r="AF329" s="39">
        <v>0</v>
      </c>
      <c r="AG329" s="39">
        <v>0</v>
      </c>
      <c r="AH329" s="39">
        <v>0</v>
      </c>
      <c r="AI329" s="39">
        <v>8</v>
      </c>
      <c r="AJ329" s="39">
        <v>1</v>
      </c>
      <c r="AK329" s="39">
        <v>1</v>
      </c>
      <c r="AL329" s="39">
        <v>0</v>
      </c>
      <c r="AM329" s="39">
        <v>8</v>
      </c>
      <c r="AN329" s="39">
        <v>1</v>
      </c>
      <c r="AO329" s="39">
        <v>1</v>
      </c>
      <c r="AP329" s="39">
        <v>0</v>
      </c>
      <c r="AQ329" s="39">
        <v>39</v>
      </c>
      <c r="AR329" s="39">
        <v>12</v>
      </c>
      <c r="AS329" s="39">
        <v>9</v>
      </c>
      <c r="AT329" s="39">
        <v>10</v>
      </c>
      <c r="AU329" s="39">
        <v>20</v>
      </c>
      <c r="AV329" s="39">
        <v>0</v>
      </c>
      <c r="AW329" s="39"/>
      <c r="AX329" s="39"/>
      <c r="AY329" s="39"/>
      <c r="AZ329" s="39"/>
      <c r="BA329" s="39"/>
      <c r="BB329" s="39"/>
      <c r="BC329" s="39"/>
      <c r="BD329" s="39"/>
      <c r="BE329" s="39"/>
    </row>
    <row r="330" spans="1:57" ht="13" x14ac:dyDescent="0.15">
      <c r="A330" s="39">
        <v>314</v>
      </c>
      <c r="B330" s="62">
        <v>4</v>
      </c>
      <c r="C330" s="62">
        <v>4</v>
      </c>
      <c r="D330" s="62">
        <v>1</v>
      </c>
      <c r="E330" s="39">
        <v>1</v>
      </c>
      <c r="F330" s="39">
        <v>2</v>
      </c>
      <c r="G330" s="39">
        <v>2</v>
      </c>
      <c r="H330" s="39">
        <v>21</v>
      </c>
      <c r="I330" s="39">
        <v>3</v>
      </c>
      <c r="J330" s="39">
        <v>3</v>
      </c>
      <c r="K330" s="39">
        <f>H330/(H330+I330+J330)</f>
        <v>0.77777777777777779</v>
      </c>
      <c r="L330" s="39">
        <v>7</v>
      </c>
      <c r="M330" s="39">
        <v>8</v>
      </c>
      <c r="N330" s="39">
        <v>7</v>
      </c>
      <c r="O330" s="39">
        <f>(L330+M330+N330)/30</f>
        <v>0.73333333333333328</v>
      </c>
      <c r="P330" s="39">
        <v>17</v>
      </c>
      <c r="Q330" s="39">
        <v>0</v>
      </c>
      <c r="R330" s="39">
        <v>0</v>
      </c>
      <c r="S330" s="39">
        <v>12</v>
      </c>
      <c r="T330" s="39">
        <v>0</v>
      </c>
      <c r="U330" s="39">
        <v>0</v>
      </c>
      <c r="V330" s="39">
        <v>0</v>
      </c>
      <c r="W330" s="39">
        <v>13</v>
      </c>
      <c r="X330" s="39">
        <v>0</v>
      </c>
      <c r="Y330" s="39">
        <v>0</v>
      </c>
      <c r="Z330" s="39">
        <v>0</v>
      </c>
      <c r="AA330" s="39">
        <v>12</v>
      </c>
      <c r="AB330" s="39">
        <v>0</v>
      </c>
      <c r="AC330" s="39">
        <v>0</v>
      </c>
      <c r="AD330" s="39">
        <v>0</v>
      </c>
      <c r="AE330" s="39">
        <v>10</v>
      </c>
      <c r="AF330" s="39">
        <v>0</v>
      </c>
      <c r="AG330" s="39">
        <v>0</v>
      </c>
      <c r="AH330" s="39">
        <v>0</v>
      </c>
      <c r="AI330" s="39">
        <v>10</v>
      </c>
      <c r="AJ330" s="39">
        <v>0</v>
      </c>
      <c r="AK330" s="39">
        <v>0</v>
      </c>
      <c r="AL330" s="39">
        <v>0</v>
      </c>
      <c r="AM330" s="39">
        <v>37</v>
      </c>
      <c r="AN330" s="39">
        <v>0</v>
      </c>
      <c r="AO330" s="39">
        <v>0</v>
      </c>
      <c r="AP330" s="39">
        <v>0</v>
      </c>
      <c r="AQ330" s="39">
        <v>88</v>
      </c>
      <c r="AR330" s="39">
        <v>6</v>
      </c>
      <c r="AS330" s="39">
        <v>26</v>
      </c>
      <c r="AT330" s="39">
        <v>28</v>
      </c>
      <c r="AU330" s="39">
        <v>2</v>
      </c>
      <c r="AV330" s="39">
        <v>0</v>
      </c>
      <c r="AW330" s="39"/>
      <c r="AX330" s="39"/>
      <c r="AY330" s="39"/>
      <c r="AZ330" s="39"/>
      <c r="BA330" s="39"/>
      <c r="BB330" s="39"/>
      <c r="BC330" s="39"/>
      <c r="BD330" s="39"/>
      <c r="BE330" s="39"/>
    </row>
    <row r="331" spans="1:57" ht="13" x14ac:dyDescent="0.15">
      <c r="A331" s="39">
        <v>316</v>
      </c>
      <c r="B331" s="62">
        <v>4</v>
      </c>
      <c r="C331" s="62">
        <v>4</v>
      </c>
      <c r="D331" s="62">
        <v>1</v>
      </c>
      <c r="E331" s="39">
        <v>1</v>
      </c>
      <c r="F331" s="39">
        <v>2</v>
      </c>
      <c r="G331" s="39">
        <v>2</v>
      </c>
      <c r="H331" s="39">
        <v>17</v>
      </c>
      <c r="I331" s="39">
        <v>5</v>
      </c>
      <c r="J331" s="39">
        <v>5</v>
      </c>
      <c r="K331" s="39">
        <f>H331/(H331+I331+J331)</f>
        <v>0.62962962962962965</v>
      </c>
      <c r="L331" s="39">
        <v>9</v>
      </c>
      <c r="M331" s="39">
        <v>6</v>
      </c>
      <c r="N331" s="39">
        <v>7</v>
      </c>
      <c r="O331" s="39">
        <f>(L331+M331+N331)/30</f>
        <v>0.73333333333333328</v>
      </c>
      <c r="P331" s="39">
        <v>13</v>
      </c>
      <c r="Q331" s="39">
        <v>4</v>
      </c>
      <c r="R331" s="39">
        <v>0</v>
      </c>
      <c r="S331" s="39">
        <v>14</v>
      </c>
      <c r="T331" s="39">
        <v>0</v>
      </c>
      <c r="U331" s="39">
        <v>0</v>
      </c>
      <c r="V331" s="39">
        <v>0</v>
      </c>
      <c r="W331" s="39">
        <v>11</v>
      </c>
      <c r="X331" s="39">
        <v>0</v>
      </c>
      <c r="Y331" s="39">
        <v>0</v>
      </c>
      <c r="Z331" s="39">
        <v>0</v>
      </c>
      <c r="AA331" s="39">
        <v>11</v>
      </c>
      <c r="AB331" s="39">
        <v>1</v>
      </c>
      <c r="AC331" s="39">
        <v>0</v>
      </c>
      <c r="AD331" s="39">
        <v>0</v>
      </c>
      <c r="AE331" s="39">
        <v>10</v>
      </c>
      <c r="AF331" s="39">
        <v>1</v>
      </c>
      <c r="AG331" s="39">
        <v>0</v>
      </c>
      <c r="AH331" s="39">
        <v>0</v>
      </c>
      <c r="AI331" s="39">
        <v>13</v>
      </c>
      <c r="AJ331" s="39">
        <v>0</v>
      </c>
      <c r="AK331" s="39">
        <v>0</v>
      </c>
      <c r="AL331" s="39">
        <v>0</v>
      </c>
      <c r="AM331" s="39">
        <v>41</v>
      </c>
      <c r="AN331" s="39">
        <v>3</v>
      </c>
      <c r="AO331" s="39">
        <v>0</v>
      </c>
      <c r="AP331" s="39">
        <v>1</v>
      </c>
      <c r="AQ331" s="39">
        <v>67</v>
      </c>
      <c r="AR331" s="39">
        <v>3</v>
      </c>
      <c r="AS331" s="39">
        <v>50</v>
      </c>
      <c r="AT331" s="39">
        <v>30</v>
      </c>
      <c r="AU331" s="39">
        <v>0</v>
      </c>
      <c r="AV331" s="39">
        <v>0</v>
      </c>
      <c r="AW331" s="39"/>
      <c r="AX331" s="39"/>
      <c r="AY331" s="39"/>
      <c r="AZ331" s="39"/>
      <c r="BA331" s="39"/>
      <c r="BB331" s="39"/>
      <c r="BC331" s="39"/>
      <c r="BD331" s="39"/>
      <c r="BE331" s="39"/>
    </row>
    <row r="332" spans="1:57" ht="13" x14ac:dyDescent="0.15">
      <c r="A332" s="39">
        <v>320</v>
      </c>
      <c r="B332" s="39">
        <v>4</v>
      </c>
      <c r="C332" s="39">
        <v>5</v>
      </c>
      <c r="D332" s="62">
        <v>1</v>
      </c>
      <c r="E332" s="39">
        <v>1</v>
      </c>
      <c r="F332" s="39">
        <v>2</v>
      </c>
      <c r="G332" s="39">
        <v>2</v>
      </c>
      <c r="H332" s="39">
        <v>13</v>
      </c>
      <c r="I332" s="39">
        <v>4</v>
      </c>
      <c r="J332" s="39">
        <v>10</v>
      </c>
      <c r="K332" s="39">
        <f>H332/(H332+I332+J332)</f>
        <v>0.48148148148148145</v>
      </c>
      <c r="L332" s="39">
        <v>4</v>
      </c>
      <c r="M332" s="39">
        <v>5</v>
      </c>
      <c r="N332" s="39">
        <v>7</v>
      </c>
      <c r="O332" s="39">
        <f>(L332+M332+N332)/30</f>
        <v>0.53333333333333333</v>
      </c>
      <c r="P332" s="39">
        <v>12</v>
      </c>
      <c r="Q332" s="39">
        <v>4</v>
      </c>
      <c r="R332" s="39">
        <v>1</v>
      </c>
      <c r="S332" s="39">
        <v>10</v>
      </c>
      <c r="T332" s="39">
        <v>0</v>
      </c>
      <c r="U332" s="39">
        <v>0</v>
      </c>
      <c r="V332" s="39">
        <v>0</v>
      </c>
      <c r="W332" s="39">
        <v>7</v>
      </c>
      <c r="X332" s="39">
        <v>0</v>
      </c>
      <c r="Y332" s="39">
        <v>0</v>
      </c>
      <c r="Z332" s="39">
        <v>0</v>
      </c>
      <c r="AA332" s="39">
        <v>10</v>
      </c>
      <c r="AB332" s="39">
        <v>0</v>
      </c>
      <c r="AC332" s="39">
        <v>0</v>
      </c>
      <c r="AD332" s="39">
        <v>0</v>
      </c>
      <c r="AE332" s="39">
        <v>9</v>
      </c>
      <c r="AF332" s="39">
        <v>0</v>
      </c>
      <c r="AG332" s="39">
        <v>0</v>
      </c>
      <c r="AH332" s="39">
        <v>0</v>
      </c>
      <c r="AI332" s="39">
        <v>9</v>
      </c>
      <c r="AJ332" s="39">
        <v>0</v>
      </c>
      <c r="AK332" s="39">
        <v>0</v>
      </c>
      <c r="AL332" s="39">
        <v>0</v>
      </c>
      <c r="AM332" s="39">
        <v>23</v>
      </c>
      <c r="AN332" s="39">
        <v>0</v>
      </c>
      <c r="AO332" s="39">
        <v>0</v>
      </c>
      <c r="AP332" s="39">
        <v>0</v>
      </c>
      <c r="AQ332" s="39">
        <v>53</v>
      </c>
      <c r="AR332" s="39">
        <v>7</v>
      </c>
      <c r="AS332" s="39">
        <v>60</v>
      </c>
      <c r="AT332" s="39">
        <v>23</v>
      </c>
      <c r="AU332" s="39">
        <v>0</v>
      </c>
      <c r="AV332" s="39">
        <v>7</v>
      </c>
      <c r="AW332" s="39"/>
      <c r="AX332" s="39"/>
      <c r="AY332" s="39"/>
      <c r="AZ332" s="39"/>
      <c r="BA332" s="39"/>
      <c r="BB332" s="39"/>
      <c r="BC332" s="39"/>
      <c r="BD332" s="39"/>
      <c r="BE332" s="39"/>
    </row>
    <row r="333" spans="1:57" ht="13" x14ac:dyDescent="0.15">
      <c r="A333" s="39">
        <v>321</v>
      </c>
      <c r="B333" s="39">
        <v>4</v>
      </c>
      <c r="C333" s="39">
        <v>5</v>
      </c>
      <c r="D333" s="62">
        <v>1</v>
      </c>
      <c r="E333" s="39">
        <v>1</v>
      </c>
      <c r="F333" s="39">
        <v>2</v>
      </c>
      <c r="G333" s="39">
        <v>1</v>
      </c>
      <c r="H333" s="39">
        <v>17</v>
      </c>
      <c r="I333" s="39">
        <v>5</v>
      </c>
      <c r="J333" s="39">
        <v>5</v>
      </c>
      <c r="K333" s="39">
        <f>H333/(H333+I333+J333)</f>
        <v>0.62962962962962965</v>
      </c>
      <c r="L333" s="39">
        <v>8</v>
      </c>
      <c r="M333" s="39">
        <v>9</v>
      </c>
      <c r="N333" s="39">
        <v>9</v>
      </c>
      <c r="O333" s="39">
        <f>(L333+M333+N333)/30</f>
        <v>0.8666666666666667</v>
      </c>
      <c r="P333" s="39">
        <v>15</v>
      </c>
      <c r="Q333" s="39">
        <v>2</v>
      </c>
      <c r="R333" s="39">
        <v>0</v>
      </c>
      <c r="S333" s="39">
        <v>10</v>
      </c>
      <c r="T333" s="39">
        <v>1</v>
      </c>
      <c r="U333" s="39">
        <v>1</v>
      </c>
      <c r="V333" s="39">
        <v>0</v>
      </c>
      <c r="W333" s="39">
        <v>13</v>
      </c>
      <c r="X333" s="39">
        <v>0</v>
      </c>
      <c r="Y333" s="39">
        <v>0</v>
      </c>
      <c r="Z333" s="39">
        <v>0</v>
      </c>
      <c r="AA333" s="39">
        <v>11</v>
      </c>
      <c r="AB333" s="39">
        <v>1</v>
      </c>
      <c r="AC333" s="39">
        <v>1</v>
      </c>
      <c r="AD333" s="39">
        <v>0</v>
      </c>
      <c r="AE333" s="39">
        <v>10</v>
      </c>
      <c r="AF333" s="39">
        <v>0</v>
      </c>
      <c r="AG333" s="39">
        <v>0</v>
      </c>
      <c r="AH333" s="39">
        <v>0</v>
      </c>
      <c r="AI333" s="39">
        <v>8</v>
      </c>
      <c r="AJ333" s="39">
        <v>0</v>
      </c>
      <c r="AK333" s="39">
        <v>0</v>
      </c>
      <c r="AL333" s="39">
        <v>0</v>
      </c>
      <c r="AM333" s="39">
        <v>30</v>
      </c>
      <c r="AN333" s="39">
        <v>2</v>
      </c>
      <c r="AO333" s="39">
        <v>2</v>
      </c>
      <c r="AP333" s="39">
        <v>0</v>
      </c>
      <c r="AQ333" s="39">
        <v>68</v>
      </c>
      <c r="AR333" s="39">
        <v>7</v>
      </c>
      <c r="AS333" s="39">
        <v>45</v>
      </c>
      <c r="AT333" s="39">
        <v>22</v>
      </c>
      <c r="AU333" s="39">
        <v>8</v>
      </c>
      <c r="AV333" s="39">
        <v>0</v>
      </c>
      <c r="AW333" s="39"/>
      <c r="AX333" s="39"/>
      <c r="AY333" s="39"/>
      <c r="AZ333" s="39"/>
      <c r="BA333" s="39"/>
      <c r="BB333" s="39"/>
      <c r="BC333" s="39"/>
      <c r="BD333" s="39"/>
      <c r="BE333" s="39"/>
    </row>
    <row r="334" spans="1:57" ht="13" x14ac:dyDescent="0.15">
      <c r="A334" s="39">
        <v>324</v>
      </c>
      <c r="B334" s="39">
        <v>4</v>
      </c>
      <c r="C334" s="39">
        <v>5</v>
      </c>
      <c r="D334" s="62">
        <v>1</v>
      </c>
      <c r="E334" s="39">
        <v>0</v>
      </c>
      <c r="F334" s="39">
        <v>2</v>
      </c>
      <c r="G334" s="39">
        <v>2</v>
      </c>
      <c r="H334" s="39">
        <v>21</v>
      </c>
      <c r="I334" s="39">
        <v>1</v>
      </c>
      <c r="J334" s="39">
        <v>5</v>
      </c>
      <c r="K334" s="39">
        <f>H334/(H334+I334+J334)</f>
        <v>0.77777777777777779</v>
      </c>
      <c r="L334" s="39">
        <v>4</v>
      </c>
      <c r="M334" s="39">
        <v>7</v>
      </c>
      <c r="N334" s="39">
        <v>8</v>
      </c>
      <c r="O334" s="39">
        <f>(L334+M334+N334)/30</f>
        <v>0.6333333333333333</v>
      </c>
      <c r="P334" s="39">
        <v>11</v>
      </c>
      <c r="Q334" s="39">
        <v>0</v>
      </c>
      <c r="R334" s="39">
        <v>6</v>
      </c>
      <c r="S334" s="39">
        <v>14</v>
      </c>
      <c r="T334" s="39">
        <v>0</v>
      </c>
      <c r="U334" s="39">
        <v>0</v>
      </c>
      <c r="V334" s="39">
        <v>0</v>
      </c>
      <c r="W334" s="39">
        <v>15</v>
      </c>
      <c r="X334" s="39">
        <v>0</v>
      </c>
      <c r="Y334" s="39">
        <v>0</v>
      </c>
      <c r="Z334" s="39">
        <v>0</v>
      </c>
      <c r="AA334" s="39">
        <v>14</v>
      </c>
      <c r="AB334" s="39">
        <v>0</v>
      </c>
      <c r="AC334" s="39">
        <v>0</v>
      </c>
      <c r="AD334" s="39">
        <v>0</v>
      </c>
      <c r="AE334" s="39">
        <v>14</v>
      </c>
      <c r="AF334" s="39">
        <v>0</v>
      </c>
      <c r="AG334" s="39">
        <v>0</v>
      </c>
      <c r="AH334" s="39">
        <v>0</v>
      </c>
      <c r="AI334" s="39">
        <v>12</v>
      </c>
      <c r="AJ334" s="39">
        <v>1</v>
      </c>
      <c r="AK334" s="39">
        <v>0</v>
      </c>
      <c r="AL334" s="39">
        <v>0</v>
      </c>
      <c r="AM334" s="39">
        <v>61</v>
      </c>
      <c r="AN334" s="39">
        <v>1</v>
      </c>
      <c r="AO334" s="39">
        <v>0</v>
      </c>
      <c r="AP334" s="39">
        <v>0</v>
      </c>
      <c r="AQ334" s="39">
        <v>42</v>
      </c>
      <c r="AR334" s="39">
        <v>8</v>
      </c>
      <c r="AS334" s="39">
        <v>70</v>
      </c>
      <c r="AT334" s="39">
        <v>14</v>
      </c>
      <c r="AU334" s="39">
        <v>1</v>
      </c>
      <c r="AV334" s="39">
        <v>15</v>
      </c>
      <c r="AW334" s="39"/>
      <c r="AX334" s="39"/>
      <c r="AY334" s="39"/>
      <c r="AZ334" s="39"/>
      <c r="BA334" s="39"/>
      <c r="BB334" s="39"/>
      <c r="BC334" s="39"/>
      <c r="BD334" s="39"/>
      <c r="BE334" s="39"/>
    </row>
    <row r="335" spans="1:57" ht="13" x14ac:dyDescent="0.15">
      <c r="A335" s="39">
        <v>325</v>
      </c>
      <c r="B335" s="39">
        <v>4</v>
      </c>
      <c r="C335" s="39">
        <v>5</v>
      </c>
      <c r="D335" s="62">
        <v>1</v>
      </c>
      <c r="E335" s="39">
        <v>0</v>
      </c>
      <c r="F335" s="39">
        <v>2</v>
      </c>
      <c r="G335" s="39">
        <v>1</v>
      </c>
      <c r="H335" s="39">
        <v>16</v>
      </c>
      <c r="I335" s="39">
        <v>7</v>
      </c>
      <c r="J335" s="39">
        <v>4</v>
      </c>
      <c r="K335" s="39">
        <f>H335/(H335+I335+J335)</f>
        <v>0.59259259259259256</v>
      </c>
      <c r="L335" s="39">
        <v>7</v>
      </c>
      <c r="M335" s="39">
        <v>7</v>
      </c>
      <c r="N335" s="39">
        <v>6</v>
      </c>
      <c r="O335" s="39">
        <f>(L335+M335+N335)/30</f>
        <v>0.66666666666666663</v>
      </c>
      <c r="P335" s="39">
        <v>12</v>
      </c>
      <c r="Q335" s="39">
        <v>2</v>
      </c>
      <c r="R335" s="39">
        <v>3</v>
      </c>
      <c r="S335" s="39">
        <v>13</v>
      </c>
      <c r="T335" s="39">
        <v>0</v>
      </c>
      <c r="U335" s="39">
        <v>0</v>
      </c>
      <c r="V335" s="39">
        <v>0</v>
      </c>
      <c r="W335" s="39">
        <v>12</v>
      </c>
      <c r="X335" s="39">
        <v>0</v>
      </c>
      <c r="Y335" s="39">
        <v>0</v>
      </c>
      <c r="Z335" s="39">
        <v>0</v>
      </c>
      <c r="AA335" s="39">
        <v>11</v>
      </c>
      <c r="AB335" s="39">
        <v>1</v>
      </c>
      <c r="AC335" s="39">
        <v>1</v>
      </c>
      <c r="AD335" s="39">
        <v>0</v>
      </c>
      <c r="AE335" s="39">
        <v>11</v>
      </c>
      <c r="AF335" s="39">
        <v>1</v>
      </c>
      <c r="AG335" s="39">
        <v>1</v>
      </c>
      <c r="AH335" s="39">
        <v>0</v>
      </c>
      <c r="AI335" s="39">
        <v>11</v>
      </c>
      <c r="AJ335" s="39">
        <v>0</v>
      </c>
      <c r="AK335" s="39">
        <v>0</v>
      </c>
      <c r="AL335" s="39">
        <v>0</v>
      </c>
      <c r="AM335" s="39">
        <v>40</v>
      </c>
      <c r="AN335" s="39">
        <v>3</v>
      </c>
      <c r="AO335" s="39">
        <v>2</v>
      </c>
      <c r="AP335" s="39">
        <v>1</v>
      </c>
      <c r="AQ335" s="39">
        <v>63</v>
      </c>
      <c r="AR335" s="39">
        <v>22</v>
      </c>
      <c r="AS335" s="39">
        <v>35</v>
      </c>
      <c r="AT335" s="39">
        <v>21</v>
      </c>
      <c r="AU335" s="39">
        <v>7</v>
      </c>
      <c r="AV335" s="39">
        <v>2</v>
      </c>
      <c r="AW335" s="39"/>
      <c r="AX335" s="39"/>
      <c r="AY335" s="39"/>
      <c r="AZ335" s="39"/>
      <c r="BA335" s="39"/>
      <c r="BB335" s="39"/>
      <c r="BC335" s="39"/>
      <c r="BD335" s="39"/>
      <c r="BE335" s="39"/>
    </row>
    <row r="336" spans="1:57" ht="13" x14ac:dyDescent="0.15">
      <c r="A336" s="39">
        <v>330</v>
      </c>
      <c r="B336" s="39">
        <v>4</v>
      </c>
      <c r="C336" s="39">
        <v>5</v>
      </c>
      <c r="D336" s="62">
        <v>1</v>
      </c>
      <c r="E336" s="39">
        <v>0</v>
      </c>
      <c r="F336" s="39">
        <v>2</v>
      </c>
      <c r="G336" s="39">
        <v>1</v>
      </c>
      <c r="H336" s="39">
        <v>14</v>
      </c>
      <c r="I336" s="39">
        <v>3</v>
      </c>
      <c r="J336" s="39">
        <v>10</v>
      </c>
      <c r="K336" s="39">
        <f>H336/(H336+I336+J336)</f>
        <v>0.51851851851851849</v>
      </c>
      <c r="L336" s="39">
        <v>7</v>
      </c>
      <c r="M336" s="39">
        <v>5</v>
      </c>
      <c r="N336" s="39">
        <v>5</v>
      </c>
      <c r="O336" s="39">
        <f>(L336+M336+N336)/30</f>
        <v>0.56666666666666665</v>
      </c>
      <c r="P336" s="39">
        <v>9</v>
      </c>
      <c r="Q336" s="39">
        <v>4</v>
      </c>
      <c r="R336" s="39">
        <v>4</v>
      </c>
      <c r="S336" s="39">
        <v>10</v>
      </c>
      <c r="T336" s="39">
        <v>1</v>
      </c>
      <c r="U336" s="39">
        <v>1</v>
      </c>
      <c r="V336" s="39">
        <v>0</v>
      </c>
      <c r="W336" s="39">
        <v>11</v>
      </c>
      <c r="X336" s="39">
        <v>1</v>
      </c>
      <c r="Y336" s="39">
        <v>0</v>
      </c>
      <c r="Z336" s="39">
        <v>0</v>
      </c>
      <c r="AA336" s="39">
        <v>7</v>
      </c>
      <c r="AB336" s="39">
        <v>1</v>
      </c>
      <c r="AC336" s="39">
        <v>1</v>
      </c>
      <c r="AD336" s="39">
        <v>0</v>
      </c>
      <c r="AE336" s="39">
        <v>6</v>
      </c>
      <c r="AF336" s="39">
        <v>1</v>
      </c>
      <c r="AG336" s="39">
        <v>0</v>
      </c>
      <c r="AH336" s="39">
        <v>0</v>
      </c>
      <c r="AI336" s="39">
        <v>9</v>
      </c>
      <c r="AJ336" s="39">
        <v>1</v>
      </c>
      <c r="AK336" s="39">
        <v>1</v>
      </c>
      <c r="AL336" s="39">
        <v>0</v>
      </c>
      <c r="AM336" s="39">
        <v>28</v>
      </c>
      <c r="AN336" s="39">
        <v>5</v>
      </c>
      <c r="AO336" s="39">
        <v>3</v>
      </c>
      <c r="AP336" s="39">
        <v>0</v>
      </c>
      <c r="AQ336" s="39">
        <v>58</v>
      </c>
      <c r="AR336" s="39">
        <v>2</v>
      </c>
      <c r="AS336" s="39">
        <v>60</v>
      </c>
      <c r="AT336" s="39">
        <v>19</v>
      </c>
      <c r="AU336" s="39">
        <v>1</v>
      </c>
      <c r="AV336" s="39">
        <v>5</v>
      </c>
      <c r="AW336" s="39"/>
      <c r="AX336" s="39"/>
      <c r="AY336" s="39"/>
      <c r="AZ336" s="39"/>
      <c r="BA336" s="39"/>
      <c r="BB336" s="39"/>
      <c r="BC336" s="39"/>
      <c r="BD336" s="39"/>
      <c r="BE336" s="39"/>
    </row>
    <row r="337" spans="1:59" ht="13" x14ac:dyDescent="0.15">
      <c r="A337" s="39">
        <v>331</v>
      </c>
      <c r="B337" s="39">
        <v>4</v>
      </c>
      <c r="C337" s="39">
        <v>5</v>
      </c>
      <c r="D337" s="62">
        <v>1</v>
      </c>
      <c r="E337" s="39">
        <v>0</v>
      </c>
      <c r="F337" s="39">
        <v>2</v>
      </c>
      <c r="G337" s="39">
        <v>1</v>
      </c>
      <c r="H337" s="39">
        <v>13</v>
      </c>
      <c r="I337" s="39">
        <v>2</v>
      </c>
      <c r="J337" s="39">
        <v>12</v>
      </c>
      <c r="K337" s="39">
        <f>H337/(H337+I337+J337)</f>
        <v>0.48148148148148145</v>
      </c>
      <c r="L337" s="39">
        <v>8</v>
      </c>
      <c r="M337" s="39">
        <v>7</v>
      </c>
      <c r="N337" s="39">
        <v>6</v>
      </c>
      <c r="O337" s="39">
        <f>(L337+M337+N337)/30</f>
        <v>0.7</v>
      </c>
      <c r="P337" s="39">
        <v>10</v>
      </c>
      <c r="Q337" s="39">
        <v>1</v>
      </c>
      <c r="R337" s="39">
        <v>6</v>
      </c>
      <c r="S337" s="39">
        <v>9</v>
      </c>
      <c r="T337" s="39">
        <v>1</v>
      </c>
      <c r="U337" s="39">
        <v>1</v>
      </c>
      <c r="V337" s="39">
        <v>0</v>
      </c>
      <c r="W337" s="39">
        <v>12</v>
      </c>
      <c r="X337" s="39">
        <v>1</v>
      </c>
      <c r="Y337" s="39">
        <v>1</v>
      </c>
      <c r="Z337" s="39">
        <v>0</v>
      </c>
      <c r="AA337" s="39">
        <v>0</v>
      </c>
      <c r="AB337" s="39">
        <v>8</v>
      </c>
      <c r="AC337" s="39">
        <v>1</v>
      </c>
      <c r="AD337" s="39">
        <v>0</v>
      </c>
      <c r="AE337" s="39">
        <v>10</v>
      </c>
      <c r="AF337" s="39">
        <v>0</v>
      </c>
      <c r="AG337" s="39">
        <v>0</v>
      </c>
      <c r="AH337" s="39">
        <v>0</v>
      </c>
      <c r="AI337" s="39">
        <v>11</v>
      </c>
      <c r="AJ337" s="39">
        <v>0</v>
      </c>
      <c r="AK337" s="39">
        <v>0</v>
      </c>
      <c r="AL337" s="39">
        <v>0</v>
      </c>
      <c r="AM337" s="39">
        <v>29</v>
      </c>
      <c r="AN337" s="39">
        <v>2</v>
      </c>
      <c r="AO337" s="39">
        <v>2</v>
      </c>
      <c r="AP337" s="39">
        <v>0</v>
      </c>
      <c r="AQ337" s="39">
        <v>83</v>
      </c>
      <c r="AR337" s="39">
        <v>7</v>
      </c>
      <c r="AS337" s="39">
        <v>30</v>
      </c>
      <c r="AT337" s="39">
        <v>14</v>
      </c>
      <c r="AU337" s="39">
        <v>6</v>
      </c>
      <c r="AV337" s="39">
        <v>10</v>
      </c>
      <c r="AW337" s="39"/>
      <c r="AX337" s="39"/>
      <c r="AY337" s="39"/>
      <c r="AZ337" s="39"/>
      <c r="BA337" s="39"/>
      <c r="BB337" s="39"/>
      <c r="BC337" s="39"/>
      <c r="BD337" s="39"/>
      <c r="BE337" s="39"/>
    </row>
    <row r="338" spans="1:59" ht="13" x14ac:dyDescent="0.15">
      <c r="A338" s="39">
        <v>334</v>
      </c>
      <c r="B338" s="39">
        <v>4</v>
      </c>
      <c r="C338" s="39">
        <v>5</v>
      </c>
      <c r="D338" s="62">
        <v>1</v>
      </c>
      <c r="E338" s="39">
        <v>1</v>
      </c>
      <c r="F338" s="39">
        <v>2</v>
      </c>
      <c r="G338" s="39">
        <v>2</v>
      </c>
      <c r="H338" s="39">
        <v>20</v>
      </c>
      <c r="I338" s="39">
        <v>6</v>
      </c>
      <c r="J338" s="39">
        <v>1</v>
      </c>
      <c r="K338" s="39">
        <f>H338/(H338+I338+J338)</f>
        <v>0.7407407407407407</v>
      </c>
      <c r="L338" s="39">
        <v>5</v>
      </c>
      <c r="M338" s="39">
        <v>8</v>
      </c>
      <c r="N338" s="39">
        <v>7</v>
      </c>
      <c r="O338" s="39">
        <f>(L338+M338+N338)/30</f>
        <v>0.66666666666666663</v>
      </c>
      <c r="P338" s="39">
        <v>16</v>
      </c>
      <c r="Q338" s="39">
        <v>1</v>
      </c>
      <c r="R338" s="39">
        <v>0</v>
      </c>
      <c r="S338" s="39">
        <v>10</v>
      </c>
      <c r="T338" s="39">
        <v>0</v>
      </c>
      <c r="U338" s="39">
        <v>0</v>
      </c>
      <c r="V338" s="39">
        <v>0</v>
      </c>
      <c r="W338" s="39">
        <v>9</v>
      </c>
      <c r="X338" s="39">
        <v>0</v>
      </c>
      <c r="Y338" s="39">
        <v>1</v>
      </c>
      <c r="Z338" s="39">
        <v>0</v>
      </c>
      <c r="AA338" s="39">
        <v>7</v>
      </c>
      <c r="AB338" s="39">
        <v>0</v>
      </c>
      <c r="AC338" s="39">
        <v>0</v>
      </c>
      <c r="AD338" s="39">
        <v>0</v>
      </c>
      <c r="AE338" s="39">
        <v>8</v>
      </c>
      <c r="AF338" s="39">
        <v>0</v>
      </c>
      <c r="AG338" s="39">
        <v>0</v>
      </c>
      <c r="AH338" s="39">
        <v>0</v>
      </c>
      <c r="AI338" s="39">
        <v>12</v>
      </c>
      <c r="AJ338" s="39">
        <v>0</v>
      </c>
      <c r="AK338" s="39">
        <v>0</v>
      </c>
      <c r="AL338" s="39">
        <v>0</v>
      </c>
      <c r="AM338" s="39">
        <v>34</v>
      </c>
      <c r="AN338" s="39">
        <v>1</v>
      </c>
      <c r="AO338" s="39">
        <v>1</v>
      </c>
      <c r="AP338" s="39">
        <v>0</v>
      </c>
      <c r="AQ338" s="39">
        <v>101</v>
      </c>
      <c r="AR338" s="39">
        <v>9</v>
      </c>
      <c r="AS338" s="39">
        <v>10</v>
      </c>
      <c r="AT338" s="39">
        <v>25</v>
      </c>
      <c r="AU338" s="39">
        <v>0</v>
      </c>
      <c r="AV338" s="39">
        <v>5</v>
      </c>
      <c r="AW338" s="39"/>
      <c r="AX338" s="39"/>
      <c r="AY338" s="39"/>
      <c r="AZ338" s="39"/>
      <c r="BA338" s="39"/>
      <c r="BB338" s="39"/>
      <c r="BC338" s="39"/>
      <c r="BD338" s="39"/>
      <c r="BE338" s="39"/>
    </row>
    <row r="339" spans="1:59" ht="13" x14ac:dyDescent="0.15">
      <c r="A339" s="39">
        <v>335</v>
      </c>
      <c r="B339" s="39">
        <v>4</v>
      </c>
      <c r="C339" s="39">
        <v>5</v>
      </c>
      <c r="D339" s="62">
        <v>1</v>
      </c>
      <c r="E339" s="39">
        <v>1</v>
      </c>
      <c r="F339" s="39">
        <v>2</v>
      </c>
      <c r="G339" s="39">
        <v>1</v>
      </c>
      <c r="H339" s="39">
        <v>15</v>
      </c>
      <c r="I339" s="39">
        <v>12</v>
      </c>
      <c r="J339" s="39">
        <v>0</v>
      </c>
      <c r="K339" s="39">
        <f>H339/(H339+I339+J339)</f>
        <v>0.55555555555555558</v>
      </c>
      <c r="L339" s="39">
        <v>8</v>
      </c>
      <c r="M339" s="39">
        <v>8</v>
      </c>
      <c r="N339" s="39">
        <v>8</v>
      </c>
      <c r="O339" s="39">
        <f>(L339+M339+N339)/30</f>
        <v>0.8</v>
      </c>
      <c r="P339" s="39">
        <v>9</v>
      </c>
      <c r="Q339" s="39">
        <v>4</v>
      </c>
      <c r="R339" s="39">
        <v>4</v>
      </c>
      <c r="S339" s="39">
        <v>10</v>
      </c>
      <c r="T339" s="39">
        <v>0</v>
      </c>
      <c r="U339" s="39">
        <v>0</v>
      </c>
      <c r="V339" s="39">
        <v>0</v>
      </c>
      <c r="W339" s="39">
        <v>10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9">
        <v>10</v>
      </c>
      <c r="AD339" s="39">
        <v>1</v>
      </c>
      <c r="AE339" s="39">
        <v>0</v>
      </c>
      <c r="AF339" s="39">
        <v>9</v>
      </c>
      <c r="AG339" s="39">
        <v>1</v>
      </c>
      <c r="AH339" s="39">
        <v>1</v>
      </c>
      <c r="AI339" s="39">
        <v>0</v>
      </c>
      <c r="AJ339" s="39">
        <v>9</v>
      </c>
      <c r="AK339" s="39">
        <v>2</v>
      </c>
      <c r="AL339" s="39">
        <v>1</v>
      </c>
      <c r="AM339" s="39">
        <v>27</v>
      </c>
      <c r="AN339" s="39">
        <v>2</v>
      </c>
      <c r="AO339" s="39">
        <v>2</v>
      </c>
      <c r="AP339" s="39">
        <v>0</v>
      </c>
      <c r="AQ339" s="39">
        <v>78</v>
      </c>
      <c r="AR339" s="39">
        <v>8</v>
      </c>
      <c r="AS339" s="39">
        <v>34</v>
      </c>
      <c r="AT339" s="39">
        <v>21</v>
      </c>
      <c r="AU339" s="39">
        <v>6</v>
      </c>
      <c r="AV339" s="39">
        <v>3</v>
      </c>
      <c r="AW339" s="39"/>
      <c r="AX339" s="39"/>
      <c r="AY339" s="39"/>
      <c r="AZ339" s="39"/>
      <c r="BA339" s="39"/>
      <c r="BB339" s="39"/>
      <c r="BC339" s="39"/>
      <c r="BD339" s="39"/>
      <c r="BE339" s="39"/>
    </row>
    <row r="340" spans="1:59" ht="13" x14ac:dyDescent="0.15">
      <c r="A340" s="39">
        <v>338</v>
      </c>
      <c r="B340" s="39">
        <v>4</v>
      </c>
      <c r="C340" s="39">
        <v>5</v>
      </c>
      <c r="D340" s="62">
        <v>1</v>
      </c>
      <c r="E340" s="39">
        <v>0</v>
      </c>
      <c r="F340" s="39">
        <v>2</v>
      </c>
      <c r="G340" s="39">
        <v>2</v>
      </c>
      <c r="H340" s="39">
        <v>13</v>
      </c>
      <c r="I340" s="39">
        <v>7</v>
      </c>
      <c r="J340" s="39">
        <v>7</v>
      </c>
      <c r="K340" s="39">
        <f>H340/(H340+I340+J340)</f>
        <v>0.48148148148148145</v>
      </c>
      <c r="L340" s="39">
        <v>4</v>
      </c>
      <c r="M340" s="39">
        <v>7</v>
      </c>
      <c r="N340" s="39">
        <v>5</v>
      </c>
      <c r="O340" s="39">
        <f>(L340+M340+N340)/30</f>
        <v>0.53333333333333333</v>
      </c>
      <c r="P340" s="39">
        <v>15</v>
      </c>
      <c r="Q340" s="39">
        <v>1</v>
      </c>
      <c r="R340" s="39">
        <v>1</v>
      </c>
      <c r="S340" s="39">
        <v>13</v>
      </c>
      <c r="T340" s="39">
        <v>0</v>
      </c>
      <c r="U340" s="39">
        <v>0</v>
      </c>
      <c r="V340" s="39">
        <v>0</v>
      </c>
      <c r="W340" s="39">
        <v>12</v>
      </c>
      <c r="X340" s="39">
        <v>0</v>
      </c>
      <c r="Y340" s="39">
        <v>0</v>
      </c>
      <c r="Z340" s="39">
        <v>0</v>
      </c>
      <c r="AA340" s="39">
        <v>12</v>
      </c>
      <c r="AB340" s="39">
        <v>0</v>
      </c>
      <c r="AC340" s="39">
        <v>1</v>
      </c>
      <c r="AD340" s="39">
        <v>0</v>
      </c>
      <c r="AE340" s="39">
        <v>14</v>
      </c>
      <c r="AF340" s="39">
        <v>0</v>
      </c>
      <c r="AG340" s="39">
        <v>0</v>
      </c>
      <c r="AH340" s="39">
        <v>0</v>
      </c>
      <c r="AI340" s="39">
        <v>9</v>
      </c>
      <c r="AJ340" s="39">
        <v>0</v>
      </c>
      <c r="AK340" s="39">
        <v>1</v>
      </c>
      <c r="AL340" s="39">
        <v>0</v>
      </c>
      <c r="AM340" s="39">
        <v>40</v>
      </c>
      <c r="AN340" s="39">
        <v>2</v>
      </c>
      <c r="AO340" s="39">
        <v>1</v>
      </c>
      <c r="AP340" s="39">
        <v>0</v>
      </c>
      <c r="AQ340" s="39">
        <v>68</v>
      </c>
      <c r="AR340" s="39">
        <v>7</v>
      </c>
      <c r="AS340" s="39">
        <v>45</v>
      </c>
      <c r="AT340" s="39">
        <v>16</v>
      </c>
      <c r="AU340" s="39">
        <v>14</v>
      </c>
      <c r="AV340" s="39">
        <v>9</v>
      </c>
      <c r="AW340" s="39"/>
      <c r="AX340" s="39"/>
      <c r="AY340" s="39"/>
      <c r="AZ340" s="39"/>
      <c r="BA340" s="39"/>
      <c r="BB340" s="39"/>
      <c r="BC340" s="39"/>
      <c r="BD340" s="39"/>
      <c r="BE340" s="39"/>
    </row>
    <row r="341" spans="1:59" ht="13" x14ac:dyDescent="0.15">
      <c r="A341" s="39">
        <v>349</v>
      </c>
      <c r="B341" s="39">
        <v>4</v>
      </c>
      <c r="C341" s="39">
        <v>5</v>
      </c>
      <c r="D341" s="62">
        <v>1</v>
      </c>
      <c r="E341" s="39">
        <v>1</v>
      </c>
      <c r="F341" s="39">
        <v>2</v>
      </c>
      <c r="G341" s="39">
        <v>1</v>
      </c>
      <c r="H341" s="39">
        <v>15</v>
      </c>
      <c r="I341" s="39">
        <v>5</v>
      </c>
      <c r="J341" s="39">
        <v>7</v>
      </c>
      <c r="K341" s="39">
        <f>H341/(H341+I341+J341)</f>
        <v>0.55555555555555558</v>
      </c>
      <c r="L341" s="39">
        <v>8</v>
      </c>
      <c r="M341" s="39">
        <v>7</v>
      </c>
      <c r="N341" s="39">
        <v>7</v>
      </c>
      <c r="O341" s="39">
        <f>(L341+M341+N341)/30</f>
        <v>0.73333333333333328</v>
      </c>
      <c r="P341" s="39">
        <v>13</v>
      </c>
      <c r="Q341" s="39">
        <v>1</v>
      </c>
      <c r="R341" s="39">
        <v>3</v>
      </c>
      <c r="S341" s="39">
        <v>9</v>
      </c>
      <c r="T341" s="39">
        <v>1</v>
      </c>
      <c r="U341" s="39">
        <v>1</v>
      </c>
      <c r="V341" s="39">
        <v>0</v>
      </c>
      <c r="W341" s="39">
        <v>13</v>
      </c>
      <c r="X341" s="39">
        <v>0</v>
      </c>
      <c r="Y341" s="39">
        <v>0</v>
      </c>
      <c r="Z341" s="39">
        <v>0</v>
      </c>
      <c r="AA341" s="39">
        <v>9</v>
      </c>
      <c r="AB341" s="39">
        <v>2</v>
      </c>
      <c r="AC341" s="39">
        <v>1</v>
      </c>
      <c r="AD341" s="39">
        <v>0</v>
      </c>
      <c r="AE341" s="39">
        <v>10</v>
      </c>
      <c r="AF341" s="39">
        <v>1</v>
      </c>
      <c r="AG341" s="39">
        <v>0</v>
      </c>
      <c r="AH341" s="39">
        <v>0</v>
      </c>
      <c r="AI341" s="39">
        <v>8</v>
      </c>
      <c r="AJ341" s="39">
        <v>0</v>
      </c>
      <c r="AK341" s="39">
        <v>0</v>
      </c>
      <c r="AL341" s="39">
        <v>0</v>
      </c>
      <c r="AM341" s="39">
        <v>34</v>
      </c>
      <c r="AN341" s="39">
        <v>3</v>
      </c>
      <c r="AO341" s="39">
        <v>2</v>
      </c>
      <c r="AP341" s="39">
        <v>0</v>
      </c>
      <c r="AQ341" s="39">
        <v>57</v>
      </c>
      <c r="AR341" s="39">
        <v>3</v>
      </c>
      <c r="AS341" s="39">
        <v>60</v>
      </c>
      <c r="AT341" s="39">
        <v>25</v>
      </c>
      <c r="AU341" s="39">
        <v>0</v>
      </c>
      <c r="AV341" s="39">
        <v>5</v>
      </c>
      <c r="AW341" s="39"/>
      <c r="AX341" s="39"/>
      <c r="AY341" s="39"/>
      <c r="AZ341" s="39"/>
      <c r="BA341" s="39"/>
      <c r="BB341" s="39"/>
      <c r="BC341" s="39"/>
      <c r="BD341" s="39"/>
      <c r="BE341" s="39"/>
    </row>
    <row r="342" spans="1:59" ht="13" x14ac:dyDescent="0.15">
      <c r="A342" s="39" t="s">
        <v>187</v>
      </c>
      <c r="B342" s="39">
        <v>4</v>
      </c>
      <c r="C342" s="39">
        <v>6</v>
      </c>
      <c r="D342" s="62">
        <v>1</v>
      </c>
      <c r="E342" s="39">
        <v>0</v>
      </c>
      <c r="F342" s="39">
        <v>2</v>
      </c>
      <c r="G342" s="39">
        <v>2</v>
      </c>
      <c r="H342" s="39">
        <v>16</v>
      </c>
      <c r="I342" s="39">
        <v>6</v>
      </c>
      <c r="J342" s="39">
        <v>5</v>
      </c>
      <c r="K342" s="39">
        <f>H342/(H342+I342+J342)</f>
        <v>0.59259259259259256</v>
      </c>
      <c r="L342" s="39">
        <v>8</v>
      </c>
      <c r="M342" s="39">
        <v>8</v>
      </c>
      <c r="N342" s="39">
        <v>6</v>
      </c>
      <c r="O342" s="39">
        <f>(L342+M342+N342)/30</f>
        <v>0.73333333333333328</v>
      </c>
      <c r="P342" s="39">
        <v>15</v>
      </c>
      <c r="Q342" s="39">
        <v>1</v>
      </c>
      <c r="R342" s="39">
        <v>1</v>
      </c>
      <c r="S342" s="39">
        <v>13</v>
      </c>
      <c r="T342" s="39">
        <v>0</v>
      </c>
      <c r="U342" s="39">
        <v>0</v>
      </c>
      <c r="V342" s="39">
        <v>0</v>
      </c>
      <c r="W342" s="39">
        <v>12</v>
      </c>
      <c r="X342" s="39">
        <v>0</v>
      </c>
      <c r="Y342" s="39">
        <v>0</v>
      </c>
      <c r="Z342" s="39">
        <v>0</v>
      </c>
      <c r="AA342" s="39">
        <v>14</v>
      </c>
      <c r="AB342" s="39">
        <v>0</v>
      </c>
      <c r="AC342" s="39">
        <v>0</v>
      </c>
      <c r="AD342" s="39">
        <v>0</v>
      </c>
      <c r="AE342" s="39">
        <v>12</v>
      </c>
      <c r="AF342" s="39">
        <v>0</v>
      </c>
      <c r="AG342" s="39">
        <v>0</v>
      </c>
      <c r="AH342" s="39">
        <v>0</v>
      </c>
      <c r="AI342" s="39">
        <v>10</v>
      </c>
      <c r="AJ342" s="39">
        <v>0</v>
      </c>
      <c r="AK342" s="39">
        <v>0</v>
      </c>
      <c r="AL342" s="39">
        <v>0</v>
      </c>
      <c r="AM342" s="39">
        <v>54</v>
      </c>
      <c r="AN342" s="39">
        <v>2</v>
      </c>
      <c r="AO342" s="39">
        <v>0</v>
      </c>
      <c r="AP342" s="39">
        <v>0</v>
      </c>
      <c r="AQ342" s="39">
        <v>97</v>
      </c>
      <c r="AR342" s="39">
        <v>8</v>
      </c>
      <c r="AS342" s="39">
        <v>15</v>
      </c>
      <c r="AT342" s="39">
        <v>24</v>
      </c>
      <c r="AU342" s="39">
        <v>6</v>
      </c>
      <c r="AV342" s="39">
        <v>0</v>
      </c>
      <c r="AW342" s="39"/>
      <c r="AX342" s="39"/>
      <c r="AY342" s="39"/>
      <c r="AZ342" s="39"/>
      <c r="BA342" s="39"/>
      <c r="BB342" s="39"/>
      <c r="BC342" s="39"/>
      <c r="BD342" s="39"/>
      <c r="BE342" s="39"/>
    </row>
    <row r="343" spans="1:59" ht="13" x14ac:dyDescent="0.15">
      <c r="A343" s="39" t="s">
        <v>189</v>
      </c>
      <c r="B343" s="39">
        <v>4</v>
      </c>
      <c r="C343" s="39">
        <v>6</v>
      </c>
      <c r="D343" s="62">
        <v>1</v>
      </c>
      <c r="E343" s="39">
        <v>0</v>
      </c>
      <c r="F343" s="39">
        <v>2</v>
      </c>
      <c r="G343" s="39">
        <v>1</v>
      </c>
      <c r="H343" s="39">
        <v>17</v>
      </c>
      <c r="I343" s="39">
        <v>5</v>
      </c>
      <c r="J343" s="39">
        <v>5</v>
      </c>
      <c r="K343" s="39">
        <f>H343/(H343+I343+J343)</f>
        <v>0.62962962962962965</v>
      </c>
      <c r="L343" s="39">
        <v>9</v>
      </c>
      <c r="M343" s="39">
        <v>7</v>
      </c>
      <c r="N343" s="39">
        <v>8</v>
      </c>
      <c r="O343" s="39">
        <f>(L343+M343+N343)/30</f>
        <v>0.8</v>
      </c>
      <c r="P343" s="39">
        <v>15</v>
      </c>
      <c r="Q343" s="39">
        <v>1</v>
      </c>
      <c r="R343" s="39">
        <v>1</v>
      </c>
      <c r="S343" s="39">
        <v>10</v>
      </c>
      <c r="T343" s="39">
        <v>0</v>
      </c>
      <c r="U343" s="39">
        <v>0</v>
      </c>
      <c r="V343" s="39">
        <v>0</v>
      </c>
      <c r="W343" s="39">
        <v>9</v>
      </c>
      <c r="X343" s="39">
        <v>1</v>
      </c>
      <c r="Y343" s="39">
        <v>1</v>
      </c>
      <c r="Z343" s="39">
        <v>0</v>
      </c>
      <c r="AA343" s="39">
        <v>8</v>
      </c>
      <c r="AB343" s="39">
        <v>0</v>
      </c>
      <c r="AC343" s="39">
        <v>0</v>
      </c>
      <c r="AD343" s="39">
        <v>0</v>
      </c>
      <c r="AE343" s="39">
        <v>9</v>
      </c>
      <c r="AF343" s="39">
        <v>2</v>
      </c>
      <c r="AG343" s="39">
        <v>1</v>
      </c>
      <c r="AH343" s="39">
        <v>0</v>
      </c>
      <c r="AI343" s="39">
        <v>9</v>
      </c>
      <c r="AJ343" s="39">
        <v>0</v>
      </c>
      <c r="AK343" s="39">
        <v>0</v>
      </c>
      <c r="AL343" s="39">
        <v>0</v>
      </c>
      <c r="AM343" s="39">
        <v>38</v>
      </c>
      <c r="AN343" s="39">
        <v>4</v>
      </c>
      <c r="AO343" s="39">
        <v>4</v>
      </c>
      <c r="AP343" s="39">
        <v>0</v>
      </c>
      <c r="AQ343" s="39">
        <v>86</v>
      </c>
      <c r="AR343" s="39">
        <v>19</v>
      </c>
      <c r="AS343" s="39">
        <v>15</v>
      </c>
      <c r="AT343" s="39">
        <v>13</v>
      </c>
      <c r="AU343" s="39">
        <v>13</v>
      </c>
      <c r="AV343" s="39">
        <v>4</v>
      </c>
      <c r="AW343" s="39"/>
      <c r="AX343" s="39"/>
      <c r="AY343" s="39"/>
      <c r="AZ343" s="39"/>
      <c r="BA343" s="39"/>
      <c r="BB343" s="39"/>
      <c r="BC343" s="39"/>
      <c r="BD343" s="39"/>
      <c r="BE343" s="39"/>
    </row>
    <row r="344" spans="1:59" ht="13" x14ac:dyDescent="0.15">
      <c r="A344" s="39" t="s">
        <v>196</v>
      </c>
      <c r="B344" s="39">
        <v>4</v>
      </c>
      <c r="C344" s="39">
        <v>6</v>
      </c>
      <c r="D344" s="62">
        <v>1</v>
      </c>
      <c r="E344" s="39">
        <v>0</v>
      </c>
      <c r="F344" s="39">
        <v>2</v>
      </c>
      <c r="G344" s="39">
        <v>1</v>
      </c>
      <c r="H344" s="39">
        <v>20</v>
      </c>
      <c r="I344" s="39">
        <v>4</v>
      </c>
      <c r="J344" s="39">
        <v>3</v>
      </c>
      <c r="K344" s="39">
        <f>H344/(H344+I344+J344)</f>
        <v>0.7407407407407407</v>
      </c>
      <c r="L344" s="39">
        <v>6</v>
      </c>
      <c r="M344" s="39">
        <v>7</v>
      </c>
      <c r="N344" s="39">
        <v>6</v>
      </c>
      <c r="O344" s="39">
        <f>(L344+M344+N344)/30</f>
        <v>0.6333333333333333</v>
      </c>
      <c r="P344" s="39">
        <v>15</v>
      </c>
      <c r="Q344" s="39">
        <v>1</v>
      </c>
      <c r="R344" s="39">
        <v>1</v>
      </c>
      <c r="S344" s="39">
        <v>10</v>
      </c>
      <c r="T344" s="39">
        <v>2</v>
      </c>
      <c r="U344" s="39">
        <v>1</v>
      </c>
      <c r="V344" s="39">
        <v>0</v>
      </c>
      <c r="W344" s="39">
        <v>9</v>
      </c>
      <c r="X344" s="39">
        <v>1</v>
      </c>
      <c r="Y344" s="39">
        <v>0</v>
      </c>
      <c r="Z344" s="39">
        <v>0</v>
      </c>
      <c r="AA344" s="39">
        <v>9</v>
      </c>
      <c r="AB344" s="39">
        <v>2</v>
      </c>
      <c r="AC344" s="39">
        <v>1</v>
      </c>
      <c r="AD344" s="39">
        <v>0</v>
      </c>
      <c r="AE344" s="39">
        <v>10</v>
      </c>
      <c r="AF344" s="39">
        <v>1</v>
      </c>
      <c r="AG344" s="39">
        <v>0</v>
      </c>
      <c r="AH344" s="39">
        <v>0</v>
      </c>
      <c r="AI344" s="39">
        <v>10</v>
      </c>
      <c r="AJ344" s="39">
        <v>0</v>
      </c>
      <c r="AK344" s="39">
        <v>0</v>
      </c>
      <c r="AL344" s="39">
        <v>0</v>
      </c>
      <c r="AM344" s="39">
        <v>31</v>
      </c>
      <c r="AN344" s="39">
        <v>5</v>
      </c>
      <c r="AO344" s="39">
        <v>3</v>
      </c>
      <c r="AP344" s="39">
        <v>0</v>
      </c>
      <c r="AQ344" s="39">
        <v>73</v>
      </c>
      <c r="AR344" s="39">
        <v>2</v>
      </c>
      <c r="AS344" s="39">
        <v>45</v>
      </c>
      <c r="AT344" s="39">
        <v>26</v>
      </c>
      <c r="AU344" s="39">
        <v>4</v>
      </c>
      <c r="AV344" s="39">
        <v>0</v>
      </c>
      <c r="AW344" s="39"/>
      <c r="AX344" s="39"/>
      <c r="AY344" s="39"/>
      <c r="AZ344" s="39"/>
      <c r="BA344" s="39"/>
      <c r="BB344" s="39"/>
      <c r="BC344" s="39"/>
      <c r="BD344" s="39"/>
      <c r="BE344" s="39"/>
    </row>
    <row r="345" spans="1:59" ht="13" x14ac:dyDescent="0.15">
      <c r="A345" s="39" t="s">
        <v>200</v>
      </c>
      <c r="B345" s="39">
        <v>4</v>
      </c>
      <c r="C345" s="39">
        <v>6</v>
      </c>
      <c r="D345" s="62">
        <v>1</v>
      </c>
      <c r="E345" s="39">
        <v>0</v>
      </c>
      <c r="F345" s="39">
        <v>2</v>
      </c>
      <c r="G345" s="39">
        <v>1</v>
      </c>
      <c r="H345" s="39">
        <v>17</v>
      </c>
      <c r="I345" s="39">
        <v>10</v>
      </c>
      <c r="J345" s="39">
        <v>0</v>
      </c>
      <c r="K345" s="39">
        <f>H345/(H345+I345+J345)</f>
        <v>0.62962962962962965</v>
      </c>
      <c r="L345" s="39">
        <v>9</v>
      </c>
      <c r="M345" s="39">
        <v>3</v>
      </c>
      <c r="N345" s="39">
        <v>4</v>
      </c>
      <c r="O345" s="39">
        <f>(L345+M345+N345)/30</f>
        <v>0.53333333333333333</v>
      </c>
      <c r="P345" s="39">
        <v>16</v>
      </c>
      <c r="Q345" s="39">
        <v>1</v>
      </c>
      <c r="R345" s="39">
        <v>0</v>
      </c>
      <c r="S345" s="39">
        <v>9</v>
      </c>
      <c r="T345" s="39">
        <v>0</v>
      </c>
      <c r="U345" s="39">
        <v>0</v>
      </c>
      <c r="V345" s="39">
        <v>0</v>
      </c>
      <c r="W345" s="39">
        <v>8</v>
      </c>
      <c r="X345" s="39">
        <v>2</v>
      </c>
      <c r="Y345" s="39">
        <v>1</v>
      </c>
      <c r="Z345" s="39">
        <v>0</v>
      </c>
      <c r="AA345" s="39">
        <v>8</v>
      </c>
      <c r="AB345" s="39">
        <v>1</v>
      </c>
      <c r="AC345" s="39">
        <v>1</v>
      </c>
      <c r="AD345" s="39">
        <v>0</v>
      </c>
      <c r="AE345" s="39">
        <v>3</v>
      </c>
      <c r="AF345" s="39">
        <v>0</v>
      </c>
      <c r="AG345" s="39">
        <v>0</v>
      </c>
      <c r="AH345" s="39">
        <v>0</v>
      </c>
      <c r="AI345" s="39">
        <v>7</v>
      </c>
      <c r="AJ345" s="39">
        <v>1</v>
      </c>
      <c r="AK345" s="39">
        <v>1</v>
      </c>
      <c r="AL345" s="39">
        <v>0</v>
      </c>
      <c r="AM345" s="39">
        <v>14</v>
      </c>
      <c r="AN345" s="39">
        <v>6</v>
      </c>
      <c r="AO345" s="39">
        <v>2</v>
      </c>
      <c r="AP345" s="39">
        <v>0</v>
      </c>
      <c r="AQ345" s="39">
        <v>113</v>
      </c>
      <c r="AR345" s="39">
        <v>6</v>
      </c>
      <c r="AS345" s="39">
        <v>1</v>
      </c>
      <c r="AT345" s="39">
        <v>27</v>
      </c>
      <c r="AU345" s="39">
        <v>3</v>
      </c>
      <c r="AV345" s="39">
        <v>0</v>
      </c>
      <c r="AW345" s="39"/>
      <c r="AX345" s="39"/>
      <c r="AY345" s="39"/>
      <c r="AZ345" s="39"/>
      <c r="BA345" s="39"/>
      <c r="BB345" s="39"/>
      <c r="BC345" s="39"/>
      <c r="BD345" s="39"/>
      <c r="BE345" s="39"/>
    </row>
    <row r="346" spans="1:59" ht="13" x14ac:dyDescent="0.15">
      <c r="A346" s="39" t="s">
        <v>204</v>
      </c>
      <c r="B346" s="39">
        <v>4</v>
      </c>
      <c r="C346" s="39">
        <v>6</v>
      </c>
      <c r="D346" s="62">
        <v>1</v>
      </c>
      <c r="E346" s="39">
        <v>0</v>
      </c>
      <c r="F346" s="39">
        <v>2</v>
      </c>
      <c r="G346" s="39">
        <v>2</v>
      </c>
      <c r="H346" s="39">
        <v>14</v>
      </c>
      <c r="I346" s="39">
        <v>13</v>
      </c>
      <c r="J346" s="39">
        <v>0</v>
      </c>
      <c r="K346" s="39">
        <f>H346/(H346+I346+J346)</f>
        <v>0.51851851851851849</v>
      </c>
      <c r="L346" s="39">
        <v>5</v>
      </c>
      <c r="M346" s="39">
        <v>8</v>
      </c>
      <c r="N346" s="39">
        <v>7</v>
      </c>
      <c r="O346" s="39">
        <f>(L346+M346+N346)/30</f>
        <v>0.66666666666666663</v>
      </c>
      <c r="P346" s="39">
        <v>16</v>
      </c>
      <c r="Q346" s="39">
        <v>1</v>
      </c>
      <c r="R346" s="39">
        <v>0</v>
      </c>
      <c r="S346" s="39">
        <v>13</v>
      </c>
      <c r="T346" s="39">
        <v>0</v>
      </c>
      <c r="U346" s="39">
        <v>0</v>
      </c>
      <c r="V346" s="39">
        <v>0</v>
      </c>
      <c r="W346" s="39">
        <v>13</v>
      </c>
      <c r="X346" s="39">
        <v>0</v>
      </c>
      <c r="Y346" s="39">
        <v>0</v>
      </c>
      <c r="Z346" s="39">
        <v>0</v>
      </c>
      <c r="AA346" s="39">
        <v>14</v>
      </c>
      <c r="AB346" s="39">
        <v>0</v>
      </c>
      <c r="AC346" s="39">
        <v>0</v>
      </c>
      <c r="AD346" s="39">
        <v>1</v>
      </c>
      <c r="AE346" s="39">
        <v>13</v>
      </c>
      <c r="AF346" s="39">
        <v>0</v>
      </c>
      <c r="AG346" s="39">
        <v>0</v>
      </c>
      <c r="AH346" s="39">
        <v>0</v>
      </c>
      <c r="AI346" s="39">
        <v>12</v>
      </c>
      <c r="AJ346" s="39">
        <v>1</v>
      </c>
      <c r="AK346" s="39">
        <v>1</v>
      </c>
      <c r="AL346" s="39">
        <v>0</v>
      </c>
      <c r="AM346" s="39">
        <v>51</v>
      </c>
      <c r="AN346" s="39">
        <v>2</v>
      </c>
      <c r="AO346" s="39">
        <v>1</v>
      </c>
      <c r="AP346" s="39">
        <v>0</v>
      </c>
      <c r="AQ346" s="39">
        <v>80</v>
      </c>
      <c r="AR346" s="39">
        <v>5</v>
      </c>
      <c r="AS346" s="39">
        <v>35</v>
      </c>
      <c r="AT346" s="39">
        <v>23</v>
      </c>
      <c r="AU346" s="39">
        <v>0</v>
      </c>
      <c r="AV346" s="39">
        <v>7</v>
      </c>
      <c r="AW346" s="39"/>
      <c r="AX346" s="39"/>
      <c r="AY346" s="39"/>
      <c r="AZ346" s="39"/>
      <c r="BA346" s="39"/>
      <c r="BB346" s="39"/>
      <c r="BC346" s="39"/>
      <c r="BD346" s="39"/>
      <c r="BE346" s="39"/>
    </row>
    <row r="347" spans="1:59" ht="13" x14ac:dyDescent="0.15">
      <c r="A347" s="39" t="s">
        <v>209</v>
      </c>
      <c r="B347" s="39">
        <v>4</v>
      </c>
      <c r="C347" s="39">
        <v>6</v>
      </c>
      <c r="D347" s="62">
        <v>1</v>
      </c>
      <c r="E347" s="39">
        <v>0</v>
      </c>
      <c r="F347" s="39">
        <v>2</v>
      </c>
      <c r="G347" s="39">
        <v>2</v>
      </c>
      <c r="H347" s="39">
        <v>14</v>
      </c>
      <c r="I347" s="39">
        <v>13</v>
      </c>
      <c r="J347" s="39">
        <v>0</v>
      </c>
      <c r="K347" s="39">
        <f>H347/(H347+I347+J347)</f>
        <v>0.51851851851851849</v>
      </c>
      <c r="L347" s="39">
        <v>6</v>
      </c>
      <c r="M347" s="39">
        <v>5</v>
      </c>
      <c r="N347" s="39">
        <v>8</v>
      </c>
      <c r="O347" s="39">
        <f>(L347+M347+N347)/30</f>
        <v>0.6333333333333333</v>
      </c>
      <c r="P347" s="39">
        <v>15</v>
      </c>
      <c r="Q347" s="39">
        <v>2</v>
      </c>
      <c r="R347" s="39">
        <v>0</v>
      </c>
      <c r="S347" s="39">
        <v>12</v>
      </c>
      <c r="T347" s="39">
        <v>0</v>
      </c>
      <c r="U347" s="39">
        <v>0</v>
      </c>
      <c r="V347" s="39">
        <v>0</v>
      </c>
      <c r="W347" s="39">
        <v>12</v>
      </c>
      <c r="X347" s="39">
        <v>0</v>
      </c>
      <c r="Y347" s="39">
        <v>0</v>
      </c>
      <c r="Z347" s="39">
        <v>0</v>
      </c>
      <c r="AA347" s="39">
        <v>14</v>
      </c>
      <c r="AB347" s="39">
        <v>0</v>
      </c>
      <c r="AC347" s="39">
        <v>0</v>
      </c>
      <c r="AD347" s="39">
        <v>0</v>
      </c>
      <c r="AE347" s="39">
        <v>9</v>
      </c>
      <c r="AF347" s="39">
        <v>1</v>
      </c>
      <c r="AG347" s="39">
        <v>1</v>
      </c>
      <c r="AH347" s="39">
        <v>0</v>
      </c>
      <c r="AI347" s="39">
        <v>13</v>
      </c>
      <c r="AJ347" s="39">
        <v>1</v>
      </c>
      <c r="AK347" s="39">
        <v>1</v>
      </c>
      <c r="AL347" s="39">
        <v>0</v>
      </c>
      <c r="AM347" s="39">
        <v>39</v>
      </c>
      <c r="AN347" s="39">
        <v>5</v>
      </c>
      <c r="AO347" s="39">
        <v>5</v>
      </c>
      <c r="AP347" s="39">
        <v>0</v>
      </c>
      <c r="AQ347" s="39">
        <v>103</v>
      </c>
      <c r="AR347" s="39">
        <v>17</v>
      </c>
      <c r="AS347" s="39">
        <v>0</v>
      </c>
      <c r="AT347" s="39">
        <v>11</v>
      </c>
      <c r="AU347" s="39">
        <v>19</v>
      </c>
      <c r="AV347" s="39">
        <v>0</v>
      </c>
      <c r="AW347" s="39"/>
      <c r="AX347" s="39"/>
      <c r="AY347" s="39"/>
      <c r="AZ347" s="39"/>
      <c r="BA347" s="39"/>
      <c r="BB347" s="39"/>
      <c r="BC347" s="39"/>
      <c r="BD347" s="39"/>
      <c r="BE347" s="39"/>
    </row>
    <row r="348" spans="1:59" ht="13" x14ac:dyDescent="0.15">
      <c r="A348" s="39">
        <v>326</v>
      </c>
      <c r="B348" s="39">
        <v>5</v>
      </c>
      <c r="C348" s="39">
        <v>5</v>
      </c>
      <c r="D348" s="39">
        <v>0</v>
      </c>
      <c r="E348" s="39">
        <v>0</v>
      </c>
      <c r="F348" s="39">
        <v>2</v>
      </c>
      <c r="G348" s="39">
        <v>2</v>
      </c>
      <c r="H348" s="39">
        <v>16</v>
      </c>
      <c r="I348" s="39">
        <v>11</v>
      </c>
      <c r="J348" s="39">
        <v>0</v>
      </c>
      <c r="K348" s="39">
        <f>H348/(H348+I348+J348)</f>
        <v>0.59259259259259256</v>
      </c>
      <c r="L348" s="39">
        <v>7</v>
      </c>
      <c r="M348" s="39">
        <v>10</v>
      </c>
      <c r="N348" s="39">
        <v>9</v>
      </c>
      <c r="O348" s="39">
        <f>(L348+M348+N348)/30</f>
        <v>0.8666666666666667</v>
      </c>
      <c r="P348" s="39">
        <v>15</v>
      </c>
      <c r="Q348" s="39">
        <v>1</v>
      </c>
      <c r="R348" s="39">
        <v>1</v>
      </c>
      <c r="S348" s="39">
        <v>11</v>
      </c>
      <c r="T348" s="39">
        <v>0</v>
      </c>
      <c r="U348" s="39">
        <v>0</v>
      </c>
      <c r="V348" s="39">
        <v>0</v>
      </c>
      <c r="W348" s="39">
        <v>11</v>
      </c>
      <c r="X348" s="39">
        <v>0</v>
      </c>
      <c r="Y348" s="39">
        <v>0</v>
      </c>
      <c r="Z348" s="39">
        <v>0</v>
      </c>
      <c r="AA348" s="39">
        <v>12</v>
      </c>
      <c r="AB348" s="39">
        <v>1</v>
      </c>
      <c r="AC348" s="39">
        <v>0</v>
      </c>
      <c r="AD348" s="39">
        <v>0</v>
      </c>
      <c r="AE348" s="39">
        <v>13</v>
      </c>
      <c r="AF348" s="39">
        <v>0</v>
      </c>
      <c r="AG348" s="39">
        <v>0</v>
      </c>
      <c r="AH348" s="39">
        <v>0</v>
      </c>
      <c r="AI348" s="39">
        <v>8</v>
      </c>
      <c r="AJ348" s="39">
        <v>2</v>
      </c>
      <c r="AK348" s="39">
        <v>0</v>
      </c>
      <c r="AL348" s="39">
        <v>0</v>
      </c>
      <c r="AM348" s="39">
        <v>33</v>
      </c>
      <c r="AN348" s="39">
        <v>2</v>
      </c>
      <c r="AO348" s="39">
        <v>0</v>
      </c>
      <c r="AP348" s="39">
        <v>0</v>
      </c>
      <c r="AQ348" s="39">
        <v>108</v>
      </c>
      <c r="AR348" s="39">
        <v>12</v>
      </c>
      <c r="AS348" s="39">
        <v>0</v>
      </c>
      <c r="AT348" s="39">
        <v>20</v>
      </c>
      <c r="AU348" s="39">
        <v>3</v>
      </c>
      <c r="AV348" s="39">
        <v>7</v>
      </c>
      <c r="AW348" s="39"/>
      <c r="AX348" s="39"/>
      <c r="AY348" s="39"/>
      <c r="AZ348" s="39"/>
      <c r="BA348" s="39"/>
      <c r="BB348" s="39"/>
      <c r="BC348" s="39"/>
      <c r="BD348" s="39"/>
      <c r="BE348" s="39"/>
    </row>
    <row r="349" spans="1:59" ht="13" x14ac:dyDescent="0.15">
      <c r="A349" s="39">
        <v>343</v>
      </c>
      <c r="B349" s="39">
        <v>5</v>
      </c>
      <c r="C349" s="39">
        <v>5</v>
      </c>
      <c r="D349" s="39">
        <v>0</v>
      </c>
      <c r="E349" s="39">
        <v>0</v>
      </c>
      <c r="F349" s="39">
        <v>2</v>
      </c>
      <c r="G349" s="39">
        <v>1</v>
      </c>
      <c r="H349" s="39">
        <v>9</v>
      </c>
      <c r="I349" s="39">
        <v>6</v>
      </c>
      <c r="J349" s="39">
        <v>12</v>
      </c>
      <c r="K349" s="39">
        <f>H349/(H349+I349+J349)</f>
        <v>0.33333333333333331</v>
      </c>
      <c r="L349" s="39">
        <v>7</v>
      </c>
      <c r="M349" s="39">
        <v>6</v>
      </c>
      <c r="N349" s="39">
        <v>8</v>
      </c>
      <c r="O349" s="39">
        <f>(L349+M349+N349)/30</f>
        <v>0.7</v>
      </c>
      <c r="P349" s="39">
        <v>8</v>
      </c>
      <c r="Q349" s="39">
        <v>0</v>
      </c>
      <c r="R349" s="39">
        <v>9</v>
      </c>
      <c r="S349" s="39">
        <v>8</v>
      </c>
      <c r="T349" s="39">
        <v>1</v>
      </c>
      <c r="U349" s="39">
        <v>0</v>
      </c>
      <c r="V349" s="39">
        <v>0</v>
      </c>
      <c r="W349" s="39">
        <v>6</v>
      </c>
      <c r="X349" s="39">
        <v>1</v>
      </c>
      <c r="Y349" s="39">
        <v>1</v>
      </c>
      <c r="Z349" s="39">
        <v>0</v>
      </c>
      <c r="AA349" s="39">
        <v>11</v>
      </c>
      <c r="AB349" s="39">
        <v>0</v>
      </c>
      <c r="AC349" s="39">
        <v>0</v>
      </c>
      <c r="AD349" s="39">
        <v>0</v>
      </c>
      <c r="AE349" s="39">
        <v>11</v>
      </c>
      <c r="AF349" s="39">
        <v>0</v>
      </c>
      <c r="AG349" s="39">
        <v>0</v>
      </c>
      <c r="AH349" s="39">
        <v>0</v>
      </c>
      <c r="AI349" s="39">
        <v>10</v>
      </c>
      <c r="AJ349" s="39">
        <v>0</v>
      </c>
      <c r="AK349" s="39">
        <v>0</v>
      </c>
      <c r="AL349" s="39">
        <v>0</v>
      </c>
      <c r="AM349" s="39">
        <v>23</v>
      </c>
      <c r="AN349" s="39">
        <v>2</v>
      </c>
      <c r="AO349" s="39">
        <v>2</v>
      </c>
      <c r="AP349" s="39">
        <v>0</v>
      </c>
      <c r="AQ349" s="39">
        <v>46</v>
      </c>
      <c r="AR349" s="39">
        <v>9</v>
      </c>
      <c r="AS349" s="39">
        <v>65</v>
      </c>
      <c r="AT349" s="39">
        <v>17</v>
      </c>
      <c r="AU349" s="39">
        <v>0</v>
      </c>
      <c r="AV349" s="39">
        <v>13</v>
      </c>
      <c r="AW349" s="39"/>
      <c r="AX349" s="39"/>
      <c r="AY349" s="39"/>
      <c r="AZ349" s="39"/>
      <c r="BA349" s="39"/>
      <c r="BB349" s="39"/>
      <c r="BC349" s="39"/>
      <c r="BD349" s="39"/>
      <c r="BE349" s="39"/>
    </row>
    <row r="350" spans="1:59" ht="13" x14ac:dyDescent="0.15">
      <c r="A350" s="39">
        <v>348</v>
      </c>
      <c r="B350" s="39">
        <v>5</v>
      </c>
      <c r="C350" s="39">
        <v>5</v>
      </c>
      <c r="D350" s="39">
        <v>0</v>
      </c>
      <c r="E350" s="39">
        <v>0</v>
      </c>
      <c r="F350" s="39">
        <v>2</v>
      </c>
      <c r="G350" s="39">
        <v>2</v>
      </c>
      <c r="H350" s="39">
        <v>17</v>
      </c>
      <c r="I350" s="39">
        <v>10</v>
      </c>
      <c r="J350" s="39">
        <v>0</v>
      </c>
      <c r="K350" s="39">
        <f>H350/(H350+I350+J350)</f>
        <v>0.62962962962962965</v>
      </c>
      <c r="L350" s="39">
        <v>6</v>
      </c>
      <c r="M350" s="39">
        <v>8</v>
      </c>
      <c r="N350" s="39">
        <v>6</v>
      </c>
      <c r="O350" s="39">
        <f>(L350+M350+N350)/30</f>
        <v>0.66666666666666663</v>
      </c>
      <c r="P350" s="39">
        <v>15</v>
      </c>
      <c r="Q350" s="39">
        <v>2</v>
      </c>
      <c r="R350" s="39">
        <v>0</v>
      </c>
      <c r="S350" s="39">
        <v>15</v>
      </c>
      <c r="T350" s="39">
        <v>0</v>
      </c>
      <c r="U350" s="39">
        <v>0</v>
      </c>
      <c r="V350" s="39">
        <v>0</v>
      </c>
      <c r="W350" s="39">
        <v>14</v>
      </c>
      <c r="X350" s="39">
        <v>0</v>
      </c>
      <c r="Y350" s="39">
        <v>0</v>
      </c>
      <c r="Z350" s="39">
        <v>0</v>
      </c>
      <c r="AA350" s="39">
        <v>14</v>
      </c>
      <c r="AB350" s="39">
        <v>0</v>
      </c>
      <c r="AC350" s="39">
        <v>0</v>
      </c>
      <c r="AD350" s="39">
        <v>0</v>
      </c>
      <c r="AE350" s="39">
        <v>12</v>
      </c>
      <c r="AF350" s="39">
        <v>1</v>
      </c>
      <c r="AG350" s="39">
        <v>0</v>
      </c>
      <c r="AH350" s="39">
        <v>0</v>
      </c>
      <c r="AI350" s="39">
        <v>13</v>
      </c>
      <c r="AJ350" s="39">
        <v>0</v>
      </c>
      <c r="AK350" s="39">
        <v>0</v>
      </c>
      <c r="AL350" s="39">
        <v>0</v>
      </c>
      <c r="AM350" s="39">
        <v>53</v>
      </c>
      <c r="AN350" s="39">
        <v>0</v>
      </c>
      <c r="AO350" s="39">
        <v>0</v>
      </c>
      <c r="AP350" s="39">
        <v>0</v>
      </c>
      <c r="AQ350" s="39">
        <v>42</v>
      </c>
      <c r="AR350" s="39">
        <v>3</v>
      </c>
      <c r="AS350" s="39">
        <v>75</v>
      </c>
      <c r="AT350" s="39">
        <v>15</v>
      </c>
      <c r="AU350" s="39">
        <v>1</v>
      </c>
      <c r="AV350" s="39">
        <v>14</v>
      </c>
      <c r="AW350" s="39"/>
      <c r="AX350" s="39"/>
      <c r="AY350" s="39"/>
      <c r="AZ350" s="39"/>
      <c r="BA350" s="39"/>
      <c r="BB350" s="39"/>
      <c r="BC350" s="39"/>
      <c r="BD350" s="39"/>
      <c r="BE350" s="39"/>
    </row>
    <row r="351" spans="1:59" ht="13" x14ac:dyDescent="0.15">
      <c r="A351" s="39">
        <v>350</v>
      </c>
      <c r="B351" s="39">
        <v>5</v>
      </c>
      <c r="C351" s="39">
        <v>5</v>
      </c>
      <c r="D351" s="39">
        <v>0</v>
      </c>
      <c r="E351" s="39">
        <v>0</v>
      </c>
      <c r="F351" s="39">
        <v>2</v>
      </c>
      <c r="G351" s="39">
        <v>2</v>
      </c>
      <c r="H351" s="39">
        <v>19</v>
      </c>
      <c r="I351" s="39">
        <v>4</v>
      </c>
      <c r="J351" s="39">
        <v>4</v>
      </c>
      <c r="K351" s="39">
        <f>H351/(H351+I351+J351)</f>
        <v>0.70370370370370372</v>
      </c>
      <c r="L351" s="39">
        <v>8</v>
      </c>
      <c r="M351" s="39">
        <v>8</v>
      </c>
      <c r="N351" s="39">
        <v>5</v>
      </c>
      <c r="O351" s="39">
        <f>(L351+M351+N351)/30</f>
        <v>0.7</v>
      </c>
      <c r="P351" s="39">
        <v>13</v>
      </c>
      <c r="Q351" s="39">
        <v>4</v>
      </c>
      <c r="R351" s="39">
        <v>0</v>
      </c>
      <c r="S351" s="39">
        <v>11</v>
      </c>
      <c r="T351" s="39">
        <v>1</v>
      </c>
      <c r="U351" s="39">
        <v>1</v>
      </c>
      <c r="V351" s="39">
        <v>0</v>
      </c>
      <c r="W351" s="39">
        <v>9</v>
      </c>
      <c r="X351" s="39">
        <v>2</v>
      </c>
      <c r="Y351" s="39">
        <v>0</v>
      </c>
      <c r="Z351" s="39">
        <v>0</v>
      </c>
      <c r="AA351" s="39">
        <v>11</v>
      </c>
      <c r="AB351" s="39">
        <v>1</v>
      </c>
      <c r="AC351" s="39">
        <v>1</v>
      </c>
      <c r="AD351" s="39">
        <v>0</v>
      </c>
      <c r="AE351" s="39">
        <v>9</v>
      </c>
      <c r="AF351" s="39">
        <v>1</v>
      </c>
      <c r="AG351" s="39">
        <v>1</v>
      </c>
      <c r="AH351" s="39">
        <v>0</v>
      </c>
      <c r="AI351" s="39">
        <v>13</v>
      </c>
      <c r="AJ351" s="39">
        <v>0</v>
      </c>
      <c r="AK351" s="39">
        <v>0</v>
      </c>
      <c r="AL351" s="39">
        <v>0</v>
      </c>
      <c r="AM351" s="39">
        <v>40</v>
      </c>
      <c r="AN351" s="39">
        <v>9</v>
      </c>
      <c r="AO351" s="39">
        <v>5</v>
      </c>
      <c r="AP351" s="39">
        <v>1</v>
      </c>
      <c r="AQ351" s="39">
        <v>97</v>
      </c>
      <c r="AR351" s="39">
        <v>13</v>
      </c>
      <c r="AS351" s="39">
        <v>10</v>
      </c>
      <c r="AT351" s="39">
        <v>26</v>
      </c>
      <c r="AU351" s="39">
        <v>4</v>
      </c>
      <c r="AV351" s="39">
        <v>0</v>
      </c>
      <c r="AW351" s="39"/>
      <c r="AX351" s="39"/>
      <c r="AY351" s="39"/>
      <c r="AZ351" s="39"/>
      <c r="BA351" s="39"/>
      <c r="BB351" s="39"/>
      <c r="BC351" s="39"/>
      <c r="BD351" s="39"/>
      <c r="BE351" s="39"/>
    </row>
    <row r="352" spans="1:59" s="60" customFormat="1" ht="15.75" customHeight="1" x14ac:dyDescent="0.15">
      <c r="A352" s="39">
        <v>351</v>
      </c>
      <c r="B352" s="39">
        <v>5</v>
      </c>
      <c r="C352" s="39">
        <v>5</v>
      </c>
      <c r="D352" s="39">
        <v>0</v>
      </c>
      <c r="E352" s="39">
        <v>0</v>
      </c>
      <c r="F352" s="39">
        <v>2</v>
      </c>
      <c r="G352" s="39">
        <v>1</v>
      </c>
      <c r="H352" s="39">
        <v>10</v>
      </c>
      <c r="I352" s="39">
        <v>17</v>
      </c>
      <c r="J352" s="39">
        <v>0</v>
      </c>
      <c r="K352" s="39">
        <f>H352/(H352+I352+J352)</f>
        <v>0.37037037037037035</v>
      </c>
      <c r="L352" s="39">
        <v>10</v>
      </c>
      <c r="M352" s="39">
        <v>4</v>
      </c>
      <c r="N352" s="39">
        <v>6</v>
      </c>
      <c r="O352" s="39">
        <f>(L352+M352+N352)/30</f>
        <v>0.66666666666666663</v>
      </c>
      <c r="P352" s="39">
        <v>11</v>
      </c>
      <c r="Q352" s="39">
        <v>6</v>
      </c>
      <c r="R352" s="39">
        <v>0</v>
      </c>
      <c r="S352" s="39">
        <v>10</v>
      </c>
      <c r="T352" s="39">
        <v>0</v>
      </c>
      <c r="U352" s="39">
        <v>0</v>
      </c>
      <c r="V352" s="39">
        <v>0</v>
      </c>
      <c r="W352" s="39">
        <v>8</v>
      </c>
      <c r="X352" s="39">
        <v>1</v>
      </c>
      <c r="Y352" s="39">
        <v>1</v>
      </c>
      <c r="Z352" s="39">
        <v>0</v>
      </c>
      <c r="AA352" s="39">
        <v>5</v>
      </c>
      <c r="AB352" s="39">
        <v>4</v>
      </c>
      <c r="AC352" s="39">
        <v>1</v>
      </c>
      <c r="AD352" s="39">
        <v>0</v>
      </c>
      <c r="AE352" s="39">
        <v>8</v>
      </c>
      <c r="AF352" s="39">
        <v>0</v>
      </c>
      <c r="AG352" s="39">
        <v>0</v>
      </c>
      <c r="AH352" s="39">
        <v>0</v>
      </c>
      <c r="AI352" s="39">
        <v>8</v>
      </c>
      <c r="AJ352" s="39">
        <v>1</v>
      </c>
      <c r="AK352" s="39">
        <v>1</v>
      </c>
      <c r="AL352" s="39">
        <v>0</v>
      </c>
      <c r="AM352" s="39">
        <v>13</v>
      </c>
      <c r="AN352" s="39">
        <v>3</v>
      </c>
      <c r="AO352" s="39">
        <v>3</v>
      </c>
      <c r="AP352" s="39">
        <v>0</v>
      </c>
      <c r="AQ352" s="39">
        <v>94</v>
      </c>
      <c r="AR352" s="39">
        <v>26</v>
      </c>
      <c r="AS352" s="39">
        <v>0</v>
      </c>
      <c r="AT352" s="39">
        <v>11</v>
      </c>
      <c r="AU352" s="39">
        <v>19</v>
      </c>
      <c r="AV352" s="39">
        <v>0</v>
      </c>
      <c r="AW352" s="39"/>
      <c r="AX352" s="39"/>
      <c r="AY352" s="39"/>
      <c r="AZ352" s="39"/>
      <c r="BA352" s="39"/>
      <c r="BB352" s="39"/>
      <c r="BC352" s="39"/>
      <c r="BD352" s="39"/>
      <c r="BE352" s="39"/>
      <c r="BF352" s="58"/>
      <c r="BG352" s="58"/>
    </row>
    <row r="353" spans="1:59" s="60" customFormat="1" ht="15.75" customHeight="1" x14ac:dyDescent="0.15">
      <c r="A353" s="39">
        <v>353</v>
      </c>
      <c r="B353" s="39">
        <v>5</v>
      </c>
      <c r="C353" s="39">
        <v>5</v>
      </c>
      <c r="D353" s="39">
        <v>0</v>
      </c>
      <c r="E353" s="39">
        <v>0</v>
      </c>
      <c r="F353" s="39">
        <v>2</v>
      </c>
      <c r="G353" s="39">
        <v>1</v>
      </c>
      <c r="H353" s="39">
        <v>17</v>
      </c>
      <c r="I353" s="39">
        <v>5</v>
      </c>
      <c r="J353" s="39">
        <v>5</v>
      </c>
      <c r="K353" s="39">
        <f>H353/(H353+I353+J353)</f>
        <v>0.62962962962962965</v>
      </c>
      <c r="L353" s="39">
        <v>6</v>
      </c>
      <c r="M353" s="39">
        <v>5</v>
      </c>
      <c r="N353" s="39">
        <v>6</v>
      </c>
      <c r="O353" s="39">
        <f>(L353+M353+N353)/30</f>
        <v>0.56666666666666665</v>
      </c>
      <c r="P353" s="39">
        <v>16</v>
      </c>
      <c r="Q353" s="39">
        <v>1</v>
      </c>
      <c r="R353" s="39">
        <v>0</v>
      </c>
      <c r="S353" s="39">
        <v>10</v>
      </c>
      <c r="T353" s="39">
        <v>1</v>
      </c>
      <c r="U353" s="39">
        <v>1</v>
      </c>
      <c r="V353" s="39">
        <v>0</v>
      </c>
      <c r="W353" s="39">
        <v>7</v>
      </c>
      <c r="X353" s="39">
        <v>1</v>
      </c>
      <c r="Y353" s="39">
        <v>1</v>
      </c>
      <c r="Z353" s="39">
        <v>0</v>
      </c>
      <c r="AA353" s="39">
        <v>8</v>
      </c>
      <c r="AB353" s="39">
        <v>2</v>
      </c>
      <c r="AC353" s="39">
        <v>1</v>
      </c>
      <c r="AD353" s="39">
        <v>0</v>
      </c>
      <c r="AE353" s="39">
        <v>10</v>
      </c>
      <c r="AF353" s="39">
        <v>1</v>
      </c>
      <c r="AG353" s="39">
        <v>1</v>
      </c>
      <c r="AH353" s="39">
        <v>0</v>
      </c>
      <c r="AI353" s="39">
        <v>10</v>
      </c>
      <c r="AJ353" s="39">
        <v>2</v>
      </c>
      <c r="AK353" s="39">
        <v>1</v>
      </c>
      <c r="AL353" s="39">
        <v>0</v>
      </c>
      <c r="AM353" s="39">
        <v>33</v>
      </c>
      <c r="AN353" s="39">
        <v>1</v>
      </c>
      <c r="AO353" s="39">
        <v>4</v>
      </c>
      <c r="AP353" s="39">
        <v>0</v>
      </c>
      <c r="AQ353" s="39">
        <v>116</v>
      </c>
      <c r="AR353" s="39">
        <v>4</v>
      </c>
      <c r="AS353" s="39">
        <v>0</v>
      </c>
      <c r="AT353" s="39">
        <v>30</v>
      </c>
      <c r="AU353" s="39">
        <v>0</v>
      </c>
      <c r="AV353" s="39">
        <v>0</v>
      </c>
      <c r="AW353" s="39"/>
      <c r="AX353" s="39"/>
      <c r="AY353" s="39"/>
      <c r="AZ353" s="39"/>
      <c r="BA353" s="39"/>
      <c r="BB353" s="39"/>
      <c r="BC353" s="39"/>
      <c r="BD353" s="39"/>
      <c r="BE353" s="39"/>
      <c r="BF353" s="58"/>
      <c r="BG353" s="58"/>
    </row>
    <row r="354" spans="1:59" s="60" customFormat="1" ht="15.75" customHeight="1" x14ac:dyDescent="0.15">
      <c r="A354" s="39">
        <v>355</v>
      </c>
      <c r="B354" s="39">
        <v>5</v>
      </c>
      <c r="C354" s="39">
        <v>5</v>
      </c>
      <c r="D354" s="39">
        <v>0</v>
      </c>
      <c r="E354" s="39">
        <v>0</v>
      </c>
      <c r="F354" s="39">
        <v>2</v>
      </c>
      <c r="G354" s="39">
        <v>1</v>
      </c>
      <c r="H354" s="39">
        <v>12</v>
      </c>
      <c r="I354" s="39">
        <v>15</v>
      </c>
      <c r="J354" s="39">
        <v>0</v>
      </c>
      <c r="K354" s="39">
        <f>H354/(H354+I354+J354)</f>
        <v>0.44444444444444442</v>
      </c>
      <c r="L354" s="39">
        <v>8</v>
      </c>
      <c r="M354" s="39">
        <v>6</v>
      </c>
      <c r="N354" s="39">
        <v>7</v>
      </c>
      <c r="O354" s="39">
        <f>(L354+M354+N354)/30</f>
        <v>0.7</v>
      </c>
      <c r="P354" s="39">
        <v>13</v>
      </c>
      <c r="Q354" s="39">
        <v>0</v>
      </c>
      <c r="R354" s="39">
        <v>4</v>
      </c>
      <c r="S354" s="39">
        <v>11</v>
      </c>
      <c r="T354" s="39">
        <v>1</v>
      </c>
      <c r="U354" s="39">
        <v>1</v>
      </c>
      <c r="V354" s="39">
        <v>0</v>
      </c>
      <c r="W354" s="39">
        <v>12</v>
      </c>
      <c r="X354" s="39">
        <v>0</v>
      </c>
      <c r="Y354" s="39">
        <v>0</v>
      </c>
      <c r="Z354" s="39">
        <v>0</v>
      </c>
      <c r="AA354" s="39">
        <v>8</v>
      </c>
      <c r="AB354" s="39">
        <v>1</v>
      </c>
      <c r="AC354" s="39">
        <v>0</v>
      </c>
      <c r="AD354" s="39">
        <v>0</v>
      </c>
      <c r="AE354" s="39">
        <v>11</v>
      </c>
      <c r="AF354" s="39">
        <v>1</v>
      </c>
      <c r="AG354" s="39">
        <v>0</v>
      </c>
      <c r="AH354" s="39">
        <v>0</v>
      </c>
      <c r="AI354" s="39">
        <v>10</v>
      </c>
      <c r="AJ354" s="39">
        <v>1</v>
      </c>
      <c r="AK354" s="39">
        <v>1</v>
      </c>
      <c r="AL354" s="39">
        <v>0</v>
      </c>
      <c r="AM354" s="39">
        <v>32</v>
      </c>
      <c r="AN354" s="39">
        <v>5</v>
      </c>
      <c r="AO354" s="39">
        <v>2</v>
      </c>
      <c r="AP354" s="39">
        <v>0</v>
      </c>
      <c r="AQ354" s="39">
        <v>61</v>
      </c>
      <c r="AR354" s="39">
        <v>9</v>
      </c>
      <c r="AS354" s="39">
        <v>50</v>
      </c>
      <c r="AT354" s="39">
        <v>13</v>
      </c>
      <c r="AU354" s="39">
        <v>14</v>
      </c>
      <c r="AV354" s="39">
        <v>3</v>
      </c>
      <c r="AW354" s="39"/>
      <c r="AX354" s="39"/>
      <c r="AY354" s="39"/>
      <c r="AZ354" s="39"/>
      <c r="BA354" s="39"/>
      <c r="BB354" s="39"/>
      <c r="BC354" s="39"/>
      <c r="BD354" s="39"/>
      <c r="BE354" s="39"/>
      <c r="BF354" s="58"/>
      <c r="BG354" s="58"/>
    </row>
    <row r="355" spans="1:59" s="60" customFormat="1" ht="15.75" customHeight="1" x14ac:dyDescent="0.15">
      <c r="A355" s="39">
        <v>356</v>
      </c>
      <c r="B355" s="39">
        <v>5</v>
      </c>
      <c r="C355" s="39">
        <v>5</v>
      </c>
      <c r="D355" s="39">
        <v>0</v>
      </c>
      <c r="E355" s="39">
        <v>0</v>
      </c>
      <c r="F355" s="39">
        <v>2</v>
      </c>
      <c r="G355" s="39">
        <v>2</v>
      </c>
      <c r="H355" s="39">
        <v>15</v>
      </c>
      <c r="I355" s="39">
        <v>1</v>
      </c>
      <c r="J355" s="39">
        <v>11</v>
      </c>
      <c r="K355" s="39">
        <f>H355/(H355+I355+J355)</f>
        <v>0.55555555555555558</v>
      </c>
      <c r="L355" s="39">
        <v>7</v>
      </c>
      <c r="M355" s="39">
        <v>3</v>
      </c>
      <c r="N355" s="39">
        <v>6</v>
      </c>
      <c r="O355" s="39">
        <f>(L355+M355+N355)/30</f>
        <v>0.53333333333333333</v>
      </c>
      <c r="P355" s="39">
        <v>16</v>
      </c>
      <c r="Q355" s="39">
        <v>0</v>
      </c>
      <c r="R355" s="39">
        <v>1</v>
      </c>
      <c r="S355" s="39">
        <v>13</v>
      </c>
      <c r="T355" s="39">
        <v>0</v>
      </c>
      <c r="U355" s="39">
        <v>0</v>
      </c>
      <c r="V355" s="39">
        <v>0</v>
      </c>
      <c r="W355" s="39">
        <v>12</v>
      </c>
      <c r="X355" s="39">
        <v>0</v>
      </c>
      <c r="Y355" s="39">
        <v>0</v>
      </c>
      <c r="Z355" s="39">
        <v>0</v>
      </c>
      <c r="AA355" s="39">
        <v>12</v>
      </c>
      <c r="AB355" s="39">
        <v>0</v>
      </c>
      <c r="AC355" s="39">
        <v>0</v>
      </c>
      <c r="AD355" s="39">
        <v>0</v>
      </c>
      <c r="AE355" s="39">
        <v>10</v>
      </c>
      <c r="AF355" s="39">
        <v>0</v>
      </c>
      <c r="AG355" s="39">
        <v>0</v>
      </c>
      <c r="AH355" s="39">
        <v>0</v>
      </c>
      <c r="AI355" s="39">
        <v>10</v>
      </c>
      <c r="AJ355" s="39">
        <v>0</v>
      </c>
      <c r="AK355" s="39">
        <v>0</v>
      </c>
      <c r="AL355" s="39">
        <v>0</v>
      </c>
      <c r="AM355" s="39">
        <v>43</v>
      </c>
      <c r="AN355" s="39">
        <v>0</v>
      </c>
      <c r="AO355" s="39">
        <v>0</v>
      </c>
      <c r="AP355" s="39">
        <v>0</v>
      </c>
      <c r="AQ355" s="39">
        <v>106</v>
      </c>
      <c r="AR355" s="39">
        <v>14</v>
      </c>
      <c r="AS355" s="39">
        <v>0</v>
      </c>
      <c r="AT355" s="39">
        <v>29</v>
      </c>
      <c r="AU355" s="39">
        <v>1</v>
      </c>
      <c r="AV355" s="39">
        <v>0</v>
      </c>
      <c r="AW355" s="39"/>
      <c r="AX355" s="39"/>
      <c r="AY355" s="39"/>
      <c r="AZ355" s="39"/>
      <c r="BA355" s="39"/>
      <c r="BB355" s="39"/>
      <c r="BC355" s="39"/>
      <c r="BD355" s="39"/>
      <c r="BE355" s="39"/>
      <c r="BF355" s="58"/>
      <c r="BG355" s="58"/>
    </row>
    <row r="356" spans="1:59" s="60" customFormat="1" ht="15.75" customHeight="1" x14ac:dyDescent="0.15">
      <c r="A356" s="39">
        <v>357</v>
      </c>
      <c r="B356" s="39">
        <v>5</v>
      </c>
      <c r="C356" s="39">
        <v>5</v>
      </c>
      <c r="D356" s="39">
        <v>0</v>
      </c>
      <c r="E356" s="39">
        <v>0</v>
      </c>
      <c r="F356" s="39">
        <v>2</v>
      </c>
      <c r="G356" s="39">
        <v>1</v>
      </c>
      <c r="H356" s="39">
        <v>13</v>
      </c>
      <c r="I356" s="39">
        <v>13</v>
      </c>
      <c r="J356" s="39">
        <v>1</v>
      </c>
      <c r="K356" s="39">
        <f>H356/(H356+I356+J356)</f>
        <v>0.48148148148148145</v>
      </c>
      <c r="L356" s="39">
        <v>7</v>
      </c>
      <c r="M356" s="39">
        <v>5</v>
      </c>
      <c r="N356" s="39">
        <v>7</v>
      </c>
      <c r="O356" s="39">
        <f>(L356+M356+N356)/30</f>
        <v>0.6333333333333333</v>
      </c>
      <c r="P356" s="39">
        <v>10</v>
      </c>
      <c r="Q356" s="39">
        <v>4</v>
      </c>
      <c r="R356" s="39">
        <v>3</v>
      </c>
      <c r="S356" s="39">
        <v>10</v>
      </c>
      <c r="T356" s="39">
        <v>0</v>
      </c>
      <c r="U356" s="39">
        <v>0</v>
      </c>
      <c r="V356" s="39">
        <v>0</v>
      </c>
      <c r="W356" s="39">
        <v>9</v>
      </c>
      <c r="X356" s="39">
        <v>0</v>
      </c>
      <c r="Y356" s="39">
        <v>0</v>
      </c>
      <c r="Z356" s="39">
        <v>0</v>
      </c>
      <c r="AA356" s="39">
        <v>5</v>
      </c>
      <c r="AB356" s="39">
        <v>0</v>
      </c>
      <c r="AC356" s="39">
        <v>0</v>
      </c>
      <c r="AD356" s="39">
        <v>0</v>
      </c>
      <c r="AE356" s="39">
        <v>7</v>
      </c>
      <c r="AF356" s="39">
        <v>1</v>
      </c>
      <c r="AG356" s="39">
        <v>1</v>
      </c>
      <c r="AH356" s="39">
        <v>0</v>
      </c>
      <c r="AI356" s="39">
        <v>8</v>
      </c>
      <c r="AJ356" s="39">
        <v>0</v>
      </c>
      <c r="AK356" s="39">
        <v>0</v>
      </c>
      <c r="AL356" s="39">
        <v>0</v>
      </c>
      <c r="AM356" s="39">
        <v>28</v>
      </c>
      <c r="AN356" s="39">
        <v>1</v>
      </c>
      <c r="AO356" s="39">
        <v>1</v>
      </c>
      <c r="AP356" s="39">
        <v>0</v>
      </c>
      <c r="AQ356" s="39">
        <v>71</v>
      </c>
      <c r="AR356" s="39">
        <v>16</v>
      </c>
      <c r="AS356" s="39">
        <v>33</v>
      </c>
      <c r="AT356" s="39">
        <v>16</v>
      </c>
      <c r="AU356" s="39">
        <v>9</v>
      </c>
      <c r="AV356" s="39">
        <v>5</v>
      </c>
      <c r="AW356" s="39"/>
      <c r="AX356" s="39"/>
      <c r="AY356" s="39"/>
      <c r="AZ356" s="39"/>
      <c r="BA356" s="39"/>
      <c r="BB356" s="39"/>
      <c r="BC356" s="39"/>
      <c r="BD356" s="39"/>
      <c r="BE356" s="39"/>
      <c r="BF356" s="58"/>
      <c r="BG356" s="58"/>
    </row>
    <row r="357" spans="1:59" s="60" customFormat="1" ht="15.75" customHeight="1" x14ac:dyDescent="0.15">
      <c r="A357" s="39">
        <v>358</v>
      </c>
      <c r="B357" s="39">
        <v>5</v>
      </c>
      <c r="C357" s="39">
        <v>5</v>
      </c>
      <c r="D357" s="39">
        <v>0</v>
      </c>
      <c r="E357" s="39">
        <v>0</v>
      </c>
      <c r="F357" s="39">
        <v>2</v>
      </c>
      <c r="G357" s="39">
        <v>1</v>
      </c>
      <c r="H357" s="39">
        <v>15</v>
      </c>
      <c r="I357" s="39">
        <v>7</v>
      </c>
      <c r="J357" s="39">
        <v>5</v>
      </c>
      <c r="K357" s="39">
        <f>H357/(H357+I357+J357)</f>
        <v>0.55555555555555558</v>
      </c>
      <c r="L357" s="39">
        <v>9</v>
      </c>
      <c r="M357" s="39">
        <v>6</v>
      </c>
      <c r="N357" s="39">
        <v>7</v>
      </c>
      <c r="O357" s="39">
        <f>(L357+M357+N357)/30</f>
        <v>0.73333333333333328</v>
      </c>
      <c r="P357" s="39">
        <v>12</v>
      </c>
      <c r="Q357" s="39">
        <v>2</v>
      </c>
      <c r="R357" s="39">
        <v>3</v>
      </c>
      <c r="S357" s="39">
        <v>11</v>
      </c>
      <c r="T357" s="39">
        <v>1</v>
      </c>
      <c r="U357" s="39">
        <v>1</v>
      </c>
      <c r="V357" s="39">
        <v>1</v>
      </c>
      <c r="W357" s="39">
        <v>10</v>
      </c>
      <c r="X357" s="39">
        <v>0</v>
      </c>
      <c r="Y357" s="39">
        <v>0</v>
      </c>
      <c r="Z357" s="39">
        <v>0</v>
      </c>
      <c r="AA357" s="39">
        <v>7</v>
      </c>
      <c r="AB357" s="39">
        <v>1</v>
      </c>
      <c r="AC357" s="39">
        <v>1</v>
      </c>
      <c r="AD357" s="39">
        <v>0</v>
      </c>
      <c r="AE357" s="39">
        <v>7</v>
      </c>
      <c r="AF357" s="39">
        <v>1</v>
      </c>
      <c r="AG357" s="39">
        <v>1</v>
      </c>
      <c r="AH357" s="39">
        <v>0</v>
      </c>
      <c r="AI357" s="39">
        <v>7</v>
      </c>
      <c r="AJ357" s="39">
        <v>1</v>
      </c>
      <c r="AK357" s="39">
        <v>1</v>
      </c>
      <c r="AL357" s="39">
        <v>0</v>
      </c>
      <c r="AM357" s="39">
        <v>23</v>
      </c>
      <c r="AN357" s="39">
        <v>2</v>
      </c>
      <c r="AO357" s="39">
        <v>1</v>
      </c>
      <c r="AP357" s="39">
        <v>0</v>
      </c>
      <c r="AQ357" s="39">
        <v>98</v>
      </c>
      <c r="AR357" s="39">
        <v>22</v>
      </c>
      <c r="AS357" s="39">
        <v>0</v>
      </c>
      <c r="AT357" s="39">
        <v>23</v>
      </c>
      <c r="AU357" s="39">
        <v>7</v>
      </c>
      <c r="AV357" s="39">
        <v>0</v>
      </c>
      <c r="AW357" s="39"/>
      <c r="AX357" s="39"/>
      <c r="AY357" s="39"/>
      <c r="AZ357" s="39"/>
      <c r="BA357" s="39"/>
      <c r="BB357" s="39"/>
      <c r="BC357" s="39"/>
      <c r="BD357" s="39"/>
      <c r="BE357" s="39"/>
      <c r="BF357" s="58"/>
      <c r="BG357" s="58"/>
    </row>
    <row r="358" spans="1:59" s="60" customFormat="1" ht="15.75" customHeight="1" x14ac:dyDescent="0.15">
      <c r="A358" s="39">
        <v>359</v>
      </c>
      <c r="B358" s="39">
        <v>5</v>
      </c>
      <c r="C358" s="39">
        <v>5</v>
      </c>
      <c r="D358" s="39">
        <v>0</v>
      </c>
      <c r="E358" s="39">
        <v>0</v>
      </c>
      <c r="F358" s="39">
        <v>2</v>
      </c>
      <c r="G358" s="39">
        <v>2</v>
      </c>
      <c r="H358" s="39">
        <v>21</v>
      </c>
      <c r="I358" s="39">
        <v>6</v>
      </c>
      <c r="J358" s="39">
        <v>0</v>
      </c>
      <c r="K358" s="39">
        <f>H358/(H358+I358+J358)</f>
        <v>0.77777777777777779</v>
      </c>
      <c r="L358" s="39">
        <v>9</v>
      </c>
      <c r="M358" s="39">
        <v>9</v>
      </c>
      <c r="N358" s="39">
        <v>7</v>
      </c>
      <c r="O358" s="39">
        <f>(L358+M358+N358)/30</f>
        <v>0.83333333333333337</v>
      </c>
      <c r="P358" s="39">
        <v>15</v>
      </c>
      <c r="Q358" s="39">
        <v>2</v>
      </c>
      <c r="R358" s="39">
        <v>0</v>
      </c>
      <c r="S358" s="39">
        <v>11</v>
      </c>
      <c r="T358" s="39">
        <v>1</v>
      </c>
      <c r="U358" s="39">
        <v>0</v>
      </c>
      <c r="V358" s="39">
        <v>1</v>
      </c>
      <c r="W358" s="39">
        <v>10</v>
      </c>
      <c r="X358" s="39">
        <v>2</v>
      </c>
      <c r="Y358" s="39">
        <v>0</v>
      </c>
      <c r="Z358" s="39">
        <v>0</v>
      </c>
      <c r="AA358" s="39">
        <v>9</v>
      </c>
      <c r="AB358" s="39">
        <v>1</v>
      </c>
      <c r="AC358" s="39">
        <v>0</v>
      </c>
      <c r="AD358" s="39">
        <v>0</v>
      </c>
      <c r="AE358" s="39">
        <v>8</v>
      </c>
      <c r="AF358" s="39">
        <v>4</v>
      </c>
      <c r="AG358" s="39">
        <v>0</v>
      </c>
      <c r="AH358" s="39">
        <v>0</v>
      </c>
      <c r="AI358" s="39">
        <v>7</v>
      </c>
      <c r="AJ358" s="39">
        <v>1</v>
      </c>
      <c r="AK358" s="39">
        <v>0</v>
      </c>
      <c r="AL358" s="39">
        <v>1</v>
      </c>
      <c r="AM358" s="39">
        <v>39</v>
      </c>
      <c r="AN358" s="39">
        <v>6</v>
      </c>
      <c r="AO358" s="39">
        <v>0</v>
      </c>
      <c r="AP358" s="39">
        <v>0</v>
      </c>
      <c r="AQ358" s="39">
        <v>107</v>
      </c>
      <c r="AR358" s="39">
        <v>13</v>
      </c>
      <c r="AS358" s="39">
        <v>0</v>
      </c>
      <c r="AT358" s="39">
        <v>30</v>
      </c>
      <c r="AU358" s="39">
        <v>0</v>
      </c>
      <c r="AV358" s="39">
        <v>0</v>
      </c>
      <c r="AW358" s="39"/>
      <c r="AX358" s="39"/>
      <c r="AY358" s="39"/>
      <c r="AZ358" s="39"/>
      <c r="BA358" s="39"/>
      <c r="BB358" s="39"/>
      <c r="BC358" s="39"/>
      <c r="BD358" s="39"/>
      <c r="BE358" s="39"/>
      <c r="BF358" s="58"/>
      <c r="BG358" s="58"/>
    </row>
    <row r="359" spans="1:59" s="60" customFormat="1" ht="15.75" customHeight="1" x14ac:dyDescent="0.15">
      <c r="A359" s="39" t="s">
        <v>192</v>
      </c>
      <c r="B359" s="39">
        <v>5</v>
      </c>
      <c r="C359" s="39">
        <v>6</v>
      </c>
      <c r="D359" s="39">
        <v>0</v>
      </c>
      <c r="E359" s="39">
        <v>0</v>
      </c>
      <c r="F359" s="39">
        <v>2</v>
      </c>
      <c r="G359" s="39">
        <v>1</v>
      </c>
      <c r="H359" s="39">
        <v>18</v>
      </c>
      <c r="I359" s="39">
        <v>1</v>
      </c>
      <c r="J359" s="39">
        <v>8</v>
      </c>
      <c r="K359" s="39">
        <f>H359/(H359+I359+J359)</f>
        <v>0.66666666666666663</v>
      </c>
      <c r="L359" s="39">
        <v>4</v>
      </c>
      <c r="M359" s="39">
        <v>7</v>
      </c>
      <c r="N359" s="39">
        <v>8</v>
      </c>
      <c r="O359" s="39">
        <f>(L359+M359+N359)/30</f>
        <v>0.6333333333333333</v>
      </c>
      <c r="P359" s="39">
        <v>9</v>
      </c>
      <c r="Q359" s="39">
        <v>2</v>
      </c>
      <c r="R359" s="39">
        <v>6</v>
      </c>
      <c r="S359" s="39">
        <v>9</v>
      </c>
      <c r="T359" s="39">
        <v>0</v>
      </c>
      <c r="U359" s="39">
        <v>0</v>
      </c>
      <c r="V359" s="39">
        <v>0</v>
      </c>
      <c r="W359" s="39">
        <v>10</v>
      </c>
      <c r="X359" s="39">
        <v>0</v>
      </c>
      <c r="Y359" s="39">
        <v>0</v>
      </c>
      <c r="Z359" s="39">
        <v>0</v>
      </c>
      <c r="AA359" s="39">
        <v>10</v>
      </c>
      <c r="AB359" s="39">
        <v>1</v>
      </c>
      <c r="AC359" s="39">
        <v>0</v>
      </c>
      <c r="AD359" s="39">
        <v>0</v>
      </c>
      <c r="AE359" s="39">
        <v>12</v>
      </c>
      <c r="AF359" s="39">
        <v>1</v>
      </c>
      <c r="AG359" s="39">
        <v>0</v>
      </c>
      <c r="AH359" s="39">
        <v>0</v>
      </c>
      <c r="AI359" s="39">
        <v>8</v>
      </c>
      <c r="AJ359" s="39">
        <v>0</v>
      </c>
      <c r="AK359" s="39">
        <v>0</v>
      </c>
      <c r="AL359" s="39">
        <v>0</v>
      </c>
      <c r="AM359" s="39">
        <v>41</v>
      </c>
      <c r="AN359" s="39">
        <v>3</v>
      </c>
      <c r="AO359" s="39">
        <v>2</v>
      </c>
      <c r="AP359" s="39">
        <v>0</v>
      </c>
      <c r="AQ359" s="39">
        <v>42</v>
      </c>
      <c r="AR359" s="39">
        <v>3</v>
      </c>
      <c r="AS359" s="39">
        <v>75</v>
      </c>
      <c r="AT359" s="39">
        <v>19</v>
      </c>
      <c r="AU359" s="39">
        <v>1</v>
      </c>
      <c r="AV359" s="39">
        <v>10</v>
      </c>
      <c r="AW359" s="39"/>
      <c r="AX359" s="39"/>
      <c r="AY359" s="39"/>
      <c r="AZ359" s="39"/>
      <c r="BA359" s="39"/>
      <c r="BB359" s="39"/>
      <c r="BC359" s="39"/>
      <c r="BD359" s="39"/>
      <c r="BE359" s="39"/>
      <c r="BF359" s="58"/>
      <c r="BG359" s="58"/>
    </row>
    <row r="360" spans="1:59" s="60" customFormat="1" ht="15.75" customHeight="1" x14ac:dyDescent="0.15">
      <c r="A360" s="39" t="s">
        <v>194</v>
      </c>
      <c r="B360" s="39">
        <v>5</v>
      </c>
      <c r="C360" s="39">
        <v>6</v>
      </c>
      <c r="D360" s="39">
        <v>0</v>
      </c>
      <c r="E360" s="39">
        <v>0</v>
      </c>
      <c r="F360" s="39">
        <v>2</v>
      </c>
      <c r="G360" s="39">
        <v>2</v>
      </c>
      <c r="H360" s="39">
        <v>19</v>
      </c>
      <c r="I360" s="39">
        <v>8</v>
      </c>
      <c r="J360" s="39">
        <v>0</v>
      </c>
      <c r="K360" s="39">
        <f>H360/(H360+I360+J360)</f>
        <v>0.70370370370370372</v>
      </c>
      <c r="L360" s="39">
        <v>5</v>
      </c>
      <c r="M360" s="39">
        <v>7</v>
      </c>
      <c r="N360" s="39">
        <v>8</v>
      </c>
      <c r="O360" s="39">
        <f>(L360+M360+N360)/30</f>
        <v>0.66666666666666663</v>
      </c>
      <c r="P360" s="39">
        <v>15</v>
      </c>
      <c r="Q360" s="39">
        <v>2</v>
      </c>
      <c r="R360" s="39">
        <v>0</v>
      </c>
      <c r="S360" s="39">
        <v>14</v>
      </c>
      <c r="T360" s="39">
        <v>0</v>
      </c>
      <c r="U360" s="39">
        <v>0</v>
      </c>
      <c r="V360" s="39">
        <v>0</v>
      </c>
      <c r="W360" s="39">
        <v>8</v>
      </c>
      <c r="X360" s="39">
        <v>1</v>
      </c>
      <c r="Y360" s="39">
        <v>0</v>
      </c>
      <c r="Z360" s="39">
        <v>0</v>
      </c>
      <c r="AA360" s="39">
        <v>11</v>
      </c>
      <c r="AB360" s="39">
        <v>1</v>
      </c>
      <c r="AC360" s="39">
        <v>1</v>
      </c>
      <c r="AD360" s="39">
        <v>0</v>
      </c>
      <c r="AE360" s="39">
        <v>13</v>
      </c>
      <c r="AF360" s="39">
        <v>1</v>
      </c>
      <c r="AG360" s="39">
        <v>0</v>
      </c>
      <c r="AH360" s="39">
        <v>0</v>
      </c>
      <c r="AI360" s="39">
        <v>12</v>
      </c>
      <c r="AJ360" s="39">
        <v>0</v>
      </c>
      <c r="AK360" s="39">
        <v>0</v>
      </c>
      <c r="AL360" s="39">
        <v>0</v>
      </c>
      <c r="AM360" s="39">
        <v>39</v>
      </c>
      <c r="AN360" s="39">
        <v>1</v>
      </c>
      <c r="AO360" s="39">
        <v>0</v>
      </c>
      <c r="AP360" s="39">
        <v>0</v>
      </c>
      <c r="AQ360" s="39">
        <v>105</v>
      </c>
      <c r="AR360" s="39">
        <v>15</v>
      </c>
      <c r="AS360" s="39">
        <v>0</v>
      </c>
      <c r="AT360" s="39">
        <v>20</v>
      </c>
      <c r="AU360" s="39">
        <v>10</v>
      </c>
      <c r="AV360" s="39">
        <v>0</v>
      </c>
      <c r="AW360" s="39"/>
      <c r="AX360" s="39"/>
      <c r="AY360" s="39"/>
      <c r="AZ360" s="39"/>
      <c r="BA360" s="39"/>
      <c r="BB360" s="39"/>
      <c r="BC360" s="39"/>
      <c r="BD360" s="39"/>
      <c r="BE360" s="39"/>
      <c r="BF360" s="58"/>
      <c r="BG360" s="58"/>
    </row>
    <row r="361" spans="1:59" s="60" customFormat="1" ht="15.75" customHeight="1" x14ac:dyDescent="0.15">
      <c r="A361" s="39" t="s">
        <v>195</v>
      </c>
      <c r="B361" s="39">
        <v>5</v>
      </c>
      <c r="C361" s="39">
        <v>6</v>
      </c>
      <c r="D361" s="39">
        <v>0</v>
      </c>
      <c r="E361" s="39">
        <v>0</v>
      </c>
      <c r="F361" s="39">
        <v>2</v>
      </c>
      <c r="G361" s="39">
        <v>1</v>
      </c>
      <c r="H361" s="39">
        <v>12</v>
      </c>
      <c r="I361" s="39">
        <v>15</v>
      </c>
      <c r="J361" s="39">
        <v>0</v>
      </c>
      <c r="K361" s="39">
        <f>H361/(H361+I361+J361)</f>
        <v>0.44444444444444442</v>
      </c>
      <c r="L361" s="39">
        <v>8</v>
      </c>
      <c r="M361" s="39">
        <v>6</v>
      </c>
      <c r="N361" s="39">
        <v>7</v>
      </c>
      <c r="O361" s="39">
        <f>(L361+M361+N361)/30</f>
        <v>0.7</v>
      </c>
      <c r="P361" s="39">
        <v>8</v>
      </c>
      <c r="Q361" s="39">
        <v>6</v>
      </c>
      <c r="R361" s="39">
        <v>3</v>
      </c>
      <c r="S361" s="39">
        <v>12</v>
      </c>
      <c r="T361" s="39">
        <v>0</v>
      </c>
      <c r="U361" s="39">
        <v>0</v>
      </c>
      <c r="V361" s="39">
        <v>0</v>
      </c>
      <c r="W361" s="39">
        <v>11</v>
      </c>
      <c r="X361" s="39">
        <v>0</v>
      </c>
      <c r="Y361" s="39">
        <v>0</v>
      </c>
      <c r="Z361" s="39">
        <v>2</v>
      </c>
      <c r="AA361" s="39">
        <v>9</v>
      </c>
      <c r="AB361" s="39">
        <v>0</v>
      </c>
      <c r="AC361" s="39">
        <v>0</v>
      </c>
      <c r="AD361" s="39">
        <v>0</v>
      </c>
      <c r="AE361" s="39">
        <v>9</v>
      </c>
      <c r="AF361" s="39">
        <v>1</v>
      </c>
      <c r="AG361" s="39">
        <v>1</v>
      </c>
      <c r="AH361" s="39">
        <v>0</v>
      </c>
      <c r="AI361" s="39">
        <v>12</v>
      </c>
      <c r="AJ361" s="39">
        <v>1</v>
      </c>
      <c r="AK361" s="39">
        <v>1</v>
      </c>
      <c r="AL361" s="39">
        <v>0</v>
      </c>
      <c r="AM361" s="39">
        <v>34</v>
      </c>
      <c r="AN361" s="39">
        <v>1</v>
      </c>
      <c r="AO361" s="39">
        <v>1</v>
      </c>
      <c r="AP361" s="39">
        <v>0</v>
      </c>
      <c r="AQ361" s="39">
        <v>78</v>
      </c>
      <c r="AR361" s="39">
        <v>18</v>
      </c>
      <c r="AS361" s="39">
        <v>24</v>
      </c>
      <c r="AT361" s="39">
        <v>8</v>
      </c>
      <c r="AU361" s="39">
        <v>12</v>
      </c>
      <c r="AV361" s="39">
        <v>10</v>
      </c>
      <c r="AW361" s="39"/>
      <c r="AX361" s="39"/>
      <c r="AY361" s="39"/>
      <c r="AZ361" s="39"/>
      <c r="BA361" s="39"/>
      <c r="BB361" s="39"/>
      <c r="BC361" s="39"/>
      <c r="BD361" s="39"/>
      <c r="BE361" s="39"/>
      <c r="BF361" s="58"/>
      <c r="BG361" s="58"/>
    </row>
    <row r="362" spans="1:59" s="60" customFormat="1" ht="15.75" customHeight="1" x14ac:dyDescent="0.15">
      <c r="A362" s="39" t="s">
        <v>199</v>
      </c>
      <c r="B362" s="39">
        <v>5</v>
      </c>
      <c r="C362" s="39">
        <v>6</v>
      </c>
      <c r="D362" s="39">
        <v>0</v>
      </c>
      <c r="E362" s="39">
        <v>0</v>
      </c>
      <c r="F362" s="39">
        <v>2</v>
      </c>
      <c r="G362" s="39">
        <v>1</v>
      </c>
      <c r="H362" s="39">
        <v>16</v>
      </c>
      <c r="I362" s="39">
        <v>11</v>
      </c>
      <c r="J362" s="39">
        <v>0</v>
      </c>
      <c r="K362" s="39">
        <f>H362/(H362+I362+J362)</f>
        <v>0.59259259259259256</v>
      </c>
      <c r="L362" s="39">
        <v>5</v>
      </c>
      <c r="M362" s="39">
        <v>5</v>
      </c>
      <c r="N362" s="39">
        <v>6</v>
      </c>
      <c r="O362" s="39">
        <f>(L362+M362+N362)/30</f>
        <v>0.53333333333333333</v>
      </c>
      <c r="P362" s="39">
        <v>11</v>
      </c>
      <c r="Q362" s="39">
        <v>6</v>
      </c>
      <c r="R362" s="39">
        <v>0</v>
      </c>
      <c r="S362" s="39">
        <v>13</v>
      </c>
      <c r="T362" s="39">
        <v>0</v>
      </c>
      <c r="U362" s="39">
        <v>0</v>
      </c>
      <c r="V362" s="39">
        <v>0</v>
      </c>
      <c r="W362" s="39">
        <v>9</v>
      </c>
      <c r="X362" s="39">
        <v>0</v>
      </c>
      <c r="Y362" s="39">
        <v>0</v>
      </c>
      <c r="Z362" s="39">
        <v>0</v>
      </c>
      <c r="AA362" s="39">
        <v>9</v>
      </c>
      <c r="AB362" s="39">
        <v>1</v>
      </c>
      <c r="AC362" s="39">
        <v>1</v>
      </c>
      <c r="AD362" s="39">
        <v>0</v>
      </c>
      <c r="AE362" s="39">
        <v>9</v>
      </c>
      <c r="AF362" s="39">
        <v>0</v>
      </c>
      <c r="AG362" s="39">
        <v>0</v>
      </c>
      <c r="AH362" s="39">
        <v>0</v>
      </c>
      <c r="AI362" s="39">
        <v>9</v>
      </c>
      <c r="AJ362" s="39">
        <v>0</v>
      </c>
      <c r="AK362" s="39">
        <v>0</v>
      </c>
      <c r="AL362" s="39">
        <v>0</v>
      </c>
      <c r="AM362" s="39">
        <v>36</v>
      </c>
      <c r="AN362" s="39">
        <v>2</v>
      </c>
      <c r="AO362" s="39">
        <v>1</v>
      </c>
      <c r="AP362" s="39">
        <v>0</v>
      </c>
      <c r="AQ362" s="39">
        <v>84</v>
      </c>
      <c r="AR362" s="39">
        <v>21</v>
      </c>
      <c r="AS362" s="39">
        <v>15</v>
      </c>
      <c r="AT362" s="39">
        <v>19</v>
      </c>
      <c r="AU362" s="39">
        <v>11</v>
      </c>
      <c r="AV362" s="39">
        <v>0</v>
      </c>
      <c r="AW362" s="39"/>
      <c r="AX362" s="39"/>
      <c r="AY362" s="39"/>
      <c r="AZ362" s="39"/>
      <c r="BA362" s="39"/>
      <c r="BB362" s="39"/>
      <c r="BC362" s="39"/>
      <c r="BD362" s="39"/>
      <c r="BE362" s="39"/>
      <c r="BF362" s="58"/>
      <c r="BG362" s="58"/>
    </row>
    <row r="363" spans="1:59" s="60" customFormat="1" ht="15.75" customHeight="1" x14ac:dyDescent="0.15">
      <c r="A363" s="39" t="s">
        <v>201</v>
      </c>
      <c r="B363" s="39">
        <v>5</v>
      </c>
      <c r="C363" s="39">
        <v>6</v>
      </c>
      <c r="D363" s="39">
        <v>0</v>
      </c>
      <c r="E363" s="39">
        <v>0</v>
      </c>
      <c r="F363" s="39">
        <v>2</v>
      </c>
      <c r="G363" s="39">
        <v>1</v>
      </c>
      <c r="H363" s="39">
        <v>8</v>
      </c>
      <c r="I363" s="39">
        <v>9</v>
      </c>
      <c r="J363" s="39">
        <v>10</v>
      </c>
      <c r="K363" s="39">
        <f>H363/(H363+I363+J363)</f>
        <v>0.29629629629629628</v>
      </c>
      <c r="L363" s="39">
        <v>8</v>
      </c>
      <c r="M363" s="39">
        <v>9</v>
      </c>
      <c r="N363" s="39">
        <v>3</v>
      </c>
      <c r="O363" s="39">
        <f>(L363+M363+N363)/30</f>
        <v>0.66666666666666663</v>
      </c>
      <c r="P363" s="39">
        <v>12</v>
      </c>
      <c r="Q363" s="39">
        <v>4</v>
      </c>
      <c r="R363" s="39">
        <v>1</v>
      </c>
      <c r="S363" s="39">
        <v>8</v>
      </c>
      <c r="T363" s="39">
        <v>1</v>
      </c>
      <c r="U363" s="39">
        <v>1</v>
      </c>
      <c r="V363" s="39">
        <v>0</v>
      </c>
      <c r="W363" s="39">
        <v>9</v>
      </c>
      <c r="X363" s="39">
        <v>0</v>
      </c>
      <c r="Y363" s="39">
        <v>0</v>
      </c>
      <c r="Z363" s="39">
        <v>0</v>
      </c>
      <c r="AA363" s="39">
        <v>8</v>
      </c>
      <c r="AB363" s="39">
        <v>1</v>
      </c>
      <c r="AC363" s="39">
        <v>1</v>
      </c>
      <c r="AD363" s="39">
        <v>0</v>
      </c>
      <c r="AE363" s="39">
        <v>7</v>
      </c>
      <c r="AF363" s="39">
        <v>0</v>
      </c>
      <c r="AG363" s="39">
        <v>0</v>
      </c>
      <c r="AH363" s="39">
        <v>0</v>
      </c>
      <c r="AI363" s="39">
        <v>8</v>
      </c>
      <c r="AJ363" s="39">
        <v>1</v>
      </c>
      <c r="AK363" s="39">
        <v>1</v>
      </c>
      <c r="AL363" s="39">
        <v>0</v>
      </c>
      <c r="AM363" s="39">
        <v>25</v>
      </c>
      <c r="AN363" s="39">
        <v>2</v>
      </c>
      <c r="AO363" s="39">
        <v>2</v>
      </c>
      <c r="AP363" s="39">
        <v>0</v>
      </c>
      <c r="AQ363" s="39">
        <v>85</v>
      </c>
      <c r="AR363" s="39">
        <v>33</v>
      </c>
      <c r="AS363" s="39">
        <v>2</v>
      </c>
      <c r="AT363" s="39">
        <v>9</v>
      </c>
      <c r="AU363" s="39">
        <v>21</v>
      </c>
      <c r="AV363" s="39">
        <v>0</v>
      </c>
      <c r="AW363" s="39"/>
      <c r="AX363" s="39"/>
      <c r="AY363" s="39"/>
      <c r="AZ363" s="39"/>
      <c r="BA363" s="39"/>
      <c r="BB363" s="39"/>
      <c r="BC363" s="39"/>
      <c r="BD363" s="39"/>
      <c r="BE363" s="39"/>
      <c r="BF363" s="58"/>
      <c r="BG363" s="58"/>
    </row>
    <row r="364" spans="1:59" s="60" customFormat="1" ht="15.75" customHeight="1" x14ac:dyDescent="0.15">
      <c r="A364" s="39" t="s">
        <v>202</v>
      </c>
      <c r="B364" s="39">
        <v>5</v>
      </c>
      <c r="C364" s="39">
        <v>6</v>
      </c>
      <c r="D364" s="39">
        <v>0</v>
      </c>
      <c r="E364" s="39">
        <v>0</v>
      </c>
      <c r="F364" s="39">
        <v>2</v>
      </c>
      <c r="G364" s="39">
        <v>2</v>
      </c>
      <c r="H364" s="39">
        <v>13</v>
      </c>
      <c r="I364" s="39">
        <v>2</v>
      </c>
      <c r="J364" s="39">
        <v>12</v>
      </c>
      <c r="K364" s="39">
        <f>H364/(H364+I364+J364)</f>
        <v>0.48148148148148145</v>
      </c>
      <c r="L364" s="39">
        <v>4</v>
      </c>
      <c r="M364" s="39">
        <v>7</v>
      </c>
      <c r="N364" s="39">
        <v>6</v>
      </c>
      <c r="O364" s="39">
        <f>(L364+M364+N364)/30</f>
        <v>0.56666666666666665</v>
      </c>
      <c r="P364" s="39">
        <v>10</v>
      </c>
      <c r="Q364" s="39">
        <v>1</v>
      </c>
      <c r="R364" s="39">
        <v>6</v>
      </c>
      <c r="S364" s="39">
        <v>8</v>
      </c>
      <c r="T364" s="39">
        <v>0</v>
      </c>
      <c r="U364" s="39">
        <v>0</v>
      </c>
      <c r="V364" s="39">
        <v>0</v>
      </c>
      <c r="W364" s="39">
        <v>8</v>
      </c>
      <c r="X364" s="39">
        <v>0</v>
      </c>
      <c r="Y364" s="39">
        <v>0</v>
      </c>
      <c r="Z364" s="39">
        <v>0</v>
      </c>
      <c r="AA364" s="39">
        <v>10</v>
      </c>
      <c r="AB364" s="39">
        <v>0</v>
      </c>
      <c r="AC364" s="39">
        <v>0</v>
      </c>
      <c r="AD364" s="39">
        <v>0</v>
      </c>
      <c r="AE364" s="39">
        <v>10</v>
      </c>
      <c r="AF364" s="39">
        <v>0</v>
      </c>
      <c r="AG364" s="39">
        <v>0</v>
      </c>
      <c r="AH364" s="39">
        <v>0</v>
      </c>
      <c r="AI364" s="39">
        <v>10</v>
      </c>
      <c r="AJ364" s="39">
        <v>1</v>
      </c>
      <c r="AK364" s="39">
        <v>0</v>
      </c>
      <c r="AL364" s="39">
        <v>0</v>
      </c>
      <c r="AM364" s="39">
        <v>35</v>
      </c>
      <c r="AN364" s="39">
        <v>1</v>
      </c>
      <c r="AO364" s="39">
        <v>0</v>
      </c>
      <c r="AP364" s="39">
        <v>0</v>
      </c>
      <c r="AQ364" s="39">
        <v>68</v>
      </c>
      <c r="AR364" s="39">
        <v>7</v>
      </c>
      <c r="AS364" s="39">
        <v>45</v>
      </c>
      <c r="AT364" s="39">
        <v>17</v>
      </c>
      <c r="AU364" s="39">
        <v>3</v>
      </c>
      <c r="AV364" s="39">
        <v>10</v>
      </c>
      <c r="AW364" s="39"/>
      <c r="AX364" s="39"/>
      <c r="AY364" s="39"/>
      <c r="AZ364" s="39"/>
      <c r="BA364" s="39"/>
      <c r="BB364" s="39"/>
      <c r="BC364" s="39"/>
      <c r="BD364" s="39"/>
      <c r="BE364" s="39"/>
      <c r="BF364" s="58"/>
      <c r="BG364" s="58"/>
    </row>
    <row r="365" spans="1:59" s="60" customFormat="1" ht="15.75" customHeight="1" x14ac:dyDescent="0.15">
      <c r="A365" s="39" t="s">
        <v>203</v>
      </c>
      <c r="B365" s="39">
        <v>5</v>
      </c>
      <c r="C365" s="39">
        <v>6</v>
      </c>
      <c r="D365" s="39">
        <v>0</v>
      </c>
      <c r="E365" s="39">
        <v>0</v>
      </c>
      <c r="F365" s="39">
        <v>2</v>
      </c>
      <c r="G365" s="39">
        <v>2</v>
      </c>
      <c r="H365" s="39">
        <v>15</v>
      </c>
      <c r="I365" s="39">
        <v>12</v>
      </c>
      <c r="J365" s="39">
        <v>0</v>
      </c>
      <c r="K365" s="39">
        <f>H365/(H365+I365+J365)</f>
        <v>0.55555555555555558</v>
      </c>
      <c r="L365" s="39">
        <v>6</v>
      </c>
      <c r="M365" s="39">
        <v>6</v>
      </c>
      <c r="N365" s="39">
        <v>5</v>
      </c>
      <c r="O365" s="39">
        <f>(L365+M365+N365)/30</f>
        <v>0.56666666666666665</v>
      </c>
      <c r="P365" s="39">
        <v>9</v>
      </c>
      <c r="Q365" s="39">
        <v>8</v>
      </c>
      <c r="R365" s="39">
        <v>0</v>
      </c>
      <c r="S365" s="39">
        <v>9</v>
      </c>
      <c r="T365" s="39">
        <v>0</v>
      </c>
      <c r="U365" s="39">
        <v>0</v>
      </c>
      <c r="V365" s="39">
        <v>0</v>
      </c>
      <c r="W365" s="39">
        <v>9</v>
      </c>
      <c r="X365" s="39">
        <v>0</v>
      </c>
      <c r="Y365" s="39">
        <v>0</v>
      </c>
      <c r="Z365" s="39">
        <v>0</v>
      </c>
      <c r="AA365" s="39">
        <v>7</v>
      </c>
      <c r="AB365" s="39">
        <v>0</v>
      </c>
      <c r="AC365" s="39">
        <v>0</v>
      </c>
      <c r="AD365" s="39">
        <v>0</v>
      </c>
      <c r="AE365" s="39">
        <v>7</v>
      </c>
      <c r="AF365" s="39">
        <v>1</v>
      </c>
      <c r="AG365" s="39">
        <v>1</v>
      </c>
      <c r="AH365" s="39">
        <v>0</v>
      </c>
      <c r="AI365" s="39">
        <v>7</v>
      </c>
      <c r="AJ365" s="39">
        <v>2</v>
      </c>
      <c r="AK365" s="39">
        <v>1</v>
      </c>
      <c r="AL365" s="39">
        <v>0</v>
      </c>
      <c r="AM365" s="39">
        <v>31</v>
      </c>
      <c r="AN365" s="39">
        <v>2</v>
      </c>
      <c r="AO365" s="39">
        <v>0</v>
      </c>
      <c r="AP365" s="39">
        <v>0</v>
      </c>
      <c r="AQ365" s="39">
        <v>72</v>
      </c>
      <c r="AR365" s="39">
        <v>16</v>
      </c>
      <c r="AS365" s="39">
        <v>32</v>
      </c>
      <c r="AT365" s="39">
        <v>9</v>
      </c>
      <c r="AU365" s="39">
        <v>19</v>
      </c>
      <c r="AV365" s="39">
        <v>2</v>
      </c>
      <c r="AW365" s="39"/>
      <c r="AX365" s="39"/>
      <c r="AY365" s="39"/>
      <c r="AZ365" s="39"/>
      <c r="BA365" s="39"/>
      <c r="BB365" s="39"/>
      <c r="BC365" s="39"/>
      <c r="BD365" s="39"/>
      <c r="BE365" s="39"/>
      <c r="BF365" s="58"/>
      <c r="BG365" s="58"/>
    </row>
    <row r="366" spans="1:59" s="60" customFormat="1" ht="15.75" customHeight="1" x14ac:dyDescent="0.15">
      <c r="A366" s="39" t="s">
        <v>211</v>
      </c>
      <c r="B366" s="39">
        <v>5</v>
      </c>
      <c r="C366" s="39">
        <v>6</v>
      </c>
      <c r="D366" s="39">
        <v>0</v>
      </c>
      <c r="E366" s="39">
        <v>0</v>
      </c>
      <c r="F366" s="39">
        <v>2</v>
      </c>
      <c r="G366" s="39">
        <v>2</v>
      </c>
      <c r="H366" s="39">
        <v>21</v>
      </c>
      <c r="I366" s="39">
        <v>6</v>
      </c>
      <c r="J366" s="39">
        <v>0</v>
      </c>
      <c r="K366" s="39">
        <f>H366/(H366+I366+J366)</f>
        <v>0.77777777777777779</v>
      </c>
      <c r="L366" s="39">
        <v>4</v>
      </c>
      <c r="M366" s="39">
        <v>4</v>
      </c>
      <c r="N366" s="39">
        <v>6</v>
      </c>
      <c r="O366" s="39">
        <f>(L366+M366+N366)/30</f>
        <v>0.46666666666666667</v>
      </c>
      <c r="P366" s="39">
        <v>14</v>
      </c>
      <c r="Q366" s="39">
        <v>2</v>
      </c>
      <c r="R366" s="39">
        <v>1</v>
      </c>
      <c r="S366" s="39">
        <v>12</v>
      </c>
      <c r="T366" s="39">
        <v>0</v>
      </c>
      <c r="U366" s="39">
        <v>0</v>
      </c>
      <c r="V366" s="39">
        <v>0</v>
      </c>
      <c r="W366" s="39">
        <v>6</v>
      </c>
      <c r="X366" s="39">
        <v>1</v>
      </c>
      <c r="Y366" s="39">
        <v>0</v>
      </c>
      <c r="Z366" s="39">
        <v>0</v>
      </c>
      <c r="AA366" s="39">
        <v>12</v>
      </c>
      <c r="AB366" s="39">
        <v>0</v>
      </c>
      <c r="AC366" s="39">
        <v>0</v>
      </c>
      <c r="AD366" s="39">
        <v>0</v>
      </c>
      <c r="AE366" s="39">
        <v>11</v>
      </c>
      <c r="AF366" s="39">
        <v>0</v>
      </c>
      <c r="AG366" s="39">
        <v>0</v>
      </c>
      <c r="AH366" s="39">
        <v>0</v>
      </c>
      <c r="AI366" s="39">
        <v>9</v>
      </c>
      <c r="AJ366" s="39">
        <v>1</v>
      </c>
      <c r="AK366" s="39">
        <v>0</v>
      </c>
      <c r="AL366" s="39">
        <v>0</v>
      </c>
      <c r="AM366" s="39">
        <v>37</v>
      </c>
      <c r="AN366" s="39">
        <v>2</v>
      </c>
      <c r="AO366" s="39">
        <v>0</v>
      </c>
      <c r="AP366" s="39">
        <v>0</v>
      </c>
      <c r="AQ366" s="39">
        <v>77</v>
      </c>
      <c r="AR366" s="39">
        <v>3</v>
      </c>
      <c r="AS366" s="39">
        <v>40</v>
      </c>
      <c r="AT366" s="39">
        <v>22</v>
      </c>
      <c r="AU366" s="39">
        <v>3</v>
      </c>
      <c r="AV366" s="39">
        <v>5</v>
      </c>
      <c r="AW366" s="39"/>
      <c r="AX366" s="39"/>
      <c r="AY366" s="39"/>
      <c r="AZ366" s="39"/>
      <c r="BA366" s="39"/>
      <c r="BB366" s="39"/>
      <c r="BC366" s="39"/>
      <c r="BD366" s="39"/>
      <c r="BE366" s="39"/>
      <c r="BF366" s="58"/>
      <c r="BG366" s="58"/>
    </row>
    <row r="367" spans="1:59" s="60" customFormat="1" ht="15.75" customHeight="1" x14ac:dyDescent="0.15">
      <c r="A367" s="39" t="s">
        <v>214</v>
      </c>
      <c r="B367" s="39">
        <v>5</v>
      </c>
      <c r="C367" s="39">
        <v>6</v>
      </c>
      <c r="D367" s="39">
        <v>0</v>
      </c>
      <c r="E367" s="39">
        <v>0</v>
      </c>
      <c r="F367" s="39">
        <v>2</v>
      </c>
      <c r="G367" s="39">
        <v>1</v>
      </c>
      <c r="H367" s="39">
        <v>10</v>
      </c>
      <c r="I367" s="39">
        <v>7</v>
      </c>
      <c r="J367" s="39">
        <v>10</v>
      </c>
      <c r="K367" s="39">
        <f>H367/(H367+I367+J367)</f>
        <v>0.37037037037037035</v>
      </c>
      <c r="L367" s="39">
        <v>7</v>
      </c>
      <c r="M367" s="39">
        <v>8</v>
      </c>
      <c r="N367" s="39">
        <v>4</v>
      </c>
      <c r="O367" s="39">
        <f>(L367+M367+N367)/30</f>
        <v>0.6333333333333333</v>
      </c>
      <c r="P367" s="39">
        <v>12</v>
      </c>
      <c r="Q367" s="39">
        <v>2</v>
      </c>
      <c r="R367" s="39">
        <v>3</v>
      </c>
      <c r="S367" s="39">
        <v>15</v>
      </c>
      <c r="T367" s="39">
        <v>0</v>
      </c>
      <c r="U367" s="39">
        <v>0</v>
      </c>
      <c r="V367" s="39">
        <v>0</v>
      </c>
      <c r="W367" s="39">
        <v>13</v>
      </c>
      <c r="X367" s="39">
        <v>0</v>
      </c>
      <c r="Y367" s="39">
        <v>0</v>
      </c>
      <c r="Z367" s="39">
        <v>0</v>
      </c>
      <c r="AA367" s="39">
        <v>13</v>
      </c>
      <c r="AB367" s="39">
        <v>0</v>
      </c>
      <c r="AC367" s="39">
        <v>0</v>
      </c>
      <c r="AD367" s="39">
        <v>0</v>
      </c>
      <c r="AE367" s="39">
        <v>13</v>
      </c>
      <c r="AF367" s="39">
        <v>1</v>
      </c>
      <c r="AG367" s="39">
        <v>1</v>
      </c>
      <c r="AH367" s="39">
        <v>0</v>
      </c>
      <c r="AI367" s="39">
        <v>12</v>
      </c>
      <c r="AJ367" s="39">
        <v>0</v>
      </c>
      <c r="AK367" s="39">
        <v>0</v>
      </c>
      <c r="AL367" s="39">
        <v>0</v>
      </c>
      <c r="AM367" s="39">
        <v>56</v>
      </c>
      <c r="AN367" s="39">
        <v>2</v>
      </c>
      <c r="AO367" s="39">
        <v>2</v>
      </c>
      <c r="AP367" s="39">
        <v>0</v>
      </c>
      <c r="AQ367" s="39">
        <v>49</v>
      </c>
      <c r="AR367" s="39">
        <v>6</v>
      </c>
      <c r="AS367" s="39">
        <v>65</v>
      </c>
      <c r="AT367" s="39">
        <v>24</v>
      </c>
      <c r="AU367" s="39">
        <v>2</v>
      </c>
      <c r="AV367" s="39">
        <v>4</v>
      </c>
      <c r="AW367" s="39"/>
      <c r="AX367" s="39"/>
      <c r="AY367" s="39"/>
      <c r="AZ367" s="39"/>
      <c r="BA367" s="39"/>
      <c r="BB367" s="39"/>
      <c r="BC367" s="39"/>
      <c r="BD367" s="39"/>
      <c r="BE367" s="39"/>
      <c r="BF367" s="58"/>
      <c r="BG367" s="58"/>
    </row>
    <row r="368" spans="1:59" s="60" customFormat="1" ht="15.75" customHeight="1" x14ac:dyDescent="0.15">
      <c r="A368" s="39" t="s">
        <v>215</v>
      </c>
      <c r="B368" s="39">
        <v>5</v>
      </c>
      <c r="C368" s="39">
        <v>6</v>
      </c>
      <c r="D368" s="39">
        <v>0</v>
      </c>
      <c r="E368" s="39">
        <v>0</v>
      </c>
      <c r="F368" s="39">
        <v>2</v>
      </c>
      <c r="G368" s="39">
        <v>2</v>
      </c>
      <c r="H368" s="39">
        <v>11</v>
      </c>
      <c r="I368" s="39">
        <v>16</v>
      </c>
      <c r="J368" s="39">
        <v>0</v>
      </c>
      <c r="K368" s="39">
        <f>H368/(H368+I368+J368)</f>
        <v>0.40740740740740738</v>
      </c>
      <c r="L368" s="39">
        <v>5</v>
      </c>
      <c r="M368" s="39">
        <v>5</v>
      </c>
      <c r="N368" s="39">
        <v>7</v>
      </c>
      <c r="O368" s="39">
        <f>(L368+M368+N368)/30</f>
        <v>0.56666666666666665</v>
      </c>
      <c r="P368" s="39">
        <v>3</v>
      </c>
      <c r="Q368" s="39">
        <v>14</v>
      </c>
      <c r="R368" s="39">
        <v>0</v>
      </c>
      <c r="S368" s="39">
        <v>11</v>
      </c>
      <c r="T368" s="39">
        <v>1</v>
      </c>
      <c r="U368" s="39">
        <v>1</v>
      </c>
      <c r="V368" s="39">
        <v>0</v>
      </c>
      <c r="W368" s="39">
        <v>9</v>
      </c>
      <c r="X368" s="39">
        <v>0</v>
      </c>
      <c r="Y368" s="39">
        <v>0</v>
      </c>
      <c r="Z368" s="39">
        <v>0</v>
      </c>
      <c r="AA368" s="39">
        <v>12</v>
      </c>
      <c r="AB368" s="39">
        <v>0</v>
      </c>
      <c r="AC368" s="39">
        <v>0</v>
      </c>
      <c r="AD368" s="39">
        <v>0</v>
      </c>
      <c r="AE368" s="39">
        <v>8</v>
      </c>
      <c r="AF368" s="39">
        <v>0</v>
      </c>
      <c r="AG368" s="39">
        <v>0</v>
      </c>
      <c r="AH368" s="39">
        <v>0</v>
      </c>
      <c r="AI368" s="39">
        <v>9</v>
      </c>
      <c r="AJ368" s="39">
        <v>0</v>
      </c>
      <c r="AK368" s="39">
        <v>0</v>
      </c>
      <c r="AL368" s="39">
        <v>0</v>
      </c>
      <c r="AM368" s="39">
        <v>33</v>
      </c>
      <c r="AN368" s="39">
        <v>1</v>
      </c>
      <c r="AO368" s="39">
        <v>1</v>
      </c>
      <c r="AP368" s="39">
        <v>1</v>
      </c>
      <c r="AQ368" s="39">
        <v>74</v>
      </c>
      <c r="AR368" s="39">
        <v>41</v>
      </c>
      <c r="AS368" s="39">
        <v>5</v>
      </c>
      <c r="AT368" s="39">
        <v>9</v>
      </c>
      <c r="AU368" s="39">
        <v>14</v>
      </c>
      <c r="AV368" s="39">
        <v>7</v>
      </c>
      <c r="AW368" s="39"/>
      <c r="AX368" s="39"/>
      <c r="AY368" s="39"/>
      <c r="AZ368" s="39"/>
      <c r="BA368" s="39"/>
      <c r="BB368" s="39"/>
      <c r="BC368" s="39"/>
      <c r="BD368" s="39"/>
      <c r="BE368" s="39"/>
      <c r="BF368" s="58"/>
      <c r="BG368" s="58"/>
    </row>
    <row r="369" spans="1:59" s="60" customFormat="1" ht="15.75" customHeight="1" x14ac:dyDescent="0.15">
      <c r="A369" s="39" t="s">
        <v>216</v>
      </c>
      <c r="B369" s="39">
        <v>5</v>
      </c>
      <c r="C369" s="39">
        <v>6</v>
      </c>
      <c r="D369" s="39">
        <v>0</v>
      </c>
      <c r="E369" s="39">
        <v>0</v>
      </c>
      <c r="F369" s="39">
        <v>2</v>
      </c>
      <c r="G369" s="39">
        <v>1</v>
      </c>
      <c r="H369" s="39">
        <v>11</v>
      </c>
      <c r="I369" s="39">
        <v>16</v>
      </c>
      <c r="J369" s="39">
        <v>0</v>
      </c>
      <c r="K369" s="39">
        <f>H369/(H369+I369+J369)</f>
        <v>0.40740740740740738</v>
      </c>
      <c r="L369" s="39">
        <v>4</v>
      </c>
      <c r="M369" s="39">
        <v>7</v>
      </c>
      <c r="N369" s="39">
        <v>2</v>
      </c>
      <c r="O369" s="39">
        <f>(L369+M369+N369)/30</f>
        <v>0.43333333333333335</v>
      </c>
      <c r="P369" s="39">
        <v>11</v>
      </c>
      <c r="Q369" s="39">
        <v>6</v>
      </c>
      <c r="R369" s="39">
        <v>0</v>
      </c>
      <c r="S369" s="39">
        <v>10</v>
      </c>
      <c r="T369" s="39">
        <v>1</v>
      </c>
      <c r="U369" s="39">
        <v>0</v>
      </c>
      <c r="V369" s="39">
        <v>0</v>
      </c>
      <c r="W369" s="39">
        <v>10</v>
      </c>
      <c r="X369" s="39">
        <v>1</v>
      </c>
      <c r="Y369" s="39">
        <v>1</v>
      </c>
      <c r="Z369" s="39">
        <v>0</v>
      </c>
      <c r="AA369" s="39">
        <v>5</v>
      </c>
      <c r="AB369" s="39">
        <v>1</v>
      </c>
      <c r="AC369" s="39">
        <v>0</v>
      </c>
      <c r="AD369" s="39">
        <v>0</v>
      </c>
      <c r="AE369" s="39">
        <v>7</v>
      </c>
      <c r="AF369" s="39">
        <v>1</v>
      </c>
      <c r="AG369" s="39">
        <v>1</v>
      </c>
      <c r="AH369" s="39">
        <v>0</v>
      </c>
      <c r="AI369" s="39">
        <v>4</v>
      </c>
      <c r="AJ369" s="39">
        <v>1</v>
      </c>
      <c r="AK369" s="39">
        <v>1</v>
      </c>
      <c r="AL369" s="39">
        <v>0</v>
      </c>
      <c r="AM369" s="39">
        <v>18</v>
      </c>
      <c r="AN369" s="39">
        <v>9</v>
      </c>
      <c r="AO369" s="39">
        <v>2</v>
      </c>
      <c r="AP369" s="39">
        <v>0</v>
      </c>
      <c r="AQ369" s="39">
        <v>90</v>
      </c>
      <c r="AR369" s="39">
        <v>30</v>
      </c>
      <c r="AS369" s="39">
        <v>0</v>
      </c>
      <c r="AT369" s="39">
        <v>22</v>
      </c>
      <c r="AU369" s="39">
        <v>8</v>
      </c>
      <c r="AV369" s="39">
        <v>0</v>
      </c>
      <c r="AW369" s="39"/>
      <c r="AX369" s="39"/>
      <c r="AY369" s="39"/>
      <c r="AZ369" s="39"/>
      <c r="BA369" s="39"/>
      <c r="BB369" s="39"/>
      <c r="BC369" s="39"/>
      <c r="BD369" s="39"/>
      <c r="BE369" s="39"/>
      <c r="BF369" s="58"/>
      <c r="BG369" s="58"/>
    </row>
    <row r="370" spans="1:59" s="60" customFormat="1" ht="15.75" customHeight="1" x14ac:dyDescent="0.15">
      <c r="A370" s="39" t="s">
        <v>217</v>
      </c>
      <c r="B370" s="39">
        <v>5</v>
      </c>
      <c r="C370" s="39">
        <v>6</v>
      </c>
      <c r="D370" s="39">
        <v>0</v>
      </c>
      <c r="E370" s="39">
        <v>0</v>
      </c>
      <c r="F370" s="39">
        <v>2</v>
      </c>
      <c r="G370" s="39">
        <v>2</v>
      </c>
      <c r="H370" s="39">
        <v>15</v>
      </c>
      <c r="I370" s="39">
        <v>12</v>
      </c>
      <c r="J370" s="39">
        <v>0</v>
      </c>
      <c r="K370" s="39">
        <f>H370/(H370+I370+J370)</f>
        <v>0.55555555555555558</v>
      </c>
      <c r="L370" s="39">
        <v>6</v>
      </c>
      <c r="M370" s="39">
        <v>7</v>
      </c>
      <c r="N370" s="39">
        <v>5</v>
      </c>
      <c r="O370" s="39">
        <f>(L370+M370+N370)/30</f>
        <v>0.6</v>
      </c>
      <c r="P370" s="39">
        <v>13</v>
      </c>
      <c r="Q370" s="39">
        <v>4</v>
      </c>
      <c r="R370" s="39">
        <v>0</v>
      </c>
      <c r="S370" s="39">
        <v>10</v>
      </c>
      <c r="T370" s="39">
        <v>0</v>
      </c>
      <c r="U370" s="39">
        <v>0</v>
      </c>
      <c r="V370" s="39">
        <v>0</v>
      </c>
      <c r="W370" s="39">
        <v>11</v>
      </c>
      <c r="X370" s="39">
        <v>2</v>
      </c>
      <c r="Y370" s="39">
        <v>1</v>
      </c>
      <c r="Z370" s="39">
        <v>0</v>
      </c>
      <c r="AA370" s="39">
        <v>9</v>
      </c>
      <c r="AB370" s="39">
        <v>0</v>
      </c>
      <c r="AC370" s="39">
        <v>0</v>
      </c>
      <c r="AD370" s="39">
        <v>0</v>
      </c>
      <c r="AE370" s="39">
        <v>10</v>
      </c>
      <c r="AF370" s="39">
        <v>0</v>
      </c>
      <c r="AG370" s="39">
        <v>0</v>
      </c>
      <c r="AH370" s="39">
        <v>0</v>
      </c>
      <c r="AI370" s="39">
        <v>8</v>
      </c>
      <c r="AJ370" s="39">
        <v>0</v>
      </c>
      <c r="AK370" s="39">
        <v>0</v>
      </c>
      <c r="AL370" s="39">
        <v>0</v>
      </c>
      <c r="AM370" s="39">
        <v>30</v>
      </c>
      <c r="AN370" s="39">
        <v>1</v>
      </c>
      <c r="AO370" s="39">
        <v>1</v>
      </c>
      <c r="AP370" s="39">
        <v>1</v>
      </c>
      <c r="AQ370" s="39">
        <v>112</v>
      </c>
      <c r="AR370" s="39">
        <v>7</v>
      </c>
      <c r="AS370" s="39">
        <v>1</v>
      </c>
      <c r="AT370" s="39">
        <v>26</v>
      </c>
      <c r="AU370" s="39">
        <v>4</v>
      </c>
      <c r="AV370" s="39">
        <v>0</v>
      </c>
      <c r="AW370" s="39"/>
      <c r="AX370" s="39"/>
      <c r="AY370" s="39"/>
      <c r="AZ370" s="39"/>
      <c r="BA370" s="39"/>
      <c r="BB370" s="39"/>
      <c r="BC370" s="39"/>
      <c r="BD370" s="39"/>
      <c r="BE370" s="39"/>
      <c r="BF370" s="58"/>
      <c r="BG370" s="58"/>
    </row>
    <row r="371" spans="1:59" s="60" customFormat="1" ht="15.75" customHeight="1" x14ac:dyDescent="0.15">
      <c r="A371" s="39" t="s">
        <v>218</v>
      </c>
      <c r="B371" s="39">
        <v>5</v>
      </c>
      <c r="C371" s="39">
        <v>6</v>
      </c>
      <c r="D371" s="39">
        <v>0</v>
      </c>
      <c r="E371" s="39">
        <v>0</v>
      </c>
      <c r="F371" s="39">
        <v>2</v>
      </c>
      <c r="G371" s="39">
        <v>1</v>
      </c>
      <c r="H371" s="39">
        <v>22</v>
      </c>
      <c r="I371" s="39">
        <v>5</v>
      </c>
      <c r="J371" s="39">
        <v>0</v>
      </c>
      <c r="K371" s="39">
        <f>H371/(H371+I371+J371)</f>
        <v>0.81481481481481477</v>
      </c>
      <c r="L371" s="39">
        <v>8</v>
      </c>
      <c r="M371" s="39">
        <v>7</v>
      </c>
      <c r="N371" s="39">
        <v>7</v>
      </c>
      <c r="O371" s="39">
        <f>(L371+M371+N371)/30</f>
        <v>0.73333333333333328</v>
      </c>
      <c r="P371" s="39">
        <v>17</v>
      </c>
      <c r="Q371" s="39">
        <v>0</v>
      </c>
      <c r="R371" s="39">
        <v>0</v>
      </c>
      <c r="S371" s="39">
        <v>12</v>
      </c>
      <c r="T371" s="39">
        <v>0</v>
      </c>
      <c r="U371" s="39">
        <v>0</v>
      </c>
      <c r="V371" s="39">
        <v>0</v>
      </c>
      <c r="W371" s="39">
        <v>14</v>
      </c>
      <c r="X371" s="39">
        <v>1</v>
      </c>
      <c r="Y371" s="39">
        <v>0</v>
      </c>
      <c r="Z371" s="39">
        <v>0</v>
      </c>
      <c r="AA371" s="39">
        <v>10</v>
      </c>
      <c r="AB371" s="39">
        <v>1</v>
      </c>
      <c r="AC371" s="39">
        <v>1</v>
      </c>
      <c r="AD371" s="39">
        <v>0</v>
      </c>
      <c r="AE371" s="39">
        <v>9</v>
      </c>
      <c r="AF371" s="39">
        <v>1</v>
      </c>
      <c r="AG371" s="39">
        <v>1</v>
      </c>
      <c r="AH371" s="39">
        <v>0</v>
      </c>
      <c r="AI371" s="39">
        <v>11</v>
      </c>
      <c r="AJ371" s="39">
        <v>0</v>
      </c>
      <c r="AK371" s="39">
        <v>0</v>
      </c>
      <c r="AL371" s="39">
        <v>0</v>
      </c>
      <c r="AM371" s="39">
        <v>42</v>
      </c>
      <c r="AN371" s="39">
        <v>3</v>
      </c>
      <c r="AO371" s="39">
        <v>3</v>
      </c>
      <c r="AP371" s="39">
        <v>0</v>
      </c>
      <c r="AQ371" s="39">
        <v>113</v>
      </c>
      <c r="AR371" s="39">
        <v>7</v>
      </c>
      <c r="AS371" s="39">
        <v>0</v>
      </c>
      <c r="AT371" s="39">
        <v>30</v>
      </c>
      <c r="AU371" s="39">
        <v>0</v>
      </c>
      <c r="AV371" s="39">
        <v>0</v>
      </c>
      <c r="AW371" s="39"/>
      <c r="AX371" s="39"/>
      <c r="AY371" s="39"/>
      <c r="AZ371" s="39"/>
      <c r="BA371" s="39"/>
      <c r="BB371" s="39"/>
      <c r="BC371" s="39"/>
      <c r="BD371" s="39"/>
      <c r="BE371" s="39"/>
      <c r="BF371" s="58"/>
      <c r="BG371" s="58"/>
    </row>
    <row r="372" spans="1:59" s="60" customFormat="1" ht="15.75" customHeight="1" x14ac:dyDescent="0.15">
      <c r="A372" s="39" t="s">
        <v>219</v>
      </c>
      <c r="B372" s="39">
        <v>5</v>
      </c>
      <c r="C372" s="39">
        <v>6</v>
      </c>
      <c r="D372" s="39">
        <v>0</v>
      </c>
      <c r="E372" s="39">
        <v>0</v>
      </c>
      <c r="F372" s="39">
        <v>2</v>
      </c>
      <c r="G372" s="39">
        <v>2</v>
      </c>
      <c r="H372" s="39">
        <v>16</v>
      </c>
      <c r="I372" s="39">
        <v>11</v>
      </c>
      <c r="J372" s="39">
        <v>0</v>
      </c>
      <c r="K372" s="39">
        <f>H372/(H372+I372+J372)</f>
        <v>0.59259259259259256</v>
      </c>
      <c r="L372" s="39">
        <v>5</v>
      </c>
      <c r="M372" s="39">
        <v>6</v>
      </c>
      <c r="N372" s="39">
        <v>8</v>
      </c>
      <c r="O372" s="39">
        <f>(L372+M372+N372)/30</f>
        <v>0.6333333333333333</v>
      </c>
      <c r="P372" s="39">
        <v>10</v>
      </c>
      <c r="Q372" s="39">
        <v>6</v>
      </c>
      <c r="R372" s="39">
        <v>1</v>
      </c>
      <c r="S372" s="39">
        <v>8</v>
      </c>
      <c r="T372" s="39">
        <v>1</v>
      </c>
      <c r="U372" s="39">
        <v>1</v>
      </c>
      <c r="V372" s="39">
        <v>0</v>
      </c>
      <c r="W372" s="39">
        <v>9</v>
      </c>
      <c r="X372" s="39">
        <v>0</v>
      </c>
      <c r="Y372" s="39">
        <v>0</v>
      </c>
      <c r="Z372" s="39">
        <v>0</v>
      </c>
      <c r="AA372" s="39">
        <v>8</v>
      </c>
      <c r="AB372" s="39">
        <v>0</v>
      </c>
      <c r="AC372" s="39">
        <v>0</v>
      </c>
      <c r="AD372" s="39">
        <v>0</v>
      </c>
      <c r="AE372" s="39">
        <v>11</v>
      </c>
      <c r="AF372" s="39">
        <v>0</v>
      </c>
      <c r="AG372" s="39">
        <v>0</v>
      </c>
      <c r="AH372" s="39">
        <v>0</v>
      </c>
      <c r="AI372" s="39">
        <v>9</v>
      </c>
      <c r="AJ372" s="39">
        <v>1</v>
      </c>
      <c r="AK372" s="39">
        <v>1</v>
      </c>
      <c r="AL372" s="39">
        <v>0</v>
      </c>
      <c r="AM372" s="39">
        <v>30</v>
      </c>
      <c r="AN372" s="39">
        <v>3</v>
      </c>
      <c r="AO372" s="39">
        <v>2</v>
      </c>
      <c r="AP372" s="39">
        <v>1</v>
      </c>
      <c r="AQ372" s="39">
        <v>90</v>
      </c>
      <c r="AR372" s="39">
        <v>25</v>
      </c>
      <c r="AS372" s="39">
        <v>5</v>
      </c>
      <c r="AT372" s="39">
        <v>13</v>
      </c>
      <c r="AU372" s="39">
        <v>16</v>
      </c>
      <c r="AV372" s="39">
        <v>1</v>
      </c>
      <c r="AW372" s="39"/>
      <c r="AX372" s="39"/>
      <c r="AY372" s="39"/>
      <c r="AZ372" s="39"/>
      <c r="BA372" s="39"/>
      <c r="BB372" s="39"/>
      <c r="BC372" s="39"/>
      <c r="BD372" s="39"/>
      <c r="BE372" s="39"/>
      <c r="BF372" s="58"/>
      <c r="BG372" s="58"/>
    </row>
    <row r="373" spans="1:59" s="60" customFormat="1" ht="15.75" customHeight="1" x14ac:dyDescent="0.15">
      <c r="A373" s="39" t="s">
        <v>220</v>
      </c>
      <c r="B373" s="39">
        <v>5</v>
      </c>
      <c r="C373" s="39">
        <v>6</v>
      </c>
      <c r="D373" s="39">
        <v>0</v>
      </c>
      <c r="E373" s="39">
        <v>0</v>
      </c>
      <c r="F373" s="39">
        <v>2</v>
      </c>
      <c r="G373" s="39">
        <v>2</v>
      </c>
      <c r="H373" s="39">
        <v>15</v>
      </c>
      <c r="I373" s="39">
        <v>12</v>
      </c>
      <c r="J373" s="39">
        <v>0</v>
      </c>
      <c r="K373" s="39">
        <f>H373/(H373+I373+J373)</f>
        <v>0.55555555555555558</v>
      </c>
      <c r="L373" s="39">
        <v>6</v>
      </c>
      <c r="M373" s="39">
        <v>9</v>
      </c>
      <c r="N373" s="39">
        <v>6</v>
      </c>
      <c r="O373" s="39">
        <f>(L373+M373+N373)/30</f>
        <v>0.7</v>
      </c>
      <c r="P373" s="39">
        <v>13</v>
      </c>
      <c r="Q373" s="39">
        <v>2</v>
      </c>
      <c r="R373" s="39">
        <v>2</v>
      </c>
      <c r="S373" s="39">
        <v>9</v>
      </c>
      <c r="T373" s="39">
        <v>0</v>
      </c>
      <c r="U373" s="39">
        <v>0</v>
      </c>
      <c r="V373" s="39">
        <v>0</v>
      </c>
      <c r="W373" s="39">
        <v>10</v>
      </c>
      <c r="X373" s="39">
        <v>0</v>
      </c>
      <c r="Y373" s="39">
        <v>0</v>
      </c>
      <c r="Z373" s="39">
        <v>0</v>
      </c>
      <c r="AA373" s="39">
        <v>8</v>
      </c>
      <c r="AB373" s="39">
        <v>0</v>
      </c>
      <c r="AC373" s="39">
        <v>0</v>
      </c>
      <c r="AD373" s="39">
        <v>0</v>
      </c>
      <c r="AE373" s="39">
        <v>6</v>
      </c>
      <c r="AF373" s="39">
        <v>0</v>
      </c>
      <c r="AG373" s="39">
        <v>0</v>
      </c>
      <c r="AH373" s="39">
        <v>0</v>
      </c>
      <c r="AI373" s="39">
        <v>9</v>
      </c>
      <c r="AJ373" s="39">
        <v>1</v>
      </c>
      <c r="AK373" s="39">
        <v>1</v>
      </c>
      <c r="AL373" s="39">
        <v>0</v>
      </c>
      <c r="AM373" s="39">
        <v>40</v>
      </c>
      <c r="AN373" s="39">
        <v>0</v>
      </c>
      <c r="AO373" s="39">
        <v>0</v>
      </c>
      <c r="AP373" s="39">
        <v>0</v>
      </c>
      <c r="AQ373" s="39">
        <v>78</v>
      </c>
      <c r="AR373" s="39">
        <v>7</v>
      </c>
      <c r="AS373" s="39">
        <v>5</v>
      </c>
      <c r="AT373" s="39">
        <v>10</v>
      </c>
      <c r="AU373" s="39">
        <v>6</v>
      </c>
      <c r="AV373" s="39">
        <v>14</v>
      </c>
      <c r="AW373" s="39"/>
      <c r="AX373" s="39"/>
      <c r="AY373" s="39"/>
      <c r="AZ373" s="39"/>
      <c r="BA373" s="39"/>
      <c r="BB373" s="39"/>
      <c r="BC373" s="39"/>
      <c r="BD373" s="39"/>
      <c r="BE373" s="39"/>
      <c r="BF373" s="58"/>
      <c r="BG373" s="58"/>
    </row>
    <row r="374" spans="1:59" s="60" customFormat="1" ht="15.75" customHeight="1" x14ac:dyDescent="0.15">
      <c r="A374" s="39" t="s">
        <v>222</v>
      </c>
      <c r="B374" s="39">
        <v>5</v>
      </c>
      <c r="C374" s="39">
        <v>6</v>
      </c>
      <c r="D374" s="39">
        <v>0</v>
      </c>
      <c r="E374" s="39">
        <v>0</v>
      </c>
      <c r="F374" s="39">
        <v>2</v>
      </c>
      <c r="G374" s="39">
        <v>1</v>
      </c>
      <c r="H374" s="39">
        <v>15</v>
      </c>
      <c r="I374" s="39">
        <v>5</v>
      </c>
      <c r="J374" s="39">
        <v>10</v>
      </c>
      <c r="K374" s="39">
        <f>H374/(H374+I374+J374)</f>
        <v>0.5</v>
      </c>
      <c r="L374" s="39">
        <v>8</v>
      </c>
      <c r="M374" s="39">
        <v>5</v>
      </c>
      <c r="N374" s="39">
        <v>6</v>
      </c>
      <c r="O374" s="39">
        <f>(L374+M374+N374)/30</f>
        <v>0.6333333333333333</v>
      </c>
      <c r="P374" s="39">
        <v>10</v>
      </c>
      <c r="Q374" s="39">
        <v>1</v>
      </c>
      <c r="R374" s="39">
        <v>6</v>
      </c>
      <c r="S374" s="39">
        <v>12</v>
      </c>
      <c r="T374" s="39">
        <v>0</v>
      </c>
      <c r="U374" s="39">
        <v>0</v>
      </c>
      <c r="V374" s="39">
        <v>0</v>
      </c>
      <c r="W374" s="39">
        <v>9</v>
      </c>
      <c r="X374" s="39">
        <v>0</v>
      </c>
      <c r="Y374" s="39">
        <v>0</v>
      </c>
      <c r="Z374" s="39">
        <v>0</v>
      </c>
      <c r="AA374" s="39">
        <v>9</v>
      </c>
      <c r="AB374" s="39">
        <v>0</v>
      </c>
      <c r="AC374" s="39">
        <v>0</v>
      </c>
      <c r="AD374" s="39">
        <v>0</v>
      </c>
      <c r="AE374" s="39">
        <v>10</v>
      </c>
      <c r="AF374" s="39">
        <v>0</v>
      </c>
      <c r="AG374" s="39">
        <v>0</v>
      </c>
      <c r="AH374" s="39">
        <v>0</v>
      </c>
      <c r="AI374" s="39">
        <v>10</v>
      </c>
      <c r="AJ374" s="39">
        <v>1</v>
      </c>
      <c r="AK374" s="39">
        <v>1</v>
      </c>
      <c r="AL374" s="39">
        <v>0</v>
      </c>
      <c r="AM374" s="39">
        <v>27</v>
      </c>
      <c r="AN374" s="39">
        <v>1</v>
      </c>
      <c r="AO374" s="39">
        <v>1</v>
      </c>
      <c r="AP374" s="39">
        <v>0</v>
      </c>
      <c r="AQ374" s="39">
        <v>34</v>
      </c>
      <c r="AR374" s="39">
        <v>1</v>
      </c>
      <c r="AS374" s="39">
        <v>85</v>
      </c>
      <c r="AT374" s="39">
        <v>5</v>
      </c>
      <c r="AU374" s="39">
        <v>1</v>
      </c>
      <c r="AV374" s="39">
        <v>24</v>
      </c>
      <c r="AW374" s="39"/>
      <c r="AX374" s="39"/>
      <c r="AY374" s="39"/>
      <c r="AZ374" s="39"/>
      <c r="BA374" s="39"/>
      <c r="BB374" s="39"/>
      <c r="BC374" s="39"/>
      <c r="BD374" s="39"/>
      <c r="BE374" s="39"/>
      <c r="BF374" s="58"/>
      <c r="BG374" s="58"/>
    </row>
    <row r="375" spans="1:59" s="60" customFormat="1" ht="15.75" customHeight="1" x14ac:dyDescent="0.15">
      <c r="A375" s="39" t="s">
        <v>223</v>
      </c>
      <c r="B375" s="39">
        <v>5</v>
      </c>
      <c r="C375" s="39">
        <v>6</v>
      </c>
      <c r="D375" s="39">
        <v>0</v>
      </c>
      <c r="E375" s="39">
        <v>0</v>
      </c>
      <c r="F375" s="39">
        <v>2</v>
      </c>
      <c r="G375" s="39">
        <v>2</v>
      </c>
      <c r="H375" s="39">
        <v>20</v>
      </c>
      <c r="I375" s="39">
        <v>4</v>
      </c>
      <c r="J375" s="39">
        <v>3</v>
      </c>
      <c r="K375" s="39">
        <f>H375/(H375+I375+J375)</f>
        <v>0.7407407407407407</v>
      </c>
      <c r="L375" s="39">
        <v>4</v>
      </c>
      <c r="M375" s="39">
        <v>6</v>
      </c>
      <c r="N375" s="39">
        <v>6</v>
      </c>
      <c r="O375" s="39">
        <f>(L375+M375+N375)/30</f>
        <v>0.53333333333333333</v>
      </c>
      <c r="P375" s="39">
        <v>16</v>
      </c>
      <c r="Q375" s="39">
        <v>0</v>
      </c>
      <c r="R375" s="39">
        <v>1</v>
      </c>
      <c r="S375" s="39">
        <v>12</v>
      </c>
      <c r="T375" s="39">
        <v>0</v>
      </c>
      <c r="U375" s="39">
        <v>0</v>
      </c>
      <c r="V375" s="39">
        <v>0</v>
      </c>
      <c r="W375" s="39">
        <v>14</v>
      </c>
      <c r="X375" s="39">
        <v>0</v>
      </c>
      <c r="Y375" s="39">
        <v>0</v>
      </c>
      <c r="Z375" s="39">
        <v>0</v>
      </c>
      <c r="AA375" s="39">
        <v>13</v>
      </c>
      <c r="AB375" s="39">
        <v>0</v>
      </c>
      <c r="AC375" s="39">
        <v>0</v>
      </c>
      <c r="AD375" s="39">
        <v>0</v>
      </c>
      <c r="AE375" s="39">
        <v>10</v>
      </c>
      <c r="AF375" s="39">
        <v>0</v>
      </c>
      <c r="AG375" s="39">
        <v>0</v>
      </c>
      <c r="AH375" s="39">
        <v>0</v>
      </c>
      <c r="AI375" s="39">
        <v>10</v>
      </c>
      <c r="AJ375" s="39">
        <v>1</v>
      </c>
      <c r="AK375" s="39">
        <v>1</v>
      </c>
      <c r="AL375" s="39">
        <v>0</v>
      </c>
      <c r="AM375" s="39">
        <v>39</v>
      </c>
      <c r="AN375" s="39">
        <v>4</v>
      </c>
      <c r="AO375" s="39">
        <v>3</v>
      </c>
      <c r="AP375" s="39">
        <v>0</v>
      </c>
      <c r="AQ375" s="39">
        <v>49</v>
      </c>
      <c r="AR375" s="39">
        <v>6</v>
      </c>
      <c r="AS375" s="39">
        <v>65</v>
      </c>
      <c r="AT375" s="39">
        <v>24</v>
      </c>
      <c r="AU375" s="39">
        <v>4</v>
      </c>
      <c r="AV375" s="39">
        <v>2</v>
      </c>
      <c r="AW375" s="39"/>
      <c r="AX375" s="39"/>
      <c r="AY375" s="39"/>
      <c r="AZ375" s="39"/>
      <c r="BA375" s="39"/>
      <c r="BB375" s="39"/>
      <c r="BC375" s="39"/>
      <c r="BD375" s="39"/>
      <c r="BE375" s="39"/>
      <c r="BF375" s="58"/>
      <c r="BG375" s="58"/>
    </row>
    <row r="376" spans="1:59" s="60" customFormat="1" ht="15.75" customHeight="1" x14ac:dyDescent="0.15">
      <c r="A376" s="39" t="s">
        <v>225</v>
      </c>
      <c r="B376" s="39">
        <v>5</v>
      </c>
      <c r="C376" s="39">
        <v>6</v>
      </c>
      <c r="D376" s="39">
        <v>0</v>
      </c>
      <c r="E376" s="39">
        <v>0</v>
      </c>
      <c r="F376" s="39">
        <v>2</v>
      </c>
      <c r="G376" s="39">
        <v>2</v>
      </c>
      <c r="H376" s="39">
        <v>21</v>
      </c>
      <c r="I376" s="39">
        <v>0</v>
      </c>
      <c r="J376" s="39">
        <v>6</v>
      </c>
      <c r="K376" s="39">
        <f>H376/(H376+I376+J376)</f>
        <v>0.77777777777777779</v>
      </c>
      <c r="L376" s="39">
        <v>6</v>
      </c>
      <c r="M376" s="39">
        <v>8</v>
      </c>
      <c r="N376" s="39">
        <v>9</v>
      </c>
      <c r="O376" s="39">
        <f>(L376+M376+N376)/30</f>
        <v>0.76666666666666672</v>
      </c>
      <c r="P376" s="39">
        <v>12</v>
      </c>
      <c r="Q376" s="39">
        <v>0</v>
      </c>
      <c r="R376" s="39">
        <v>5</v>
      </c>
      <c r="S376" s="39">
        <v>13</v>
      </c>
      <c r="T376" s="39">
        <v>0</v>
      </c>
      <c r="U376" s="39">
        <v>0</v>
      </c>
      <c r="V376" s="39">
        <v>0</v>
      </c>
      <c r="W376" s="39">
        <v>10</v>
      </c>
      <c r="X376" s="39">
        <v>0</v>
      </c>
      <c r="Y376" s="39">
        <v>0</v>
      </c>
      <c r="Z376" s="39">
        <v>0</v>
      </c>
      <c r="AA376" s="39">
        <v>12</v>
      </c>
      <c r="AB376" s="39">
        <v>0</v>
      </c>
      <c r="AC376" s="39">
        <v>0</v>
      </c>
      <c r="AD376" s="39">
        <v>0</v>
      </c>
      <c r="AE376" s="39">
        <v>13</v>
      </c>
      <c r="AF376" s="39">
        <v>1</v>
      </c>
      <c r="AG376" s="39">
        <v>0</v>
      </c>
      <c r="AH376" s="39">
        <v>0</v>
      </c>
      <c r="AI376" s="39">
        <v>1</v>
      </c>
      <c r="AJ376" s="39">
        <v>1</v>
      </c>
      <c r="AK376" s="39">
        <v>1</v>
      </c>
      <c r="AL376" s="39">
        <v>0</v>
      </c>
      <c r="AM376" s="39">
        <v>49</v>
      </c>
      <c r="AN376" s="39">
        <v>2</v>
      </c>
      <c r="AO376" s="39">
        <v>1</v>
      </c>
      <c r="AP376" s="39">
        <v>0</v>
      </c>
      <c r="AQ376" s="39">
        <v>64</v>
      </c>
      <c r="AR376" s="39">
        <v>6</v>
      </c>
      <c r="AS376" s="39">
        <v>50</v>
      </c>
      <c r="AT376" s="39">
        <v>22</v>
      </c>
      <c r="AU376" s="39">
        <v>1</v>
      </c>
      <c r="AV376" s="39">
        <v>7</v>
      </c>
      <c r="AW376" s="39"/>
      <c r="AX376" s="39"/>
      <c r="AY376" s="39"/>
      <c r="AZ376" s="39"/>
      <c r="BA376" s="39"/>
      <c r="BB376" s="39"/>
      <c r="BC376" s="39"/>
      <c r="BD376" s="39"/>
      <c r="BE376" s="39"/>
      <c r="BF376" s="58"/>
      <c r="BG376" s="58"/>
    </row>
    <row r="377" spans="1:59" s="60" customFormat="1" ht="15.75" customHeight="1" x14ac:dyDescent="0.15">
      <c r="A377" s="39" t="s">
        <v>227</v>
      </c>
      <c r="B377" s="39">
        <v>5</v>
      </c>
      <c r="C377" s="39">
        <v>6</v>
      </c>
      <c r="D377" s="39">
        <v>0</v>
      </c>
      <c r="E377" s="39">
        <v>0</v>
      </c>
      <c r="F377" s="39">
        <v>2</v>
      </c>
      <c r="G377" s="39">
        <v>1</v>
      </c>
      <c r="H377" s="39">
        <v>9</v>
      </c>
      <c r="I377" s="39">
        <v>18</v>
      </c>
      <c r="J377" s="39">
        <v>0</v>
      </c>
      <c r="K377" s="39">
        <f>H377/(H377+I377+J377)</f>
        <v>0.33333333333333331</v>
      </c>
      <c r="L377" s="39">
        <v>5</v>
      </c>
      <c r="M377" s="39">
        <v>4</v>
      </c>
      <c r="N377" s="39">
        <v>5</v>
      </c>
      <c r="O377" s="39">
        <f>(L377+M377+N377)/30</f>
        <v>0.46666666666666667</v>
      </c>
      <c r="P377" s="39">
        <v>12</v>
      </c>
      <c r="Q377" s="39">
        <v>5</v>
      </c>
      <c r="R377" s="39">
        <v>0</v>
      </c>
      <c r="S377" s="39">
        <v>12</v>
      </c>
      <c r="T377" s="39">
        <v>0</v>
      </c>
      <c r="U377" s="39">
        <v>0</v>
      </c>
      <c r="V377" s="39">
        <v>0</v>
      </c>
      <c r="W377" s="39">
        <v>10</v>
      </c>
      <c r="X377" s="39">
        <v>0</v>
      </c>
      <c r="Y377" s="39">
        <v>0</v>
      </c>
      <c r="Z377" s="39">
        <v>0</v>
      </c>
      <c r="AA377" s="39">
        <v>9</v>
      </c>
      <c r="AB377" s="39">
        <v>1</v>
      </c>
      <c r="AC377" s="39">
        <v>1</v>
      </c>
      <c r="AD377" s="39">
        <v>0</v>
      </c>
      <c r="AE377" s="39">
        <v>9</v>
      </c>
      <c r="AF377" s="39">
        <v>0</v>
      </c>
      <c r="AG377" s="39">
        <v>0</v>
      </c>
      <c r="AH377" s="39">
        <v>0</v>
      </c>
      <c r="AI377" s="39">
        <v>9</v>
      </c>
      <c r="AJ377" s="39">
        <v>0</v>
      </c>
      <c r="AK377" s="39">
        <v>0</v>
      </c>
      <c r="AL377" s="39">
        <v>0</v>
      </c>
      <c r="AM377" s="39">
        <v>33</v>
      </c>
      <c r="AN377" s="39">
        <v>1</v>
      </c>
      <c r="AO377" s="39">
        <v>1</v>
      </c>
      <c r="AP377" s="39">
        <v>0</v>
      </c>
      <c r="AQ377" s="39">
        <v>110</v>
      </c>
      <c r="AR377" s="39">
        <v>10</v>
      </c>
      <c r="AS377" s="39">
        <v>0</v>
      </c>
      <c r="AT377" s="39">
        <v>28</v>
      </c>
      <c r="AU377" s="39">
        <v>2</v>
      </c>
      <c r="AV377" s="39">
        <v>0</v>
      </c>
      <c r="AW377" s="39"/>
      <c r="AX377" s="39"/>
      <c r="AY377" s="39"/>
      <c r="AZ377" s="39"/>
      <c r="BA377" s="39"/>
      <c r="BB377" s="39"/>
      <c r="BC377" s="39"/>
      <c r="BD377" s="39"/>
      <c r="BE377" s="39"/>
      <c r="BF377" s="58"/>
      <c r="BG377" s="58"/>
    </row>
    <row r="378" spans="1:59" s="60" customFormat="1" ht="15.75" customHeight="1" x14ac:dyDescent="0.15">
      <c r="A378" s="39" t="s">
        <v>228</v>
      </c>
      <c r="B378" s="39">
        <v>5</v>
      </c>
      <c r="C378" s="39">
        <v>6</v>
      </c>
      <c r="D378" s="39">
        <v>0</v>
      </c>
      <c r="E378" s="39">
        <v>0</v>
      </c>
      <c r="F378" s="39">
        <v>2</v>
      </c>
      <c r="G378" s="39">
        <v>2</v>
      </c>
      <c r="H378" s="39">
        <v>15</v>
      </c>
      <c r="I378" s="39">
        <v>9</v>
      </c>
      <c r="J378" s="39">
        <v>3</v>
      </c>
      <c r="K378" s="39">
        <f>H378/(H378+I378+J378)</f>
        <v>0.55555555555555558</v>
      </c>
      <c r="L378" s="39">
        <v>8</v>
      </c>
      <c r="M378" s="39">
        <v>6</v>
      </c>
      <c r="N378" s="39">
        <v>3</v>
      </c>
      <c r="O378" s="39">
        <f>(L378+M378+N378)/30</f>
        <v>0.56666666666666665</v>
      </c>
      <c r="P378" s="39">
        <v>9</v>
      </c>
      <c r="Q378" s="39">
        <v>1</v>
      </c>
      <c r="R378" s="39">
        <v>7</v>
      </c>
      <c r="S378" s="39">
        <v>10</v>
      </c>
      <c r="T378" s="39">
        <v>0</v>
      </c>
      <c r="U378" s="39">
        <v>0</v>
      </c>
      <c r="V378" s="39">
        <v>0</v>
      </c>
      <c r="W378" s="39">
        <v>10</v>
      </c>
      <c r="X378" s="39">
        <v>0</v>
      </c>
      <c r="Y378" s="39">
        <v>0</v>
      </c>
      <c r="Z378" s="39">
        <v>0</v>
      </c>
      <c r="AA378" s="39">
        <v>10</v>
      </c>
      <c r="AB378" s="39">
        <v>0</v>
      </c>
      <c r="AC378" s="39">
        <v>0</v>
      </c>
      <c r="AD378" s="39">
        <v>0</v>
      </c>
      <c r="AE378" s="39">
        <v>10</v>
      </c>
      <c r="AF378" s="39">
        <v>0</v>
      </c>
      <c r="AG378" s="39">
        <v>0</v>
      </c>
      <c r="AH378" s="39">
        <v>0</v>
      </c>
      <c r="AI378" s="39">
        <v>10</v>
      </c>
      <c r="AJ378" s="39">
        <v>0</v>
      </c>
      <c r="AK378" s="39">
        <v>0</v>
      </c>
      <c r="AL378" s="39">
        <v>0</v>
      </c>
      <c r="AM378" s="39">
        <v>25</v>
      </c>
      <c r="AN378" s="39">
        <v>1</v>
      </c>
      <c r="AO378" s="39">
        <v>1</v>
      </c>
      <c r="AP378" s="39">
        <v>0</v>
      </c>
      <c r="AQ378" s="39">
        <v>41</v>
      </c>
      <c r="AR378" s="39">
        <v>4</v>
      </c>
      <c r="AS378" s="39">
        <v>75</v>
      </c>
      <c r="AT378" s="39">
        <v>19</v>
      </c>
      <c r="AU378" s="39">
        <v>6</v>
      </c>
      <c r="AV378" s="39">
        <v>5</v>
      </c>
      <c r="AW378" s="39"/>
      <c r="AX378" s="39"/>
      <c r="AY378" s="39"/>
      <c r="AZ378" s="39"/>
      <c r="BA378" s="39"/>
      <c r="BB378" s="39"/>
      <c r="BC378" s="39"/>
      <c r="BD378" s="39"/>
      <c r="BE378" s="39"/>
      <c r="BF378" s="58"/>
      <c r="BG378" s="58"/>
    </row>
    <row r="379" spans="1:59" s="60" customFormat="1" ht="15.75" customHeight="1" x14ac:dyDescent="0.15">
      <c r="A379" s="39" t="s">
        <v>229</v>
      </c>
      <c r="B379" s="39">
        <v>5</v>
      </c>
      <c r="C379" s="39">
        <v>6</v>
      </c>
      <c r="D379" s="39">
        <v>0</v>
      </c>
      <c r="E379" s="39">
        <v>0</v>
      </c>
      <c r="F379" s="39">
        <v>2</v>
      </c>
      <c r="G379" s="39">
        <v>1</v>
      </c>
      <c r="H379" s="39">
        <v>10</v>
      </c>
      <c r="I379" s="39">
        <v>14</v>
      </c>
      <c r="J379" s="39">
        <v>2</v>
      </c>
      <c r="K379" s="39">
        <f>H379/(H379+I379+J379)</f>
        <v>0.38461538461538464</v>
      </c>
      <c r="L379" s="39">
        <v>4</v>
      </c>
      <c r="M379" s="39">
        <v>5</v>
      </c>
      <c r="N379" s="39">
        <v>3</v>
      </c>
      <c r="O379" s="39">
        <f>(L379+M379+N379)/30</f>
        <v>0.4</v>
      </c>
      <c r="P379" s="39">
        <v>12</v>
      </c>
      <c r="Q379" s="39">
        <v>1</v>
      </c>
      <c r="R379" s="39">
        <v>4</v>
      </c>
      <c r="S379" s="39">
        <v>8</v>
      </c>
      <c r="T379" s="39">
        <v>2</v>
      </c>
      <c r="U379" s="39">
        <v>0</v>
      </c>
      <c r="V379" s="39">
        <v>0</v>
      </c>
      <c r="W379" s="39">
        <v>10</v>
      </c>
      <c r="X379" s="39">
        <v>2</v>
      </c>
      <c r="Y379" s="39">
        <v>1</v>
      </c>
      <c r="Z379" s="39">
        <v>0</v>
      </c>
      <c r="AA379" s="39">
        <v>6</v>
      </c>
      <c r="AB379" s="39">
        <v>0</v>
      </c>
      <c r="AC379" s="39">
        <v>0</v>
      </c>
      <c r="AD379" s="39">
        <v>0</v>
      </c>
      <c r="AE379" s="39">
        <v>7</v>
      </c>
      <c r="AF379" s="39">
        <v>0</v>
      </c>
      <c r="AG379" s="39">
        <v>0</v>
      </c>
      <c r="AH379" s="39">
        <v>0</v>
      </c>
      <c r="AI379" s="39">
        <v>6</v>
      </c>
      <c r="AJ379" s="39">
        <v>1</v>
      </c>
      <c r="AK379" s="39">
        <v>1</v>
      </c>
      <c r="AL379" s="39">
        <v>0</v>
      </c>
      <c r="AM379" s="39">
        <v>22</v>
      </c>
      <c r="AN379" s="39">
        <v>5</v>
      </c>
      <c r="AO379" s="39">
        <v>1</v>
      </c>
      <c r="AP379" s="39">
        <v>0</v>
      </c>
      <c r="AQ379" s="39">
        <v>30</v>
      </c>
      <c r="AR379" s="39">
        <v>5</v>
      </c>
      <c r="AS379" s="39">
        <v>85</v>
      </c>
      <c r="AT379" s="39">
        <v>17</v>
      </c>
      <c r="AU379" s="39">
        <v>3</v>
      </c>
      <c r="AV379" s="39">
        <v>10</v>
      </c>
      <c r="AW379" s="39"/>
      <c r="AX379" s="39"/>
      <c r="AY379" s="39"/>
      <c r="AZ379" s="39"/>
      <c r="BA379" s="39"/>
      <c r="BB379" s="39"/>
      <c r="BC379" s="39"/>
      <c r="BD379" s="39"/>
      <c r="BE379" s="39"/>
      <c r="BF379" s="58"/>
      <c r="BG379" s="58"/>
    </row>
    <row r="380" spans="1:59" s="60" customFormat="1" ht="15.75" customHeight="1" x14ac:dyDescent="0.15">
      <c r="A380" s="39" t="s">
        <v>230</v>
      </c>
      <c r="B380" s="39">
        <v>5</v>
      </c>
      <c r="C380" s="39">
        <v>6</v>
      </c>
      <c r="D380" s="39">
        <v>0</v>
      </c>
      <c r="E380" s="39">
        <v>0</v>
      </c>
      <c r="F380" s="39">
        <v>2</v>
      </c>
      <c r="G380" s="39">
        <v>1</v>
      </c>
      <c r="H380" s="39">
        <v>15</v>
      </c>
      <c r="I380" s="39">
        <v>1</v>
      </c>
      <c r="J380" s="39">
        <v>11</v>
      </c>
      <c r="K380" s="39">
        <f>H380/(H380+I380+J380)</f>
        <v>0.55555555555555558</v>
      </c>
      <c r="L380" s="39">
        <v>9</v>
      </c>
      <c r="M380" s="39">
        <v>8</v>
      </c>
      <c r="N380" s="39">
        <v>8</v>
      </c>
      <c r="O380" s="39">
        <f>(L380+M380+N380)/30</f>
        <v>0.83333333333333337</v>
      </c>
      <c r="P380" s="39">
        <v>15</v>
      </c>
      <c r="Q380" s="39">
        <v>0</v>
      </c>
      <c r="R380" s="39">
        <v>2</v>
      </c>
      <c r="S380" s="39">
        <v>13</v>
      </c>
      <c r="T380" s="39">
        <v>0</v>
      </c>
      <c r="U380" s="39">
        <v>0</v>
      </c>
      <c r="V380" s="39">
        <v>0</v>
      </c>
      <c r="W380" s="39">
        <v>12</v>
      </c>
      <c r="X380" s="39">
        <v>0</v>
      </c>
      <c r="Y380" s="39">
        <v>0</v>
      </c>
      <c r="Z380" s="39">
        <v>0</v>
      </c>
      <c r="AA380" s="39">
        <v>12</v>
      </c>
      <c r="AB380" s="39">
        <v>0</v>
      </c>
      <c r="AC380" s="39">
        <v>0</v>
      </c>
      <c r="AD380" s="39">
        <v>0</v>
      </c>
      <c r="AE380" s="39">
        <v>13</v>
      </c>
      <c r="AF380" s="39">
        <v>0</v>
      </c>
      <c r="AG380" s="39">
        <v>0</v>
      </c>
      <c r="AH380" s="39">
        <v>0</v>
      </c>
      <c r="AI380" s="39">
        <v>12</v>
      </c>
      <c r="AJ380" s="39">
        <v>0</v>
      </c>
      <c r="AK380" s="39">
        <v>0</v>
      </c>
      <c r="AL380" s="39">
        <v>0</v>
      </c>
      <c r="AM380" s="39">
        <v>58</v>
      </c>
      <c r="AN380" s="39">
        <v>0</v>
      </c>
      <c r="AO380" s="39">
        <v>0</v>
      </c>
      <c r="AP380" s="39">
        <v>0</v>
      </c>
      <c r="AQ380" s="39">
        <v>100</v>
      </c>
      <c r="AR380" s="39">
        <v>5</v>
      </c>
      <c r="AS380" s="39">
        <v>15</v>
      </c>
      <c r="AT380" s="39">
        <v>27</v>
      </c>
      <c r="AU380" s="39">
        <v>1</v>
      </c>
      <c r="AV380" s="39">
        <v>2</v>
      </c>
      <c r="AW380" s="39"/>
      <c r="AX380" s="39"/>
      <c r="AY380" s="39"/>
      <c r="AZ380" s="39"/>
      <c r="BA380" s="39"/>
      <c r="BB380" s="39"/>
      <c r="BC380" s="39"/>
      <c r="BD380" s="39"/>
      <c r="BE380" s="39"/>
      <c r="BF380" s="58"/>
      <c r="BG380" s="58"/>
    </row>
    <row r="381" spans="1:59" s="60" customFormat="1" ht="15.75" customHeight="1" x14ac:dyDescent="0.15">
      <c r="A381" s="39" t="s">
        <v>231</v>
      </c>
      <c r="B381" s="39">
        <v>5</v>
      </c>
      <c r="C381" s="39">
        <v>6</v>
      </c>
      <c r="D381" s="39">
        <v>0</v>
      </c>
      <c r="E381" s="39">
        <v>0</v>
      </c>
      <c r="F381" s="39">
        <v>2</v>
      </c>
      <c r="G381" s="39">
        <v>2</v>
      </c>
      <c r="H381" s="39">
        <v>3</v>
      </c>
      <c r="I381" s="39">
        <v>16</v>
      </c>
      <c r="J381" s="39">
        <v>8</v>
      </c>
      <c r="K381" s="39">
        <f>H381/(H381+I381+J381)</f>
        <v>0.1111111111111111</v>
      </c>
      <c r="L381" s="39">
        <v>4</v>
      </c>
      <c r="M381" s="39">
        <v>8</v>
      </c>
      <c r="N381" s="39">
        <v>7</v>
      </c>
      <c r="O381" s="39">
        <f>(L381+M381+N381)/30</f>
        <v>0.6333333333333333</v>
      </c>
      <c r="P381" s="39">
        <v>17</v>
      </c>
      <c r="Q381" s="39">
        <v>0</v>
      </c>
      <c r="R381" s="39">
        <v>0</v>
      </c>
      <c r="S381" s="39">
        <v>11</v>
      </c>
      <c r="T381" s="39">
        <v>0</v>
      </c>
      <c r="U381" s="39">
        <v>0</v>
      </c>
      <c r="V381" s="39">
        <v>0</v>
      </c>
      <c r="W381" s="39">
        <v>9</v>
      </c>
      <c r="X381" s="39">
        <v>0</v>
      </c>
      <c r="Y381" s="39">
        <v>0</v>
      </c>
      <c r="Z381" s="39">
        <v>0</v>
      </c>
      <c r="AA381" s="39">
        <v>9</v>
      </c>
      <c r="AB381" s="39">
        <v>0</v>
      </c>
      <c r="AC381" s="39">
        <v>0</v>
      </c>
      <c r="AD381" s="39">
        <v>0</v>
      </c>
      <c r="AE381" s="39">
        <v>10</v>
      </c>
      <c r="AF381" s="39">
        <v>0</v>
      </c>
      <c r="AG381" s="39">
        <v>0</v>
      </c>
      <c r="AH381" s="39">
        <v>0</v>
      </c>
      <c r="AI381" s="39">
        <v>12</v>
      </c>
      <c r="AJ381" s="39">
        <v>0</v>
      </c>
      <c r="AK381" s="39">
        <v>0</v>
      </c>
      <c r="AL381" s="39">
        <v>0</v>
      </c>
      <c r="AM381" s="39">
        <v>32</v>
      </c>
      <c r="AN381" s="39">
        <v>3</v>
      </c>
      <c r="AO381" s="39">
        <v>2</v>
      </c>
      <c r="AP381" s="39">
        <v>0</v>
      </c>
      <c r="AQ381" s="39">
        <v>69</v>
      </c>
      <c r="AR381" s="39">
        <v>6</v>
      </c>
      <c r="AS381" s="39">
        <v>45</v>
      </c>
      <c r="AT381" s="39">
        <v>30</v>
      </c>
      <c r="AU381" s="39">
        <v>0</v>
      </c>
      <c r="AV381" s="39">
        <v>0</v>
      </c>
      <c r="AW381" s="39"/>
      <c r="AX381" s="39"/>
      <c r="AY381" s="39"/>
      <c r="AZ381" s="39"/>
      <c r="BA381" s="39"/>
      <c r="BB381" s="39"/>
      <c r="BC381" s="39"/>
      <c r="BD381" s="39"/>
      <c r="BE381" s="39"/>
      <c r="BF381" s="58"/>
      <c r="BG381" s="58"/>
    </row>
    <row r="382" spans="1:59" s="60" customFormat="1" ht="15.75" customHeight="1" x14ac:dyDescent="0.15">
      <c r="A382" s="39" t="s">
        <v>233</v>
      </c>
      <c r="B382" s="39">
        <v>5</v>
      </c>
      <c r="C382" s="39">
        <v>6</v>
      </c>
      <c r="D382" s="39">
        <v>0</v>
      </c>
      <c r="E382" s="39">
        <v>0</v>
      </c>
      <c r="F382" s="39">
        <v>2</v>
      </c>
      <c r="G382" s="39">
        <v>1</v>
      </c>
      <c r="H382" s="39">
        <v>14</v>
      </c>
      <c r="I382" s="39">
        <v>13</v>
      </c>
      <c r="J382" s="39">
        <v>0</v>
      </c>
      <c r="K382" s="39">
        <f>H382/(H382+I382+J382)</f>
        <v>0.51851851851851849</v>
      </c>
      <c r="L382" s="39">
        <v>5</v>
      </c>
      <c r="M382" s="39">
        <v>5</v>
      </c>
      <c r="N382" s="39">
        <v>4</v>
      </c>
      <c r="O382" s="39">
        <f>(L382+M382+N382)/30</f>
        <v>0.46666666666666667</v>
      </c>
      <c r="P382" s="39">
        <v>9</v>
      </c>
      <c r="Q382" s="39">
        <v>8</v>
      </c>
      <c r="R382" s="39">
        <v>0</v>
      </c>
      <c r="S382" s="39">
        <v>6</v>
      </c>
      <c r="T382" s="39">
        <v>0</v>
      </c>
      <c r="U382" s="39">
        <v>0</v>
      </c>
      <c r="V382" s="39">
        <v>0</v>
      </c>
      <c r="W382" s="39">
        <v>6</v>
      </c>
      <c r="X382" s="39">
        <v>0</v>
      </c>
      <c r="Y382" s="39">
        <v>0</v>
      </c>
      <c r="Z382" s="39">
        <v>0</v>
      </c>
      <c r="AA382" s="39">
        <v>6</v>
      </c>
      <c r="AB382" s="39">
        <v>0</v>
      </c>
      <c r="AC382" s="39">
        <v>0</v>
      </c>
      <c r="AD382" s="39">
        <v>0</v>
      </c>
      <c r="AE382" s="39">
        <v>9</v>
      </c>
      <c r="AF382" s="39">
        <v>0</v>
      </c>
      <c r="AG382" s="39">
        <v>0</v>
      </c>
      <c r="AH382" s="39">
        <v>0</v>
      </c>
      <c r="AI382" s="39">
        <v>7</v>
      </c>
      <c r="AJ382" s="39">
        <v>0</v>
      </c>
      <c r="AK382" s="39">
        <v>0</v>
      </c>
      <c r="AL382" s="39">
        <v>0</v>
      </c>
      <c r="AM382" s="39">
        <v>15</v>
      </c>
      <c r="AN382" s="39">
        <v>0</v>
      </c>
      <c r="AO382" s="39">
        <v>0</v>
      </c>
      <c r="AP382" s="39">
        <v>0</v>
      </c>
      <c r="AQ382" s="39">
        <v>57</v>
      </c>
      <c r="AR382" s="39">
        <v>13</v>
      </c>
      <c r="AS382" s="39">
        <v>50</v>
      </c>
      <c r="AT382" s="39">
        <v>24</v>
      </c>
      <c r="AU382" s="39">
        <v>6</v>
      </c>
      <c r="AV382" s="39">
        <v>0</v>
      </c>
      <c r="AW382" s="39"/>
      <c r="AX382" s="39"/>
      <c r="AY382" s="39"/>
      <c r="AZ382" s="39"/>
      <c r="BA382" s="39"/>
      <c r="BB382" s="39"/>
      <c r="BC382" s="39"/>
      <c r="BD382" s="39"/>
      <c r="BE382" s="39"/>
      <c r="BF382" s="58"/>
      <c r="BG382" s="58"/>
    </row>
    <row r="383" spans="1:59" s="60" customFormat="1" ht="15.75" customHeight="1" x14ac:dyDescent="0.15">
      <c r="A383" s="39" t="s">
        <v>234</v>
      </c>
      <c r="B383" s="39">
        <v>5</v>
      </c>
      <c r="C383" s="39">
        <v>6</v>
      </c>
      <c r="D383" s="39">
        <v>0</v>
      </c>
      <c r="E383" s="39">
        <v>0</v>
      </c>
      <c r="F383" s="39">
        <v>2</v>
      </c>
      <c r="G383" s="39">
        <v>2</v>
      </c>
      <c r="H383" s="39">
        <v>12</v>
      </c>
      <c r="I383" s="39">
        <v>15</v>
      </c>
      <c r="J383" s="39">
        <v>0</v>
      </c>
      <c r="K383" s="39">
        <f>H383/(H383+I383+J383)</f>
        <v>0.44444444444444442</v>
      </c>
      <c r="L383" s="39">
        <v>5</v>
      </c>
      <c r="M383" s="39">
        <v>6</v>
      </c>
      <c r="N383" s="39">
        <v>7</v>
      </c>
      <c r="O383" s="39">
        <f>(L383+M383+N383)/30</f>
        <v>0.6</v>
      </c>
      <c r="P383" s="39">
        <v>12</v>
      </c>
      <c r="Q383" s="39">
        <v>1</v>
      </c>
      <c r="R383" s="39">
        <v>4</v>
      </c>
      <c r="S383" s="39">
        <v>11</v>
      </c>
      <c r="T383" s="39">
        <v>0</v>
      </c>
      <c r="U383" s="39">
        <v>0</v>
      </c>
      <c r="V383" s="39">
        <v>0</v>
      </c>
      <c r="W383" s="39">
        <v>9</v>
      </c>
      <c r="X383" s="39">
        <v>1</v>
      </c>
      <c r="Y383" s="39">
        <v>1</v>
      </c>
      <c r="Z383" s="39">
        <v>0</v>
      </c>
      <c r="AA383" s="39">
        <v>10</v>
      </c>
      <c r="AB383" s="39">
        <v>0</v>
      </c>
      <c r="AC383" s="39">
        <v>0</v>
      </c>
      <c r="AD383" s="39">
        <v>0</v>
      </c>
      <c r="AE383" s="39">
        <v>8</v>
      </c>
      <c r="AF383" s="39">
        <v>0</v>
      </c>
      <c r="AG383" s="39">
        <v>0</v>
      </c>
      <c r="AH383" s="39">
        <v>0</v>
      </c>
      <c r="AI383" s="39">
        <v>8</v>
      </c>
      <c r="AJ383" s="39">
        <v>1</v>
      </c>
      <c r="AK383" s="39">
        <v>1</v>
      </c>
      <c r="AL383" s="39">
        <v>0</v>
      </c>
      <c r="AM383" s="39">
        <v>35</v>
      </c>
      <c r="AN383" s="39">
        <v>2</v>
      </c>
      <c r="AO383" s="39">
        <v>2</v>
      </c>
      <c r="AP383" s="39">
        <v>0</v>
      </c>
      <c r="AQ383" s="39">
        <v>72</v>
      </c>
      <c r="AR383" s="39">
        <v>3</v>
      </c>
      <c r="AS383" s="39">
        <v>45</v>
      </c>
      <c r="AT383" s="39">
        <v>14</v>
      </c>
      <c r="AU383" s="39">
        <v>9</v>
      </c>
      <c r="AV383" s="39">
        <v>7</v>
      </c>
      <c r="AW383" s="39"/>
      <c r="AX383" s="39"/>
      <c r="AY383" s="39"/>
      <c r="AZ383" s="39"/>
      <c r="BA383" s="39"/>
      <c r="BB383" s="39"/>
      <c r="BC383" s="39"/>
      <c r="BD383" s="39"/>
      <c r="BE383" s="39"/>
      <c r="BF383" s="58"/>
      <c r="BG383" s="58"/>
    </row>
    <row r="384" spans="1:59" s="60" customFormat="1" ht="13" x14ac:dyDescent="0.15">
      <c r="A384" s="39" t="s">
        <v>235</v>
      </c>
      <c r="B384" s="39">
        <v>5</v>
      </c>
      <c r="C384" s="39">
        <v>6</v>
      </c>
      <c r="D384" s="39">
        <v>0</v>
      </c>
      <c r="E384" s="39">
        <v>0</v>
      </c>
      <c r="F384" s="39">
        <v>2</v>
      </c>
      <c r="G384" s="39">
        <v>1</v>
      </c>
      <c r="H384" s="39">
        <v>22</v>
      </c>
      <c r="I384" s="39">
        <v>1</v>
      </c>
      <c r="J384" s="39">
        <v>4</v>
      </c>
      <c r="K384" s="39">
        <f>H384/(H384+I384+J384)</f>
        <v>0.81481481481481477</v>
      </c>
      <c r="L384" s="39">
        <v>8</v>
      </c>
      <c r="M384" s="39">
        <v>6</v>
      </c>
      <c r="N384" s="39">
        <v>9</v>
      </c>
      <c r="O384" s="39">
        <f>(L384+M384+N384)/30</f>
        <v>0.76666666666666672</v>
      </c>
      <c r="P384" s="39">
        <v>16</v>
      </c>
      <c r="Q384" s="39">
        <v>1</v>
      </c>
      <c r="R384" s="39">
        <v>0</v>
      </c>
      <c r="S384" s="39">
        <v>13</v>
      </c>
      <c r="T384" s="39">
        <v>0</v>
      </c>
      <c r="U384" s="39">
        <v>0</v>
      </c>
      <c r="V384" s="39">
        <v>0</v>
      </c>
      <c r="W384" s="39">
        <v>11</v>
      </c>
      <c r="X384" s="39">
        <v>0</v>
      </c>
      <c r="Y384" s="39">
        <v>0</v>
      </c>
      <c r="Z384" s="39">
        <v>0</v>
      </c>
      <c r="AA384" s="39">
        <v>11</v>
      </c>
      <c r="AB384" s="39">
        <v>1</v>
      </c>
      <c r="AC384" s="39">
        <v>1</v>
      </c>
      <c r="AD384" s="39">
        <v>0</v>
      </c>
      <c r="AE384" s="39">
        <v>8</v>
      </c>
      <c r="AF384" s="39">
        <v>0</v>
      </c>
      <c r="AG384" s="39">
        <v>0</v>
      </c>
      <c r="AH384" s="39">
        <v>0</v>
      </c>
      <c r="AI384" s="39">
        <v>9</v>
      </c>
      <c r="AJ384" s="39">
        <v>1</v>
      </c>
      <c r="AK384" s="39">
        <v>1</v>
      </c>
      <c r="AL384" s="39">
        <v>0</v>
      </c>
      <c r="AM384" s="39">
        <v>40</v>
      </c>
      <c r="AN384" s="39">
        <v>2</v>
      </c>
      <c r="AO384" s="39">
        <v>2</v>
      </c>
      <c r="AP384" s="39">
        <v>0</v>
      </c>
      <c r="AQ384" s="39">
        <v>84</v>
      </c>
      <c r="AR384" s="39">
        <v>1</v>
      </c>
      <c r="AS384" s="39">
        <v>35</v>
      </c>
      <c r="AT384" s="39">
        <v>29</v>
      </c>
      <c r="AU384" s="39">
        <v>1</v>
      </c>
      <c r="AV384" s="39">
        <v>0</v>
      </c>
      <c r="AW384" s="39"/>
      <c r="AX384" s="39"/>
      <c r="AY384" s="39"/>
      <c r="AZ384" s="39"/>
      <c r="BA384" s="39"/>
      <c r="BB384" s="39"/>
      <c r="BC384" s="39"/>
      <c r="BD384" s="39"/>
      <c r="BE384" s="39"/>
      <c r="BF384" s="58"/>
      <c r="BG384" s="58"/>
    </row>
    <row r="385" spans="1:59" s="60" customFormat="1" ht="13" x14ac:dyDescent="0.15">
      <c r="A385" s="39" t="s">
        <v>236</v>
      </c>
      <c r="B385" s="39">
        <v>5</v>
      </c>
      <c r="C385" s="39">
        <v>6</v>
      </c>
      <c r="D385" s="39">
        <v>0</v>
      </c>
      <c r="E385" s="39">
        <v>0</v>
      </c>
      <c r="F385" s="39">
        <v>2</v>
      </c>
      <c r="G385" s="39">
        <v>2</v>
      </c>
      <c r="H385" s="39">
        <v>16</v>
      </c>
      <c r="I385" s="39">
        <v>9</v>
      </c>
      <c r="J385" s="39">
        <v>2</v>
      </c>
      <c r="K385" s="39">
        <f>H385/(H385+I385+J385)</f>
        <v>0.59259259259259256</v>
      </c>
      <c r="L385" s="39">
        <v>5</v>
      </c>
      <c r="M385" s="39">
        <v>5</v>
      </c>
      <c r="N385" s="39">
        <v>7</v>
      </c>
      <c r="O385" s="39">
        <f>(L385+M385+N385)/30</f>
        <v>0.56666666666666665</v>
      </c>
      <c r="P385" s="39">
        <v>12</v>
      </c>
      <c r="Q385" s="39">
        <v>1</v>
      </c>
      <c r="R385" s="39">
        <v>4</v>
      </c>
      <c r="S385" s="39">
        <v>8</v>
      </c>
      <c r="T385" s="39">
        <v>0</v>
      </c>
      <c r="U385" s="39">
        <v>0</v>
      </c>
      <c r="V385" s="39">
        <v>0</v>
      </c>
      <c r="W385" s="39">
        <v>11</v>
      </c>
      <c r="X385" s="39">
        <v>1</v>
      </c>
      <c r="Y385" s="39">
        <v>0</v>
      </c>
      <c r="Z385" s="39">
        <v>0</v>
      </c>
      <c r="AA385" s="39">
        <v>8</v>
      </c>
      <c r="AB385" s="39">
        <v>0</v>
      </c>
      <c r="AC385" s="39">
        <v>0</v>
      </c>
      <c r="AD385" s="39">
        <v>0</v>
      </c>
      <c r="AE385" s="39">
        <v>9</v>
      </c>
      <c r="AF385" s="39">
        <v>0</v>
      </c>
      <c r="AG385" s="39">
        <v>0</v>
      </c>
      <c r="AH385" s="39">
        <v>0</v>
      </c>
      <c r="AI385" s="39">
        <v>8</v>
      </c>
      <c r="AJ385" s="39">
        <v>1</v>
      </c>
      <c r="AK385" s="39">
        <v>1</v>
      </c>
      <c r="AL385" s="39">
        <v>0</v>
      </c>
      <c r="AM385" s="39">
        <v>29</v>
      </c>
      <c r="AN385" s="39">
        <v>1</v>
      </c>
      <c r="AO385" s="39">
        <v>1</v>
      </c>
      <c r="AP385" s="39">
        <v>0</v>
      </c>
      <c r="AQ385" s="39">
        <v>90</v>
      </c>
      <c r="AR385" s="39">
        <v>5</v>
      </c>
      <c r="AS385" s="39">
        <v>25</v>
      </c>
      <c r="AT385" s="39">
        <v>15</v>
      </c>
      <c r="AU385" s="39">
        <v>0</v>
      </c>
      <c r="AV385" s="39">
        <v>15</v>
      </c>
      <c r="AW385" s="39"/>
      <c r="AX385" s="39"/>
      <c r="AY385" s="39"/>
      <c r="AZ385" s="39"/>
      <c r="BA385" s="39"/>
      <c r="BB385" s="39"/>
      <c r="BC385" s="39"/>
      <c r="BD385" s="39"/>
      <c r="BE385" s="39"/>
      <c r="BF385" s="58"/>
      <c r="BG385" s="58"/>
    </row>
    <row r="386" spans="1:59" s="60" customFormat="1" ht="13" x14ac:dyDescent="0.15">
      <c r="A386" s="39" t="s">
        <v>237</v>
      </c>
      <c r="B386" s="39">
        <v>5</v>
      </c>
      <c r="C386" s="39">
        <v>6</v>
      </c>
      <c r="D386" s="39">
        <v>0</v>
      </c>
      <c r="E386" s="39">
        <v>0</v>
      </c>
      <c r="F386" s="39">
        <v>2</v>
      </c>
      <c r="G386" s="39">
        <v>1</v>
      </c>
      <c r="H386" s="39">
        <v>15</v>
      </c>
      <c r="I386" s="39">
        <v>7</v>
      </c>
      <c r="J386" s="39">
        <v>5</v>
      </c>
      <c r="K386" s="39">
        <f>H386/(H386+I386+J386)</f>
        <v>0.55555555555555558</v>
      </c>
      <c r="L386" s="39">
        <v>7</v>
      </c>
      <c r="M386" s="39">
        <v>6</v>
      </c>
      <c r="N386" s="39">
        <v>8</v>
      </c>
      <c r="O386" s="39">
        <f>(L386+M386+N386)/30</f>
        <v>0.7</v>
      </c>
      <c r="P386" s="39">
        <v>15</v>
      </c>
      <c r="Q386" s="39">
        <v>5</v>
      </c>
      <c r="R386" s="39">
        <v>0</v>
      </c>
      <c r="S386" s="39">
        <v>11</v>
      </c>
      <c r="T386" s="39">
        <v>0</v>
      </c>
      <c r="U386" s="39">
        <v>0</v>
      </c>
      <c r="V386" s="39">
        <v>0</v>
      </c>
      <c r="W386" s="39">
        <v>12</v>
      </c>
      <c r="X386" s="39">
        <v>0</v>
      </c>
      <c r="Y386" s="39">
        <v>0</v>
      </c>
      <c r="Z386" s="39">
        <v>0</v>
      </c>
      <c r="AA386" s="39">
        <v>13</v>
      </c>
      <c r="AB386" s="39">
        <v>0</v>
      </c>
      <c r="AC386" s="39">
        <v>0</v>
      </c>
      <c r="AD386" s="39">
        <v>0</v>
      </c>
      <c r="AE386" s="39">
        <v>12</v>
      </c>
      <c r="AF386" s="39">
        <v>0</v>
      </c>
      <c r="AG386" s="39">
        <v>0</v>
      </c>
      <c r="AH386" s="39">
        <v>0</v>
      </c>
      <c r="AI386" s="39">
        <v>13</v>
      </c>
      <c r="AJ386" s="39">
        <v>0</v>
      </c>
      <c r="AK386" s="39">
        <v>0</v>
      </c>
      <c r="AL386" s="39">
        <v>0</v>
      </c>
      <c r="AM386" s="39">
        <v>47</v>
      </c>
      <c r="AN386" s="39">
        <v>1</v>
      </c>
      <c r="AO386" s="39">
        <v>0</v>
      </c>
      <c r="AP386" s="39">
        <v>0</v>
      </c>
      <c r="AQ386" s="39">
        <v>73</v>
      </c>
      <c r="AR386" s="39">
        <v>7</v>
      </c>
      <c r="AS386" s="39">
        <v>40</v>
      </c>
      <c r="AT386" s="39">
        <v>23</v>
      </c>
      <c r="AU386" s="39">
        <v>7</v>
      </c>
      <c r="AV386" s="39">
        <v>0</v>
      </c>
      <c r="AW386" s="39"/>
      <c r="AX386" s="39"/>
      <c r="AY386" s="39"/>
      <c r="AZ386" s="39"/>
      <c r="BA386" s="39"/>
      <c r="BB386" s="39"/>
      <c r="BC386" s="39"/>
      <c r="BD386" s="39"/>
      <c r="BE386" s="39"/>
      <c r="BF386" s="58"/>
      <c r="BG386" s="58"/>
    </row>
    <row r="387" spans="1:59" s="60" customFormat="1" ht="13" x14ac:dyDescent="0.15">
      <c r="A387" s="39" t="s">
        <v>164</v>
      </c>
      <c r="B387" s="39">
        <v>6</v>
      </c>
      <c r="C387" s="39">
        <v>6</v>
      </c>
      <c r="D387" s="39">
        <v>0</v>
      </c>
      <c r="E387" s="39">
        <v>1</v>
      </c>
      <c r="F387" s="39">
        <v>2</v>
      </c>
      <c r="G387" s="39">
        <v>1</v>
      </c>
      <c r="H387" s="39">
        <v>21</v>
      </c>
      <c r="I387" s="39">
        <v>6</v>
      </c>
      <c r="J387" s="39">
        <v>0</v>
      </c>
      <c r="K387" s="39">
        <f>H387/(H387+I387+J387)</f>
        <v>0.77777777777777779</v>
      </c>
      <c r="L387" s="39">
        <v>9</v>
      </c>
      <c r="M387" s="39">
        <v>8</v>
      </c>
      <c r="N387" s="39">
        <v>9</v>
      </c>
      <c r="O387" s="39">
        <f>(L387+M387+N387)/30</f>
        <v>0.8666666666666667</v>
      </c>
      <c r="P387" s="39">
        <v>17</v>
      </c>
      <c r="Q387" s="39">
        <v>0</v>
      </c>
      <c r="R387" s="39">
        <v>0</v>
      </c>
      <c r="S387" s="39">
        <v>12</v>
      </c>
      <c r="T387" s="39">
        <v>0</v>
      </c>
      <c r="U387" s="39">
        <v>0</v>
      </c>
      <c r="V387" s="39">
        <v>0</v>
      </c>
      <c r="W387" s="39">
        <v>9</v>
      </c>
      <c r="X387" s="39">
        <v>2</v>
      </c>
      <c r="Y387" s="39">
        <v>1</v>
      </c>
      <c r="Z387" s="39">
        <v>0</v>
      </c>
      <c r="AA387" s="39">
        <v>13</v>
      </c>
      <c r="AB387" s="39">
        <v>1</v>
      </c>
      <c r="AC387" s="39">
        <v>0</v>
      </c>
      <c r="AD387" s="39">
        <v>0</v>
      </c>
      <c r="AE387" s="39">
        <v>13</v>
      </c>
      <c r="AF387" s="39">
        <v>0</v>
      </c>
      <c r="AG387" s="39">
        <v>0</v>
      </c>
      <c r="AH387" s="39">
        <v>0</v>
      </c>
      <c r="AI387" s="39">
        <v>11</v>
      </c>
      <c r="AJ387" s="39">
        <v>1</v>
      </c>
      <c r="AK387" s="39">
        <v>1</v>
      </c>
      <c r="AL387" s="39">
        <v>0</v>
      </c>
      <c r="AM387" s="39">
        <v>54</v>
      </c>
      <c r="AN387" s="39">
        <v>6</v>
      </c>
      <c r="AO387" s="39">
        <v>3</v>
      </c>
      <c r="AP387" s="39">
        <v>0</v>
      </c>
      <c r="AQ387" s="39">
        <v>109</v>
      </c>
      <c r="AR387" s="39">
        <v>6</v>
      </c>
      <c r="AS387" s="39">
        <v>5</v>
      </c>
      <c r="AT387" s="39">
        <v>30</v>
      </c>
      <c r="AU387" s="39">
        <v>0</v>
      </c>
      <c r="AV387" s="39">
        <v>0</v>
      </c>
      <c r="AW387" s="39"/>
      <c r="AX387" s="39"/>
      <c r="AY387" s="39"/>
      <c r="AZ387" s="39"/>
      <c r="BA387" s="39"/>
      <c r="BB387" s="39"/>
      <c r="BC387" s="39"/>
      <c r="BD387" s="39"/>
      <c r="BE387" s="39"/>
      <c r="BF387" s="58"/>
      <c r="BG387" s="58"/>
    </row>
    <row r="388" spans="1:59" s="60" customFormat="1" ht="13" x14ac:dyDescent="0.15">
      <c r="A388" s="39" t="s">
        <v>168</v>
      </c>
      <c r="B388" s="39">
        <v>6</v>
      </c>
      <c r="C388" s="39">
        <v>6</v>
      </c>
      <c r="D388" s="39">
        <v>0</v>
      </c>
      <c r="E388" s="39">
        <v>1</v>
      </c>
      <c r="F388" s="39">
        <v>2</v>
      </c>
      <c r="G388" s="39">
        <v>1</v>
      </c>
      <c r="H388" s="39">
        <v>16</v>
      </c>
      <c r="I388" s="39">
        <v>5</v>
      </c>
      <c r="J388" s="39">
        <v>6</v>
      </c>
      <c r="K388" s="39">
        <f>H388/(H388+I388+J388)</f>
        <v>0.59259259259259256</v>
      </c>
      <c r="L388" s="39">
        <v>4</v>
      </c>
      <c r="M388" s="39">
        <v>9</v>
      </c>
      <c r="N388" s="39">
        <v>3</v>
      </c>
      <c r="O388" s="39">
        <f>(L388+M388+N388)/30</f>
        <v>0.53333333333333333</v>
      </c>
      <c r="P388" s="39">
        <v>16</v>
      </c>
      <c r="Q388" s="39">
        <v>1</v>
      </c>
      <c r="R388" s="39">
        <v>0</v>
      </c>
      <c r="S388" s="39">
        <v>11</v>
      </c>
      <c r="T388" s="39">
        <v>1</v>
      </c>
      <c r="U388" s="39">
        <v>1</v>
      </c>
      <c r="V388" s="39">
        <v>0</v>
      </c>
      <c r="W388" s="39">
        <v>14</v>
      </c>
      <c r="X388" s="39">
        <v>0</v>
      </c>
      <c r="Y388" s="39">
        <v>0</v>
      </c>
      <c r="Z388" s="39">
        <v>0</v>
      </c>
      <c r="AA388" s="39">
        <v>12</v>
      </c>
      <c r="AB388" s="39">
        <v>1</v>
      </c>
      <c r="AC388" s="39">
        <v>1</v>
      </c>
      <c r="AD388" s="39">
        <v>0</v>
      </c>
      <c r="AE388" s="39">
        <v>10</v>
      </c>
      <c r="AF388" s="39">
        <v>1</v>
      </c>
      <c r="AG388" s="39">
        <v>1</v>
      </c>
      <c r="AH388" s="39">
        <v>0</v>
      </c>
      <c r="AI388" s="39">
        <v>12</v>
      </c>
      <c r="AJ388" s="39">
        <v>1</v>
      </c>
      <c r="AK388" s="39">
        <v>1</v>
      </c>
      <c r="AL388" s="39">
        <v>0</v>
      </c>
      <c r="AM388" s="39">
        <v>52</v>
      </c>
      <c r="AN388" s="39">
        <v>4</v>
      </c>
      <c r="AO388" s="39">
        <v>4</v>
      </c>
      <c r="AP388" s="39">
        <v>0</v>
      </c>
      <c r="AQ388" s="39">
        <v>111</v>
      </c>
      <c r="AR388" s="39">
        <v>9</v>
      </c>
      <c r="AS388" s="39">
        <v>0</v>
      </c>
      <c r="AT388" s="39">
        <v>23</v>
      </c>
      <c r="AU388" s="39">
        <v>2</v>
      </c>
      <c r="AV388" s="39">
        <v>5</v>
      </c>
      <c r="AW388" s="39"/>
      <c r="AX388" s="39"/>
      <c r="AY388" s="39"/>
      <c r="AZ388" s="39"/>
      <c r="BA388" s="39"/>
      <c r="BB388" s="39"/>
      <c r="BC388" s="39"/>
      <c r="BD388" s="39"/>
      <c r="BE388" s="39"/>
      <c r="BF388" s="58"/>
      <c r="BG388" s="58"/>
    </row>
    <row r="389" spans="1:59" s="60" customFormat="1" ht="13" x14ac:dyDescent="0.15">
      <c r="A389" s="39" t="s">
        <v>170</v>
      </c>
      <c r="B389" s="39">
        <v>6</v>
      </c>
      <c r="C389" s="39">
        <v>6</v>
      </c>
      <c r="D389" s="39">
        <v>0</v>
      </c>
      <c r="E389" s="39">
        <v>1</v>
      </c>
      <c r="F389" s="39">
        <v>2</v>
      </c>
      <c r="G389" s="39">
        <v>2</v>
      </c>
      <c r="H389" s="39">
        <v>14</v>
      </c>
      <c r="I389" s="39">
        <v>13</v>
      </c>
      <c r="J389" s="39">
        <v>0</v>
      </c>
      <c r="K389" s="39">
        <f>H389/(H389+I389+J389)</f>
        <v>0.51851851851851849</v>
      </c>
      <c r="L389" s="39">
        <v>7</v>
      </c>
      <c r="M389" s="39">
        <v>7</v>
      </c>
      <c r="N389" s="39">
        <v>7</v>
      </c>
      <c r="O389" s="39">
        <f>(L389+M389+N389)/30</f>
        <v>0.7</v>
      </c>
      <c r="P389" s="39">
        <v>12</v>
      </c>
      <c r="Q389" s="39">
        <v>5</v>
      </c>
      <c r="R389" s="39">
        <v>0</v>
      </c>
      <c r="S389" s="39">
        <v>13</v>
      </c>
      <c r="T389" s="39">
        <v>0</v>
      </c>
      <c r="U389" s="39">
        <v>0</v>
      </c>
      <c r="V389" s="39">
        <v>0</v>
      </c>
      <c r="W389" s="39">
        <v>9</v>
      </c>
      <c r="X389" s="39">
        <v>0</v>
      </c>
      <c r="Y389" s="39">
        <v>0</v>
      </c>
      <c r="Z389" s="39">
        <v>0</v>
      </c>
      <c r="AA389" s="39">
        <v>8</v>
      </c>
      <c r="AB389" s="39">
        <v>1</v>
      </c>
      <c r="AC389" s="39">
        <v>1</v>
      </c>
      <c r="AD389" s="39">
        <v>0</v>
      </c>
      <c r="AE389" s="39">
        <v>10</v>
      </c>
      <c r="AF389" s="39">
        <v>0</v>
      </c>
      <c r="AG389" s="39">
        <v>0</v>
      </c>
      <c r="AH389" s="39">
        <v>0</v>
      </c>
      <c r="AI389" s="39">
        <v>8</v>
      </c>
      <c r="AJ389" s="39">
        <v>1</v>
      </c>
      <c r="AK389" s="39">
        <v>1</v>
      </c>
      <c r="AL389" s="39">
        <v>0</v>
      </c>
      <c r="AM389" s="39">
        <v>35</v>
      </c>
      <c r="AN389" s="39">
        <v>3</v>
      </c>
      <c r="AO389" s="39">
        <v>2</v>
      </c>
      <c r="AP389" s="39">
        <v>0</v>
      </c>
      <c r="AQ389" s="39">
        <v>102</v>
      </c>
      <c r="AR389" s="39">
        <v>13</v>
      </c>
      <c r="AS389" s="39">
        <v>5</v>
      </c>
      <c r="AT389" s="39">
        <v>20</v>
      </c>
      <c r="AU389" s="39">
        <v>10</v>
      </c>
      <c r="AV389" s="39">
        <v>0</v>
      </c>
      <c r="AW389" s="39"/>
      <c r="AX389" s="39"/>
      <c r="AY389" s="39"/>
      <c r="AZ389" s="39"/>
      <c r="BA389" s="39"/>
      <c r="BB389" s="39"/>
      <c r="BC389" s="39"/>
      <c r="BD389" s="39"/>
      <c r="BE389" s="39"/>
      <c r="BF389" s="58"/>
      <c r="BG389" s="58"/>
    </row>
    <row r="390" spans="1:59" s="60" customFormat="1" ht="13" x14ac:dyDescent="0.15">
      <c r="A390" s="39" t="s">
        <v>173</v>
      </c>
      <c r="B390" s="39">
        <v>6</v>
      </c>
      <c r="C390" s="39">
        <v>6</v>
      </c>
      <c r="D390" s="39">
        <v>0</v>
      </c>
      <c r="E390" s="39">
        <v>1</v>
      </c>
      <c r="F390" s="39">
        <v>2</v>
      </c>
      <c r="G390" s="39">
        <v>2</v>
      </c>
      <c r="H390" s="39">
        <v>18</v>
      </c>
      <c r="I390" s="39">
        <v>9</v>
      </c>
      <c r="J390" s="39">
        <v>0</v>
      </c>
      <c r="K390" s="39">
        <f>H390/(H390+I390+J390)</f>
        <v>0.66666666666666663</v>
      </c>
      <c r="L390" s="39">
        <v>7</v>
      </c>
      <c r="M390" s="39">
        <v>8</v>
      </c>
      <c r="N390" s="39">
        <v>7</v>
      </c>
      <c r="O390" s="39">
        <f>(L390+M390+N390)/30</f>
        <v>0.73333333333333328</v>
      </c>
      <c r="P390" s="39">
        <v>17</v>
      </c>
      <c r="Q390" s="39">
        <v>0</v>
      </c>
      <c r="R390" s="39">
        <v>0</v>
      </c>
      <c r="S390" s="39">
        <v>13</v>
      </c>
      <c r="T390" s="39">
        <v>0</v>
      </c>
      <c r="U390" s="39">
        <v>0</v>
      </c>
      <c r="V390" s="39">
        <v>0</v>
      </c>
      <c r="W390" s="39">
        <v>12</v>
      </c>
      <c r="X390" s="39">
        <v>0</v>
      </c>
      <c r="Y390" s="39">
        <v>0</v>
      </c>
      <c r="Z390" s="39">
        <v>0</v>
      </c>
      <c r="AA390" s="39">
        <v>14</v>
      </c>
      <c r="AB390" s="39">
        <v>0</v>
      </c>
      <c r="AC390" s="39">
        <v>0</v>
      </c>
      <c r="AD390" s="39">
        <v>0</v>
      </c>
      <c r="AE390" s="39">
        <v>11</v>
      </c>
      <c r="AF390" s="39">
        <v>0</v>
      </c>
      <c r="AG390" s="39">
        <v>0</v>
      </c>
      <c r="AH390" s="39">
        <v>0</v>
      </c>
      <c r="AI390" s="39">
        <v>10</v>
      </c>
      <c r="AJ390" s="39">
        <v>1</v>
      </c>
      <c r="AK390" s="39">
        <v>1</v>
      </c>
      <c r="AL390" s="39">
        <v>0</v>
      </c>
      <c r="AM390" s="39">
        <v>57</v>
      </c>
      <c r="AN390" s="39">
        <v>3</v>
      </c>
      <c r="AO390" s="39">
        <v>1</v>
      </c>
      <c r="AP390" s="39">
        <v>0</v>
      </c>
      <c r="AQ390" s="39">
        <v>53</v>
      </c>
      <c r="AR390" s="39">
        <v>2</v>
      </c>
      <c r="AS390" s="39">
        <v>65</v>
      </c>
      <c r="AT390" s="39">
        <v>24</v>
      </c>
      <c r="AU390" s="39">
        <v>3</v>
      </c>
      <c r="AV390" s="39">
        <v>3</v>
      </c>
      <c r="AW390" s="39"/>
      <c r="AX390" s="39"/>
      <c r="AY390" s="39"/>
      <c r="AZ390" s="39"/>
      <c r="BA390" s="39"/>
      <c r="BB390" s="39"/>
      <c r="BC390" s="39"/>
      <c r="BD390" s="39"/>
      <c r="BE390" s="39"/>
      <c r="BF390" s="58"/>
      <c r="BG390" s="58"/>
    </row>
    <row r="391" spans="1:59" s="60" customFormat="1" ht="13" x14ac:dyDescent="0.15">
      <c r="A391" s="39" t="s">
        <v>174</v>
      </c>
      <c r="B391" s="39">
        <v>6</v>
      </c>
      <c r="C391" s="39">
        <v>6</v>
      </c>
      <c r="D391" s="39">
        <v>0</v>
      </c>
      <c r="E391" s="39">
        <v>1</v>
      </c>
      <c r="F391" s="39">
        <v>2</v>
      </c>
      <c r="G391" s="39">
        <v>1</v>
      </c>
      <c r="H391" s="39">
        <v>13</v>
      </c>
      <c r="I391" s="39">
        <v>5</v>
      </c>
      <c r="J391" s="39"/>
      <c r="K391" s="39">
        <f>H391/(H391+I391+J391)</f>
        <v>0.72222222222222221</v>
      </c>
      <c r="L391" s="39">
        <v>8</v>
      </c>
      <c r="M391" s="39">
        <v>7</v>
      </c>
      <c r="N391" s="39">
        <v>7</v>
      </c>
      <c r="O391" s="39">
        <f>(L391+M391+N391)/30</f>
        <v>0.73333333333333328</v>
      </c>
      <c r="P391" s="39">
        <v>10</v>
      </c>
      <c r="Q391" s="39">
        <v>1</v>
      </c>
      <c r="R391" s="39">
        <v>6</v>
      </c>
      <c r="S391" s="39">
        <v>10</v>
      </c>
      <c r="T391" s="39">
        <v>1</v>
      </c>
      <c r="U391" s="39">
        <v>1</v>
      </c>
      <c r="V391" s="39">
        <v>0</v>
      </c>
      <c r="W391" s="39">
        <v>9</v>
      </c>
      <c r="X391" s="39">
        <v>1</v>
      </c>
      <c r="Y391" s="39">
        <v>1</v>
      </c>
      <c r="Z391" s="39">
        <v>0</v>
      </c>
      <c r="AA391" s="39">
        <v>9</v>
      </c>
      <c r="AB391" s="39">
        <v>2</v>
      </c>
      <c r="AC391" s="39">
        <v>1</v>
      </c>
      <c r="AD391" s="39">
        <v>0</v>
      </c>
      <c r="AE391" s="39">
        <v>7</v>
      </c>
      <c r="AF391" s="39">
        <v>0</v>
      </c>
      <c r="AG391" s="39">
        <v>0</v>
      </c>
      <c r="AH391" s="39">
        <v>0</v>
      </c>
      <c r="AI391" s="39">
        <v>10</v>
      </c>
      <c r="AJ391" s="39">
        <v>1</v>
      </c>
      <c r="AK391" s="39">
        <v>1</v>
      </c>
      <c r="AL391" s="39">
        <v>0</v>
      </c>
      <c r="AM391" s="39">
        <v>27</v>
      </c>
      <c r="AN391" s="39">
        <v>4</v>
      </c>
      <c r="AO391" s="39">
        <v>4</v>
      </c>
      <c r="AP391" s="39">
        <v>0</v>
      </c>
      <c r="AQ391" s="39">
        <v>44</v>
      </c>
      <c r="AR391" s="39">
        <v>6</v>
      </c>
      <c r="AS391" s="39">
        <v>70</v>
      </c>
      <c r="AT391" s="39">
        <v>7</v>
      </c>
      <c r="AU391" s="39">
        <v>2</v>
      </c>
      <c r="AV391" s="39">
        <v>21</v>
      </c>
      <c r="AW391" s="39"/>
      <c r="AX391" s="39"/>
      <c r="AY391" s="39"/>
      <c r="AZ391" s="39"/>
      <c r="BA391" s="39"/>
      <c r="BB391" s="39"/>
      <c r="BC391" s="39"/>
      <c r="BD391" s="39"/>
      <c r="BE391" s="39"/>
      <c r="BF391" s="58"/>
      <c r="BG391" s="58"/>
    </row>
    <row r="392" spans="1:59" s="60" customFormat="1" ht="13" x14ac:dyDescent="0.15">
      <c r="A392" s="39" t="s">
        <v>175</v>
      </c>
      <c r="B392" s="39">
        <v>6</v>
      </c>
      <c r="C392" s="39">
        <v>6</v>
      </c>
      <c r="D392" s="39">
        <v>0</v>
      </c>
      <c r="E392" s="39">
        <v>1</v>
      </c>
      <c r="F392" s="39">
        <v>2</v>
      </c>
      <c r="G392" s="39">
        <v>2</v>
      </c>
      <c r="H392" s="39">
        <v>11</v>
      </c>
      <c r="I392" s="39">
        <v>16</v>
      </c>
      <c r="J392" s="39">
        <v>0</v>
      </c>
      <c r="K392" s="39">
        <f>H392/(H392+I392+J392)</f>
        <v>0.40740740740740738</v>
      </c>
      <c r="L392" s="39">
        <v>8</v>
      </c>
      <c r="M392" s="39">
        <v>4</v>
      </c>
      <c r="N392" s="39">
        <v>5</v>
      </c>
      <c r="O392" s="39">
        <f>(L392+M392+N392)/30</f>
        <v>0.56666666666666665</v>
      </c>
      <c r="P392" s="39">
        <v>13</v>
      </c>
      <c r="Q392" s="39">
        <v>4</v>
      </c>
      <c r="R392" s="39">
        <v>0</v>
      </c>
      <c r="S392" s="39">
        <v>12</v>
      </c>
      <c r="T392" s="39">
        <v>0</v>
      </c>
      <c r="U392" s="39">
        <v>0</v>
      </c>
      <c r="V392" s="39">
        <v>0</v>
      </c>
      <c r="W392" s="39">
        <v>7</v>
      </c>
      <c r="X392" s="39">
        <v>1</v>
      </c>
      <c r="Y392" s="39">
        <v>0</v>
      </c>
      <c r="Z392" s="39">
        <v>0</v>
      </c>
      <c r="AA392" s="39">
        <v>10</v>
      </c>
      <c r="AB392" s="39">
        <v>0</v>
      </c>
      <c r="AC392" s="39">
        <v>0</v>
      </c>
      <c r="AD392" s="39">
        <v>0</v>
      </c>
      <c r="AE392" s="39">
        <v>8</v>
      </c>
      <c r="AF392" s="39">
        <v>1</v>
      </c>
      <c r="AG392" s="39">
        <v>1</v>
      </c>
      <c r="AH392" s="39">
        <v>0</v>
      </c>
      <c r="AI392" s="39">
        <v>9</v>
      </c>
      <c r="AJ392" s="39">
        <v>0</v>
      </c>
      <c r="AK392" s="39">
        <v>0</v>
      </c>
      <c r="AL392" s="39">
        <v>0</v>
      </c>
      <c r="AM392" s="39">
        <v>29</v>
      </c>
      <c r="AN392" s="39">
        <v>2</v>
      </c>
      <c r="AO392" s="39">
        <v>2</v>
      </c>
      <c r="AP392" s="39">
        <v>0</v>
      </c>
      <c r="AQ392" s="39">
        <v>92</v>
      </c>
      <c r="AR392" s="39">
        <v>28</v>
      </c>
      <c r="AS392" s="39">
        <v>0</v>
      </c>
      <c r="AT392" s="39">
        <v>19</v>
      </c>
      <c r="AU392" s="39">
        <v>11</v>
      </c>
      <c r="AV392" s="39">
        <v>0</v>
      </c>
      <c r="AW392" s="39"/>
      <c r="AX392" s="39"/>
      <c r="AY392" s="39"/>
      <c r="AZ392" s="39"/>
      <c r="BA392" s="39"/>
      <c r="BB392" s="39"/>
      <c r="BC392" s="39"/>
      <c r="BD392" s="39"/>
      <c r="BE392" s="39"/>
      <c r="BF392" s="58"/>
      <c r="BG392" s="58"/>
    </row>
    <row r="393" spans="1:59" s="60" customFormat="1" ht="13" x14ac:dyDescent="0.15">
      <c r="A393" s="39" t="s">
        <v>178</v>
      </c>
      <c r="B393" s="39">
        <v>6</v>
      </c>
      <c r="C393" s="39">
        <v>6</v>
      </c>
      <c r="D393" s="39">
        <v>0</v>
      </c>
      <c r="E393" s="39">
        <v>1</v>
      </c>
      <c r="F393" s="39">
        <v>2</v>
      </c>
      <c r="G393" s="39">
        <v>1</v>
      </c>
      <c r="H393" s="39">
        <v>17</v>
      </c>
      <c r="I393" s="39">
        <v>10</v>
      </c>
      <c r="J393" s="39">
        <v>0</v>
      </c>
      <c r="K393" s="39">
        <f>H393/(H393+I393+J393)</f>
        <v>0.62962962962962965</v>
      </c>
      <c r="L393" s="39">
        <v>10</v>
      </c>
      <c r="M393" s="39">
        <v>7</v>
      </c>
      <c r="N393" s="39">
        <v>7</v>
      </c>
      <c r="O393" s="39">
        <f>(L393+M393+N393)/30</f>
        <v>0.8</v>
      </c>
      <c r="P393" s="39">
        <v>17</v>
      </c>
      <c r="Q393" s="39">
        <v>0</v>
      </c>
      <c r="R393" s="39">
        <v>0</v>
      </c>
      <c r="S393" s="39">
        <v>12</v>
      </c>
      <c r="T393" s="39">
        <v>0</v>
      </c>
      <c r="U393" s="39">
        <v>0</v>
      </c>
      <c r="V393" s="39">
        <v>0</v>
      </c>
      <c r="W393" s="39">
        <v>9</v>
      </c>
      <c r="X393" s="39">
        <v>0</v>
      </c>
      <c r="Y393" s="39">
        <v>0</v>
      </c>
      <c r="Z393" s="39">
        <v>0</v>
      </c>
      <c r="AA393" s="39">
        <v>10</v>
      </c>
      <c r="AB393" s="39">
        <v>2</v>
      </c>
      <c r="AC393" s="39">
        <v>1</v>
      </c>
      <c r="AD393" s="39">
        <v>0</v>
      </c>
      <c r="AE393" s="39">
        <v>14</v>
      </c>
      <c r="AF393" s="39">
        <v>0</v>
      </c>
      <c r="AG393" s="39">
        <v>0</v>
      </c>
      <c r="AH393" s="39">
        <v>0</v>
      </c>
      <c r="AI393" s="39">
        <v>10</v>
      </c>
      <c r="AJ393" s="39">
        <v>0</v>
      </c>
      <c r="AK393" s="39">
        <v>0</v>
      </c>
      <c r="AL393" s="39">
        <v>0</v>
      </c>
      <c r="AM393" s="39">
        <v>41</v>
      </c>
      <c r="AN393" s="39">
        <v>1</v>
      </c>
      <c r="AO393" s="39">
        <v>1</v>
      </c>
      <c r="AP393" s="39">
        <v>0</v>
      </c>
      <c r="AQ393" s="39">
        <v>105</v>
      </c>
      <c r="AR393" s="39">
        <v>7</v>
      </c>
      <c r="AS393" s="39">
        <v>8</v>
      </c>
      <c r="AT393" s="39">
        <v>28</v>
      </c>
      <c r="AU393" s="39">
        <v>2</v>
      </c>
      <c r="AV393" s="39">
        <v>0</v>
      </c>
      <c r="AW393" s="39"/>
      <c r="AX393" s="39"/>
      <c r="AY393" s="39"/>
      <c r="AZ393" s="39"/>
      <c r="BA393" s="39"/>
      <c r="BB393" s="39"/>
      <c r="BC393" s="39"/>
      <c r="BD393" s="39"/>
      <c r="BE393" s="39"/>
      <c r="BF393" s="58"/>
      <c r="BG393" s="58"/>
    </row>
    <row r="394" spans="1:59" s="60" customFormat="1" ht="13" x14ac:dyDescent="0.15">
      <c r="A394" s="39" t="s">
        <v>180</v>
      </c>
      <c r="B394" s="39">
        <v>6</v>
      </c>
      <c r="C394" s="39">
        <v>6</v>
      </c>
      <c r="D394" s="39">
        <v>0</v>
      </c>
      <c r="E394" s="39">
        <v>1</v>
      </c>
      <c r="F394" s="39">
        <v>2</v>
      </c>
      <c r="G394" s="39">
        <v>2</v>
      </c>
      <c r="H394" s="39">
        <v>18</v>
      </c>
      <c r="I394" s="39">
        <v>9</v>
      </c>
      <c r="J394" s="39">
        <v>0</v>
      </c>
      <c r="K394" s="39">
        <f>H394/(H394+I394+J394)</f>
        <v>0.66666666666666663</v>
      </c>
      <c r="L394" s="39">
        <v>9</v>
      </c>
      <c r="M394" s="39">
        <v>8</v>
      </c>
      <c r="N394" s="39">
        <v>7</v>
      </c>
      <c r="O394" s="39">
        <f>(L394+M394+N394)/30</f>
        <v>0.8</v>
      </c>
      <c r="P394" s="39">
        <v>13</v>
      </c>
      <c r="Q394" s="39">
        <v>4</v>
      </c>
      <c r="R394" s="39">
        <v>0</v>
      </c>
      <c r="S394" s="39">
        <v>11</v>
      </c>
      <c r="T394" s="39">
        <v>0</v>
      </c>
      <c r="U394" s="39">
        <v>0</v>
      </c>
      <c r="V394" s="39">
        <v>0</v>
      </c>
      <c r="W394" s="39">
        <v>11</v>
      </c>
      <c r="X394" s="39">
        <v>0</v>
      </c>
      <c r="Y394" s="39">
        <v>0</v>
      </c>
      <c r="Z394" s="39">
        <v>0</v>
      </c>
      <c r="AA394" s="39">
        <v>10</v>
      </c>
      <c r="AB394" s="39">
        <v>0</v>
      </c>
      <c r="AC394" s="39">
        <v>0</v>
      </c>
      <c r="AD394" s="39">
        <v>0</v>
      </c>
      <c r="AE394" s="39">
        <v>14</v>
      </c>
      <c r="AF394" s="39">
        <v>0</v>
      </c>
      <c r="AG394" s="39">
        <v>0</v>
      </c>
      <c r="AH394" s="39">
        <v>0</v>
      </c>
      <c r="AI394" s="39">
        <v>12</v>
      </c>
      <c r="AJ394" s="39">
        <v>0</v>
      </c>
      <c r="AK394" s="39">
        <v>0</v>
      </c>
      <c r="AL394" s="39">
        <v>0</v>
      </c>
      <c r="AM394" s="39">
        <v>42</v>
      </c>
      <c r="AN394" s="39">
        <v>1</v>
      </c>
      <c r="AO394" s="39">
        <v>1</v>
      </c>
      <c r="AP394" s="39">
        <v>0</v>
      </c>
      <c r="AQ394" s="39">
        <v>91</v>
      </c>
      <c r="AR394" s="39">
        <v>19</v>
      </c>
      <c r="AS394" s="39">
        <v>10</v>
      </c>
      <c r="AT394" s="39">
        <v>24</v>
      </c>
      <c r="AU394" s="39">
        <v>1</v>
      </c>
      <c r="AV394" s="39">
        <v>5</v>
      </c>
      <c r="AW394" s="39"/>
      <c r="AX394" s="39"/>
      <c r="AY394" s="39"/>
      <c r="AZ394" s="39"/>
      <c r="BA394" s="39"/>
      <c r="BB394" s="39"/>
      <c r="BC394" s="39"/>
      <c r="BD394" s="39"/>
      <c r="BE394" s="39"/>
      <c r="BF394" s="58"/>
      <c r="BG394" s="58"/>
    </row>
    <row r="395" spans="1:59" s="60" customFormat="1" ht="13" x14ac:dyDescent="0.15">
      <c r="A395" s="39" t="s">
        <v>181</v>
      </c>
      <c r="B395" s="39">
        <v>6</v>
      </c>
      <c r="C395" s="39">
        <v>6</v>
      </c>
      <c r="D395" s="39">
        <v>0</v>
      </c>
      <c r="E395" s="39">
        <v>1</v>
      </c>
      <c r="F395" s="39">
        <v>2</v>
      </c>
      <c r="G395" s="39">
        <v>1</v>
      </c>
      <c r="H395" s="39">
        <v>13</v>
      </c>
      <c r="I395" s="39">
        <v>2</v>
      </c>
      <c r="J395" s="39">
        <v>12</v>
      </c>
      <c r="K395" s="39">
        <f>H395/(H395+I395+J395)</f>
        <v>0.48148148148148145</v>
      </c>
      <c r="L395" s="39">
        <v>9</v>
      </c>
      <c r="M395" s="39">
        <v>7</v>
      </c>
      <c r="N395" s="39">
        <v>8</v>
      </c>
      <c r="O395" s="39">
        <f>(L395+M395+N395)/30</f>
        <v>0.8</v>
      </c>
      <c r="P395" s="39">
        <v>13</v>
      </c>
      <c r="Q395" s="39">
        <v>2</v>
      </c>
      <c r="R395" s="39">
        <v>2</v>
      </c>
      <c r="S395" s="39">
        <v>11</v>
      </c>
      <c r="T395" s="39">
        <v>1</v>
      </c>
      <c r="U395" s="39">
        <v>1</v>
      </c>
      <c r="V395" s="39">
        <v>1</v>
      </c>
      <c r="W395" s="39">
        <v>11</v>
      </c>
      <c r="X395" s="39">
        <v>0</v>
      </c>
      <c r="Y395" s="39">
        <v>0</v>
      </c>
      <c r="Z395" s="39">
        <v>0</v>
      </c>
      <c r="AA395" s="39">
        <v>13</v>
      </c>
      <c r="AB395" s="39">
        <v>0</v>
      </c>
      <c r="AC395" s="39">
        <v>0</v>
      </c>
      <c r="AD395" s="39">
        <v>0</v>
      </c>
      <c r="AE395" s="39">
        <v>11</v>
      </c>
      <c r="AF395" s="39">
        <v>1</v>
      </c>
      <c r="AG395" s="39">
        <v>1</v>
      </c>
      <c r="AH395" s="39">
        <v>0</v>
      </c>
      <c r="AI395" s="39">
        <v>11</v>
      </c>
      <c r="AJ395" s="39">
        <v>1</v>
      </c>
      <c r="AK395" s="39">
        <v>0</v>
      </c>
      <c r="AL395" s="39">
        <v>0</v>
      </c>
      <c r="AM395" s="39">
        <v>48</v>
      </c>
      <c r="AN395" s="39">
        <v>4</v>
      </c>
      <c r="AO395" s="39">
        <v>3</v>
      </c>
      <c r="AP395" s="39">
        <v>0</v>
      </c>
      <c r="AQ395" s="39">
        <v>55</v>
      </c>
      <c r="AR395" s="39">
        <v>16</v>
      </c>
      <c r="AS395" s="39">
        <v>49</v>
      </c>
      <c r="AT395" s="39">
        <v>14</v>
      </c>
      <c r="AU395" s="39">
        <v>7</v>
      </c>
      <c r="AV395" s="39">
        <v>9</v>
      </c>
      <c r="AW395" s="39"/>
      <c r="AX395" s="39"/>
      <c r="AY395" s="39"/>
      <c r="AZ395" s="39"/>
      <c r="BA395" s="39"/>
      <c r="BB395" s="39"/>
      <c r="BC395" s="39"/>
      <c r="BD395" s="39"/>
      <c r="BE395" s="39"/>
      <c r="BF395" s="58"/>
      <c r="BG395" s="58"/>
    </row>
    <row r="396" spans="1:59" s="60" customFormat="1" ht="13" x14ac:dyDescent="0.15">
      <c r="A396" s="39" t="s">
        <v>182</v>
      </c>
      <c r="B396" s="39">
        <v>6</v>
      </c>
      <c r="C396" s="39">
        <v>6</v>
      </c>
      <c r="D396" s="39">
        <v>0</v>
      </c>
      <c r="E396" s="39">
        <v>1</v>
      </c>
      <c r="F396" s="39">
        <v>2</v>
      </c>
      <c r="G396" s="39">
        <v>2</v>
      </c>
      <c r="H396" s="39">
        <v>19</v>
      </c>
      <c r="I396" s="39">
        <v>4</v>
      </c>
      <c r="J396" s="39">
        <v>4</v>
      </c>
      <c r="K396" s="39">
        <f>H396/(H396+I396+J396)</f>
        <v>0.70370370370370372</v>
      </c>
      <c r="L396" s="39">
        <v>8</v>
      </c>
      <c r="M396" s="39">
        <v>10</v>
      </c>
      <c r="N396" s="39">
        <v>6</v>
      </c>
      <c r="O396" s="39">
        <f>(L396+M396+N396)/30</f>
        <v>0.8</v>
      </c>
      <c r="P396" s="39">
        <v>17</v>
      </c>
      <c r="Q396" s="39">
        <v>0</v>
      </c>
      <c r="R396" s="39">
        <v>0</v>
      </c>
      <c r="S396" s="39">
        <v>13</v>
      </c>
      <c r="T396" s="39">
        <v>0</v>
      </c>
      <c r="U396" s="39">
        <v>0</v>
      </c>
      <c r="V396" s="39">
        <v>0</v>
      </c>
      <c r="W396" s="39">
        <v>13</v>
      </c>
      <c r="X396" s="39">
        <v>0</v>
      </c>
      <c r="Y396" s="39">
        <v>0</v>
      </c>
      <c r="Z396" s="39">
        <v>0</v>
      </c>
      <c r="AA396" s="39">
        <v>13</v>
      </c>
      <c r="AB396" s="39">
        <v>0</v>
      </c>
      <c r="AC396" s="39">
        <v>0</v>
      </c>
      <c r="AD396" s="39">
        <v>0</v>
      </c>
      <c r="AE396" s="39">
        <v>12</v>
      </c>
      <c r="AF396" s="39">
        <v>0</v>
      </c>
      <c r="AG396" s="39">
        <v>0</v>
      </c>
      <c r="AH396" s="39">
        <v>0</v>
      </c>
      <c r="AI396" s="39">
        <v>13</v>
      </c>
      <c r="AJ396" s="39">
        <v>1</v>
      </c>
      <c r="AK396" s="39">
        <v>0</v>
      </c>
      <c r="AL396" s="39">
        <v>0</v>
      </c>
      <c r="AM396" s="39">
        <v>51</v>
      </c>
      <c r="AN396" s="39">
        <v>2</v>
      </c>
      <c r="AO396" s="39">
        <v>0</v>
      </c>
      <c r="AP396" s="39">
        <v>0</v>
      </c>
      <c r="AQ396" s="39">
        <v>101</v>
      </c>
      <c r="AR396" s="39">
        <v>4</v>
      </c>
      <c r="AS396" s="39">
        <v>15</v>
      </c>
      <c r="AT396" s="39">
        <v>30</v>
      </c>
      <c r="AU396" s="39">
        <v>0</v>
      </c>
      <c r="AV396" s="39">
        <v>0</v>
      </c>
      <c r="AW396" s="39"/>
      <c r="AX396" s="39"/>
      <c r="AY396" s="39"/>
      <c r="AZ396" s="39"/>
      <c r="BA396" s="39"/>
      <c r="BB396" s="39"/>
      <c r="BC396" s="39"/>
      <c r="BD396" s="39"/>
      <c r="BE396" s="39"/>
      <c r="BF396" s="58"/>
      <c r="BG396" s="58"/>
    </row>
    <row r="397" spans="1:59" s="60" customFormat="1" ht="13" x14ac:dyDescent="0.15">
      <c r="A397" s="39" t="s">
        <v>183</v>
      </c>
      <c r="B397" s="39">
        <v>6</v>
      </c>
      <c r="C397" s="39">
        <v>6</v>
      </c>
      <c r="D397" s="39">
        <v>0</v>
      </c>
      <c r="E397" s="39">
        <v>1</v>
      </c>
      <c r="F397" s="39">
        <v>2</v>
      </c>
      <c r="G397" s="39">
        <v>2</v>
      </c>
      <c r="H397" s="39">
        <v>14</v>
      </c>
      <c r="I397" s="39">
        <v>13</v>
      </c>
      <c r="J397" s="39">
        <v>0</v>
      </c>
      <c r="K397" s="39">
        <f>H397/(H397+I397+J397)</f>
        <v>0.51851851851851849</v>
      </c>
      <c r="L397" s="39">
        <v>4</v>
      </c>
      <c r="M397" s="39">
        <v>3</v>
      </c>
      <c r="N397" s="39">
        <v>6</v>
      </c>
      <c r="O397" s="39">
        <f>(L397+M397+N397)/30</f>
        <v>0.43333333333333335</v>
      </c>
      <c r="P397" s="39">
        <v>7</v>
      </c>
      <c r="Q397" s="39">
        <v>10</v>
      </c>
      <c r="R397" s="39">
        <v>0</v>
      </c>
      <c r="S397" s="39">
        <v>11</v>
      </c>
      <c r="T397" s="39">
        <v>0</v>
      </c>
      <c r="U397" s="39">
        <v>0</v>
      </c>
      <c r="V397" s="39">
        <v>0</v>
      </c>
      <c r="W397" s="39">
        <v>8</v>
      </c>
      <c r="X397" s="39">
        <v>0</v>
      </c>
      <c r="Y397" s="39">
        <v>0</v>
      </c>
      <c r="Z397" s="39">
        <v>0</v>
      </c>
      <c r="AA397" s="39">
        <v>10</v>
      </c>
      <c r="AB397" s="39">
        <v>1</v>
      </c>
      <c r="AC397" s="39">
        <v>1</v>
      </c>
      <c r="AD397" s="39">
        <v>0</v>
      </c>
      <c r="AE397" s="39">
        <v>7</v>
      </c>
      <c r="AF397" s="39">
        <v>0</v>
      </c>
      <c r="AG397" s="39">
        <v>0</v>
      </c>
      <c r="AH397" s="39">
        <v>0</v>
      </c>
      <c r="AI397" s="39">
        <v>8</v>
      </c>
      <c r="AJ397" s="39">
        <v>1</v>
      </c>
      <c r="AK397" s="39">
        <v>1</v>
      </c>
      <c r="AL397" s="39">
        <v>0</v>
      </c>
      <c r="AM397" s="39">
        <v>34</v>
      </c>
      <c r="AN397" s="39">
        <v>3</v>
      </c>
      <c r="AO397" s="39">
        <v>2</v>
      </c>
      <c r="AP397" s="39">
        <v>0</v>
      </c>
      <c r="AQ397" s="39">
        <v>36</v>
      </c>
      <c r="AR397" s="39">
        <v>9</v>
      </c>
      <c r="AS397" s="39">
        <v>75</v>
      </c>
      <c r="AT397" s="39">
        <v>1</v>
      </c>
      <c r="AU397" s="39">
        <v>9</v>
      </c>
      <c r="AV397" s="39">
        <v>20</v>
      </c>
      <c r="AW397" s="39"/>
      <c r="AX397" s="39"/>
      <c r="AY397" s="39"/>
      <c r="AZ397" s="39"/>
      <c r="BA397" s="39"/>
      <c r="BB397" s="39"/>
      <c r="BC397" s="39"/>
      <c r="BD397" s="39"/>
      <c r="BE397" s="39"/>
      <c r="BF397" s="58"/>
      <c r="BG397" s="58"/>
    </row>
    <row r="398" spans="1:59" s="60" customFormat="1" ht="13" x14ac:dyDescent="0.15">
      <c r="A398" s="58">
        <v>430</v>
      </c>
      <c r="B398" s="58">
        <v>7</v>
      </c>
      <c r="C398" s="58">
        <v>7</v>
      </c>
      <c r="D398" s="60">
        <v>0</v>
      </c>
      <c r="E398" s="60">
        <v>0</v>
      </c>
      <c r="F398" s="58">
        <v>2</v>
      </c>
      <c r="G398" s="58">
        <v>1</v>
      </c>
      <c r="H398" s="58">
        <v>15</v>
      </c>
      <c r="I398" s="58">
        <v>12</v>
      </c>
      <c r="J398" s="58">
        <v>0</v>
      </c>
      <c r="K398" s="39">
        <f>H398/(H398+I398+J398)</f>
        <v>0.55555555555555558</v>
      </c>
      <c r="L398" s="58">
        <v>6</v>
      </c>
      <c r="M398" s="58">
        <v>7</v>
      </c>
      <c r="N398" s="58">
        <v>9</v>
      </c>
      <c r="O398" s="39">
        <f>(L398+M398+N398)/30</f>
        <v>0.73333333333333328</v>
      </c>
      <c r="P398" s="58">
        <v>16</v>
      </c>
      <c r="Q398" s="58">
        <v>1</v>
      </c>
      <c r="R398" s="58">
        <v>0</v>
      </c>
      <c r="S398" s="58">
        <v>10</v>
      </c>
      <c r="T398" s="58">
        <v>0</v>
      </c>
      <c r="U398" s="58">
        <v>0</v>
      </c>
      <c r="V398" s="58">
        <v>0</v>
      </c>
      <c r="W398" s="58">
        <v>13</v>
      </c>
      <c r="X398" s="58">
        <v>0</v>
      </c>
      <c r="Y398" s="58">
        <v>0</v>
      </c>
      <c r="Z398" s="58">
        <v>0</v>
      </c>
      <c r="AA398" s="58">
        <v>10</v>
      </c>
      <c r="AB398" s="58">
        <v>1</v>
      </c>
      <c r="AC398" s="58">
        <v>1</v>
      </c>
      <c r="AD398" s="58">
        <v>0</v>
      </c>
      <c r="AE398" s="58">
        <v>8</v>
      </c>
      <c r="AF398" s="58">
        <v>2</v>
      </c>
      <c r="AG398" s="58">
        <v>1</v>
      </c>
      <c r="AH398" s="58">
        <v>0</v>
      </c>
      <c r="AI398" s="58">
        <v>8</v>
      </c>
      <c r="AJ398" s="58">
        <v>1</v>
      </c>
      <c r="AK398" s="58">
        <v>1</v>
      </c>
      <c r="AL398" s="58">
        <v>0</v>
      </c>
      <c r="AM398" s="58">
        <v>33</v>
      </c>
      <c r="AN398" s="58">
        <v>5</v>
      </c>
      <c r="AO398" s="58">
        <v>3</v>
      </c>
      <c r="AP398" s="58">
        <v>0</v>
      </c>
      <c r="AQ398" s="58">
        <v>63</v>
      </c>
      <c r="AR398" s="58">
        <v>7</v>
      </c>
      <c r="AS398" s="58">
        <v>50</v>
      </c>
      <c r="AT398" s="58">
        <v>24</v>
      </c>
      <c r="AU398" s="58">
        <v>0</v>
      </c>
      <c r="AV398" s="58">
        <v>6</v>
      </c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</row>
    <row r="399" spans="1:59" s="60" customFormat="1" ht="13" x14ac:dyDescent="0.15">
      <c r="A399" s="58">
        <v>432</v>
      </c>
      <c r="B399" s="58">
        <v>7</v>
      </c>
      <c r="C399" s="58">
        <v>7</v>
      </c>
      <c r="D399" s="60">
        <v>0</v>
      </c>
      <c r="E399" s="60">
        <v>0</v>
      </c>
      <c r="F399" s="58">
        <v>2</v>
      </c>
      <c r="G399" s="58">
        <v>1</v>
      </c>
      <c r="H399" s="58">
        <v>11</v>
      </c>
      <c r="I399" s="58">
        <v>9</v>
      </c>
      <c r="J399" s="58">
        <v>7</v>
      </c>
      <c r="K399" s="39">
        <f>H399/(H399+I399+J399)</f>
        <v>0.40740740740740738</v>
      </c>
      <c r="L399" s="58">
        <v>4</v>
      </c>
      <c r="M399" s="58">
        <v>6</v>
      </c>
      <c r="N399" s="58">
        <v>6</v>
      </c>
      <c r="O399" s="39">
        <f>(L399+M399+N399)/30</f>
        <v>0.53333333333333333</v>
      </c>
      <c r="P399" s="58">
        <v>12</v>
      </c>
      <c r="Q399" s="58">
        <v>1</v>
      </c>
      <c r="R399" s="58">
        <v>4</v>
      </c>
      <c r="S399" s="58">
        <v>10</v>
      </c>
      <c r="T399" s="58">
        <v>1</v>
      </c>
      <c r="U399" s="58">
        <v>1</v>
      </c>
      <c r="V399" s="58">
        <v>0</v>
      </c>
      <c r="W399" s="58">
        <v>10</v>
      </c>
      <c r="X399" s="58">
        <v>1</v>
      </c>
      <c r="Y399" s="58">
        <v>0</v>
      </c>
      <c r="Z399" s="58">
        <v>0</v>
      </c>
      <c r="AA399" s="58">
        <v>12</v>
      </c>
      <c r="AB399" s="58">
        <v>0</v>
      </c>
      <c r="AC399" s="58">
        <v>0</v>
      </c>
      <c r="AD399" s="58">
        <v>0</v>
      </c>
      <c r="AE399" s="58">
        <v>10</v>
      </c>
      <c r="AF399" s="58">
        <v>0</v>
      </c>
      <c r="AG399" s="58">
        <v>0</v>
      </c>
      <c r="AH399" s="58">
        <v>0</v>
      </c>
      <c r="AI399" s="58">
        <v>9</v>
      </c>
      <c r="AJ399" s="58">
        <v>0</v>
      </c>
      <c r="AK399" s="58">
        <v>0</v>
      </c>
      <c r="AL399" s="58">
        <v>0</v>
      </c>
      <c r="AM399" s="58">
        <v>26</v>
      </c>
      <c r="AN399" s="58">
        <v>2</v>
      </c>
      <c r="AO399" s="58">
        <v>0</v>
      </c>
      <c r="AP399" s="58">
        <v>0</v>
      </c>
      <c r="AQ399" s="58">
        <v>56</v>
      </c>
      <c r="AR399" s="58">
        <v>14</v>
      </c>
      <c r="AS399" s="58">
        <v>50</v>
      </c>
      <c r="AT399" s="58">
        <v>27</v>
      </c>
      <c r="AU399" s="58">
        <v>0</v>
      </c>
      <c r="AV399" s="58">
        <v>3</v>
      </c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</row>
    <row r="400" spans="1:59" s="60" customFormat="1" ht="13" x14ac:dyDescent="0.15">
      <c r="A400" s="58">
        <v>444</v>
      </c>
      <c r="B400" s="58">
        <v>7</v>
      </c>
      <c r="C400" s="58">
        <v>7</v>
      </c>
      <c r="D400" s="60">
        <v>0</v>
      </c>
      <c r="E400" s="60">
        <v>0</v>
      </c>
      <c r="F400" s="58">
        <v>2</v>
      </c>
      <c r="G400" s="58">
        <v>1</v>
      </c>
      <c r="H400" s="58">
        <v>17</v>
      </c>
      <c r="I400" s="58">
        <v>6</v>
      </c>
      <c r="J400" s="58">
        <v>4</v>
      </c>
      <c r="K400" s="39">
        <f>H400/(H400+I400+J400)</f>
        <v>0.62962962962962965</v>
      </c>
      <c r="L400" s="58">
        <v>7</v>
      </c>
      <c r="M400" s="58">
        <v>8</v>
      </c>
      <c r="N400" s="58">
        <v>8</v>
      </c>
      <c r="O400" s="39">
        <f>(L400+M400+N400)/30</f>
        <v>0.76666666666666672</v>
      </c>
      <c r="P400" s="58">
        <v>17</v>
      </c>
      <c r="Q400" s="58">
        <v>0</v>
      </c>
      <c r="R400" s="58">
        <v>0</v>
      </c>
      <c r="S400" s="58">
        <v>14</v>
      </c>
      <c r="T400" s="58">
        <v>0</v>
      </c>
      <c r="U400" s="58">
        <v>0</v>
      </c>
      <c r="V400" s="58">
        <v>0</v>
      </c>
      <c r="W400" s="58">
        <v>13</v>
      </c>
      <c r="X400" s="58">
        <v>0</v>
      </c>
      <c r="Y400" s="58">
        <v>0</v>
      </c>
      <c r="Z400" s="58">
        <v>0</v>
      </c>
      <c r="AA400" s="58">
        <v>13</v>
      </c>
      <c r="AB400" s="58">
        <v>0</v>
      </c>
      <c r="AC400" s="58">
        <v>0</v>
      </c>
      <c r="AD400" s="58">
        <v>0</v>
      </c>
      <c r="AE400" s="58">
        <v>12</v>
      </c>
      <c r="AF400" s="58">
        <v>1</v>
      </c>
      <c r="AG400" s="58">
        <v>1</v>
      </c>
      <c r="AH400" s="58">
        <v>0</v>
      </c>
      <c r="AI400" s="58">
        <v>10</v>
      </c>
      <c r="AJ400" s="58">
        <v>0</v>
      </c>
      <c r="AK400" s="58">
        <v>0</v>
      </c>
      <c r="AL400" s="58">
        <v>1</v>
      </c>
      <c r="AM400" s="58">
        <v>46</v>
      </c>
      <c r="AN400" s="58">
        <v>5</v>
      </c>
      <c r="AO400" s="58">
        <v>1</v>
      </c>
      <c r="AP400" s="58">
        <v>0</v>
      </c>
      <c r="AQ400" s="58">
        <v>93</v>
      </c>
      <c r="AR400" s="58">
        <v>25</v>
      </c>
      <c r="AS400" s="58">
        <v>5</v>
      </c>
      <c r="AT400" s="58">
        <v>29</v>
      </c>
      <c r="AU400" s="58">
        <v>0</v>
      </c>
      <c r="AV400" s="58">
        <v>1</v>
      </c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</row>
    <row r="401" spans="1:59" s="60" customFormat="1" ht="13" x14ac:dyDescent="0.15">
      <c r="A401" s="58">
        <v>448</v>
      </c>
      <c r="B401" s="58">
        <v>7</v>
      </c>
      <c r="C401" s="58">
        <v>7</v>
      </c>
      <c r="D401" s="60">
        <v>0</v>
      </c>
      <c r="E401" s="60">
        <v>0</v>
      </c>
      <c r="F401" s="58">
        <v>2</v>
      </c>
      <c r="G401" s="58">
        <v>2</v>
      </c>
      <c r="H401" s="58">
        <v>16</v>
      </c>
      <c r="I401" s="58">
        <v>6</v>
      </c>
      <c r="J401" s="58">
        <v>5</v>
      </c>
      <c r="K401" s="39">
        <f>H401/(H401+I401+J401)</f>
        <v>0.59259259259259256</v>
      </c>
      <c r="L401" s="58">
        <v>6</v>
      </c>
      <c r="M401" s="58">
        <v>7</v>
      </c>
      <c r="N401" s="58">
        <v>7</v>
      </c>
      <c r="O401" s="39">
        <f>(L401+M401+N401)/30</f>
        <v>0.66666666666666663</v>
      </c>
      <c r="P401" s="58">
        <v>12</v>
      </c>
      <c r="Q401" s="58">
        <v>2</v>
      </c>
      <c r="R401" s="58">
        <v>3</v>
      </c>
      <c r="S401" s="58">
        <v>11</v>
      </c>
      <c r="T401" s="58">
        <v>0</v>
      </c>
      <c r="U401" s="58">
        <v>0</v>
      </c>
      <c r="V401" s="58">
        <v>0</v>
      </c>
      <c r="W401" s="58">
        <v>9</v>
      </c>
      <c r="X401" s="58">
        <v>1</v>
      </c>
      <c r="Y401" s="58">
        <v>1</v>
      </c>
      <c r="Z401" s="58">
        <v>0</v>
      </c>
      <c r="AA401" s="58">
        <v>10</v>
      </c>
      <c r="AB401" s="58">
        <v>0</v>
      </c>
      <c r="AC401" s="58">
        <v>0</v>
      </c>
      <c r="AD401" s="58">
        <v>0</v>
      </c>
      <c r="AE401" s="58">
        <v>10</v>
      </c>
      <c r="AF401" s="58">
        <v>1</v>
      </c>
      <c r="AG401" s="58">
        <v>1</v>
      </c>
      <c r="AH401" s="58">
        <v>0</v>
      </c>
      <c r="AI401" s="58">
        <v>7</v>
      </c>
      <c r="AJ401" s="58">
        <v>1</v>
      </c>
      <c r="AK401" s="58">
        <v>0</v>
      </c>
      <c r="AL401" s="58">
        <v>0</v>
      </c>
      <c r="AM401" s="58">
        <v>41</v>
      </c>
      <c r="AN401" s="58">
        <v>3</v>
      </c>
      <c r="AO401" s="58">
        <v>3</v>
      </c>
      <c r="AP401" s="58">
        <v>0</v>
      </c>
      <c r="AQ401" s="58">
        <v>108</v>
      </c>
      <c r="AR401" s="58">
        <v>12</v>
      </c>
      <c r="AS401" s="58">
        <v>0</v>
      </c>
      <c r="AT401" s="58">
        <v>26</v>
      </c>
      <c r="AU401" s="58">
        <v>4</v>
      </c>
      <c r="AV401" s="58">
        <v>0</v>
      </c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</row>
    <row r="402" spans="1:59" s="60" customFormat="1" ht="13" x14ac:dyDescent="0.15">
      <c r="A402" s="58">
        <v>455</v>
      </c>
      <c r="B402" s="58">
        <v>7</v>
      </c>
      <c r="C402" s="58">
        <v>7</v>
      </c>
      <c r="D402" s="60">
        <v>0</v>
      </c>
      <c r="E402" s="60">
        <v>0</v>
      </c>
      <c r="F402" s="58">
        <v>2</v>
      </c>
      <c r="G402" s="58">
        <v>2</v>
      </c>
      <c r="H402" s="58">
        <v>10</v>
      </c>
      <c r="I402" s="58">
        <v>11</v>
      </c>
      <c r="J402" s="58">
        <v>6</v>
      </c>
      <c r="K402" s="39">
        <f>H402/(H402+I402+J402)</f>
        <v>0.37037037037037035</v>
      </c>
      <c r="L402" s="58">
        <v>7</v>
      </c>
      <c r="M402" s="58">
        <v>5</v>
      </c>
      <c r="N402" s="58">
        <v>9</v>
      </c>
      <c r="O402" s="39">
        <f>(L402+M402+N402)/30</f>
        <v>0.7</v>
      </c>
      <c r="P402" s="58">
        <v>15</v>
      </c>
      <c r="Q402" s="58">
        <v>2</v>
      </c>
      <c r="R402" s="58">
        <v>0</v>
      </c>
      <c r="S402" s="58">
        <v>10</v>
      </c>
      <c r="T402" s="58">
        <v>0</v>
      </c>
      <c r="U402" s="58">
        <v>0</v>
      </c>
      <c r="V402" s="58">
        <v>0</v>
      </c>
      <c r="W402" s="58">
        <v>9</v>
      </c>
      <c r="X402" s="58">
        <v>0</v>
      </c>
      <c r="Y402" s="58">
        <v>1</v>
      </c>
      <c r="Z402" s="58">
        <v>0</v>
      </c>
      <c r="AA402" s="58">
        <v>9</v>
      </c>
      <c r="AB402" s="58">
        <v>0</v>
      </c>
      <c r="AC402" s="58">
        <v>0</v>
      </c>
      <c r="AD402" s="58">
        <v>0</v>
      </c>
      <c r="AE402" s="58">
        <v>11</v>
      </c>
      <c r="AF402" s="58">
        <v>1</v>
      </c>
      <c r="AG402" s="58">
        <v>0</v>
      </c>
      <c r="AH402" s="58">
        <v>0</v>
      </c>
      <c r="AI402" s="58">
        <v>8</v>
      </c>
      <c r="AJ402" s="58">
        <v>0</v>
      </c>
      <c r="AK402" s="58">
        <v>0</v>
      </c>
      <c r="AL402" s="58">
        <v>0</v>
      </c>
      <c r="AM402" s="58">
        <v>31</v>
      </c>
      <c r="AN402" s="58">
        <v>4</v>
      </c>
      <c r="AO402" s="58">
        <v>2</v>
      </c>
      <c r="AP402" s="58">
        <v>0</v>
      </c>
      <c r="AQ402" s="58">
        <v>113</v>
      </c>
      <c r="AR402" s="58">
        <v>7</v>
      </c>
      <c r="AS402" s="58">
        <v>0</v>
      </c>
      <c r="AT402" s="58">
        <v>17</v>
      </c>
      <c r="AU402" s="58">
        <v>2</v>
      </c>
      <c r="AV402" s="58">
        <v>11</v>
      </c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</row>
    <row r="403" spans="1:59" s="60" customFormat="1" ht="13" x14ac:dyDescent="0.15">
      <c r="A403" s="58">
        <v>457</v>
      </c>
      <c r="B403" s="58">
        <v>7</v>
      </c>
      <c r="C403" s="58">
        <v>7</v>
      </c>
      <c r="D403" s="60">
        <v>0</v>
      </c>
      <c r="E403" s="60">
        <v>0</v>
      </c>
      <c r="F403" s="58">
        <v>2</v>
      </c>
      <c r="G403" s="58">
        <v>1</v>
      </c>
      <c r="H403" s="58">
        <v>19</v>
      </c>
      <c r="I403" s="58">
        <v>8</v>
      </c>
      <c r="J403" s="58">
        <v>0</v>
      </c>
      <c r="K403" s="39">
        <f>H403/(H403+I403+J403)</f>
        <v>0.70370370370370372</v>
      </c>
      <c r="L403" s="58">
        <v>6</v>
      </c>
      <c r="M403" s="58">
        <v>8</v>
      </c>
      <c r="N403" s="58">
        <v>7</v>
      </c>
      <c r="O403" s="39">
        <f>(L403+M403+N403)/30</f>
        <v>0.7</v>
      </c>
      <c r="P403" s="58">
        <v>16</v>
      </c>
      <c r="Q403" s="58">
        <v>1</v>
      </c>
      <c r="R403" s="58">
        <v>0</v>
      </c>
      <c r="S403" s="58">
        <v>12</v>
      </c>
      <c r="T403" s="58">
        <v>0</v>
      </c>
      <c r="U403" s="58">
        <v>0</v>
      </c>
      <c r="V403" s="58">
        <v>0</v>
      </c>
      <c r="W403" s="58">
        <v>12</v>
      </c>
      <c r="X403" s="58">
        <v>0</v>
      </c>
      <c r="Y403" s="58">
        <v>0</v>
      </c>
      <c r="Z403" s="58">
        <v>0</v>
      </c>
      <c r="AA403" s="58">
        <v>12</v>
      </c>
      <c r="AB403" s="58">
        <v>0</v>
      </c>
      <c r="AC403" s="58">
        <v>1</v>
      </c>
      <c r="AD403" s="58">
        <v>0</v>
      </c>
      <c r="AE403" s="58">
        <v>9</v>
      </c>
      <c r="AF403" s="58">
        <v>0</v>
      </c>
      <c r="AG403" s="58">
        <v>1</v>
      </c>
      <c r="AH403" s="58">
        <v>0</v>
      </c>
      <c r="AI403" s="58">
        <v>11</v>
      </c>
      <c r="AJ403" s="58">
        <v>0</v>
      </c>
      <c r="AK403" s="58">
        <v>0</v>
      </c>
      <c r="AL403" s="58">
        <v>0</v>
      </c>
      <c r="AM403" s="58">
        <v>43</v>
      </c>
      <c r="AN403" s="58">
        <v>4</v>
      </c>
      <c r="AO403" s="58">
        <v>2</v>
      </c>
      <c r="AP403" s="58">
        <v>0</v>
      </c>
      <c r="AQ403" s="58">
        <v>115</v>
      </c>
      <c r="AR403" s="58">
        <v>5</v>
      </c>
      <c r="AS403" s="58">
        <v>0</v>
      </c>
      <c r="AT403" s="58">
        <v>29</v>
      </c>
      <c r="AU403" s="58">
        <v>0</v>
      </c>
      <c r="AV403" s="58">
        <v>1</v>
      </c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</row>
    <row r="404" spans="1:59" s="60" customFormat="1" ht="13" x14ac:dyDescent="0.15">
      <c r="A404" s="58">
        <v>463</v>
      </c>
      <c r="B404" s="58">
        <v>7</v>
      </c>
      <c r="C404" s="58">
        <v>7</v>
      </c>
      <c r="D404" s="60">
        <v>0</v>
      </c>
      <c r="E404" s="60">
        <v>0</v>
      </c>
      <c r="F404" s="58">
        <v>2</v>
      </c>
      <c r="G404" s="58">
        <v>1</v>
      </c>
      <c r="H404" s="60">
        <v>16</v>
      </c>
      <c r="I404" s="60">
        <v>6</v>
      </c>
      <c r="J404" s="60">
        <v>5</v>
      </c>
      <c r="K404" s="39">
        <f>H404/(H404+I404+J404)</f>
        <v>0.59259259259259256</v>
      </c>
      <c r="L404" s="58">
        <v>3</v>
      </c>
      <c r="M404" s="58">
        <v>3</v>
      </c>
      <c r="N404" s="58">
        <v>7</v>
      </c>
      <c r="O404" s="39">
        <f>(L404+M404+N404)/30</f>
        <v>0.43333333333333335</v>
      </c>
      <c r="P404" s="58">
        <v>16</v>
      </c>
      <c r="Q404" s="58">
        <v>1</v>
      </c>
      <c r="R404" s="58">
        <v>0</v>
      </c>
      <c r="S404" s="58">
        <v>13</v>
      </c>
      <c r="T404" s="58">
        <v>0</v>
      </c>
      <c r="U404" s="58">
        <v>0</v>
      </c>
      <c r="V404" s="58">
        <v>0</v>
      </c>
      <c r="W404" s="58">
        <v>11</v>
      </c>
      <c r="X404" s="58">
        <v>0</v>
      </c>
      <c r="Y404" s="58">
        <v>0</v>
      </c>
      <c r="Z404" s="58">
        <v>0</v>
      </c>
      <c r="AA404" s="58">
        <v>12</v>
      </c>
      <c r="AB404" s="58">
        <v>0</v>
      </c>
      <c r="AC404" s="58">
        <v>0</v>
      </c>
      <c r="AD404" s="58">
        <v>0</v>
      </c>
      <c r="AE404" s="58">
        <v>9</v>
      </c>
      <c r="AF404" s="58">
        <v>2</v>
      </c>
      <c r="AG404" s="58">
        <v>1</v>
      </c>
      <c r="AH404" s="58">
        <v>0</v>
      </c>
      <c r="AI404" s="58">
        <v>10</v>
      </c>
      <c r="AJ404" s="58">
        <v>2</v>
      </c>
      <c r="AK404" s="58">
        <v>1</v>
      </c>
      <c r="AL404" s="58">
        <v>0</v>
      </c>
      <c r="AM404" s="58">
        <v>39</v>
      </c>
      <c r="AN404" s="58">
        <v>3</v>
      </c>
      <c r="AO404" s="58">
        <v>2</v>
      </c>
      <c r="AP404" s="58">
        <v>0</v>
      </c>
      <c r="AQ404" s="58">
        <v>108</v>
      </c>
      <c r="AR404" s="58">
        <v>7</v>
      </c>
      <c r="AS404" s="58">
        <v>5</v>
      </c>
      <c r="AT404" s="58">
        <v>30</v>
      </c>
      <c r="AU404" s="58">
        <v>0</v>
      </c>
      <c r="AV404" s="58">
        <v>0</v>
      </c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</row>
    <row r="405" spans="1:59" s="60" customFormat="1" ht="13" x14ac:dyDescent="0.15">
      <c r="A405" s="58">
        <v>429</v>
      </c>
      <c r="B405" s="58">
        <v>8</v>
      </c>
      <c r="C405" s="58">
        <v>7</v>
      </c>
      <c r="D405" s="60">
        <v>0</v>
      </c>
      <c r="E405" s="60">
        <v>0</v>
      </c>
      <c r="F405" s="58">
        <v>2</v>
      </c>
      <c r="G405" s="58">
        <v>2</v>
      </c>
      <c r="H405" s="58">
        <v>17</v>
      </c>
      <c r="I405" s="58">
        <v>3</v>
      </c>
      <c r="J405" s="58">
        <v>7</v>
      </c>
      <c r="K405" s="39">
        <f>H405/(H405+I405+J405)</f>
        <v>0.62962962962962965</v>
      </c>
      <c r="L405" s="58">
        <v>8</v>
      </c>
      <c r="M405" s="58">
        <v>10</v>
      </c>
      <c r="N405" s="58">
        <v>7</v>
      </c>
      <c r="O405" s="39">
        <f>(L405+M405+N405)/30</f>
        <v>0.83333333333333337</v>
      </c>
      <c r="P405" s="58">
        <v>16</v>
      </c>
      <c r="Q405" s="58">
        <v>1</v>
      </c>
      <c r="R405" s="58">
        <v>0</v>
      </c>
      <c r="S405" s="58">
        <v>12</v>
      </c>
      <c r="T405" s="58">
        <v>0</v>
      </c>
      <c r="U405" s="58">
        <v>0</v>
      </c>
      <c r="V405" s="58">
        <v>0</v>
      </c>
      <c r="W405" s="58">
        <v>11</v>
      </c>
      <c r="X405" s="58">
        <v>1</v>
      </c>
      <c r="Y405" s="58">
        <v>1</v>
      </c>
      <c r="Z405" s="58">
        <v>0</v>
      </c>
      <c r="AA405" s="58">
        <v>11</v>
      </c>
      <c r="AB405" s="58">
        <v>0</v>
      </c>
      <c r="AC405" s="58">
        <v>0</v>
      </c>
      <c r="AD405" s="58">
        <v>0</v>
      </c>
      <c r="AE405" s="58">
        <v>12</v>
      </c>
      <c r="AF405" s="58">
        <v>0</v>
      </c>
      <c r="AG405" s="58">
        <v>0</v>
      </c>
      <c r="AH405" s="58">
        <v>0</v>
      </c>
      <c r="AI405" s="58">
        <v>11</v>
      </c>
      <c r="AJ405" s="58">
        <v>1</v>
      </c>
      <c r="AK405" s="58">
        <v>1</v>
      </c>
      <c r="AL405" s="58">
        <v>0</v>
      </c>
      <c r="AM405" s="58">
        <v>43</v>
      </c>
      <c r="AN405" s="58">
        <v>2</v>
      </c>
      <c r="AO405" s="58">
        <v>1</v>
      </c>
      <c r="AP405" s="58">
        <v>0</v>
      </c>
      <c r="AQ405" s="58">
        <v>82</v>
      </c>
      <c r="AR405" s="58">
        <v>8</v>
      </c>
      <c r="AS405" s="58">
        <v>30</v>
      </c>
      <c r="AT405" s="58">
        <v>28</v>
      </c>
      <c r="AU405" s="58">
        <v>0</v>
      </c>
      <c r="AV405" s="58">
        <v>2</v>
      </c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</row>
    <row r="406" spans="1:59" s="60" customFormat="1" ht="13" x14ac:dyDescent="0.15">
      <c r="A406" s="58">
        <v>435</v>
      </c>
      <c r="B406" s="58">
        <v>8</v>
      </c>
      <c r="C406" s="58">
        <v>7</v>
      </c>
      <c r="D406" s="60">
        <v>0</v>
      </c>
      <c r="E406" s="60">
        <v>0</v>
      </c>
      <c r="F406" s="58">
        <v>2</v>
      </c>
      <c r="G406" s="58">
        <v>1</v>
      </c>
      <c r="H406" s="58">
        <v>16</v>
      </c>
      <c r="I406" s="58">
        <v>2</v>
      </c>
      <c r="J406" s="58">
        <v>9</v>
      </c>
      <c r="K406" s="39">
        <f>H406/(H406+I406+J406)</f>
        <v>0.59259259259259256</v>
      </c>
      <c r="L406" s="58">
        <v>7</v>
      </c>
      <c r="M406" s="58">
        <v>7</v>
      </c>
      <c r="N406" s="58">
        <v>7</v>
      </c>
      <c r="O406" s="39">
        <f>(L406+M406+N406)/30</f>
        <v>0.7</v>
      </c>
      <c r="P406" s="58">
        <v>16</v>
      </c>
      <c r="Q406" s="58">
        <v>1</v>
      </c>
      <c r="R406" s="58">
        <v>0</v>
      </c>
      <c r="S406" s="58">
        <v>6</v>
      </c>
      <c r="T406" s="58">
        <v>0</v>
      </c>
      <c r="U406" s="58">
        <v>0</v>
      </c>
      <c r="V406" s="58">
        <v>0</v>
      </c>
      <c r="W406" s="58">
        <v>9</v>
      </c>
      <c r="X406" s="58">
        <v>1</v>
      </c>
      <c r="Y406" s="58">
        <v>1</v>
      </c>
      <c r="Z406" s="58">
        <v>0</v>
      </c>
      <c r="AA406" s="58">
        <v>9</v>
      </c>
      <c r="AB406" s="58">
        <v>1</v>
      </c>
      <c r="AC406" s="58">
        <v>1</v>
      </c>
      <c r="AD406" s="58">
        <v>1</v>
      </c>
      <c r="AE406" s="58">
        <v>10</v>
      </c>
      <c r="AF406" s="58">
        <v>1</v>
      </c>
      <c r="AG406" s="58">
        <v>1</v>
      </c>
      <c r="AH406" s="58">
        <v>1</v>
      </c>
      <c r="AI406" s="58">
        <v>9</v>
      </c>
      <c r="AJ406" s="58">
        <v>1</v>
      </c>
      <c r="AK406" s="58">
        <v>1</v>
      </c>
      <c r="AL406" s="58">
        <v>0</v>
      </c>
      <c r="AM406" s="58">
        <v>28</v>
      </c>
      <c r="AN406" s="58">
        <v>6</v>
      </c>
      <c r="AO406" s="58">
        <v>2</v>
      </c>
      <c r="AP406" s="58">
        <v>0</v>
      </c>
      <c r="AQ406" s="58">
        <v>57</v>
      </c>
      <c r="AR406" s="58">
        <v>8</v>
      </c>
      <c r="AS406" s="58">
        <v>55</v>
      </c>
      <c r="AT406" s="58">
        <v>27</v>
      </c>
      <c r="AU406" s="58">
        <v>0</v>
      </c>
      <c r="AV406" s="58">
        <v>3</v>
      </c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</row>
    <row r="407" spans="1:59" s="60" customFormat="1" ht="13" x14ac:dyDescent="0.15">
      <c r="A407" s="58">
        <v>437</v>
      </c>
      <c r="B407" s="58">
        <v>8</v>
      </c>
      <c r="C407" s="58">
        <v>7</v>
      </c>
      <c r="D407" s="60">
        <v>0</v>
      </c>
      <c r="E407" s="60">
        <v>0</v>
      </c>
      <c r="F407" s="58">
        <v>2</v>
      </c>
      <c r="G407" s="58">
        <v>1</v>
      </c>
      <c r="H407" s="58">
        <v>12</v>
      </c>
      <c r="I407" s="58">
        <v>15</v>
      </c>
      <c r="J407" s="58">
        <v>0</v>
      </c>
      <c r="K407" s="39">
        <f>H407/(H407+I407+J407)</f>
        <v>0.44444444444444442</v>
      </c>
      <c r="L407" s="58">
        <v>6</v>
      </c>
      <c r="M407" s="58">
        <v>4</v>
      </c>
      <c r="N407" s="58">
        <v>7</v>
      </c>
      <c r="O407" s="39">
        <f>(L407+M407+N407)/30</f>
        <v>0.56666666666666665</v>
      </c>
      <c r="P407" s="58">
        <v>13</v>
      </c>
      <c r="Q407" s="58">
        <v>4</v>
      </c>
      <c r="R407" s="58">
        <v>0</v>
      </c>
      <c r="S407" s="58">
        <v>9</v>
      </c>
      <c r="T407" s="58">
        <v>1</v>
      </c>
      <c r="U407" s="58">
        <v>1</v>
      </c>
      <c r="V407" s="58">
        <v>0</v>
      </c>
      <c r="W407" s="58">
        <v>10</v>
      </c>
      <c r="X407" s="58">
        <v>0</v>
      </c>
      <c r="Y407" s="58">
        <v>0</v>
      </c>
      <c r="Z407" s="58">
        <v>0</v>
      </c>
      <c r="AA407" s="58">
        <v>9</v>
      </c>
      <c r="AB407" s="58">
        <v>0</v>
      </c>
      <c r="AC407" s="58">
        <v>0</v>
      </c>
      <c r="AD407" s="58">
        <v>0</v>
      </c>
      <c r="AE407" s="58">
        <v>7</v>
      </c>
      <c r="AF407" s="58">
        <v>0</v>
      </c>
      <c r="AG407" s="58">
        <v>1</v>
      </c>
      <c r="AH407" s="58">
        <v>0</v>
      </c>
      <c r="AI407" s="58">
        <v>11</v>
      </c>
      <c r="AJ407" s="58">
        <v>0</v>
      </c>
      <c r="AK407" s="58">
        <v>0</v>
      </c>
      <c r="AL407" s="58">
        <v>0</v>
      </c>
      <c r="AM407" s="58">
        <v>29</v>
      </c>
      <c r="AN407" s="58">
        <v>2</v>
      </c>
      <c r="AO407" s="58">
        <v>2</v>
      </c>
      <c r="AP407" s="58">
        <v>0</v>
      </c>
      <c r="AQ407" s="58">
        <v>67</v>
      </c>
      <c r="AR407" s="58">
        <v>8</v>
      </c>
      <c r="AS407" s="58">
        <v>45</v>
      </c>
      <c r="AT407" s="58">
        <v>24</v>
      </c>
      <c r="AU407" s="58">
        <v>4</v>
      </c>
      <c r="AV407" s="58">
        <v>2</v>
      </c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</row>
    <row r="408" spans="1:59" s="60" customFormat="1" ht="13" x14ac:dyDescent="0.15">
      <c r="A408" s="58">
        <v>440</v>
      </c>
      <c r="B408" s="58">
        <v>8</v>
      </c>
      <c r="C408" s="58">
        <v>7</v>
      </c>
      <c r="D408" s="60">
        <v>0</v>
      </c>
      <c r="E408" s="60">
        <v>0</v>
      </c>
      <c r="F408" s="58">
        <v>2</v>
      </c>
      <c r="G408" s="58">
        <v>1</v>
      </c>
      <c r="H408" s="58">
        <v>13</v>
      </c>
      <c r="I408" s="58">
        <v>6</v>
      </c>
      <c r="J408" s="58">
        <v>8</v>
      </c>
      <c r="K408" s="39">
        <f>H408/(H408+I408+J408)</f>
        <v>0.48148148148148145</v>
      </c>
      <c r="L408" s="58">
        <v>8</v>
      </c>
      <c r="M408" s="58">
        <v>7</v>
      </c>
      <c r="N408" s="58">
        <v>8</v>
      </c>
      <c r="O408" s="39">
        <f>(L408+M408+N408)/30</f>
        <v>0.76666666666666672</v>
      </c>
      <c r="P408" s="58">
        <v>13</v>
      </c>
      <c r="Q408" s="58">
        <v>4</v>
      </c>
      <c r="R408" s="58">
        <v>0</v>
      </c>
      <c r="S408" s="58">
        <v>9</v>
      </c>
      <c r="T408" s="58">
        <v>0</v>
      </c>
      <c r="U408" s="58">
        <v>0</v>
      </c>
      <c r="V408" s="58">
        <v>0</v>
      </c>
      <c r="W408" s="58">
        <v>12</v>
      </c>
      <c r="X408" s="58">
        <v>0</v>
      </c>
      <c r="Y408" s="58">
        <v>0</v>
      </c>
      <c r="Z408" s="58">
        <v>0</v>
      </c>
      <c r="AA408" s="58">
        <v>10</v>
      </c>
      <c r="AB408" s="58">
        <v>0</v>
      </c>
      <c r="AC408" s="58">
        <v>0</v>
      </c>
      <c r="AD408" s="58">
        <v>0</v>
      </c>
      <c r="AE408" s="58">
        <v>10</v>
      </c>
      <c r="AF408" s="58">
        <v>0</v>
      </c>
      <c r="AG408" s="58">
        <v>0</v>
      </c>
      <c r="AH408" s="58">
        <v>0</v>
      </c>
      <c r="AI408" s="58">
        <v>6</v>
      </c>
      <c r="AJ408" s="58">
        <v>2</v>
      </c>
      <c r="AK408" s="58">
        <v>1</v>
      </c>
      <c r="AL408" s="58">
        <v>0</v>
      </c>
      <c r="AM408" s="58">
        <v>31</v>
      </c>
      <c r="AN408" s="58">
        <v>1</v>
      </c>
      <c r="AO408" s="58">
        <v>1</v>
      </c>
      <c r="AP408" s="58">
        <v>0</v>
      </c>
      <c r="AQ408" s="58">
        <v>40</v>
      </c>
      <c r="AR408" s="58">
        <v>5</v>
      </c>
      <c r="AS408" s="58">
        <v>75</v>
      </c>
      <c r="AT408" s="58">
        <v>26</v>
      </c>
      <c r="AU408" s="58">
        <v>4</v>
      </c>
      <c r="AV408" s="58">
        <v>0</v>
      </c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</row>
    <row r="409" spans="1:59" s="60" customFormat="1" ht="13" x14ac:dyDescent="0.15">
      <c r="A409" s="58">
        <v>442</v>
      </c>
      <c r="B409" s="58">
        <v>8</v>
      </c>
      <c r="C409" s="58">
        <v>7</v>
      </c>
      <c r="D409" s="60">
        <v>0</v>
      </c>
      <c r="E409" s="60">
        <v>0</v>
      </c>
      <c r="F409" s="58">
        <v>2</v>
      </c>
      <c r="G409" s="58">
        <v>1</v>
      </c>
      <c r="H409" s="58">
        <v>10</v>
      </c>
      <c r="I409" s="58">
        <v>7</v>
      </c>
      <c r="J409" s="58">
        <v>10</v>
      </c>
      <c r="K409" s="39">
        <f>H409/(H409+I409+J409)</f>
        <v>0.37037037037037035</v>
      </c>
      <c r="L409" s="58">
        <v>6</v>
      </c>
      <c r="M409" s="58">
        <v>6</v>
      </c>
      <c r="N409" s="58">
        <v>8</v>
      </c>
      <c r="O409" s="39">
        <f>(L409+M409+N409)/30</f>
        <v>0.66666666666666663</v>
      </c>
      <c r="P409" s="58">
        <v>13</v>
      </c>
      <c r="Q409" s="58">
        <v>0</v>
      </c>
      <c r="R409" s="58">
        <v>4</v>
      </c>
      <c r="S409" s="58">
        <v>10</v>
      </c>
      <c r="T409" s="58">
        <v>0</v>
      </c>
      <c r="U409" s="58">
        <v>0</v>
      </c>
      <c r="V409" s="58">
        <v>0</v>
      </c>
      <c r="W409" s="58">
        <v>15</v>
      </c>
      <c r="X409" s="58">
        <v>0</v>
      </c>
      <c r="Y409" s="58">
        <v>0</v>
      </c>
      <c r="Z409" s="58">
        <v>0</v>
      </c>
      <c r="AA409" s="58">
        <v>10</v>
      </c>
      <c r="AB409" s="58">
        <v>0</v>
      </c>
      <c r="AC409" s="58">
        <v>0</v>
      </c>
      <c r="AD409" s="58">
        <v>0</v>
      </c>
      <c r="AE409" s="58">
        <v>9</v>
      </c>
      <c r="AF409" s="58">
        <v>1</v>
      </c>
      <c r="AG409" s="58">
        <v>1</v>
      </c>
      <c r="AH409" s="58">
        <v>0</v>
      </c>
      <c r="AI409" s="58">
        <v>10</v>
      </c>
      <c r="AJ409" s="58">
        <v>1</v>
      </c>
      <c r="AK409" s="58">
        <v>1</v>
      </c>
      <c r="AL409" s="58">
        <v>0</v>
      </c>
      <c r="AM409" s="58">
        <v>21</v>
      </c>
      <c r="AN409" s="58">
        <v>3</v>
      </c>
      <c r="AO409" s="58">
        <v>2</v>
      </c>
      <c r="AP409" s="58">
        <v>0</v>
      </c>
      <c r="AQ409" s="58">
        <v>80</v>
      </c>
      <c r="AR409" s="58">
        <v>10</v>
      </c>
      <c r="AS409" s="58">
        <v>30</v>
      </c>
      <c r="AT409" s="58">
        <v>19</v>
      </c>
      <c r="AU409" s="58">
        <v>4</v>
      </c>
      <c r="AV409" s="58">
        <v>7</v>
      </c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</row>
    <row r="410" spans="1:59" s="60" customFormat="1" ht="13" x14ac:dyDescent="0.15">
      <c r="A410" s="58">
        <v>449</v>
      </c>
      <c r="B410" s="58">
        <v>8</v>
      </c>
      <c r="C410" s="58">
        <v>7</v>
      </c>
      <c r="D410" s="60">
        <v>0</v>
      </c>
      <c r="E410" s="60">
        <v>0</v>
      </c>
      <c r="F410" s="58">
        <v>2</v>
      </c>
      <c r="G410" s="58">
        <v>1</v>
      </c>
      <c r="H410" s="58">
        <v>15</v>
      </c>
      <c r="I410" s="58">
        <v>1</v>
      </c>
      <c r="J410" s="58">
        <v>11</v>
      </c>
      <c r="K410" s="39">
        <f>H410/(H410+I410+J410)</f>
        <v>0.55555555555555558</v>
      </c>
      <c r="L410" s="58">
        <v>8</v>
      </c>
      <c r="M410" s="58">
        <v>8</v>
      </c>
      <c r="N410" s="58">
        <v>8</v>
      </c>
      <c r="O410" s="39">
        <f>(L410+M410+N410)/30</f>
        <v>0.8</v>
      </c>
      <c r="P410" s="58">
        <v>16</v>
      </c>
      <c r="Q410" s="58">
        <v>0</v>
      </c>
      <c r="R410" s="58">
        <v>1</v>
      </c>
      <c r="S410" s="58">
        <v>7</v>
      </c>
      <c r="T410" s="58">
        <v>0</v>
      </c>
      <c r="U410" s="58">
        <v>1</v>
      </c>
      <c r="V410" s="58">
        <v>0</v>
      </c>
      <c r="W410" s="58">
        <v>9</v>
      </c>
      <c r="X410" s="58">
        <v>0</v>
      </c>
      <c r="Y410" s="58">
        <v>1</v>
      </c>
      <c r="Z410" s="58">
        <v>0</v>
      </c>
      <c r="AA410" s="58">
        <v>8</v>
      </c>
      <c r="AB410" s="58">
        <v>0</v>
      </c>
      <c r="AC410" s="58">
        <v>0</v>
      </c>
      <c r="AD410" s="58">
        <v>0</v>
      </c>
      <c r="AE410" s="58">
        <v>11</v>
      </c>
      <c r="AF410" s="58">
        <v>0</v>
      </c>
      <c r="AG410" s="58">
        <v>0</v>
      </c>
      <c r="AH410" s="58">
        <v>0</v>
      </c>
      <c r="AI410" s="58">
        <v>10</v>
      </c>
      <c r="AJ410" s="58">
        <v>0</v>
      </c>
      <c r="AK410" s="58">
        <v>0</v>
      </c>
      <c r="AL410" s="58">
        <v>0</v>
      </c>
      <c r="AM410" s="58">
        <v>24</v>
      </c>
      <c r="AN410" s="58">
        <v>3</v>
      </c>
      <c r="AO410" s="58">
        <v>3</v>
      </c>
      <c r="AP410" s="58">
        <v>0</v>
      </c>
      <c r="AQ410" s="58">
        <v>85</v>
      </c>
      <c r="AR410" s="58">
        <v>5</v>
      </c>
      <c r="AS410" s="58">
        <v>30</v>
      </c>
      <c r="AT410" s="58">
        <v>30</v>
      </c>
      <c r="AU410" s="58">
        <v>0</v>
      </c>
      <c r="AV410" s="58">
        <v>0</v>
      </c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</row>
    <row r="411" spans="1:59" s="60" customFormat="1" ht="13" x14ac:dyDescent="0.15">
      <c r="A411" s="58">
        <v>450</v>
      </c>
      <c r="B411" s="58">
        <v>8</v>
      </c>
      <c r="C411" s="58">
        <v>7</v>
      </c>
      <c r="D411" s="60">
        <v>0</v>
      </c>
      <c r="E411" s="60">
        <v>0</v>
      </c>
      <c r="F411" s="58">
        <v>2</v>
      </c>
      <c r="G411" s="58">
        <v>2</v>
      </c>
      <c r="H411" s="58">
        <v>15</v>
      </c>
      <c r="I411" s="58">
        <v>4</v>
      </c>
      <c r="J411" s="58">
        <v>8</v>
      </c>
      <c r="K411" s="39">
        <f>H411/(H411+I411+J411)</f>
        <v>0.55555555555555558</v>
      </c>
      <c r="L411" s="58">
        <v>3</v>
      </c>
      <c r="M411" s="58">
        <v>6</v>
      </c>
      <c r="N411" s="58">
        <v>8</v>
      </c>
      <c r="O411" s="39">
        <f>(L411+M411+N411)/30</f>
        <v>0.56666666666666665</v>
      </c>
      <c r="P411" s="58">
        <v>10</v>
      </c>
      <c r="Q411" s="58">
        <v>1</v>
      </c>
      <c r="R411" s="58">
        <v>6</v>
      </c>
      <c r="S411" s="58">
        <v>8</v>
      </c>
      <c r="T411" s="58">
        <v>0</v>
      </c>
      <c r="U411" s="58">
        <v>0</v>
      </c>
      <c r="V411" s="58">
        <v>0</v>
      </c>
      <c r="W411" s="58">
        <v>11</v>
      </c>
      <c r="X411" s="58">
        <v>0</v>
      </c>
      <c r="Y411" s="58">
        <v>0</v>
      </c>
      <c r="Z411" s="58">
        <v>0</v>
      </c>
      <c r="AA411" s="58">
        <v>10</v>
      </c>
      <c r="AB411" s="58">
        <v>0</v>
      </c>
      <c r="AC411" s="58">
        <v>1</v>
      </c>
      <c r="AD411" s="58">
        <v>0</v>
      </c>
      <c r="AE411" s="58">
        <v>6</v>
      </c>
      <c r="AF411" s="58">
        <v>0</v>
      </c>
      <c r="AG411" s="58">
        <v>0</v>
      </c>
      <c r="AH411" s="58">
        <v>0</v>
      </c>
      <c r="AI411" s="58">
        <v>11</v>
      </c>
      <c r="AJ411" s="58">
        <v>0</v>
      </c>
      <c r="AK411" s="58">
        <v>0</v>
      </c>
      <c r="AL411" s="58">
        <v>0</v>
      </c>
      <c r="AM411" s="58">
        <v>33</v>
      </c>
      <c r="AN411" s="58">
        <v>0</v>
      </c>
      <c r="AO411" s="58">
        <v>0</v>
      </c>
      <c r="AP411" s="58">
        <v>0</v>
      </c>
      <c r="AQ411" s="58">
        <v>45</v>
      </c>
      <c r="AR411" s="58">
        <v>0</v>
      </c>
      <c r="AS411" s="58">
        <v>75</v>
      </c>
      <c r="AT411" s="58">
        <v>6</v>
      </c>
      <c r="AU411" s="58">
        <v>4</v>
      </c>
      <c r="AV411" s="58">
        <v>20</v>
      </c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</row>
    <row r="412" spans="1:59" s="60" customFormat="1" ht="13" x14ac:dyDescent="0.15">
      <c r="A412" s="58">
        <v>452</v>
      </c>
      <c r="B412" s="58">
        <v>8</v>
      </c>
      <c r="C412" s="58">
        <v>7</v>
      </c>
      <c r="D412" s="60">
        <v>0</v>
      </c>
      <c r="E412" s="60">
        <v>0</v>
      </c>
      <c r="F412" s="58">
        <v>2</v>
      </c>
      <c r="G412" s="58">
        <v>1</v>
      </c>
      <c r="H412" s="58">
        <v>14</v>
      </c>
      <c r="I412" s="58">
        <v>12</v>
      </c>
      <c r="J412" s="58">
        <v>1</v>
      </c>
      <c r="K412" s="39">
        <f>H412/(H412+I412+J412)</f>
        <v>0.51851851851851849</v>
      </c>
      <c r="L412" s="58">
        <v>4</v>
      </c>
      <c r="M412" s="58">
        <v>5</v>
      </c>
      <c r="N412" s="58">
        <v>4</v>
      </c>
      <c r="O412" s="39">
        <f>(L412+M412+N412)/30</f>
        <v>0.43333333333333335</v>
      </c>
      <c r="P412" s="58">
        <v>7</v>
      </c>
      <c r="Q412" s="58">
        <v>1</v>
      </c>
      <c r="R412" s="58">
        <v>9</v>
      </c>
      <c r="S412" s="58">
        <v>13</v>
      </c>
      <c r="T412" s="58">
        <v>0</v>
      </c>
      <c r="U412" s="58">
        <v>0</v>
      </c>
      <c r="V412" s="58">
        <v>0</v>
      </c>
      <c r="W412" s="58">
        <v>13</v>
      </c>
      <c r="X412" s="58">
        <v>0</v>
      </c>
      <c r="Y412" s="58">
        <v>0</v>
      </c>
      <c r="Z412" s="58">
        <v>0</v>
      </c>
      <c r="AA412" s="58">
        <v>13</v>
      </c>
      <c r="AB412" s="58">
        <v>1</v>
      </c>
      <c r="AC412" s="58">
        <v>1</v>
      </c>
      <c r="AD412" s="58">
        <v>0</v>
      </c>
      <c r="AE412" s="58">
        <v>12</v>
      </c>
      <c r="AF412" s="58">
        <v>2</v>
      </c>
      <c r="AG412" s="58">
        <v>1</v>
      </c>
      <c r="AH412" s="58">
        <v>0</v>
      </c>
      <c r="AI412" s="58">
        <v>13</v>
      </c>
      <c r="AJ412" s="58">
        <v>1</v>
      </c>
      <c r="AK412" s="58">
        <v>1</v>
      </c>
      <c r="AL412" s="58">
        <v>0</v>
      </c>
      <c r="AM412" s="58">
        <v>56</v>
      </c>
      <c r="AN412" s="58">
        <v>4</v>
      </c>
      <c r="AO412" s="58">
        <v>3</v>
      </c>
      <c r="AP412" s="58">
        <v>0</v>
      </c>
      <c r="AQ412" s="58">
        <v>25</v>
      </c>
      <c r="AR412" s="58">
        <v>7</v>
      </c>
      <c r="AS412" s="58">
        <v>88</v>
      </c>
      <c r="AT412" s="58">
        <v>9</v>
      </c>
      <c r="AU412" s="58">
        <v>1</v>
      </c>
      <c r="AV412" s="58">
        <v>20</v>
      </c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</row>
    <row r="413" spans="1:59" s="60" customFormat="1" ht="13" x14ac:dyDescent="0.15">
      <c r="A413" s="58">
        <v>453</v>
      </c>
      <c r="B413" s="58">
        <v>8</v>
      </c>
      <c r="C413" s="58">
        <v>7</v>
      </c>
      <c r="D413" s="60">
        <v>0</v>
      </c>
      <c r="E413" s="60">
        <v>0</v>
      </c>
      <c r="F413" s="58">
        <v>2</v>
      </c>
      <c r="G413" s="58">
        <v>2</v>
      </c>
      <c r="H413" s="58">
        <v>14</v>
      </c>
      <c r="I413" s="58">
        <v>12</v>
      </c>
      <c r="J413" s="58">
        <v>1</v>
      </c>
      <c r="K413" s="39">
        <f>H413/(H413+I413+J413)</f>
        <v>0.51851851851851849</v>
      </c>
      <c r="L413" s="58">
        <v>3</v>
      </c>
      <c r="M413" s="58">
        <v>5</v>
      </c>
      <c r="N413" s="58">
        <v>8</v>
      </c>
      <c r="O413" s="39">
        <f>(L413+M413+N413)/30</f>
        <v>0.53333333333333333</v>
      </c>
      <c r="P413" s="58">
        <v>11</v>
      </c>
      <c r="Q413" s="58">
        <v>4</v>
      </c>
      <c r="R413" s="58">
        <v>2</v>
      </c>
      <c r="S413" s="58">
        <v>13</v>
      </c>
      <c r="T413" s="58">
        <v>0</v>
      </c>
      <c r="U413" s="58">
        <v>0</v>
      </c>
      <c r="V413" s="58">
        <v>0</v>
      </c>
      <c r="W413" s="58">
        <v>11</v>
      </c>
      <c r="X413" s="58">
        <v>0</v>
      </c>
      <c r="Y413" s="58">
        <v>0</v>
      </c>
      <c r="Z413" s="58">
        <v>0</v>
      </c>
      <c r="AA413" s="58">
        <v>10</v>
      </c>
      <c r="AB413" s="58">
        <v>0</v>
      </c>
      <c r="AC413" s="58">
        <v>0</v>
      </c>
      <c r="AD413" s="58">
        <v>0</v>
      </c>
      <c r="AE413" s="58">
        <v>9</v>
      </c>
      <c r="AF413" s="58">
        <v>0</v>
      </c>
      <c r="AG413" s="58">
        <v>0</v>
      </c>
      <c r="AH413" s="58">
        <v>0</v>
      </c>
      <c r="AI413" s="58">
        <v>8</v>
      </c>
      <c r="AJ413" s="58">
        <v>0</v>
      </c>
      <c r="AK413" s="58">
        <v>0</v>
      </c>
      <c r="AL413" s="58">
        <v>0</v>
      </c>
      <c r="AM413" s="58">
        <v>28</v>
      </c>
      <c r="AN413" s="58">
        <v>0</v>
      </c>
      <c r="AO413" s="58">
        <v>0</v>
      </c>
      <c r="AP413" s="58">
        <v>0</v>
      </c>
      <c r="AQ413" s="58">
        <v>77</v>
      </c>
      <c r="AR413" s="58">
        <v>3</v>
      </c>
      <c r="AS413" s="58">
        <v>40</v>
      </c>
      <c r="AT413" s="58">
        <v>11</v>
      </c>
      <c r="AU413" s="58">
        <v>10</v>
      </c>
      <c r="AV413" s="58">
        <v>9</v>
      </c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</row>
    <row r="414" spans="1:59" s="60" customFormat="1" ht="13" x14ac:dyDescent="0.15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39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58"/>
      <c r="BG414" s="58"/>
    </row>
    <row r="415" spans="1:59" s="60" customFormat="1" ht="13" x14ac:dyDescent="0.1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  <c r="BE415" s="65"/>
      <c r="BF415" s="58"/>
      <c r="BG415" s="58"/>
    </row>
    <row r="416" spans="1:59" ht="13" x14ac:dyDescent="0.15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</row>
    <row r="417" spans="1:57" ht="13" x14ac:dyDescent="0.15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</row>
    <row r="418" spans="1:57" ht="13" x14ac:dyDescent="0.15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</row>
    <row r="419" spans="1:57" ht="13" x14ac:dyDescent="0.1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</row>
    <row r="420" spans="1:57" ht="13" x14ac:dyDescent="0.1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</row>
    <row r="421" spans="1:57" ht="13" x14ac:dyDescent="0.1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</row>
    <row r="422" spans="1:57" ht="13" x14ac:dyDescent="0.15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</row>
    <row r="423" spans="1:57" ht="13" x14ac:dyDescent="0.1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</row>
    <row r="424" spans="1:57" ht="13" x14ac:dyDescent="0.1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</row>
    <row r="425" spans="1:57" ht="13" x14ac:dyDescent="0.1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</row>
    <row r="426" spans="1:57" ht="13" x14ac:dyDescent="0.1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</row>
    <row r="427" spans="1:57" ht="13" x14ac:dyDescent="0.1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</row>
    <row r="428" spans="1:57" ht="13" x14ac:dyDescent="0.1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</row>
    <row r="429" spans="1:57" ht="13" x14ac:dyDescent="0.1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</row>
    <row r="430" spans="1:57" ht="13" x14ac:dyDescent="0.15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</row>
    <row r="431" spans="1:57" ht="13" x14ac:dyDescent="0.1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</row>
    <row r="432" spans="1:57" ht="13" x14ac:dyDescent="0.1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</row>
    <row r="433" spans="1:57" ht="13" x14ac:dyDescent="0.1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</row>
    <row r="434" spans="1:57" ht="13" x14ac:dyDescent="0.1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</row>
    <row r="435" spans="1:57" ht="13" x14ac:dyDescent="0.1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  <c r="AS435" s="65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</row>
    <row r="436" spans="1:57" ht="13" x14ac:dyDescent="0.15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  <c r="AS436" s="65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  <c r="BE436" s="65"/>
    </row>
    <row r="437" spans="1:57" ht="13" x14ac:dyDescent="0.15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  <c r="AS437" s="65"/>
      <c r="AT437" s="65"/>
      <c r="AU437" s="65"/>
      <c r="AV437" s="65"/>
      <c r="AW437" s="65"/>
      <c r="AX437" s="65"/>
      <c r="AY437" s="65"/>
      <c r="AZ437" s="65"/>
      <c r="BA437" s="65"/>
      <c r="BB437" s="65"/>
      <c r="BC437" s="65"/>
      <c r="BD437" s="65"/>
      <c r="BE437" s="65"/>
    </row>
    <row r="438" spans="1:57" ht="13" x14ac:dyDescent="0.15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  <c r="AS438" s="65"/>
      <c r="AT438" s="65"/>
      <c r="AU438" s="65"/>
      <c r="AV438" s="65"/>
      <c r="AW438" s="65"/>
      <c r="AX438" s="65"/>
      <c r="AY438" s="65"/>
      <c r="AZ438" s="65"/>
      <c r="BA438" s="65"/>
      <c r="BB438" s="65"/>
      <c r="BC438" s="65"/>
      <c r="BD438" s="65"/>
      <c r="BE438" s="65"/>
    </row>
    <row r="439" spans="1:57" ht="13" x14ac:dyDescent="0.15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  <c r="AS439" s="65"/>
      <c r="AT439" s="65"/>
      <c r="AU439" s="65"/>
      <c r="AV439" s="65"/>
      <c r="AW439" s="65"/>
      <c r="AX439" s="65"/>
      <c r="AY439" s="65"/>
      <c r="AZ439" s="65"/>
      <c r="BA439" s="65"/>
      <c r="BB439" s="65"/>
      <c r="BC439" s="65"/>
      <c r="BD439" s="65"/>
      <c r="BE439" s="65"/>
    </row>
    <row r="440" spans="1:57" ht="13" x14ac:dyDescent="0.15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  <c r="AS440" s="65"/>
      <c r="AT440" s="65"/>
      <c r="AU440" s="65"/>
      <c r="AV440" s="65"/>
      <c r="AW440" s="65"/>
      <c r="AX440" s="65"/>
      <c r="AY440" s="65"/>
      <c r="AZ440" s="65"/>
      <c r="BA440" s="65"/>
      <c r="BB440" s="65"/>
      <c r="BC440" s="65"/>
      <c r="BD440" s="65"/>
      <c r="BE440" s="65"/>
    </row>
    <row r="441" spans="1:57" ht="13" x14ac:dyDescent="0.15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</row>
    <row r="442" spans="1:57" ht="13" x14ac:dyDescent="0.15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  <c r="AO442" s="65"/>
      <c r="AP442" s="65"/>
      <c r="AQ442" s="65"/>
      <c r="AR442" s="65"/>
      <c r="AS442" s="65"/>
      <c r="AT442" s="65"/>
      <c r="AU442" s="65"/>
      <c r="AV442" s="65"/>
      <c r="AW442" s="65"/>
      <c r="AX442" s="65"/>
      <c r="AY442" s="65"/>
      <c r="AZ442" s="65"/>
      <c r="BA442" s="65"/>
      <c r="BB442" s="65"/>
      <c r="BC442" s="65"/>
      <c r="BD442" s="65"/>
      <c r="BE442" s="65"/>
    </row>
    <row r="443" spans="1:57" ht="13" x14ac:dyDescent="0.15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  <c r="AS443" s="65"/>
      <c r="AT443" s="65"/>
      <c r="AU443" s="65"/>
      <c r="AV443" s="65"/>
      <c r="AW443" s="65"/>
      <c r="AX443" s="65"/>
      <c r="AY443" s="65"/>
      <c r="AZ443" s="65"/>
      <c r="BA443" s="65"/>
      <c r="BB443" s="65"/>
      <c r="BC443" s="65"/>
      <c r="BD443" s="65"/>
      <c r="BE443" s="65"/>
    </row>
    <row r="444" spans="1:57" ht="13" x14ac:dyDescent="0.15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  <c r="AS444" s="65"/>
      <c r="AT444" s="65"/>
      <c r="AU444" s="65"/>
      <c r="AV444" s="65"/>
      <c r="AW444" s="65"/>
      <c r="AX444" s="65"/>
      <c r="AY444" s="65"/>
      <c r="AZ444" s="65"/>
      <c r="BA444" s="65"/>
      <c r="BB444" s="65"/>
      <c r="BC444" s="65"/>
      <c r="BD444" s="65"/>
      <c r="BE444" s="65"/>
    </row>
    <row r="445" spans="1:57" ht="13" x14ac:dyDescent="0.1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  <c r="AR445" s="65"/>
      <c r="AS445" s="65"/>
      <c r="AT445" s="65"/>
      <c r="AU445" s="65"/>
      <c r="AV445" s="65"/>
      <c r="AW445" s="65"/>
      <c r="AX445" s="65"/>
      <c r="AY445" s="65"/>
      <c r="AZ445" s="65"/>
      <c r="BA445" s="65"/>
      <c r="BB445" s="65"/>
      <c r="BC445" s="65"/>
      <c r="BD445" s="65"/>
      <c r="BE445" s="65"/>
    </row>
    <row r="446" spans="1:57" ht="13" x14ac:dyDescent="0.15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  <c r="AS446" s="65"/>
      <c r="AT446" s="65"/>
      <c r="AU446" s="65"/>
      <c r="AV446" s="65"/>
      <c r="AW446" s="65"/>
      <c r="AX446" s="65"/>
      <c r="AY446" s="65"/>
      <c r="AZ446" s="65"/>
      <c r="BA446" s="65"/>
      <c r="BB446" s="65"/>
      <c r="BC446" s="65"/>
      <c r="BD446" s="65"/>
      <c r="BE446" s="65"/>
    </row>
    <row r="447" spans="1:57" ht="13" x14ac:dyDescent="0.15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  <c r="AS447" s="65"/>
      <c r="AT447" s="65"/>
      <c r="AU447" s="65"/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</row>
    <row r="448" spans="1:57" ht="13" x14ac:dyDescent="0.15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  <c r="AS448" s="65"/>
      <c r="AT448" s="65"/>
      <c r="AU448" s="65"/>
      <c r="AV448" s="65"/>
      <c r="AW448" s="65"/>
      <c r="AX448" s="65"/>
      <c r="AY448" s="65"/>
      <c r="AZ448" s="65"/>
      <c r="BA448" s="65"/>
      <c r="BB448" s="65"/>
      <c r="BC448" s="65"/>
      <c r="BD448" s="65"/>
      <c r="BE448" s="65"/>
    </row>
    <row r="449" spans="1:57" ht="13" x14ac:dyDescent="0.15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  <c r="AS449" s="65"/>
      <c r="AT449" s="65"/>
      <c r="AU449" s="65"/>
      <c r="AV449" s="65"/>
      <c r="AW449" s="65"/>
      <c r="AX449" s="65"/>
      <c r="AY449" s="65"/>
      <c r="AZ449" s="65"/>
      <c r="BA449" s="65"/>
      <c r="BB449" s="65"/>
      <c r="BC449" s="65"/>
      <c r="BD449" s="65"/>
      <c r="BE449" s="65"/>
    </row>
    <row r="450" spans="1:57" ht="13" x14ac:dyDescent="0.15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  <c r="AS450" s="65"/>
      <c r="AT450" s="65"/>
      <c r="AU450" s="65"/>
      <c r="AV450" s="65"/>
      <c r="AW450" s="65"/>
      <c r="AX450" s="65"/>
      <c r="AY450" s="65"/>
      <c r="AZ450" s="65"/>
      <c r="BA450" s="65"/>
      <c r="BB450" s="65"/>
      <c r="BC450" s="65"/>
      <c r="BD450" s="65"/>
      <c r="BE450" s="65"/>
    </row>
    <row r="451" spans="1:57" ht="13" x14ac:dyDescent="0.15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  <c r="AS451" s="65"/>
      <c r="AT451" s="65"/>
      <c r="AU451" s="65"/>
      <c r="AV451" s="65"/>
      <c r="AW451" s="65"/>
      <c r="AX451" s="65"/>
      <c r="AY451" s="65"/>
      <c r="AZ451" s="65"/>
      <c r="BA451" s="65"/>
      <c r="BB451" s="65"/>
      <c r="BC451" s="65"/>
      <c r="BD451" s="65"/>
      <c r="BE451" s="65"/>
    </row>
    <row r="452" spans="1:57" ht="13" x14ac:dyDescent="0.15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  <c r="AS452" s="65"/>
      <c r="AT452" s="65"/>
      <c r="AU452" s="65"/>
      <c r="AV452" s="65"/>
      <c r="AW452" s="65"/>
      <c r="AX452" s="65"/>
      <c r="AY452" s="65"/>
      <c r="AZ452" s="65"/>
      <c r="BA452" s="65"/>
      <c r="BB452" s="65"/>
      <c r="BC452" s="65"/>
      <c r="BD452" s="65"/>
      <c r="BE452" s="65"/>
    </row>
    <row r="453" spans="1:57" ht="13" x14ac:dyDescent="0.15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  <c r="AS453" s="65"/>
      <c r="AT453" s="65"/>
      <c r="AU453" s="65"/>
      <c r="AV453" s="65"/>
      <c r="AW453" s="65"/>
      <c r="AX453" s="65"/>
      <c r="AY453" s="65"/>
      <c r="AZ453" s="65"/>
      <c r="BA453" s="65"/>
      <c r="BB453" s="65"/>
      <c r="BC453" s="65"/>
      <c r="BD453" s="65"/>
      <c r="BE453" s="65"/>
    </row>
    <row r="454" spans="1:57" ht="13" x14ac:dyDescent="0.15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  <c r="AS454" s="65"/>
      <c r="AT454" s="65"/>
      <c r="AU454" s="65"/>
      <c r="AV454" s="65"/>
      <c r="AW454" s="65"/>
      <c r="AX454" s="65"/>
      <c r="AY454" s="65"/>
      <c r="AZ454" s="65"/>
      <c r="BA454" s="65"/>
      <c r="BB454" s="65"/>
      <c r="BC454" s="65"/>
      <c r="BD454" s="65"/>
      <c r="BE454" s="65"/>
    </row>
    <row r="455" spans="1:57" ht="13" x14ac:dyDescent="0.1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  <c r="AR455" s="65"/>
      <c r="AS455" s="65"/>
      <c r="AT455" s="65"/>
      <c r="AU455" s="65"/>
      <c r="AV455" s="65"/>
      <c r="AW455" s="65"/>
      <c r="AX455" s="65"/>
      <c r="AY455" s="65"/>
      <c r="AZ455" s="65"/>
      <c r="BA455" s="65"/>
      <c r="BB455" s="65"/>
      <c r="BC455" s="65"/>
      <c r="BD455" s="65"/>
      <c r="BE455" s="65"/>
    </row>
    <row r="456" spans="1:57" ht="13" x14ac:dyDescent="0.15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  <c r="AS456" s="65"/>
      <c r="AT456" s="65"/>
      <c r="AU456" s="65"/>
      <c r="AV456" s="65"/>
      <c r="AW456" s="65"/>
      <c r="AX456" s="65"/>
      <c r="AY456" s="65"/>
      <c r="AZ456" s="65"/>
      <c r="BA456" s="65"/>
      <c r="BB456" s="65"/>
      <c r="BC456" s="65"/>
      <c r="BD456" s="65"/>
      <c r="BE456" s="65"/>
    </row>
    <row r="457" spans="1:57" ht="13" x14ac:dyDescent="0.15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  <c r="AS457" s="65"/>
      <c r="AT457" s="65"/>
      <c r="AU457" s="65"/>
      <c r="AV457" s="65"/>
      <c r="AW457" s="65"/>
      <c r="AX457" s="65"/>
      <c r="AY457" s="65"/>
      <c r="AZ457" s="65"/>
      <c r="BA457" s="65"/>
      <c r="BB457" s="65"/>
      <c r="BC457" s="65"/>
      <c r="BD457" s="65"/>
      <c r="BE457" s="65"/>
    </row>
    <row r="458" spans="1:57" ht="13" x14ac:dyDescent="0.15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  <c r="AR458" s="65"/>
      <c r="AS458" s="65"/>
      <c r="AT458" s="65"/>
      <c r="AU458" s="65"/>
      <c r="AV458" s="65"/>
      <c r="AW458" s="65"/>
      <c r="AX458" s="65"/>
      <c r="AY458" s="65"/>
      <c r="AZ458" s="65"/>
      <c r="BA458" s="65"/>
      <c r="BB458" s="65"/>
      <c r="BC458" s="65"/>
      <c r="BD458" s="65"/>
      <c r="BE458" s="65"/>
    </row>
    <row r="459" spans="1:57" ht="13" x14ac:dyDescent="0.15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</row>
    <row r="460" spans="1:57" ht="13" x14ac:dyDescent="0.15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  <c r="AS460" s="65"/>
      <c r="AT460" s="65"/>
      <c r="AU460" s="65"/>
      <c r="AV460" s="65"/>
      <c r="AW460" s="65"/>
      <c r="AX460" s="65"/>
      <c r="AY460" s="65"/>
      <c r="AZ460" s="65"/>
      <c r="BA460" s="65"/>
      <c r="BB460" s="65"/>
      <c r="BC460" s="65"/>
      <c r="BD460" s="65"/>
      <c r="BE460" s="65"/>
    </row>
    <row r="461" spans="1:57" ht="13" x14ac:dyDescent="0.15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</row>
    <row r="462" spans="1:57" ht="13" x14ac:dyDescent="0.15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  <c r="AS462" s="65"/>
      <c r="AT462" s="65"/>
      <c r="AU462" s="65"/>
      <c r="AV462" s="65"/>
      <c r="AW462" s="65"/>
      <c r="AX462" s="65"/>
      <c r="AY462" s="65"/>
      <c r="AZ462" s="65"/>
      <c r="BA462" s="65"/>
      <c r="BB462" s="65"/>
      <c r="BC462" s="65"/>
      <c r="BD462" s="65"/>
      <c r="BE462" s="65"/>
    </row>
    <row r="463" spans="1:57" ht="13" x14ac:dyDescent="0.15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  <c r="BE463" s="65"/>
    </row>
    <row r="464" spans="1:57" ht="13" x14ac:dyDescent="0.15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  <c r="AS464" s="65"/>
      <c r="AT464" s="65"/>
      <c r="AU464" s="65"/>
      <c r="AV464" s="65"/>
      <c r="AW464" s="65"/>
      <c r="AX464" s="65"/>
      <c r="AY464" s="65"/>
      <c r="AZ464" s="65"/>
      <c r="BA464" s="65"/>
      <c r="BB464" s="65"/>
      <c r="BC464" s="65"/>
      <c r="BD464" s="65"/>
      <c r="BE464" s="65"/>
    </row>
    <row r="465" spans="1:57" ht="13" x14ac:dyDescent="0.1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  <c r="AR465" s="65"/>
      <c r="AS465" s="65"/>
      <c r="AT465" s="65"/>
      <c r="AU465" s="65"/>
      <c r="AV465" s="65"/>
      <c r="AW465" s="65"/>
      <c r="AX465" s="65"/>
      <c r="AY465" s="65"/>
      <c r="AZ465" s="65"/>
      <c r="BA465" s="65"/>
      <c r="BB465" s="65"/>
      <c r="BC465" s="65"/>
      <c r="BD465" s="65"/>
      <c r="BE465" s="65"/>
    </row>
    <row r="466" spans="1:57" ht="13" x14ac:dyDescent="0.15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  <c r="AS466" s="65"/>
      <c r="AT466" s="65"/>
      <c r="AU466" s="65"/>
      <c r="AV466" s="65"/>
      <c r="AW466" s="65"/>
      <c r="AX466" s="65"/>
      <c r="AY466" s="65"/>
      <c r="AZ466" s="65"/>
      <c r="BA466" s="65"/>
      <c r="BB466" s="65"/>
      <c r="BC466" s="65"/>
      <c r="BD466" s="65"/>
      <c r="BE466" s="65"/>
    </row>
    <row r="467" spans="1:57" ht="13" x14ac:dyDescent="0.15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  <c r="AS467" s="65"/>
      <c r="AT467" s="65"/>
      <c r="AU467" s="65"/>
      <c r="AV467" s="65"/>
      <c r="AW467" s="65"/>
      <c r="AX467" s="65"/>
      <c r="AY467" s="65"/>
      <c r="AZ467" s="65"/>
      <c r="BA467" s="65"/>
      <c r="BB467" s="65"/>
      <c r="BC467" s="65"/>
      <c r="BD467" s="65"/>
      <c r="BE467" s="65"/>
    </row>
    <row r="468" spans="1:57" ht="13" x14ac:dyDescent="0.15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  <c r="AS468" s="65"/>
      <c r="AT468" s="65"/>
      <c r="AU468" s="65"/>
      <c r="AV468" s="65"/>
      <c r="AW468" s="65"/>
      <c r="AX468" s="65"/>
      <c r="AY468" s="65"/>
      <c r="AZ468" s="65"/>
      <c r="BA468" s="65"/>
      <c r="BB468" s="65"/>
      <c r="BC468" s="65"/>
      <c r="BD468" s="65"/>
      <c r="BE468" s="65"/>
    </row>
    <row r="469" spans="1:57" ht="13" x14ac:dyDescent="0.15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  <c r="AS469" s="65"/>
      <c r="AT469" s="65"/>
      <c r="AU469" s="65"/>
      <c r="AV469" s="65"/>
      <c r="AW469" s="65"/>
      <c r="AX469" s="65"/>
      <c r="AY469" s="65"/>
      <c r="AZ469" s="65"/>
      <c r="BA469" s="65"/>
      <c r="BB469" s="65"/>
      <c r="BC469" s="65"/>
      <c r="BD469" s="65"/>
      <c r="BE469" s="65"/>
    </row>
    <row r="470" spans="1:57" ht="13" x14ac:dyDescent="0.15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</row>
    <row r="471" spans="1:57" ht="13" x14ac:dyDescent="0.15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  <c r="AR471" s="65"/>
      <c r="AS471" s="65"/>
      <c r="AT471" s="65"/>
      <c r="AU471" s="65"/>
      <c r="AV471" s="65"/>
      <c r="AW471" s="65"/>
      <c r="AX471" s="65"/>
      <c r="AY471" s="65"/>
      <c r="AZ471" s="65"/>
      <c r="BA471" s="65"/>
      <c r="BB471" s="65"/>
      <c r="BC471" s="65"/>
      <c r="BD471" s="65"/>
      <c r="BE471" s="65"/>
    </row>
    <row r="472" spans="1:57" ht="13" x14ac:dyDescent="0.15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  <c r="AS472" s="65"/>
      <c r="AT472" s="65"/>
      <c r="AU472" s="65"/>
      <c r="AV472" s="65"/>
      <c r="AW472" s="65"/>
      <c r="AX472" s="65"/>
      <c r="AY472" s="65"/>
      <c r="AZ472" s="65"/>
      <c r="BA472" s="65"/>
      <c r="BB472" s="65"/>
      <c r="BC472" s="65"/>
      <c r="BD472" s="65"/>
      <c r="BE472" s="65"/>
    </row>
    <row r="473" spans="1:57" ht="13" x14ac:dyDescent="0.15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  <c r="AS473" s="65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  <c r="BE473" s="65"/>
    </row>
    <row r="474" spans="1:57" ht="13" x14ac:dyDescent="0.15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</row>
    <row r="475" spans="1:57" ht="13" x14ac:dyDescent="0.1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  <c r="AS475" s="65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  <c r="BE475" s="65"/>
    </row>
    <row r="476" spans="1:57" ht="13" x14ac:dyDescent="0.15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  <c r="AS476" s="65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  <c r="BE476" s="65"/>
    </row>
    <row r="477" spans="1:57" ht="13" x14ac:dyDescent="0.15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  <c r="AR477" s="65"/>
      <c r="AS477" s="65"/>
      <c r="AT477" s="65"/>
      <c r="AU477" s="65"/>
      <c r="AV477" s="65"/>
      <c r="AW477" s="65"/>
      <c r="AX477" s="65"/>
      <c r="AY477" s="65"/>
      <c r="AZ477" s="65"/>
      <c r="BA477" s="65"/>
      <c r="BB477" s="65"/>
      <c r="BC477" s="65"/>
      <c r="BD477" s="65"/>
      <c r="BE477" s="65"/>
    </row>
    <row r="478" spans="1:57" ht="13" x14ac:dyDescent="0.15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  <c r="AS478" s="65"/>
      <c r="AT478" s="65"/>
      <c r="AU478" s="65"/>
      <c r="AV478" s="65"/>
      <c r="AW478" s="65"/>
      <c r="AX478" s="65"/>
      <c r="AY478" s="65"/>
      <c r="AZ478" s="65"/>
      <c r="BA478" s="65"/>
      <c r="BB478" s="65"/>
      <c r="BC478" s="65"/>
      <c r="BD478" s="65"/>
      <c r="BE478" s="65"/>
    </row>
    <row r="479" spans="1:57" ht="13" x14ac:dyDescent="0.15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</row>
    <row r="480" spans="1:57" ht="13" x14ac:dyDescent="0.15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</row>
    <row r="481" spans="1:57" ht="13" x14ac:dyDescent="0.15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  <c r="AS481" s="65"/>
      <c r="AT481" s="65"/>
      <c r="AU481" s="65"/>
      <c r="AV481" s="65"/>
      <c r="AW481" s="65"/>
      <c r="AX481" s="65"/>
      <c r="AY481" s="65"/>
      <c r="AZ481" s="65"/>
      <c r="BA481" s="65"/>
      <c r="BB481" s="65"/>
      <c r="BC481" s="65"/>
      <c r="BD481" s="65"/>
      <c r="BE481" s="65"/>
    </row>
    <row r="482" spans="1:57" ht="13" x14ac:dyDescent="0.15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  <c r="AS482" s="65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  <c r="BE482" s="65"/>
    </row>
    <row r="483" spans="1:57" ht="13" x14ac:dyDescent="0.15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</row>
    <row r="484" spans="1:57" ht="13" x14ac:dyDescent="0.15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  <c r="AS484" s="65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  <c r="BE484" s="65"/>
    </row>
    <row r="485" spans="1:57" ht="13" x14ac:dyDescent="0.1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</row>
    <row r="486" spans="1:57" ht="13" x14ac:dyDescent="0.15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</row>
    <row r="487" spans="1:57" ht="13" x14ac:dyDescent="0.15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</row>
    <row r="488" spans="1:57" ht="13" x14ac:dyDescent="0.15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</row>
    <row r="489" spans="1:57" ht="13" x14ac:dyDescent="0.15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</row>
    <row r="490" spans="1:57" ht="13" x14ac:dyDescent="0.15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</row>
    <row r="491" spans="1:57" ht="13" x14ac:dyDescent="0.15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</row>
    <row r="492" spans="1:57" ht="13" x14ac:dyDescent="0.15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</row>
    <row r="493" spans="1:57" ht="13" x14ac:dyDescent="0.15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</row>
    <row r="494" spans="1:57" ht="13" x14ac:dyDescent="0.15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</row>
    <row r="495" spans="1:57" ht="13" x14ac:dyDescent="0.1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  <c r="AO495" s="65"/>
      <c r="AP495" s="65"/>
      <c r="AQ495" s="65"/>
      <c r="AR495" s="65"/>
      <c r="AS495" s="65"/>
      <c r="AT495" s="65"/>
      <c r="AU495" s="65"/>
      <c r="AV495" s="65"/>
      <c r="AW495" s="65"/>
      <c r="AX495" s="65"/>
      <c r="AY495" s="65"/>
      <c r="AZ495" s="65"/>
      <c r="BA495" s="65"/>
      <c r="BB495" s="65"/>
      <c r="BC495" s="65"/>
      <c r="BD495" s="65"/>
      <c r="BE495" s="65"/>
    </row>
    <row r="496" spans="1:57" ht="13" x14ac:dyDescent="0.15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  <c r="AO496" s="65"/>
      <c r="AP496" s="65"/>
      <c r="AQ496" s="65"/>
      <c r="AR496" s="65"/>
      <c r="AS496" s="65"/>
      <c r="AT496" s="65"/>
      <c r="AU496" s="65"/>
      <c r="AV496" s="65"/>
      <c r="AW496" s="65"/>
      <c r="AX496" s="65"/>
      <c r="AY496" s="65"/>
      <c r="AZ496" s="65"/>
      <c r="BA496" s="65"/>
      <c r="BB496" s="65"/>
      <c r="BC496" s="65"/>
      <c r="BD496" s="65"/>
      <c r="BE496" s="65"/>
    </row>
    <row r="497" spans="1:57" ht="13" x14ac:dyDescent="0.15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  <c r="AO497" s="65"/>
      <c r="AP497" s="65"/>
      <c r="AQ497" s="65"/>
      <c r="AR497" s="65"/>
      <c r="AS497" s="65"/>
      <c r="AT497" s="65"/>
      <c r="AU497" s="65"/>
      <c r="AV497" s="65"/>
      <c r="AW497" s="65"/>
      <c r="AX497" s="65"/>
      <c r="AY497" s="65"/>
      <c r="AZ497" s="65"/>
      <c r="BA497" s="65"/>
      <c r="BB497" s="65"/>
      <c r="BC497" s="65"/>
      <c r="BD497" s="65"/>
      <c r="BE497" s="65"/>
    </row>
    <row r="498" spans="1:57" ht="13" x14ac:dyDescent="0.15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/>
      <c r="AN498" s="65"/>
      <c r="AO498" s="65"/>
      <c r="AP498" s="65"/>
      <c r="AQ498" s="65"/>
      <c r="AR498" s="65"/>
      <c r="AS498" s="65"/>
      <c r="AT498" s="65"/>
      <c r="AU498" s="65"/>
      <c r="AV498" s="65"/>
      <c r="AW498" s="65"/>
      <c r="AX498" s="65"/>
      <c r="AY498" s="65"/>
      <c r="AZ498" s="65"/>
      <c r="BA498" s="65"/>
      <c r="BB498" s="65"/>
      <c r="BC498" s="65"/>
      <c r="BD498" s="65"/>
      <c r="BE498" s="65"/>
    </row>
    <row r="499" spans="1:57" ht="13" x14ac:dyDescent="0.15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  <c r="AO499" s="65"/>
      <c r="AP499" s="65"/>
      <c r="AQ499" s="65"/>
      <c r="AR499" s="65"/>
      <c r="AS499" s="65"/>
      <c r="AT499" s="65"/>
      <c r="AU499" s="65"/>
      <c r="AV499" s="65"/>
      <c r="AW499" s="65"/>
      <c r="AX499" s="65"/>
      <c r="AY499" s="65"/>
      <c r="AZ499" s="65"/>
      <c r="BA499" s="65"/>
      <c r="BB499" s="65"/>
      <c r="BC499" s="65"/>
      <c r="BD499" s="65"/>
      <c r="BE499" s="65"/>
    </row>
    <row r="500" spans="1:57" ht="13" x14ac:dyDescent="0.15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/>
      <c r="AN500" s="65"/>
      <c r="AO500" s="65"/>
      <c r="AP500" s="65"/>
      <c r="AQ500" s="65"/>
      <c r="AR500" s="65"/>
      <c r="AS500" s="65"/>
      <c r="AT500" s="65"/>
      <c r="AU500" s="65"/>
      <c r="AV500" s="65"/>
      <c r="AW500" s="65"/>
      <c r="AX500" s="65"/>
      <c r="AY500" s="65"/>
      <c r="AZ500" s="65"/>
      <c r="BA500" s="65"/>
      <c r="BB500" s="65"/>
      <c r="BC500" s="65"/>
      <c r="BD500" s="65"/>
      <c r="BE500" s="65"/>
    </row>
    <row r="501" spans="1:57" ht="13" x14ac:dyDescent="0.15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  <c r="AQ501" s="65"/>
      <c r="AR501" s="65"/>
      <c r="AS501" s="65"/>
      <c r="AT501" s="65"/>
      <c r="AU501" s="65"/>
      <c r="AV501" s="65"/>
      <c r="AW501" s="65"/>
      <c r="AX501" s="65"/>
      <c r="AY501" s="65"/>
      <c r="AZ501" s="65"/>
      <c r="BA501" s="65"/>
      <c r="BB501" s="65"/>
      <c r="BC501" s="65"/>
      <c r="BD501" s="65"/>
      <c r="BE501" s="65"/>
    </row>
    <row r="502" spans="1:57" ht="13" x14ac:dyDescent="0.15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  <c r="AO502" s="65"/>
      <c r="AP502" s="65"/>
      <c r="AQ502" s="65"/>
      <c r="AR502" s="65"/>
      <c r="AS502" s="65"/>
      <c r="AT502" s="65"/>
      <c r="AU502" s="65"/>
      <c r="AV502" s="65"/>
      <c r="AW502" s="65"/>
      <c r="AX502" s="65"/>
      <c r="AY502" s="65"/>
      <c r="AZ502" s="65"/>
      <c r="BA502" s="65"/>
      <c r="BB502" s="65"/>
      <c r="BC502" s="65"/>
      <c r="BD502" s="65"/>
      <c r="BE502" s="65"/>
    </row>
    <row r="503" spans="1:57" ht="13" x14ac:dyDescent="0.15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5"/>
      <c r="AQ503" s="65"/>
      <c r="AR503" s="65"/>
      <c r="AS503" s="65"/>
      <c r="AT503" s="65"/>
      <c r="AU503" s="65"/>
      <c r="AV503" s="65"/>
      <c r="AW503" s="65"/>
      <c r="AX503" s="65"/>
      <c r="AY503" s="65"/>
      <c r="AZ503" s="65"/>
      <c r="BA503" s="65"/>
      <c r="BB503" s="65"/>
      <c r="BC503" s="65"/>
      <c r="BD503" s="65"/>
      <c r="BE503" s="65"/>
    </row>
    <row r="504" spans="1:57" ht="13" x14ac:dyDescent="0.15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  <c r="AQ504" s="65"/>
      <c r="AR504" s="65"/>
      <c r="AS504" s="65"/>
      <c r="AT504" s="65"/>
      <c r="AU504" s="65"/>
      <c r="AV504" s="65"/>
      <c r="AW504" s="65"/>
      <c r="AX504" s="65"/>
      <c r="AY504" s="65"/>
      <c r="AZ504" s="65"/>
      <c r="BA504" s="65"/>
      <c r="BB504" s="65"/>
      <c r="BC504" s="65"/>
      <c r="BD504" s="65"/>
      <c r="BE504" s="65"/>
    </row>
    <row r="505" spans="1:57" ht="13" x14ac:dyDescent="0.1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  <c r="AR505" s="65"/>
      <c r="AS505" s="65"/>
      <c r="AT505" s="65"/>
      <c r="AU505" s="65"/>
      <c r="AV505" s="65"/>
      <c r="AW505" s="65"/>
      <c r="AX505" s="65"/>
      <c r="AY505" s="65"/>
      <c r="AZ505" s="65"/>
      <c r="BA505" s="65"/>
      <c r="BB505" s="65"/>
      <c r="BC505" s="65"/>
      <c r="BD505" s="65"/>
      <c r="BE505" s="65"/>
    </row>
    <row r="506" spans="1:57" ht="13" x14ac:dyDescent="0.15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  <c r="AQ506" s="65"/>
      <c r="AR506" s="65"/>
      <c r="AS506" s="65"/>
      <c r="AT506" s="65"/>
      <c r="AU506" s="65"/>
      <c r="AV506" s="65"/>
      <c r="AW506" s="65"/>
      <c r="AX506" s="65"/>
      <c r="AY506" s="65"/>
      <c r="AZ506" s="65"/>
      <c r="BA506" s="65"/>
      <c r="BB506" s="65"/>
      <c r="BC506" s="65"/>
      <c r="BD506" s="65"/>
      <c r="BE506" s="65"/>
    </row>
    <row r="507" spans="1:57" ht="13" x14ac:dyDescent="0.15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  <c r="AQ507" s="65"/>
      <c r="AR507" s="65"/>
      <c r="AS507" s="65"/>
      <c r="AT507" s="65"/>
      <c r="AU507" s="65"/>
      <c r="AV507" s="65"/>
      <c r="AW507" s="65"/>
      <c r="AX507" s="65"/>
      <c r="AY507" s="65"/>
      <c r="AZ507" s="65"/>
      <c r="BA507" s="65"/>
      <c r="BB507" s="65"/>
      <c r="BC507" s="65"/>
      <c r="BD507" s="65"/>
      <c r="BE507" s="65"/>
    </row>
    <row r="508" spans="1:57" ht="13" x14ac:dyDescent="0.15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  <c r="AR508" s="65"/>
      <c r="AS508" s="65"/>
      <c r="AT508" s="65"/>
      <c r="AU508" s="65"/>
      <c r="AV508" s="65"/>
      <c r="AW508" s="65"/>
      <c r="AX508" s="65"/>
      <c r="AY508" s="65"/>
      <c r="AZ508" s="65"/>
      <c r="BA508" s="65"/>
      <c r="BB508" s="65"/>
      <c r="BC508" s="65"/>
      <c r="BD508" s="65"/>
      <c r="BE508" s="65"/>
    </row>
    <row r="509" spans="1:57" ht="13" x14ac:dyDescent="0.15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  <c r="AR509" s="65"/>
      <c r="AS509" s="65"/>
      <c r="AT509" s="65"/>
      <c r="AU509" s="65"/>
      <c r="AV509" s="65"/>
      <c r="AW509" s="65"/>
      <c r="AX509" s="65"/>
      <c r="AY509" s="65"/>
      <c r="AZ509" s="65"/>
      <c r="BA509" s="65"/>
      <c r="BB509" s="65"/>
      <c r="BC509" s="65"/>
      <c r="BD509" s="65"/>
      <c r="BE509" s="65"/>
    </row>
    <row r="510" spans="1:57" ht="13" x14ac:dyDescent="0.15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  <c r="AQ510" s="65"/>
      <c r="AR510" s="65"/>
      <c r="AS510" s="65"/>
      <c r="AT510" s="65"/>
      <c r="AU510" s="65"/>
      <c r="AV510" s="65"/>
      <c r="AW510" s="65"/>
      <c r="AX510" s="65"/>
      <c r="AY510" s="65"/>
      <c r="AZ510" s="65"/>
      <c r="BA510" s="65"/>
      <c r="BB510" s="65"/>
      <c r="BC510" s="65"/>
      <c r="BD510" s="65"/>
      <c r="BE510" s="65"/>
    </row>
    <row r="511" spans="1:57" ht="13" x14ac:dyDescent="0.15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</row>
    <row r="512" spans="1:57" ht="13" x14ac:dyDescent="0.15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  <c r="AS512" s="65"/>
      <c r="AT512" s="65"/>
      <c r="AU512" s="65"/>
      <c r="AV512" s="65"/>
      <c r="AW512" s="65"/>
      <c r="AX512" s="65"/>
      <c r="AY512" s="65"/>
      <c r="AZ512" s="65"/>
      <c r="BA512" s="65"/>
      <c r="BB512" s="65"/>
      <c r="BC512" s="65"/>
      <c r="BD512" s="65"/>
      <c r="BE512" s="65"/>
    </row>
    <row r="513" spans="1:57" ht="13" x14ac:dyDescent="0.15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</row>
    <row r="514" spans="1:57" ht="13" x14ac:dyDescent="0.15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  <c r="AS514" s="65"/>
      <c r="AT514" s="65"/>
      <c r="AU514" s="65"/>
      <c r="AV514" s="65"/>
      <c r="AW514" s="65"/>
      <c r="AX514" s="65"/>
      <c r="AY514" s="65"/>
      <c r="AZ514" s="65"/>
      <c r="BA514" s="65"/>
      <c r="BB514" s="65"/>
      <c r="BC514" s="65"/>
      <c r="BD514" s="65"/>
      <c r="BE514" s="65"/>
    </row>
    <row r="515" spans="1:57" ht="13" x14ac:dyDescent="0.1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  <c r="AZ515" s="65"/>
      <c r="BA515" s="65"/>
      <c r="BB515" s="65"/>
      <c r="BC515" s="65"/>
      <c r="BD515" s="65"/>
      <c r="BE515" s="65"/>
    </row>
    <row r="516" spans="1:57" ht="13" x14ac:dyDescent="0.15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  <c r="BE516" s="65"/>
    </row>
    <row r="517" spans="1:57" ht="13" x14ac:dyDescent="0.15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  <c r="AQ517" s="65"/>
      <c r="AR517" s="65"/>
      <c r="AS517" s="65"/>
      <c r="AT517" s="65"/>
      <c r="AU517" s="65"/>
      <c r="AV517" s="65"/>
      <c r="AW517" s="65"/>
      <c r="AX517" s="65"/>
      <c r="AY517" s="65"/>
      <c r="AZ517" s="65"/>
      <c r="BA517" s="65"/>
      <c r="BB517" s="65"/>
      <c r="BC517" s="65"/>
      <c r="BD517" s="65"/>
      <c r="BE517" s="65"/>
    </row>
    <row r="518" spans="1:57" ht="13" x14ac:dyDescent="0.15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  <c r="AR518" s="65"/>
      <c r="AS518" s="65"/>
      <c r="AT518" s="65"/>
      <c r="AU518" s="65"/>
      <c r="AV518" s="65"/>
      <c r="AW518" s="65"/>
      <c r="AX518" s="65"/>
      <c r="AY518" s="65"/>
      <c r="AZ518" s="65"/>
      <c r="BA518" s="65"/>
      <c r="BB518" s="65"/>
      <c r="BC518" s="65"/>
      <c r="BD518" s="65"/>
      <c r="BE518" s="65"/>
    </row>
    <row r="519" spans="1:57" ht="13" x14ac:dyDescent="0.15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  <c r="AR519" s="65"/>
      <c r="AS519" s="65"/>
      <c r="AT519" s="65"/>
      <c r="AU519" s="65"/>
      <c r="AV519" s="65"/>
      <c r="AW519" s="65"/>
      <c r="AX519" s="65"/>
      <c r="AY519" s="65"/>
      <c r="AZ519" s="65"/>
      <c r="BA519" s="65"/>
      <c r="BB519" s="65"/>
      <c r="BC519" s="65"/>
      <c r="BD519" s="65"/>
      <c r="BE519" s="65"/>
    </row>
    <row r="520" spans="1:57" ht="13" x14ac:dyDescent="0.15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  <c r="AR520" s="65"/>
      <c r="AS520" s="65"/>
      <c r="AT520" s="65"/>
      <c r="AU520" s="65"/>
      <c r="AV520" s="65"/>
      <c r="AW520" s="65"/>
      <c r="AX520" s="65"/>
      <c r="AY520" s="65"/>
      <c r="AZ520" s="65"/>
      <c r="BA520" s="65"/>
      <c r="BB520" s="65"/>
      <c r="BC520" s="65"/>
      <c r="BD520" s="65"/>
      <c r="BE520" s="65"/>
    </row>
    <row r="521" spans="1:57" ht="13" x14ac:dyDescent="0.15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  <c r="AR521" s="65"/>
      <c r="AS521" s="65"/>
      <c r="AT521" s="65"/>
      <c r="AU521" s="65"/>
      <c r="AV521" s="65"/>
      <c r="AW521" s="65"/>
      <c r="AX521" s="65"/>
      <c r="AY521" s="65"/>
      <c r="AZ521" s="65"/>
      <c r="BA521" s="65"/>
      <c r="BB521" s="65"/>
      <c r="BC521" s="65"/>
      <c r="BD521" s="65"/>
      <c r="BE521" s="65"/>
    </row>
    <row r="522" spans="1:57" ht="13" x14ac:dyDescent="0.15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  <c r="AQ522" s="65"/>
      <c r="AR522" s="65"/>
      <c r="AS522" s="65"/>
      <c r="AT522" s="65"/>
      <c r="AU522" s="65"/>
      <c r="AV522" s="65"/>
      <c r="AW522" s="65"/>
      <c r="AX522" s="65"/>
      <c r="AY522" s="65"/>
      <c r="AZ522" s="65"/>
      <c r="BA522" s="65"/>
      <c r="BB522" s="65"/>
      <c r="BC522" s="65"/>
      <c r="BD522" s="65"/>
      <c r="BE522" s="65"/>
    </row>
    <row r="523" spans="1:57" ht="13" x14ac:dyDescent="0.1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  <c r="AS523" s="65"/>
      <c r="AT523" s="65"/>
      <c r="AU523" s="65"/>
      <c r="AV523" s="65"/>
      <c r="AW523" s="65"/>
      <c r="AX523" s="65"/>
      <c r="AY523" s="65"/>
      <c r="AZ523" s="65"/>
      <c r="BA523" s="65"/>
      <c r="BB523" s="65"/>
      <c r="BC523" s="65"/>
      <c r="BD523" s="65"/>
      <c r="BE523" s="65"/>
    </row>
    <row r="524" spans="1:57" ht="13" x14ac:dyDescent="0.15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  <c r="AR524" s="65"/>
      <c r="AS524" s="65"/>
      <c r="AT524" s="65"/>
      <c r="AU524" s="65"/>
      <c r="AV524" s="65"/>
      <c r="AW524" s="65"/>
      <c r="AX524" s="65"/>
      <c r="AY524" s="65"/>
      <c r="AZ524" s="65"/>
      <c r="BA524" s="65"/>
      <c r="BB524" s="65"/>
      <c r="BC524" s="65"/>
      <c r="BD524" s="65"/>
      <c r="BE524" s="65"/>
    </row>
    <row r="525" spans="1:57" ht="13" x14ac:dyDescent="0.1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  <c r="AO525" s="65"/>
      <c r="AP525" s="65"/>
      <c r="AQ525" s="65"/>
      <c r="AR525" s="65"/>
      <c r="AS525" s="65"/>
      <c r="AT525" s="65"/>
      <c r="AU525" s="65"/>
      <c r="AV525" s="65"/>
      <c r="AW525" s="65"/>
      <c r="AX525" s="65"/>
      <c r="AY525" s="65"/>
      <c r="AZ525" s="65"/>
      <c r="BA525" s="65"/>
      <c r="BB525" s="65"/>
      <c r="BC525" s="65"/>
      <c r="BD525" s="65"/>
      <c r="BE525" s="65"/>
    </row>
    <row r="526" spans="1:57" ht="13" x14ac:dyDescent="0.15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  <c r="AR526" s="65"/>
      <c r="AS526" s="65"/>
      <c r="AT526" s="65"/>
      <c r="AU526" s="65"/>
      <c r="AV526" s="65"/>
      <c r="AW526" s="65"/>
      <c r="AX526" s="65"/>
      <c r="AY526" s="65"/>
      <c r="AZ526" s="65"/>
      <c r="BA526" s="65"/>
      <c r="BB526" s="65"/>
      <c r="BC526" s="65"/>
      <c r="BD526" s="65"/>
      <c r="BE526" s="65"/>
    </row>
    <row r="527" spans="1:57" ht="13" x14ac:dyDescent="0.15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  <c r="AR527" s="65"/>
      <c r="AS527" s="65"/>
      <c r="AT527" s="65"/>
      <c r="AU527" s="65"/>
      <c r="AV527" s="65"/>
      <c r="AW527" s="65"/>
      <c r="AX527" s="65"/>
      <c r="AY527" s="65"/>
      <c r="AZ527" s="65"/>
      <c r="BA527" s="65"/>
      <c r="BB527" s="65"/>
      <c r="BC527" s="65"/>
      <c r="BD527" s="65"/>
      <c r="BE527" s="65"/>
    </row>
    <row r="528" spans="1:57" ht="13" x14ac:dyDescent="0.15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  <c r="AR528" s="65"/>
      <c r="AS528" s="65"/>
      <c r="AT528" s="65"/>
      <c r="AU528" s="65"/>
      <c r="AV528" s="65"/>
      <c r="AW528" s="65"/>
      <c r="AX528" s="65"/>
      <c r="AY528" s="65"/>
      <c r="AZ528" s="65"/>
      <c r="BA528" s="65"/>
      <c r="BB528" s="65"/>
      <c r="BC528" s="65"/>
      <c r="BD528" s="65"/>
      <c r="BE528" s="65"/>
    </row>
    <row r="529" spans="1:57" ht="13" x14ac:dyDescent="0.15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  <c r="AQ529" s="65"/>
      <c r="AR529" s="65"/>
      <c r="AS529" s="65"/>
      <c r="AT529" s="65"/>
      <c r="AU529" s="65"/>
      <c r="AV529" s="65"/>
      <c r="AW529" s="65"/>
      <c r="AX529" s="65"/>
      <c r="AY529" s="65"/>
      <c r="AZ529" s="65"/>
      <c r="BA529" s="65"/>
      <c r="BB529" s="65"/>
      <c r="BC529" s="65"/>
      <c r="BD529" s="65"/>
      <c r="BE529" s="65"/>
    </row>
    <row r="530" spans="1:57" ht="13" x14ac:dyDescent="0.15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  <c r="AR530" s="65"/>
      <c r="AS530" s="65"/>
      <c r="AT530" s="65"/>
      <c r="AU530" s="65"/>
      <c r="AV530" s="65"/>
      <c r="AW530" s="65"/>
      <c r="AX530" s="65"/>
      <c r="AY530" s="65"/>
      <c r="AZ530" s="65"/>
      <c r="BA530" s="65"/>
      <c r="BB530" s="65"/>
      <c r="BC530" s="65"/>
      <c r="BD530" s="65"/>
      <c r="BE530" s="65"/>
    </row>
    <row r="531" spans="1:57" ht="13" x14ac:dyDescent="0.15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  <c r="AQ531" s="65"/>
      <c r="AR531" s="65"/>
      <c r="AS531" s="65"/>
      <c r="AT531" s="65"/>
      <c r="AU531" s="65"/>
      <c r="AV531" s="65"/>
      <c r="AW531" s="65"/>
      <c r="AX531" s="65"/>
      <c r="AY531" s="65"/>
      <c r="AZ531" s="65"/>
      <c r="BA531" s="65"/>
      <c r="BB531" s="65"/>
      <c r="BC531" s="65"/>
      <c r="BD531" s="65"/>
      <c r="BE531" s="65"/>
    </row>
    <row r="532" spans="1:57" ht="13" x14ac:dyDescent="0.15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  <c r="AQ532" s="65"/>
      <c r="AR532" s="65"/>
      <c r="AS532" s="65"/>
      <c r="AT532" s="65"/>
      <c r="AU532" s="65"/>
      <c r="AV532" s="65"/>
      <c r="AW532" s="65"/>
      <c r="AX532" s="65"/>
      <c r="AY532" s="65"/>
      <c r="AZ532" s="65"/>
      <c r="BA532" s="65"/>
      <c r="BB532" s="65"/>
      <c r="BC532" s="65"/>
      <c r="BD532" s="65"/>
      <c r="BE532" s="65"/>
    </row>
    <row r="533" spans="1:57" ht="13" x14ac:dyDescent="0.1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5"/>
      <c r="AM533" s="65"/>
      <c r="AN533" s="65"/>
      <c r="AO533" s="65"/>
      <c r="AP533" s="65"/>
      <c r="AQ533" s="65"/>
      <c r="AR533" s="65"/>
      <c r="AS533" s="65"/>
      <c r="AT533" s="65"/>
      <c r="AU533" s="65"/>
      <c r="AV533" s="65"/>
      <c r="AW533" s="65"/>
      <c r="AX533" s="65"/>
      <c r="AY533" s="65"/>
      <c r="AZ533" s="65"/>
      <c r="BA533" s="65"/>
      <c r="BB533" s="65"/>
      <c r="BC533" s="65"/>
      <c r="BD533" s="65"/>
      <c r="BE533" s="65"/>
    </row>
    <row r="534" spans="1:57" ht="13" x14ac:dyDescent="0.15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  <c r="AO534" s="65"/>
      <c r="AP534" s="65"/>
      <c r="AQ534" s="65"/>
      <c r="AR534" s="65"/>
      <c r="AS534" s="65"/>
      <c r="AT534" s="65"/>
      <c r="AU534" s="65"/>
      <c r="AV534" s="65"/>
      <c r="AW534" s="65"/>
      <c r="AX534" s="65"/>
      <c r="AY534" s="65"/>
      <c r="AZ534" s="65"/>
      <c r="BA534" s="65"/>
      <c r="BB534" s="65"/>
      <c r="BC534" s="65"/>
      <c r="BD534" s="65"/>
      <c r="BE534" s="65"/>
    </row>
    <row r="535" spans="1:57" ht="13" x14ac:dyDescent="0.1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  <c r="AO535" s="65"/>
      <c r="AP535" s="65"/>
      <c r="AQ535" s="65"/>
      <c r="AR535" s="65"/>
      <c r="AS535" s="65"/>
      <c r="AT535" s="65"/>
      <c r="AU535" s="65"/>
      <c r="AV535" s="65"/>
      <c r="AW535" s="65"/>
      <c r="AX535" s="65"/>
      <c r="AY535" s="65"/>
      <c r="AZ535" s="65"/>
      <c r="BA535" s="65"/>
      <c r="BB535" s="65"/>
      <c r="BC535" s="65"/>
      <c r="BD535" s="65"/>
      <c r="BE535" s="65"/>
    </row>
    <row r="536" spans="1:57" ht="13" x14ac:dyDescent="0.15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5"/>
      <c r="AM536" s="65"/>
      <c r="AN536" s="65"/>
      <c r="AO536" s="65"/>
      <c r="AP536" s="65"/>
      <c r="AQ536" s="65"/>
      <c r="AR536" s="65"/>
      <c r="AS536" s="65"/>
      <c r="AT536" s="65"/>
      <c r="AU536" s="65"/>
      <c r="AV536" s="65"/>
      <c r="AW536" s="65"/>
      <c r="AX536" s="65"/>
      <c r="AY536" s="65"/>
      <c r="AZ536" s="65"/>
      <c r="BA536" s="65"/>
      <c r="BB536" s="65"/>
      <c r="BC536" s="65"/>
      <c r="BD536" s="65"/>
      <c r="BE536" s="65"/>
    </row>
    <row r="537" spans="1:57" ht="13" x14ac:dyDescent="0.15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/>
      <c r="AN537" s="65"/>
      <c r="AO537" s="65"/>
      <c r="AP537" s="65"/>
      <c r="AQ537" s="65"/>
      <c r="AR537" s="65"/>
      <c r="AS537" s="65"/>
      <c r="AT537" s="65"/>
      <c r="AU537" s="65"/>
      <c r="AV537" s="65"/>
      <c r="AW537" s="65"/>
      <c r="AX537" s="65"/>
      <c r="AY537" s="65"/>
      <c r="AZ537" s="65"/>
      <c r="BA537" s="65"/>
      <c r="BB537" s="65"/>
      <c r="BC537" s="65"/>
      <c r="BD537" s="65"/>
      <c r="BE537" s="65"/>
    </row>
    <row r="538" spans="1:57" ht="13" x14ac:dyDescent="0.15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/>
      <c r="AN538" s="65"/>
      <c r="AO538" s="65"/>
      <c r="AP538" s="65"/>
      <c r="AQ538" s="65"/>
      <c r="AR538" s="65"/>
      <c r="AS538" s="65"/>
      <c r="AT538" s="65"/>
      <c r="AU538" s="65"/>
      <c r="AV538" s="65"/>
      <c r="AW538" s="65"/>
      <c r="AX538" s="65"/>
      <c r="AY538" s="65"/>
      <c r="AZ538" s="65"/>
      <c r="BA538" s="65"/>
      <c r="BB538" s="65"/>
      <c r="BC538" s="65"/>
      <c r="BD538" s="65"/>
      <c r="BE538" s="65"/>
    </row>
    <row r="539" spans="1:57" ht="13" x14ac:dyDescent="0.1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65"/>
      <c r="AN539" s="65"/>
      <c r="AO539" s="65"/>
      <c r="AP539" s="65"/>
      <c r="AQ539" s="65"/>
      <c r="AR539" s="65"/>
      <c r="AS539" s="65"/>
      <c r="AT539" s="65"/>
      <c r="AU539" s="65"/>
      <c r="AV539" s="65"/>
      <c r="AW539" s="65"/>
      <c r="AX539" s="65"/>
      <c r="AY539" s="65"/>
      <c r="AZ539" s="65"/>
      <c r="BA539" s="65"/>
      <c r="BB539" s="65"/>
      <c r="BC539" s="65"/>
      <c r="BD539" s="65"/>
      <c r="BE539" s="65"/>
    </row>
    <row r="540" spans="1:57" ht="13" x14ac:dyDescent="0.15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  <c r="AO540" s="65"/>
      <c r="AP540" s="65"/>
      <c r="AQ540" s="65"/>
      <c r="AR540" s="65"/>
      <c r="AS540" s="65"/>
      <c r="AT540" s="65"/>
      <c r="AU540" s="65"/>
      <c r="AV540" s="65"/>
      <c r="AW540" s="65"/>
      <c r="AX540" s="65"/>
      <c r="AY540" s="65"/>
      <c r="AZ540" s="65"/>
      <c r="BA540" s="65"/>
      <c r="BB540" s="65"/>
      <c r="BC540" s="65"/>
      <c r="BD540" s="65"/>
      <c r="BE540" s="65"/>
    </row>
    <row r="541" spans="1:57" ht="13" x14ac:dyDescent="0.15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65"/>
      <c r="AN541" s="65"/>
      <c r="AO541" s="65"/>
      <c r="AP541" s="65"/>
      <c r="AQ541" s="65"/>
      <c r="AR541" s="65"/>
      <c r="AS541" s="65"/>
      <c r="AT541" s="65"/>
      <c r="AU541" s="65"/>
      <c r="AV541" s="65"/>
      <c r="AW541" s="65"/>
      <c r="AX541" s="65"/>
      <c r="AY541" s="65"/>
      <c r="AZ541" s="65"/>
      <c r="BA541" s="65"/>
      <c r="BB541" s="65"/>
      <c r="BC541" s="65"/>
      <c r="BD541" s="65"/>
      <c r="BE541" s="65"/>
    </row>
    <row r="542" spans="1:57" ht="13" x14ac:dyDescent="0.15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65"/>
      <c r="AN542" s="65"/>
      <c r="AO542" s="65"/>
      <c r="AP542" s="65"/>
      <c r="AQ542" s="65"/>
      <c r="AR542" s="65"/>
      <c r="AS542" s="65"/>
      <c r="AT542" s="65"/>
      <c r="AU542" s="65"/>
      <c r="AV542" s="65"/>
      <c r="AW542" s="65"/>
      <c r="AX542" s="65"/>
      <c r="AY542" s="65"/>
      <c r="AZ542" s="65"/>
      <c r="BA542" s="65"/>
      <c r="BB542" s="65"/>
      <c r="BC542" s="65"/>
      <c r="BD542" s="65"/>
      <c r="BE542" s="65"/>
    </row>
    <row r="543" spans="1:57" ht="13" x14ac:dyDescent="0.15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  <c r="BE543" s="65"/>
    </row>
    <row r="544" spans="1:57" ht="13" x14ac:dyDescent="0.15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  <c r="AS544" s="65"/>
      <c r="AT544" s="65"/>
      <c r="AU544" s="65"/>
      <c r="AV544" s="65"/>
      <c r="AW544" s="65"/>
      <c r="AX544" s="65"/>
      <c r="AY544" s="65"/>
      <c r="AZ544" s="65"/>
      <c r="BA544" s="65"/>
      <c r="BB544" s="65"/>
      <c r="BC544" s="65"/>
      <c r="BD544" s="65"/>
      <c r="BE544" s="65"/>
    </row>
    <row r="545" spans="1:57" ht="13" x14ac:dyDescent="0.1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  <c r="AR545" s="65"/>
      <c r="AS545" s="65"/>
      <c r="AT545" s="65"/>
      <c r="AU545" s="65"/>
      <c r="AV545" s="65"/>
      <c r="AW545" s="65"/>
      <c r="AX545" s="65"/>
      <c r="AY545" s="65"/>
      <c r="AZ545" s="65"/>
      <c r="BA545" s="65"/>
      <c r="BB545" s="65"/>
      <c r="BC545" s="65"/>
      <c r="BD545" s="65"/>
      <c r="BE545" s="65"/>
    </row>
    <row r="546" spans="1:57" ht="13" x14ac:dyDescent="0.15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</row>
    <row r="547" spans="1:57" ht="13" x14ac:dyDescent="0.15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  <c r="AR547" s="65"/>
      <c r="AS547" s="65"/>
      <c r="AT547" s="65"/>
      <c r="AU547" s="65"/>
      <c r="AV547" s="65"/>
      <c r="AW547" s="65"/>
      <c r="AX547" s="65"/>
      <c r="AY547" s="65"/>
      <c r="AZ547" s="65"/>
      <c r="BA547" s="65"/>
      <c r="BB547" s="65"/>
      <c r="BC547" s="65"/>
      <c r="BD547" s="65"/>
      <c r="BE547" s="65"/>
    </row>
    <row r="548" spans="1:57" ht="13" x14ac:dyDescent="0.15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  <c r="AS548" s="65"/>
      <c r="AT548" s="65"/>
      <c r="AU548" s="65"/>
      <c r="AV548" s="65"/>
      <c r="AW548" s="65"/>
      <c r="AX548" s="65"/>
      <c r="AY548" s="65"/>
      <c r="AZ548" s="65"/>
      <c r="BA548" s="65"/>
      <c r="BB548" s="65"/>
      <c r="BC548" s="65"/>
      <c r="BD548" s="65"/>
      <c r="BE548" s="65"/>
    </row>
    <row r="549" spans="1:57" ht="13" x14ac:dyDescent="0.15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  <c r="AR549" s="65"/>
      <c r="AS549" s="65"/>
      <c r="AT549" s="65"/>
      <c r="AU549" s="65"/>
      <c r="AV549" s="65"/>
      <c r="AW549" s="65"/>
      <c r="AX549" s="65"/>
      <c r="AY549" s="65"/>
      <c r="AZ549" s="65"/>
      <c r="BA549" s="65"/>
      <c r="BB549" s="65"/>
      <c r="BC549" s="65"/>
      <c r="BD549" s="65"/>
      <c r="BE549" s="65"/>
    </row>
    <row r="550" spans="1:57" ht="13" x14ac:dyDescent="0.15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  <c r="AR550" s="65"/>
      <c r="AS550" s="65"/>
      <c r="AT550" s="65"/>
      <c r="AU550" s="65"/>
      <c r="AV550" s="65"/>
      <c r="AW550" s="65"/>
      <c r="AX550" s="65"/>
      <c r="AY550" s="65"/>
      <c r="AZ550" s="65"/>
      <c r="BA550" s="65"/>
      <c r="BB550" s="65"/>
      <c r="BC550" s="65"/>
      <c r="BD550" s="65"/>
      <c r="BE550" s="65"/>
    </row>
    <row r="551" spans="1:57" ht="13" x14ac:dyDescent="0.15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/>
    </row>
    <row r="552" spans="1:57" ht="13" x14ac:dyDescent="0.15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</row>
    <row r="553" spans="1:57" ht="13" x14ac:dyDescent="0.15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5"/>
      <c r="AM553" s="65"/>
      <c r="AN553" s="65"/>
      <c r="AO553" s="65"/>
      <c r="AP553" s="65"/>
      <c r="AQ553" s="65"/>
      <c r="AR553" s="65"/>
      <c r="AS553" s="65"/>
      <c r="AT553" s="65"/>
      <c r="AU553" s="65"/>
      <c r="AV553" s="65"/>
      <c r="AW553" s="65"/>
      <c r="AX553" s="65"/>
      <c r="AY553" s="65"/>
      <c r="AZ553" s="65"/>
      <c r="BA553" s="65"/>
      <c r="BB553" s="65"/>
      <c r="BC553" s="65"/>
      <c r="BD553" s="65"/>
      <c r="BE553" s="65"/>
    </row>
    <row r="554" spans="1:57" ht="13" x14ac:dyDescent="0.15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5"/>
      <c r="AM554" s="65"/>
      <c r="AN554" s="65"/>
      <c r="AO554" s="65"/>
      <c r="AP554" s="65"/>
      <c r="AQ554" s="65"/>
      <c r="AR554" s="65"/>
      <c r="AS554" s="65"/>
      <c r="AT554" s="65"/>
      <c r="AU554" s="65"/>
      <c r="AV554" s="65"/>
      <c r="AW554" s="65"/>
      <c r="AX554" s="65"/>
      <c r="AY554" s="65"/>
      <c r="AZ554" s="65"/>
      <c r="BA554" s="65"/>
      <c r="BB554" s="65"/>
      <c r="BC554" s="65"/>
      <c r="BD554" s="65"/>
      <c r="BE554" s="65"/>
    </row>
    <row r="555" spans="1:57" ht="13" x14ac:dyDescent="0.1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65"/>
      <c r="AM555" s="65"/>
      <c r="AN555" s="65"/>
      <c r="AO555" s="65"/>
      <c r="AP555" s="65"/>
      <c r="AQ555" s="65"/>
      <c r="AR555" s="65"/>
      <c r="AS555" s="65"/>
      <c r="AT555" s="65"/>
      <c r="AU555" s="65"/>
      <c r="AV555" s="65"/>
      <c r="AW555" s="65"/>
      <c r="AX555" s="65"/>
      <c r="AY555" s="65"/>
      <c r="AZ555" s="65"/>
      <c r="BA555" s="65"/>
      <c r="BB555" s="65"/>
      <c r="BC555" s="65"/>
      <c r="BD555" s="65"/>
      <c r="BE555" s="65"/>
    </row>
    <row r="556" spans="1:57" ht="13" x14ac:dyDescent="0.15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5"/>
      <c r="AQ556" s="65"/>
      <c r="AR556" s="65"/>
      <c r="AS556" s="65"/>
      <c r="AT556" s="65"/>
      <c r="AU556" s="65"/>
      <c r="AV556" s="65"/>
      <c r="AW556" s="65"/>
      <c r="AX556" s="65"/>
      <c r="AY556" s="65"/>
      <c r="AZ556" s="65"/>
      <c r="BA556" s="65"/>
      <c r="BB556" s="65"/>
      <c r="BC556" s="65"/>
      <c r="BD556" s="65"/>
      <c r="BE556" s="65"/>
    </row>
    <row r="557" spans="1:57" ht="13" x14ac:dyDescent="0.15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5"/>
      <c r="AM557" s="65"/>
      <c r="AN557" s="65"/>
      <c r="AO557" s="65"/>
      <c r="AP557" s="65"/>
      <c r="AQ557" s="65"/>
      <c r="AR557" s="65"/>
      <c r="AS557" s="65"/>
      <c r="AT557" s="65"/>
      <c r="AU557" s="65"/>
      <c r="AV557" s="65"/>
      <c r="AW557" s="65"/>
      <c r="AX557" s="65"/>
      <c r="AY557" s="65"/>
      <c r="AZ557" s="65"/>
      <c r="BA557" s="65"/>
      <c r="BB557" s="65"/>
      <c r="BC557" s="65"/>
      <c r="BD557" s="65"/>
      <c r="BE557" s="65"/>
    </row>
    <row r="558" spans="1:57" ht="13" x14ac:dyDescent="0.15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5"/>
      <c r="AM558" s="65"/>
      <c r="AN558" s="65"/>
      <c r="AO558" s="65"/>
      <c r="AP558" s="65"/>
      <c r="AQ558" s="65"/>
      <c r="AR558" s="65"/>
      <c r="AS558" s="65"/>
      <c r="AT558" s="65"/>
      <c r="AU558" s="65"/>
      <c r="AV558" s="65"/>
      <c r="AW558" s="65"/>
      <c r="AX558" s="65"/>
      <c r="AY558" s="65"/>
      <c r="AZ558" s="65"/>
      <c r="BA558" s="65"/>
      <c r="BB558" s="65"/>
      <c r="BC558" s="65"/>
      <c r="BD558" s="65"/>
      <c r="BE558" s="65"/>
    </row>
    <row r="559" spans="1:57" ht="13" x14ac:dyDescent="0.15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5"/>
      <c r="AM559" s="65"/>
      <c r="AN559" s="65"/>
      <c r="AO559" s="65"/>
      <c r="AP559" s="65"/>
      <c r="AQ559" s="65"/>
      <c r="AR559" s="65"/>
      <c r="AS559" s="65"/>
      <c r="AT559" s="65"/>
      <c r="AU559" s="65"/>
      <c r="AV559" s="65"/>
      <c r="AW559" s="65"/>
      <c r="AX559" s="65"/>
      <c r="AY559" s="65"/>
      <c r="AZ559" s="65"/>
      <c r="BA559" s="65"/>
      <c r="BB559" s="65"/>
      <c r="BC559" s="65"/>
      <c r="BD559" s="65"/>
      <c r="BE559" s="65"/>
    </row>
    <row r="560" spans="1:57" ht="13" x14ac:dyDescent="0.15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5"/>
      <c r="AM560" s="65"/>
      <c r="AN560" s="65"/>
      <c r="AO560" s="65"/>
      <c r="AP560" s="65"/>
      <c r="AQ560" s="65"/>
      <c r="AR560" s="65"/>
      <c r="AS560" s="65"/>
      <c r="AT560" s="65"/>
      <c r="AU560" s="65"/>
      <c r="AV560" s="65"/>
      <c r="AW560" s="65"/>
      <c r="AX560" s="65"/>
      <c r="AY560" s="65"/>
      <c r="AZ560" s="65"/>
      <c r="BA560" s="65"/>
      <c r="BB560" s="65"/>
      <c r="BC560" s="65"/>
      <c r="BD560" s="65"/>
      <c r="BE560" s="65"/>
    </row>
    <row r="561" spans="1:57" ht="13" x14ac:dyDescent="0.15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  <c r="AO561" s="65"/>
      <c r="AP561" s="65"/>
      <c r="AQ561" s="65"/>
      <c r="AR561" s="65"/>
      <c r="AS561" s="65"/>
      <c r="AT561" s="65"/>
      <c r="AU561" s="65"/>
      <c r="AV561" s="65"/>
      <c r="AW561" s="65"/>
      <c r="AX561" s="65"/>
      <c r="AY561" s="65"/>
      <c r="AZ561" s="65"/>
      <c r="BA561" s="65"/>
      <c r="BB561" s="65"/>
      <c r="BC561" s="65"/>
      <c r="BD561" s="65"/>
      <c r="BE561" s="65"/>
    </row>
    <row r="562" spans="1:57" ht="13" x14ac:dyDescent="0.15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5"/>
      <c r="AM562" s="65"/>
      <c r="AN562" s="65"/>
      <c r="AO562" s="65"/>
      <c r="AP562" s="65"/>
      <c r="AQ562" s="65"/>
      <c r="AR562" s="65"/>
      <c r="AS562" s="65"/>
      <c r="AT562" s="65"/>
      <c r="AU562" s="65"/>
      <c r="AV562" s="65"/>
      <c r="AW562" s="65"/>
      <c r="AX562" s="65"/>
      <c r="AY562" s="65"/>
      <c r="AZ562" s="65"/>
      <c r="BA562" s="65"/>
      <c r="BB562" s="65"/>
      <c r="BC562" s="65"/>
      <c r="BD562" s="65"/>
      <c r="BE562" s="65"/>
    </row>
    <row r="563" spans="1:57" ht="13" x14ac:dyDescent="0.15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5"/>
      <c r="AM563" s="65"/>
      <c r="AN563" s="65"/>
      <c r="AO563" s="65"/>
      <c r="AP563" s="65"/>
      <c r="AQ563" s="65"/>
      <c r="AR563" s="65"/>
      <c r="AS563" s="65"/>
      <c r="AT563" s="65"/>
      <c r="AU563" s="65"/>
      <c r="AV563" s="65"/>
      <c r="AW563" s="65"/>
      <c r="AX563" s="65"/>
      <c r="AY563" s="65"/>
      <c r="AZ563" s="65"/>
      <c r="BA563" s="65"/>
      <c r="BB563" s="65"/>
      <c r="BC563" s="65"/>
      <c r="BD563" s="65"/>
      <c r="BE563" s="65"/>
    </row>
    <row r="564" spans="1:57" ht="13" x14ac:dyDescent="0.15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5"/>
      <c r="AM564" s="65"/>
      <c r="AN564" s="65"/>
      <c r="AO564" s="65"/>
      <c r="AP564" s="65"/>
      <c r="AQ564" s="65"/>
      <c r="AR564" s="65"/>
      <c r="AS564" s="65"/>
      <c r="AT564" s="65"/>
      <c r="AU564" s="65"/>
      <c r="AV564" s="65"/>
      <c r="AW564" s="65"/>
      <c r="AX564" s="65"/>
      <c r="AY564" s="65"/>
      <c r="AZ564" s="65"/>
      <c r="BA564" s="65"/>
      <c r="BB564" s="65"/>
      <c r="BC564" s="65"/>
      <c r="BD564" s="65"/>
      <c r="BE564" s="65"/>
    </row>
    <row r="565" spans="1:57" ht="13" x14ac:dyDescent="0.1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5"/>
      <c r="AM565" s="65"/>
      <c r="AN565" s="65"/>
      <c r="AO565" s="65"/>
      <c r="AP565" s="65"/>
      <c r="AQ565" s="65"/>
      <c r="AR565" s="65"/>
      <c r="AS565" s="65"/>
      <c r="AT565" s="65"/>
      <c r="AU565" s="65"/>
      <c r="AV565" s="65"/>
      <c r="AW565" s="65"/>
      <c r="AX565" s="65"/>
      <c r="AY565" s="65"/>
      <c r="AZ565" s="65"/>
      <c r="BA565" s="65"/>
      <c r="BB565" s="65"/>
      <c r="BC565" s="65"/>
      <c r="BD565" s="65"/>
      <c r="BE565" s="65"/>
    </row>
    <row r="566" spans="1:57" ht="13" x14ac:dyDescent="0.15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5"/>
      <c r="AM566" s="65"/>
      <c r="AN566" s="65"/>
      <c r="AO566" s="65"/>
      <c r="AP566" s="65"/>
      <c r="AQ566" s="65"/>
      <c r="AR566" s="65"/>
      <c r="AS566" s="65"/>
      <c r="AT566" s="65"/>
      <c r="AU566" s="65"/>
      <c r="AV566" s="65"/>
      <c r="AW566" s="65"/>
      <c r="AX566" s="65"/>
      <c r="AY566" s="65"/>
      <c r="AZ566" s="65"/>
      <c r="BA566" s="65"/>
      <c r="BB566" s="65"/>
      <c r="BC566" s="65"/>
      <c r="BD566" s="65"/>
      <c r="BE566" s="65"/>
    </row>
    <row r="567" spans="1:57" ht="13" x14ac:dyDescent="0.15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5"/>
      <c r="AM567" s="65"/>
      <c r="AN567" s="65"/>
      <c r="AO567" s="65"/>
      <c r="AP567" s="65"/>
      <c r="AQ567" s="65"/>
      <c r="AR567" s="65"/>
      <c r="AS567" s="65"/>
      <c r="AT567" s="65"/>
      <c r="AU567" s="65"/>
      <c r="AV567" s="65"/>
      <c r="AW567" s="65"/>
      <c r="AX567" s="65"/>
      <c r="AY567" s="65"/>
      <c r="AZ567" s="65"/>
      <c r="BA567" s="65"/>
      <c r="BB567" s="65"/>
      <c r="BC567" s="65"/>
      <c r="BD567" s="65"/>
      <c r="BE567" s="65"/>
    </row>
    <row r="568" spans="1:57" ht="13" x14ac:dyDescent="0.15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5"/>
      <c r="AM568" s="65"/>
      <c r="AN568" s="65"/>
      <c r="AO568" s="65"/>
      <c r="AP568" s="65"/>
      <c r="AQ568" s="65"/>
      <c r="AR568" s="65"/>
      <c r="AS568" s="65"/>
      <c r="AT568" s="65"/>
      <c r="AU568" s="65"/>
      <c r="AV568" s="65"/>
      <c r="AW568" s="65"/>
      <c r="AX568" s="65"/>
      <c r="AY568" s="65"/>
      <c r="AZ568" s="65"/>
      <c r="BA568" s="65"/>
      <c r="BB568" s="65"/>
      <c r="BC568" s="65"/>
      <c r="BD568" s="65"/>
      <c r="BE568" s="65"/>
    </row>
    <row r="569" spans="1:57" ht="13" x14ac:dyDescent="0.15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5"/>
      <c r="AM569" s="65"/>
      <c r="AN569" s="65"/>
      <c r="AO569" s="65"/>
      <c r="AP569" s="65"/>
      <c r="AQ569" s="65"/>
      <c r="AR569" s="65"/>
      <c r="AS569" s="65"/>
      <c r="AT569" s="65"/>
      <c r="AU569" s="65"/>
      <c r="AV569" s="65"/>
      <c r="AW569" s="65"/>
      <c r="AX569" s="65"/>
      <c r="AY569" s="65"/>
      <c r="AZ569" s="65"/>
      <c r="BA569" s="65"/>
      <c r="BB569" s="65"/>
      <c r="BC569" s="65"/>
      <c r="BD569" s="65"/>
      <c r="BE569" s="65"/>
    </row>
    <row r="570" spans="1:57" ht="13" x14ac:dyDescent="0.15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5"/>
      <c r="AM570" s="65"/>
      <c r="AN570" s="65"/>
      <c r="AO570" s="65"/>
      <c r="AP570" s="65"/>
      <c r="AQ570" s="65"/>
      <c r="AR570" s="65"/>
      <c r="AS570" s="65"/>
      <c r="AT570" s="65"/>
      <c r="AU570" s="65"/>
      <c r="AV570" s="65"/>
      <c r="AW570" s="65"/>
      <c r="AX570" s="65"/>
      <c r="AY570" s="65"/>
      <c r="AZ570" s="65"/>
      <c r="BA570" s="65"/>
      <c r="BB570" s="65"/>
      <c r="BC570" s="65"/>
      <c r="BD570" s="65"/>
      <c r="BE570" s="65"/>
    </row>
    <row r="571" spans="1:57" ht="13" x14ac:dyDescent="0.15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5"/>
      <c r="AM571" s="65"/>
      <c r="AN571" s="65"/>
      <c r="AO571" s="65"/>
      <c r="AP571" s="65"/>
      <c r="AQ571" s="65"/>
      <c r="AR571" s="65"/>
      <c r="AS571" s="65"/>
      <c r="AT571" s="65"/>
      <c r="AU571" s="65"/>
      <c r="AV571" s="65"/>
      <c r="AW571" s="65"/>
      <c r="AX571" s="65"/>
      <c r="AY571" s="65"/>
      <c r="AZ571" s="65"/>
      <c r="BA571" s="65"/>
      <c r="BB571" s="65"/>
      <c r="BC571" s="65"/>
      <c r="BD571" s="65"/>
      <c r="BE571" s="65"/>
    </row>
    <row r="572" spans="1:57" ht="13" x14ac:dyDescent="0.15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5"/>
      <c r="AM572" s="65"/>
      <c r="AN572" s="65"/>
      <c r="AO572" s="65"/>
      <c r="AP572" s="65"/>
      <c r="AQ572" s="65"/>
      <c r="AR572" s="65"/>
      <c r="AS572" s="65"/>
      <c r="AT572" s="65"/>
      <c r="AU572" s="65"/>
      <c r="AV572" s="65"/>
      <c r="AW572" s="65"/>
      <c r="AX572" s="65"/>
      <c r="AY572" s="65"/>
      <c r="AZ572" s="65"/>
      <c r="BA572" s="65"/>
      <c r="BB572" s="65"/>
      <c r="BC572" s="65"/>
      <c r="BD572" s="65"/>
      <c r="BE572" s="65"/>
    </row>
    <row r="573" spans="1:57" ht="13" x14ac:dyDescent="0.15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5"/>
      <c r="AM573" s="65"/>
      <c r="AN573" s="65"/>
      <c r="AO573" s="65"/>
      <c r="AP573" s="65"/>
      <c r="AQ573" s="65"/>
      <c r="AR573" s="65"/>
      <c r="AS573" s="65"/>
      <c r="AT573" s="65"/>
      <c r="AU573" s="65"/>
      <c r="AV573" s="65"/>
      <c r="AW573" s="65"/>
      <c r="AX573" s="65"/>
      <c r="AY573" s="65"/>
      <c r="AZ573" s="65"/>
      <c r="BA573" s="65"/>
      <c r="BB573" s="65"/>
      <c r="BC573" s="65"/>
      <c r="BD573" s="65"/>
      <c r="BE573" s="65"/>
    </row>
    <row r="574" spans="1:57" ht="13" x14ac:dyDescent="0.15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  <c r="AO574" s="65"/>
      <c r="AP574" s="65"/>
      <c r="AQ574" s="65"/>
      <c r="AR574" s="65"/>
      <c r="AS574" s="65"/>
      <c r="AT574" s="65"/>
      <c r="AU574" s="65"/>
      <c r="AV574" s="65"/>
      <c r="AW574" s="65"/>
      <c r="AX574" s="65"/>
      <c r="AY574" s="65"/>
      <c r="AZ574" s="65"/>
      <c r="BA574" s="65"/>
      <c r="BB574" s="65"/>
      <c r="BC574" s="65"/>
      <c r="BD574" s="65"/>
      <c r="BE574" s="65"/>
    </row>
    <row r="575" spans="1:57" ht="13" x14ac:dyDescent="0.1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  <c r="AO575" s="65"/>
      <c r="AP575" s="65"/>
      <c r="AQ575" s="65"/>
      <c r="AR575" s="65"/>
      <c r="AS575" s="65"/>
      <c r="AT575" s="65"/>
      <c r="AU575" s="65"/>
      <c r="AV575" s="65"/>
      <c r="AW575" s="65"/>
      <c r="AX575" s="65"/>
      <c r="AY575" s="65"/>
      <c r="AZ575" s="65"/>
      <c r="BA575" s="65"/>
      <c r="BB575" s="65"/>
      <c r="BC575" s="65"/>
      <c r="BD575" s="65"/>
      <c r="BE575" s="65"/>
    </row>
    <row r="576" spans="1:57" ht="13" x14ac:dyDescent="0.15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  <c r="AS576" s="65"/>
      <c r="AT576" s="65"/>
      <c r="AU576" s="65"/>
      <c r="AV576" s="65"/>
      <c r="AW576" s="65"/>
      <c r="AX576" s="65"/>
      <c r="AY576" s="65"/>
      <c r="AZ576" s="65"/>
      <c r="BA576" s="65"/>
      <c r="BB576" s="65"/>
      <c r="BC576" s="65"/>
      <c r="BD576" s="65"/>
      <c r="BE576" s="65"/>
    </row>
    <row r="577" spans="1:57" ht="13" x14ac:dyDescent="0.15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  <c r="AO577" s="65"/>
      <c r="AP577" s="65"/>
      <c r="AQ577" s="65"/>
      <c r="AR577" s="65"/>
      <c r="AS577" s="65"/>
      <c r="AT577" s="65"/>
      <c r="AU577" s="65"/>
      <c r="AV577" s="65"/>
      <c r="AW577" s="65"/>
      <c r="AX577" s="65"/>
      <c r="AY577" s="65"/>
      <c r="AZ577" s="65"/>
      <c r="BA577" s="65"/>
      <c r="BB577" s="65"/>
      <c r="BC577" s="65"/>
      <c r="BD577" s="65"/>
      <c r="BE577" s="65"/>
    </row>
    <row r="578" spans="1:57" ht="13" x14ac:dyDescent="0.15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5"/>
      <c r="AM578" s="65"/>
      <c r="AN578" s="65"/>
      <c r="AO578" s="65"/>
      <c r="AP578" s="65"/>
      <c r="AQ578" s="65"/>
      <c r="AR578" s="65"/>
      <c r="AS578" s="65"/>
      <c r="AT578" s="65"/>
      <c r="AU578" s="65"/>
      <c r="AV578" s="65"/>
      <c r="AW578" s="65"/>
      <c r="AX578" s="65"/>
      <c r="AY578" s="65"/>
      <c r="AZ578" s="65"/>
      <c r="BA578" s="65"/>
      <c r="BB578" s="65"/>
      <c r="BC578" s="65"/>
      <c r="BD578" s="65"/>
      <c r="BE578" s="65"/>
    </row>
    <row r="579" spans="1:57" ht="13" x14ac:dyDescent="0.15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5"/>
      <c r="AM579" s="65"/>
      <c r="AN579" s="65"/>
      <c r="AO579" s="65"/>
      <c r="AP579" s="65"/>
      <c r="AQ579" s="65"/>
      <c r="AR579" s="65"/>
      <c r="AS579" s="65"/>
      <c r="AT579" s="65"/>
      <c r="AU579" s="65"/>
      <c r="AV579" s="65"/>
      <c r="AW579" s="65"/>
      <c r="AX579" s="65"/>
      <c r="AY579" s="65"/>
      <c r="AZ579" s="65"/>
      <c r="BA579" s="65"/>
      <c r="BB579" s="65"/>
      <c r="BC579" s="65"/>
      <c r="BD579" s="65"/>
      <c r="BE579" s="65"/>
    </row>
    <row r="580" spans="1:57" ht="13" x14ac:dyDescent="0.15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5"/>
      <c r="AM580" s="65"/>
      <c r="AN580" s="65"/>
      <c r="AO580" s="65"/>
      <c r="AP580" s="65"/>
      <c r="AQ580" s="65"/>
      <c r="AR580" s="65"/>
      <c r="AS580" s="65"/>
      <c r="AT580" s="65"/>
      <c r="AU580" s="65"/>
      <c r="AV580" s="65"/>
      <c r="AW580" s="65"/>
      <c r="AX580" s="65"/>
      <c r="AY580" s="65"/>
      <c r="AZ580" s="65"/>
      <c r="BA580" s="65"/>
      <c r="BB580" s="65"/>
      <c r="BC580" s="65"/>
      <c r="BD580" s="65"/>
      <c r="BE580" s="65"/>
    </row>
    <row r="581" spans="1:57" ht="13" x14ac:dyDescent="0.15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5"/>
      <c r="AM581" s="65"/>
      <c r="AN581" s="65"/>
      <c r="AO581" s="65"/>
      <c r="AP581" s="65"/>
      <c r="AQ581" s="65"/>
      <c r="AR581" s="65"/>
      <c r="AS581" s="65"/>
      <c r="AT581" s="65"/>
      <c r="AU581" s="65"/>
      <c r="AV581" s="65"/>
      <c r="AW581" s="65"/>
      <c r="AX581" s="65"/>
      <c r="AY581" s="65"/>
      <c r="AZ581" s="65"/>
      <c r="BA581" s="65"/>
      <c r="BB581" s="65"/>
      <c r="BC581" s="65"/>
      <c r="BD581" s="65"/>
      <c r="BE581" s="65"/>
    </row>
    <row r="582" spans="1:57" ht="13" x14ac:dyDescent="0.15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5"/>
      <c r="AM582" s="65"/>
      <c r="AN582" s="65"/>
      <c r="AO582" s="65"/>
      <c r="AP582" s="65"/>
      <c r="AQ582" s="65"/>
      <c r="AR582" s="65"/>
      <c r="AS582" s="65"/>
      <c r="AT582" s="65"/>
      <c r="AU582" s="65"/>
      <c r="AV582" s="65"/>
      <c r="AW582" s="65"/>
      <c r="AX582" s="65"/>
      <c r="AY582" s="65"/>
      <c r="AZ582" s="65"/>
      <c r="BA582" s="65"/>
      <c r="BB582" s="65"/>
      <c r="BC582" s="65"/>
      <c r="BD582" s="65"/>
      <c r="BE582" s="65"/>
    </row>
    <row r="583" spans="1:57" ht="13" x14ac:dyDescent="0.15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5"/>
      <c r="AM583" s="65"/>
      <c r="AN583" s="65"/>
      <c r="AO583" s="65"/>
      <c r="AP583" s="65"/>
      <c r="AQ583" s="65"/>
      <c r="AR583" s="65"/>
      <c r="AS583" s="65"/>
      <c r="AT583" s="65"/>
      <c r="AU583" s="65"/>
      <c r="AV583" s="65"/>
      <c r="AW583" s="65"/>
      <c r="AX583" s="65"/>
      <c r="AY583" s="65"/>
      <c r="AZ583" s="65"/>
      <c r="BA583" s="65"/>
      <c r="BB583" s="65"/>
      <c r="BC583" s="65"/>
      <c r="BD583" s="65"/>
      <c r="BE583" s="65"/>
    </row>
    <row r="584" spans="1:57" ht="13" x14ac:dyDescent="0.15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5"/>
      <c r="AM584" s="65"/>
      <c r="AN584" s="65"/>
      <c r="AO584" s="65"/>
      <c r="AP584" s="65"/>
      <c r="AQ584" s="65"/>
      <c r="AR584" s="65"/>
      <c r="AS584" s="65"/>
      <c r="AT584" s="65"/>
      <c r="AU584" s="65"/>
      <c r="AV584" s="65"/>
      <c r="AW584" s="65"/>
      <c r="AX584" s="65"/>
      <c r="AY584" s="65"/>
      <c r="AZ584" s="65"/>
      <c r="BA584" s="65"/>
      <c r="BB584" s="65"/>
      <c r="BC584" s="65"/>
      <c r="BD584" s="65"/>
      <c r="BE584" s="65"/>
    </row>
    <row r="585" spans="1:57" ht="13" x14ac:dyDescent="0.1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5"/>
      <c r="AM585" s="65"/>
      <c r="AN585" s="65"/>
      <c r="AO585" s="65"/>
      <c r="AP585" s="65"/>
      <c r="AQ585" s="65"/>
      <c r="AR585" s="65"/>
      <c r="AS585" s="65"/>
      <c r="AT585" s="65"/>
      <c r="AU585" s="65"/>
      <c r="AV585" s="65"/>
      <c r="AW585" s="65"/>
      <c r="AX585" s="65"/>
      <c r="AY585" s="65"/>
      <c r="AZ585" s="65"/>
      <c r="BA585" s="65"/>
      <c r="BB585" s="65"/>
      <c r="BC585" s="65"/>
      <c r="BD585" s="65"/>
      <c r="BE585" s="65"/>
    </row>
    <row r="586" spans="1:57" ht="13" x14ac:dyDescent="0.15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  <c r="AO586" s="65"/>
      <c r="AP586" s="65"/>
      <c r="AQ586" s="65"/>
      <c r="AR586" s="65"/>
      <c r="AS586" s="65"/>
      <c r="AT586" s="65"/>
      <c r="AU586" s="65"/>
      <c r="AV586" s="65"/>
      <c r="AW586" s="65"/>
      <c r="AX586" s="65"/>
      <c r="AY586" s="65"/>
      <c r="AZ586" s="65"/>
      <c r="BA586" s="65"/>
      <c r="BB586" s="65"/>
      <c r="BC586" s="65"/>
      <c r="BD586" s="65"/>
      <c r="BE586" s="65"/>
    </row>
    <row r="587" spans="1:57" ht="13" x14ac:dyDescent="0.15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5"/>
      <c r="AM587" s="65"/>
      <c r="AN587" s="65"/>
      <c r="AO587" s="65"/>
      <c r="AP587" s="65"/>
      <c r="AQ587" s="65"/>
      <c r="AR587" s="65"/>
      <c r="AS587" s="65"/>
      <c r="AT587" s="65"/>
      <c r="AU587" s="65"/>
      <c r="AV587" s="65"/>
      <c r="AW587" s="65"/>
      <c r="AX587" s="65"/>
      <c r="AY587" s="65"/>
      <c r="AZ587" s="65"/>
      <c r="BA587" s="65"/>
      <c r="BB587" s="65"/>
      <c r="BC587" s="65"/>
      <c r="BD587" s="65"/>
      <c r="BE587" s="65"/>
    </row>
    <row r="588" spans="1:57" ht="13" x14ac:dyDescent="0.15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5"/>
      <c r="AM588" s="65"/>
      <c r="AN588" s="65"/>
      <c r="AO588" s="65"/>
      <c r="AP588" s="65"/>
      <c r="AQ588" s="65"/>
      <c r="AR588" s="65"/>
      <c r="AS588" s="65"/>
      <c r="AT588" s="65"/>
      <c r="AU588" s="65"/>
      <c r="AV588" s="65"/>
      <c r="AW588" s="65"/>
      <c r="AX588" s="65"/>
      <c r="AY588" s="65"/>
      <c r="AZ588" s="65"/>
      <c r="BA588" s="65"/>
      <c r="BB588" s="65"/>
      <c r="BC588" s="65"/>
      <c r="BD588" s="65"/>
      <c r="BE588" s="65"/>
    </row>
    <row r="589" spans="1:57" ht="13" x14ac:dyDescent="0.15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</row>
    <row r="590" spans="1:57" ht="13" x14ac:dyDescent="0.1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5"/>
      <c r="AM590" s="65"/>
      <c r="AN590" s="65"/>
      <c r="AO590" s="65"/>
      <c r="AP590" s="65"/>
      <c r="AQ590" s="65"/>
      <c r="AR590" s="65"/>
      <c r="AS590" s="65"/>
      <c r="AT590" s="65"/>
      <c r="AU590" s="65"/>
      <c r="AV590" s="65"/>
      <c r="AW590" s="65"/>
      <c r="AX590" s="65"/>
      <c r="AY590" s="65"/>
      <c r="AZ590" s="65"/>
      <c r="BA590" s="65"/>
      <c r="BB590" s="65"/>
      <c r="BC590" s="65"/>
      <c r="BD590" s="65"/>
      <c r="BE590" s="65"/>
    </row>
    <row r="591" spans="1:57" ht="13" x14ac:dyDescent="0.15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5"/>
      <c r="AM591" s="65"/>
      <c r="AN591" s="65"/>
      <c r="AO591" s="65"/>
      <c r="AP591" s="65"/>
      <c r="AQ591" s="65"/>
      <c r="AR591" s="65"/>
      <c r="AS591" s="65"/>
      <c r="AT591" s="65"/>
      <c r="AU591" s="65"/>
      <c r="AV591" s="65"/>
      <c r="AW591" s="65"/>
      <c r="AX591" s="65"/>
      <c r="AY591" s="65"/>
      <c r="AZ591" s="65"/>
      <c r="BA591" s="65"/>
      <c r="BB591" s="65"/>
      <c r="BC591" s="65"/>
      <c r="BD591" s="65"/>
      <c r="BE591" s="65"/>
    </row>
    <row r="592" spans="1:57" ht="13" x14ac:dyDescent="0.15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5"/>
      <c r="AO592" s="65"/>
      <c r="AP592" s="65"/>
      <c r="AQ592" s="65"/>
      <c r="AR592" s="65"/>
      <c r="AS592" s="65"/>
      <c r="AT592" s="65"/>
      <c r="AU592" s="65"/>
      <c r="AV592" s="65"/>
      <c r="AW592" s="65"/>
      <c r="AX592" s="65"/>
      <c r="AY592" s="65"/>
      <c r="AZ592" s="65"/>
      <c r="BA592" s="65"/>
      <c r="BB592" s="65"/>
      <c r="BC592" s="65"/>
      <c r="BD592" s="65"/>
      <c r="BE592" s="65"/>
    </row>
    <row r="593" spans="1:57" ht="13" x14ac:dyDescent="0.15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5"/>
      <c r="AM593" s="65"/>
      <c r="AN593" s="65"/>
      <c r="AO593" s="65"/>
      <c r="AP593" s="65"/>
      <c r="AQ593" s="65"/>
      <c r="AR593" s="65"/>
      <c r="AS593" s="65"/>
      <c r="AT593" s="65"/>
      <c r="AU593" s="65"/>
      <c r="AV593" s="65"/>
      <c r="AW593" s="65"/>
      <c r="AX593" s="65"/>
      <c r="AY593" s="65"/>
      <c r="AZ593" s="65"/>
      <c r="BA593" s="65"/>
      <c r="BB593" s="65"/>
      <c r="BC593" s="65"/>
      <c r="BD593" s="65"/>
      <c r="BE593" s="65"/>
    </row>
    <row r="594" spans="1:57" ht="13" x14ac:dyDescent="0.15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  <c r="AR594" s="65"/>
      <c r="AS594" s="65"/>
      <c r="AT594" s="65"/>
      <c r="AU594" s="65"/>
      <c r="AV594" s="65"/>
      <c r="AW594" s="65"/>
      <c r="AX594" s="65"/>
      <c r="AY594" s="65"/>
      <c r="AZ594" s="65"/>
      <c r="BA594" s="65"/>
      <c r="BB594" s="65"/>
      <c r="BC594" s="65"/>
      <c r="BD594" s="65"/>
      <c r="BE594" s="65"/>
    </row>
    <row r="595" spans="1:57" ht="13" x14ac:dyDescent="0.1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  <c r="AJ595" s="65"/>
      <c r="AK595" s="65"/>
      <c r="AL595" s="65"/>
      <c r="AM595" s="65"/>
      <c r="AN595" s="65"/>
      <c r="AO595" s="65"/>
      <c r="AP595" s="65"/>
      <c r="AQ595" s="65"/>
      <c r="AR595" s="65"/>
      <c r="AS595" s="65"/>
      <c r="AT595" s="65"/>
      <c r="AU595" s="65"/>
      <c r="AV595" s="65"/>
      <c r="AW595" s="65"/>
      <c r="AX595" s="65"/>
      <c r="AY595" s="65"/>
      <c r="AZ595" s="65"/>
      <c r="BA595" s="65"/>
      <c r="BB595" s="65"/>
      <c r="BC595" s="65"/>
      <c r="BD595" s="65"/>
      <c r="BE595" s="65"/>
    </row>
    <row r="596" spans="1:57" ht="13" x14ac:dyDescent="0.15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  <c r="AR596" s="65"/>
      <c r="AS596" s="65"/>
      <c r="AT596" s="65"/>
      <c r="AU596" s="65"/>
      <c r="AV596" s="65"/>
      <c r="AW596" s="65"/>
      <c r="AX596" s="65"/>
      <c r="AY596" s="65"/>
      <c r="AZ596" s="65"/>
      <c r="BA596" s="65"/>
      <c r="BB596" s="65"/>
      <c r="BC596" s="65"/>
      <c r="BD596" s="65"/>
      <c r="BE596" s="65"/>
    </row>
    <row r="597" spans="1:57" ht="13" x14ac:dyDescent="0.15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  <c r="AJ597" s="65"/>
      <c r="AK597" s="65"/>
      <c r="AL597" s="65"/>
      <c r="AM597" s="65"/>
      <c r="AN597" s="65"/>
      <c r="AO597" s="65"/>
      <c r="AP597" s="65"/>
      <c r="AQ597" s="65"/>
      <c r="AR597" s="65"/>
      <c r="AS597" s="65"/>
      <c r="AT597" s="65"/>
      <c r="AU597" s="65"/>
      <c r="AV597" s="65"/>
      <c r="AW597" s="65"/>
      <c r="AX597" s="65"/>
      <c r="AY597" s="65"/>
      <c r="AZ597" s="65"/>
      <c r="BA597" s="65"/>
      <c r="BB597" s="65"/>
      <c r="BC597" s="65"/>
      <c r="BD597" s="65"/>
      <c r="BE597" s="65"/>
    </row>
    <row r="598" spans="1:57" ht="13" x14ac:dyDescent="0.15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  <c r="AJ598" s="65"/>
      <c r="AK598" s="65"/>
      <c r="AL598" s="65"/>
      <c r="AM598" s="65"/>
      <c r="AN598" s="65"/>
      <c r="AO598" s="65"/>
      <c r="AP598" s="65"/>
      <c r="AQ598" s="65"/>
      <c r="AR598" s="65"/>
      <c r="AS598" s="65"/>
      <c r="AT598" s="65"/>
      <c r="AU598" s="65"/>
      <c r="AV598" s="65"/>
      <c r="AW598" s="65"/>
      <c r="AX598" s="65"/>
      <c r="AY598" s="65"/>
      <c r="AZ598" s="65"/>
      <c r="BA598" s="65"/>
      <c r="BB598" s="65"/>
      <c r="BC598" s="65"/>
      <c r="BD598" s="65"/>
      <c r="BE598" s="65"/>
    </row>
    <row r="599" spans="1:57" ht="13" x14ac:dyDescent="0.15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  <c r="AJ599" s="65"/>
      <c r="AK599" s="65"/>
      <c r="AL599" s="65"/>
      <c r="AM599" s="65"/>
      <c r="AN599" s="65"/>
      <c r="AO599" s="65"/>
      <c r="AP599" s="65"/>
      <c r="AQ599" s="65"/>
      <c r="AR599" s="65"/>
      <c r="AS599" s="65"/>
      <c r="AT599" s="65"/>
      <c r="AU599" s="65"/>
      <c r="AV599" s="65"/>
      <c r="AW599" s="65"/>
      <c r="AX599" s="65"/>
      <c r="AY599" s="65"/>
      <c r="AZ599" s="65"/>
      <c r="BA599" s="65"/>
      <c r="BB599" s="65"/>
      <c r="BC599" s="65"/>
      <c r="BD599" s="65"/>
      <c r="BE599" s="65"/>
    </row>
    <row r="600" spans="1:57" ht="13" x14ac:dyDescent="0.15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  <c r="AJ600" s="65"/>
      <c r="AK600" s="65"/>
      <c r="AL600" s="65"/>
      <c r="AM600" s="65"/>
      <c r="AN600" s="65"/>
      <c r="AO600" s="65"/>
      <c r="AP600" s="65"/>
      <c r="AQ600" s="65"/>
      <c r="AR600" s="65"/>
      <c r="AS600" s="65"/>
      <c r="AT600" s="65"/>
      <c r="AU600" s="65"/>
      <c r="AV600" s="65"/>
      <c r="AW600" s="65"/>
      <c r="AX600" s="65"/>
      <c r="AY600" s="65"/>
      <c r="AZ600" s="65"/>
      <c r="BA600" s="65"/>
      <c r="BB600" s="65"/>
      <c r="BC600" s="65"/>
      <c r="BD600" s="65"/>
      <c r="BE600" s="65"/>
    </row>
    <row r="601" spans="1:57" ht="13" x14ac:dyDescent="0.15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  <c r="AJ601" s="65"/>
      <c r="AK601" s="65"/>
      <c r="AL601" s="65"/>
      <c r="AM601" s="65"/>
      <c r="AN601" s="65"/>
      <c r="AO601" s="65"/>
      <c r="AP601" s="65"/>
      <c r="AQ601" s="65"/>
      <c r="AR601" s="65"/>
      <c r="AS601" s="65"/>
      <c r="AT601" s="65"/>
      <c r="AU601" s="65"/>
      <c r="AV601" s="65"/>
      <c r="AW601" s="65"/>
      <c r="AX601" s="65"/>
      <c r="AY601" s="65"/>
      <c r="AZ601" s="65"/>
      <c r="BA601" s="65"/>
      <c r="BB601" s="65"/>
      <c r="BC601" s="65"/>
      <c r="BD601" s="65"/>
      <c r="BE601" s="65"/>
    </row>
    <row r="602" spans="1:57" ht="13" x14ac:dyDescent="0.15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  <c r="AJ602" s="65"/>
      <c r="AK602" s="65"/>
      <c r="AL602" s="65"/>
      <c r="AM602" s="65"/>
      <c r="AN602" s="65"/>
      <c r="AO602" s="65"/>
      <c r="AP602" s="65"/>
      <c r="AQ602" s="65"/>
      <c r="AR602" s="65"/>
      <c r="AS602" s="65"/>
      <c r="AT602" s="65"/>
      <c r="AU602" s="65"/>
      <c r="AV602" s="65"/>
      <c r="AW602" s="65"/>
      <c r="AX602" s="65"/>
      <c r="AY602" s="65"/>
      <c r="AZ602" s="65"/>
      <c r="BA602" s="65"/>
      <c r="BB602" s="65"/>
      <c r="BC602" s="65"/>
      <c r="BD602" s="65"/>
      <c r="BE602" s="65"/>
    </row>
    <row r="603" spans="1:57" ht="13" x14ac:dyDescent="0.15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5"/>
      <c r="AM603" s="65"/>
      <c r="AN603" s="65"/>
      <c r="AO603" s="65"/>
      <c r="AP603" s="65"/>
      <c r="AQ603" s="65"/>
      <c r="AR603" s="65"/>
      <c r="AS603" s="65"/>
      <c r="AT603" s="65"/>
      <c r="AU603" s="65"/>
      <c r="AV603" s="65"/>
      <c r="AW603" s="65"/>
      <c r="AX603" s="65"/>
      <c r="AY603" s="65"/>
      <c r="AZ603" s="65"/>
      <c r="BA603" s="65"/>
      <c r="BB603" s="65"/>
      <c r="BC603" s="65"/>
      <c r="BD603" s="65"/>
      <c r="BE603" s="65"/>
    </row>
    <row r="604" spans="1:57" ht="13" x14ac:dyDescent="0.15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5"/>
      <c r="AM604" s="65"/>
      <c r="AN604" s="65"/>
      <c r="AO604" s="65"/>
      <c r="AP604" s="65"/>
      <c r="AQ604" s="65"/>
      <c r="AR604" s="65"/>
      <c r="AS604" s="65"/>
      <c r="AT604" s="65"/>
      <c r="AU604" s="65"/>
      <c r="AV604" s="65"/>
      <c r="AW604" s="65"/>
      <c r="AX604" s="65"/>
      <c r="AY604" s="65"/>
      <c r="AZ604" s="65"/>
      <c r="BA604" s="65"/>
      <c r="BB604" s="65"/>
      <c r="BC604" s="65"/>
      <c r="BD604" s="65"/>
      <c r="BE604" s="65"/>
    </row>
    <row r="605" spans="1:57" ht="13" x14ac:dyDescent="0.1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</row>
    <row r="606" spans="1:57" ht="13" x14ac:dyDescent="0.15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5"/>
      <c r="AM606" s="65"/>
      <c r="AN606" s="65"/>
      <c r="AO606" s="65"/>
      <c r="AP606" s="65"/>
      <c r="AQ606" s="65"/>
      <c r="AR606" s="65"/>
      <c r="AS606" s="65"/>
      <c r="AT606" s="65"/>
      <c r="AU606" s="65"/>
      <c r="AV606" s="65"/>
      <c r="AW606" s="65"/>
      <c r="AX606" s="65"/>
      <c r="AY606" s="65"/>
      <c r="AZ606" s="65"/>
      <c r="BA606" s="65"/>
      <c r="BB606" s="65"/>
      <c r="BC606" s="65"/>
      <c r="BD606" s="65"/>
      <c r="BE606" s="65"/>
    </row>
    <row r="607" spans="1:57" ht="13" x14ac:dyDescent="0.15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  <c r="AJ607" s="65"/>
      <c r="AK607" s="65"/>
      <c r="AL607" s="65"/>
      <c r="AM607" s="65"/>
      <c r="AN607" s="65"/>
      <c r="AO607" s="65"/>
      <c r="AP607" s="65"/>
      <c r="AQ607" s="65"/>
      <c r="AR607" s="65"/>
      <c r="AS607" s="65"/>
      <c r="AT607" s="65"/>
      <c r="AU607" s="65"/>
      <c r="AV607" s="65"/>
      <c r="AW607" s="65"/>
      <c r="AX607" s="65"/>
      <c r="AY607" s="65"/>
      <c r="AZ607" s="65"/>
      <c r="BA607" s="65"/>
      <c r="BB607" s="65"/>
      <c r="BC607" s="65"/>
      <c r="BD607" s="65"/>
      <c r="BE607" s="65"/>
    </row>
    <row r="608" spans="1:57" ht="13" x14ac:dyDescent="0.15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  <c r="AJ608" s="65"/>
      <c r="AK608" s="65"/>
      <c r="AL608" s="65"/>
      <c r="AM608" s="65"/>
      <c r="AN608" s="65"/>
      <c r="AO608" s="65"/>
      <c r="AP608" s="65"/>
      <c r="AQ608" s="65"/>
      <c r="AR608" s="65"/>
      <c r="AS608" s="65"/>
      <c r="AT608" s="65"/>
      <c r="AU608" s="65"/>
      <c r="AV608" s="65"/>
      <c r="AW608" s="65"/>
      <c r="AX608" s="65"/>
      <c r="AY608" s="65"/>
      <c r="AZ608" s="65"/>
      <c r="BA608" s="65"/>
      <c r="BB608" s="65"/>
      <c r="BC608" s="65"/>
      <c r="BD608" s="65"/>
      <c r="BE608" s="65"/>
    </row>
    <row r="609" spans="1:57" ht="13" x14ac:dyDescent="0.15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  <c r="AJ609" s="65"/>
      <c r="AK609" s="65"/>
      <c r="AL609" s="65"/>
      <c r="AM609" s="65"/>
      <c r="AN609" s="65"/>
      <c r="AO609" s="65"/>
      <c r="AP609" s="65"/>
      <c r="AQ609" s="65"/>
      <c r="AR609" s="65"/>
      <c r="AS609" s="65"/>
      <c r="AT609" s="65"/>
      <c r="AU609" s="65"/>
      <c r="AV609" s="65"/>
      <c r="AW609" s="65"/>
      <c r="AX609" s="65"/>
      <c r="AY609" s="65"/>
      <c r="AZ609" s="65"/>
      <c r="BA609" s="65"/>
      <c r="BB609" s="65"/>
      <c r="BC609" s="65"/>
      <c r="BD609" s="65"/>
      <c r="BE609" s="65"/>
    </row>
    <row r="610" spans="1:57" ht="13" x14ac:dyDescent="0.15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  <c r="AJ610" s="65"/>
      <c r="AK610" s="65"/>
      <c r="AL610" s="65"/>
      <c r="AM610" s="65"/>
      <c r="AN610" s="65"/>
      <c r="AO610" s="65"/>
      <c r="AP610" s="65"/>
      <c r="AQ610" s="65"/>
      <c r="AR610" s="65"/>
      <c r="AS610" s="65"/>
      <c r="AT610" s="65"/>
      <c r="AU610" s="65"/>
      <c r="AV610" s="65"/>
      <c r="AW610" s="65"/>
      <c r="AX610" s="65"/>
      <c r="AY610" s="65"/>
      <c r="AZ610" s="65"/>
      <c r="BA610" s="65"/>
      <c r="BB610" s="65"/>
      <c r="BC610" s="65"/>
      <c r="BD610" s="65"/>
      <c r="BE610" s="65"/>
    </row>
    <row r="611" spans="1:57" ht="13" x14ac:dyDescent="0.15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  <c r="AJ611" s="65"/>
      <c r="AK611" s="65"/>
      <c r="AL611" s="65"/>
      <c r="AM611" s="65"/>
      <c r="AN611" s="65"/>
      <c r="AO611" s="65"/>
      <c r="AP611" s="65"/>
      <c r="AQ611" s="65"/>
      <c r="AR611" s="65"/>
      <c r="AS611" s="65"/>
      <c r="AT611" s="65"/>
      <c r="AU611" s="65"/>
      <c r="AV611" s="65"/>
      <c r="AW611" s="65"/>
      <c r="AX611" s="65"/>
      <c r="AY611" s="65"/>
      <c r="AZ611" s="65"/>
      <c r="BA611" s="65"/>
      <c r="BB611" s="65"/>
      <c r="BC611" s="65"/>
      <c r="BD611" s="65"/>
      <c r="BE611" s="65"/>
    </row>
    <row r="612" spans="1:57" ht="13" x14ac:dyDescent="0.15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  <c r="AJ612" s="65"/>
      <c r="AK612" s="65"/>
      <c r="AL612" s="65"/>
      <c r="AM612" s="65"/>
      <c r="AN612" s="65"/>
      <c r="AO612" s="65"/>
      <c r="AP612" s="65"/>
      <c r="AQ612" s="65"/>
      <c r="AR612" s="65"/>
      <c r="AS612" s="65"/>
      <c r="AT612" s="65"/>
      <c r="AU612" s="65"/>
      <c r="AV612" s="65"/>
      <c r="AW612" s="65"/>
      <c r="AX612" s="65"/>
      <c r="AY612" s="65"/>
      <c r="AZ612" s="65"/>
      <c r="BA612" s="65"/>
      <c r="BB612" s="65"/>
      <c r="BC612" s="65"/>
      <c r="BD612" s="65"/>
      <c r="BE612" s="65"/>
    </row>
    <row r="613" spans="1:57" ht="13" x14ac:dyDescent="0.15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  <c r="AJ613" s="65"/>
      <c r="AK613" s="65"/>
      <c r="AL613" s="65"/>
      <c r="AM613" s="65"/>
      <c r="AN613" s="65"/>
      <c r="AO613" s="65"/>
      <c r="AP613" s="65"/>
      <c r="AQ613" s="65"/>
      <c r="AR613" s="65"/>
      <c r="AS613" s="65"/>
      <c r="AT613" s="65"/>
      <c r="AU613" s="65"/>
      <c r="AV613" s="65"/>
      <c r="AW613" s="65"/>
      <c r="AX613" s="65"/>
      <c r="AY613" s="65"/>
      <c r="AZ613" s="65"/>
      <c r="BA613" s="65"/>
      <c r="BB613" s="65"/>
      <c r="BC613" s="65"/>
      <c r="BD613" s="65"/>
      <c r="BE613" s="65"/>
    </row>
    <row r="614" spans="1:57" ht="13" x14ac:dyDescent="0.15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  <c r="AJ614" s="65"/>
      <c r="AK614" s="65"/>
      <c r="AL614" s="65"/>
      <c r="AM614" s="65"/>
      <c r="AN614" s="65"/>
      <c r="AO614" s="65"/>
      <c r="AP614" s="65"/>
      <c r="AQ614" s="65"/>
      <c r="AR614" s="65"/>
      <c r="AS614" s="65"/>
      <c r="AT614" s="65"/>
      <c r="AU614" s="65"/>
      <c r="AV614" s="65"/>
      <c r="AW614" s="65"/>
      <c r="AX614" s="65"/>
      <c r="AY614" s="65"/>
      <c r="AZ614" s="65"/>
      <c r="BA614" s="65"/>
      <c r="BB614" s="65"/>
      <c r="BC614" s="65"/>
      <c r="BD614" s="65"/>
      <c r="BE614" s="65"/>
    </row>
    <row r="615" spans="1:57" ht="13" x14ac:dyDescent="0.1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  <c r="AJ615" s="65"/>
      <c r="AK615" s="65"/>
      <c r="AL615" s="65"/>
      <c r="AM615" s="65"/>
      <c r="AN615" s="65"/>
      <c r="AO615" s="65"/>
      <c r="AP615" s="65"/>
      <c r="AQ615" s="65"/>
      <c r="AR615" s="65"/>
      <c r="AS615" s="65"/>
      <c r="AT615" s="65"/>
      <c r="AU615" s="65"/>
      <c r="AV615" s="65"/>
      <c r="AW615" s="65"/>
      <c r="AX615" s="65"/>
      <c r="AY615" s="65"/>
      <c r="AZ615" s="65"/>
      <c r="BA615" s="65"/>
      <c r="BB615" s="65"/>
      <c r="BC615" s="65"/>
      <c r="BD615" s="65"/>
      <c r="BE615" s="65"/>
    </row>
    <row r="616" spans="1:57" ht="13" x14ac:dyDescent="0.15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  <c r="AJ616" s="65"/>
      <c r="AK616" s="65"/>
      <c r="AL616" s="65"/>
      <c r="AM616" s="65"/>
      <c r="AN616" s="65"/>
      <c r="AO616" s="65"/>
      <c r="AP616" s="65"/>
      <c r="AQ616" s="65"/>
      <c r="AR616" s="65"/>
      <c r="AS616" s="65"/>
      <c r="AT616" s="65"/>
      <c r="AU616" s="65"/>
      <c r="AV616" s="65"/>
      <c r="AW616" s="65"/>
      <c r="AX616" s="65"/>
      <c r="AY616" s="65"/>
      <c r="AZ616" s="65"/>
      <c r="BA616" s="65"/>
      <c r="BB616" s="65"/>
      <c r="BC616" s="65"/>
      <c r="BD616" s="65"/>
      <c r="BE616" s="65"/>
    </row>
    <row r="617" spans="1:57" ht="13" x14ac:dyDescent="0.15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  <c r="AJ617" s="65"/>
      <c r="AK617" s="65"/>
      <c r="AL617" s="65"/>
      <c r="AM617" s="65"/>
      <c r="AN617" s="65"/>
      <c r="AO617" s="65"/>
      <c r="AP617" s="65"/>
      <c r="AQ617" s="65"/>
      <c r="AR617" s="65"/>
      <c r="AS617" s="65"/>
      <c r="AT617" s="65"/>
      <c r="AU617" s="65"/>
      <c r="AV617" s="65"/>
      <c r="AW617" s="65"/>
      <c r="AX617" s="65"/>
      <c r="AY617" s="65"/>
      <c r="AZ617" s="65"/>
      <c r="BA617" s="65"/>
      <c r="BB617" s="65"/>
      <c r="BC617" s="65"/>
      <c r="BD617" s="65"/>
      <c r="BE617" s="65"/>
    </row>
    <row r="618" spans="1:57" ht="13" x14ac:dyDescent="0.15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  <c r="AJ618" s="65"/>
      <c r="AK618" s="65"/>
      <c r="AL618" s="65"/>
      <c r="AM618" s="65"/>
      <c r="AN618" s="65"/>
      <c r="AO618" s="65"/>
      <c r="AP618" s="65"/>
      <c r="AQ618" s="65"/>
      <c r="AR618" s="65"/>
      <c r="AS618" s="65"/>
      <c r="AT618" s="65"/>
      <c r="AU618" s="65"/>
      <c r="AV618" s="65"/>
      <c r="AW618" s="65"/>
      <c r="AX618" s="65"/>
      <c r="AY618" s="65"/>
      <c r="AZ618" s="65"/>
      <c r="BA618" s="65"/>
      <c r="BB618" s="65"/>
      <c r="BC618" s="65"/>
      <c r="BD618" s="65"/>
      <c r="BE618" s="65"/>
    </row>
    <row r="619" spans="1:57" ht="13" x14ac:dyDescent="0.15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</row>
    <row r="620" spans="1:57" ht="13" x14ac:dyDescent="0.15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  <c r="AJ620" s="65"/>
      <c r="AK620" s="65"/>
      <c r="AL620" s="65"/>
      <c r="AM620" s="65"/>
      <c r="AN620" s="65"/>
      <c r="AO620" s="65"/>
      <c r="AP620" s="65"/>
      <c r="AQ620" s="65"/>
      <c r="AR620" s="65"/>
      <c r="AS620" s="65"/>
      <c r="AT620" s="65"/>
      <c r="AU620" s="65"/>
      <c r="AV620" s="65"/>
      <c r="AW620" s="65"/>
      <c r="AX620" s="65"/>
      <c r="AY620" s="65"/>
      <c r="AZ620" s="65"/>
      <c r="BA620" s="65"/>
      <c r="BB620" s="65"/>
      <c r="BC620" s="65"/>
      <c r="BD620" s="65"/>
      <c r="BE620" s="65"/>
    </row>
    <row r="621" spans="1:57" ht="13" x14ac:dyDescent="0.15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  <c r="AJ621" s="65"/>
      <c r="AK621" s="65"/>
      <c r="AL621" s="65"/>
      <c r="AM621" s="65"/>
      <c r="AN621" s="65"/>
      <c r="AO621" s="65"/>
      <c r="AP621" s="65"/>
      <c r="AQ621" s="65"/>
      <c r="AR621" s="65"/>
      <c r="AS621" s="65"/>
      <c r="AT621" s="65"/>
      <c r="AU621" s="65"/>
      <c r="AV621" s="65"/>
      <c r="AW621" s="65"/>
      <c r="AX621" s="65"/>
      <c r="AY621" s="65"/>
      <c r="AZ621" s="65"/>
      <c r="BA621" s="65"/>
      <c r="BB621" s="65"/>
      <c r="BC621" s="65"/>
      <c r="BD621" s="65"/>
      <c r="BE621" s="65"/>
    </row>
    <row r="622" spans="1:57" ht="13" x14ac:dyDescent="0.15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  <c r="AJ622" s="65"/>
      <c r="AK622" s="65"/>
      <c r="AL622" s="65"/>
      <c r="AM622" s="65"/>
      <c r="AN622" s="65"/>
      <c r="AO622" s="65"/>
      <c r="AP622" s="65"/>
      <c r="AQ622" s="65"/>
      <c r="AR622" s="65"/>
      <c r="AS622" s="65"/>
      <c r="AT622" s="65"/>
      <c r="AU622" s="65"/>
      <c r="AV622" s="65"/>
      <c r="AW622" s="65"/>
      <c r="AX622" s="65"/>
      <c r="AY622" s="65"/>
      <c r="AZ622" s="65"/>
      <c r="BA622" s="65"/>
      <c r="BB622" s="65"/>
      <c r="BC622" s="65"/>
      <c r="BD622" s="65"/>
      <c r="BE622" s="65"/>
    </row>
    <row r="623" spans="1:57" ht="13" x14ac:dyDescent="0.15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5"/>
      <c r="AM623" s="65"/>
      <c r="AN623" s="65"/>
      <c r="AO623" s="65"/>
      <c r="AP623" s="65"/>
      <c r="AQ623" s="65"/>
      <c r="AR623" s="65"/>
      <c r="AS623" s="65"/>
      <c r="AT623" s="65"/>
      <c r="AU623" s="65"/>
      <c r="AV623" s="65"/>
      <c r="AW623" s="65"/>
      <c r="AX623" s="65"/>
      <c r="AY623" s="65"/>
      <c r="AZ623" s="65"/>
      <c r="BA623" s="65"/>
      <c r="BB623" s="65"/>
      <c r="BC623" s="65"/>
      <c r="BD623" s="65"/>
      <c r="BE623" s="65"/>
    </row>
    <row r="624" spans="1:57" ht="13" x14ac:dyDescent="0.1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  <c r="AJ624" s="65"/>
      <c r="AK624" s="65"/>
      <c r="AL624" s="65"/>
      <c r="AM624" s="65"/>
      <c r="AN624" s="65"/>
      <c r="AO624" s="65"/>
      <c r="AP624" s="65"/>
      <c r="AQ624" s="65"/>
      <c r="AR624" s="65"/>
      <c r="AS624" s="65"/>
      <c r="AT624" s="65"/>
      <c r="AU624" s="65"/>
      <c r="AV624" s="65"/>
      <c r="AW624" s="65"/>
      <c r="AX624" s="65"/>
      <c r="AY624" s="65"/>
      <c r="AZ624" s="65"/>
      <c r="BA624" s="65"/>
      <c r="BB624" s="65"/>
      <c r="BC624" s="65"/>
      <c r="BD624" s="65"/>
      <c r="BE624" s="65"/>
    </row>
    <row r="625" spans="1:57" ht="13" x14ac:dyDescent="0.1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  <c r="AJ625" s="65"/>
      <c r="AK625" s="65"/>
      <c r="AL625" s="65"/>
      <c r="AM625" s="65"/>
      <c r="AN625" s="65"/>
      <c r="AO625" s="65"/>
      <c r="AP625" s="65"/>
      <c r="AQ625" s="65"/>
      <c r="AR625" s="65"/>
      <c r="AS625" s="65"/>
      <c r="AT625" s="65"/>
      <c r="AU625" s="65"/>
      <c r="AV625" s="65"/>
      <c r="AW625" s="65"/>
      <c r="AX625" s="65"/>
      <c r="AY625" s="65"/>
      <c r="AZ625" s="65"/>
      <c r="BA625" s="65"/>
      <c r="BB625" s="65"/>
      <c r="BC625" s="65"/>
      <c r="BD625" s="65"/>
      <c r="BE625" s="65"/>
    </row>
    <row r="626" spans="1:57" ht="13" x14ac:dyDescent="0.15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5"/>
      <c r="AM626" s="65"/>
      <c r="AN626" s="65"/>
      <c r="AO626" s="65"/>
      <c r="AP626" s="65"/>
      <c r="AQ626" s="65"/>
      <c r="AR626" s="65"/>
      <c r="AS626" s="65"/>
      <c r="AT626" s="65"/>
      <c r="AU626" s="65"/>
      <c r="AV626" s="65"/>
      <c r="AW626" s="65"/>
      <c r="AX626" s="65"/>
      <c r="AY626" s="65"/>
      <c r="AZ626" s="65"/>
      <c r="BA626" s="65"/>
      <c r="BB626" s="65"/>
      <c r="BC626" s="65"/>
      <c r="BD626" s="65"/>
      <c r="BE626" s="65"/>
    </row>
    <row r="627" spans="1:57" ht="13" x14ac:dyDescent="0.15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5"/>
      <c r="AM627" s="65"/>
      <c r="AN627" s="65"/>
      <c r="AO627" s="65"/>
      <c r="AP627" s="65"/>
      <c r="AQ627" s="65"/>
      <c r="AR627" s="65"/>
      <c r="AS627" s="65"/>
      <c r="AT627" s="65"/>
      <c r="AU627" s="65"/>
      <c r="AV627" s="65"/>
      <c r="AW627" s="65"/>
      <c r="AX627" s="65"/>
      <c r="AY627" s="65"/>
      <c r="AZ627" s="65"/>
      <c r="BA627" s="65"/>
      <c r="BB627" s="65"/>
      <c r="BC627" s="65"/>
      <c r="BD627" s="65"/>
      <c r="BE627" s="65"/>
    </row>
    <row r="628" spans="1:57" ht="13" x14ac:dyDescent="0.15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5"/>
      <c r="AM628" s="65"/>
      <c r="AN628" s="65"/>
      <c r="AO628" s="65"/>
      <c r="AP628" s="65"/>
      <c r="AQ628" s="65"/>
      <c r="AR628" s="65"/>
      <c r="AS628" s="65"/>
      <c r="AT628" s="65"/>
      <c r="AU628" s="65"/>
      <c r="AV628" s="65"/>
      <c r="AW628" s="65"/>
      <c r="AX628" s="65"/>
      <c r="AY628" s="65"/>
      <c r="AZ628" s="65"/>
      <c r="BA628" s="65"/>
      <c r="BB628" s="65"/>
      <c r="BC628" s="65"/>
      <c r="BD628" s="65"/>
      <c r="BE628" s="65"/>
    </row>
    <row r="629" spans="1:57" ht="13" x14ac:dyDescent="0.15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5"/>
      <c r="AM629" s="65"/>
      <c r="AN629" s="65"/>
      <c r="AO629" s="65"/>
      <c r="AP629" s="65"/>
      <c r="AQ629" s="65"/>
      <c r="AR629" s="65"/>
      <c r="AS629" s="65"/>
      <c r="AT629" s="65"/>
      <c r="AU629" s="65"/>
      <c r="AV629" s="65"/>
      <c r="AW629" s="65"/>
      <c r="AX629" s="65"/>
      <c r="AY629" s="65"/>
      <c r="AZ629" s="65"/>
      <c r="BA629" s="65"/>
      <c r="BB629" s="65"/>
      <c r="BC629" s="65"/>
      <c r="BD629" s="65"/>
      <c r="BE629" s="65"/>
    </row>
    <row r="630" spans="1:57" ht="13" x14ac:dyDescent="0.15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/>
      <c r="AK630" s="65"/>
      <c r="AL630" s="65"/>
      <c r="AM630" s="65"/>
      <c r="AN630" s="65"/>
      <c r="AO630" s="65"/>
      <c r="AP630" s="65"/>
      <c r="AQ630" s="65"/>
      <c r="AR630" s="65"/>
      <c r="AS630" s="65"/>
      <c r="AT630" s="65"/>
      <c r="AU630" s="65"/>
      <c r="AV630" s="65"/>
      <c r="AW630" s="65"/>
      <c r="AX630" s="65"/>
      <c r="AY630" s="65"/>
      <c r="AZ630" s="65"/>
      <c r="BA630" s="65"/>
      <c r="BB630" s="65"/>
      <c r="BC630" s="65"/>
      <c r="BD630" s="65"/>
      <c r="BE630" s="65"/>
    </row>
    <row r="631" spans="1:57" ht="13" x14ac:dyDescent="0.15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5"/>
      <c r="AM631" s="65"/>
      <c r="AN631" s="65"/>
      <c r="AO631" s="65"/>
      <c r="AP631" s="65"/>
      <c r="AQ631" s="65"/>
      <c r="AR631" s="65"/>
      <c r="AS631" s="65"/>
      <c r="AT631" s="65"/>
      <c r="AU631" s="65"/>
      <c r="AV631" s="65"/>
      <c r="AW631" s="65"/>
      <c r="AX631" s="65"/>
      <c r="AY631" s="65"/>
      <c r="AZ631" s="65"/>
      <c r="BA631" s="65"/>
      <c r="BB631" s="65"/>
      <c r="BC631" s="65"/>
      <c r="BD631" s="65"/>
      <c r="BE631" s="65"/>
    </row>
    <row r="632" spans="1:57" ht="13" x14ac:dyDescent="0.15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5"/>
      <c r="AM632" s="65"/>
      <c r="AN632" s="65"/>
      <c r="AO632" s="65"/>
      <c r="AP632" s="65"/>
      <c r="AQ632" s="65"/>
      <c r="AR632" s="65"/>
      <c r="AS632" s="65"/>
      <c r="AT632" s="65"/>
      <c r="AU632" s="65"/>
      <c r="AV632" s="65"/>
      <c r="AW632" s="65"/>
      <c r="AX632" s="65"/>
      <c r="AY632" s="65"/>
      <c r="AZ632" s="65"/>
      <c r="BA632" s="65"/>
      <c r="BB632" s="65"/>
      <c r="BC632" s="65"/>
      <c r="BD632" s="65"/>
      <c r="BE632" s="65"/>
    </row>
    <row r="633" spans="1:57" ht="13" x14ac:dyDescent="0.15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5"/>
      <c r="AM633" s="65"/>
      <c r="AN633" s="65"/>
      <c r="AO633" s="65"/>
      <c r="AP633" s="65"/>
      <c r="AQ633" s="65"/>
      <c r="AR633" s="65"/>
      <c r="AS633" s="65"/>
      <c r="AT633" s="65"/>
      <c r="AU633" s="65"/>
      <c r="AV633" s="65"/>
      <c r="AW633" s="65"/>
      <c r="AX633" s="65"/>
      <c r="AY633" s="65"/>
      <c r="AZ633" s="65"/>
      <c r="BA633" s="65"/>
      <c r="BB633" s="65"/>
      <c r="BC633" s="65"/>
      <c r="BD633" s="65"/>
      <c r="BE633" s="65"/>
    </row>
    <row r="634" spans="1:57" ht="13" x14ac:dyDescent="0.15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5"/>
      <c r="AM634" s="65"/>
      <c r="AN634" s="65"/>
      <c r="AO634" s="65"/>
      <c r="AP634" s="65"/>
      <c r="AQ634" s="65"/>
      <c r="AR634" s="65"/>
      <c r="AS634" s="65"/>
      <c r="AT634" s="65"/>
      <c r="AU634" s="65"/>
      <c r="AV634" s="65"/>
      <c r="AW634" s="65"/>
      <c r="AX634" s="65"/>
      <c r="AY634" s="65"/>
      <c r="AZ634" s="65"/>
      <c r="BA634" s="65"/>
      <c r="BB634" s="65"/>
      <c r="BC634" s="65"/>
      <c r="BD634" s="65"/>
      <c r="BE634" s="65"/>
    </row>
    <row r="635" spans="1:57" ht="13" x14ac:dyDescent="0.1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5"/>
      <c r="AM635" s="65"/>
      <c r="AN635" s="65"/>
      <c r="AO635" s="65"/>
      <c r="AP635" s="65"/>
      <c r="AQ635" s="65"/>
      <c r="AR635" s="65"/>
      <c r="AS635" s="65"/>
      <c r="AT635" s="65"/>
      <c r="AU635" s="65"/>
      <c r="AV635" s="65"/>
      <c r="AW635" s="65"/>
      <c r="AX635" s="65"/>
      <c r="AY635" s="65"/>
      <c r="AZ635" s="65"/>
      <c r="BA635" s="65"/>
      <c r="BB635" s="65"/>
      <c r="BC635" s="65"/>
      <c r="BD635" s="65"/>
      <c r="BE635" s="65"/>
    </row>
    <row r="636" spans="1:57" ht="13" x14ac:dyDescent="0.15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5"/>
      <c r="AM636" s="65"/>
      <c r="AN636" s="65"/>
      <c r="AO636" s="65"/>
      <c r="AP636" s="65"/>
      <c r="AQ636" s="65"/>
      <c r="AR636" s="65"/>
      <c r="AS636" s="65"/>
      <c r="AT636" s="65"/>
      <c r="AU636" s="65"/>
      <c r="AV636" s="65"/>
      <c r="AW636" s="65"/>
      <c r="AX636" s="65"/>
      <c r="AY636" s="65"/>
      <c r="AZ636" s="65"/>
      <c r="BA636" s="65"/>
      <c r="BB636" s="65"/>
      <c r="BC636" s="65"/>
      <c r="BD636" s="65"/>
      <c r="BE636" s="65"/>
    </row>
    <row r="637" spans="1:57" ht="13" x14ac:dyDescent="0.15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5"/>
      <c r="AM637" s="65"/>
      <c r="AN637" s="65"/>
      <c r="AO637" s="65"/>
      <c r="AP637" s="65"/>
      <c r="AQ637" s="65"/>
      <c r="AR637" s="65"/>
      <c r="AS637" s="65"/>
      <c r="AT637" s="65"/>
      <c r="AU637" s="65"/>
      <c r="AV637" s="65"/>
      <c r="AW637" s="65"/>
      <c r="AX637" s="65"/>
      <c r="AY637" s="65"/>
      <c r="AZ637" s="65"/>
      <c r="BA637" s="65"/>
      <c r="BB637" s="65"/>
      <c r="BC637" s="65"/>
      <c r="BD637" s="65"/>
      <c r="BE637" s="65"/>
    </row>
    <row r="638" spans="1:57" ht="13" x14ac:dyDescent="0.15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5"/>
      <c r="AM638" s="65"/>
      <c r="AN638" s="65"/>
      <c r="AO638" s="65"/>
      <c r="AP638" s="65"/>
      <c r="AQ638" s="65"/>
      <c r="AR638" s="65"/>
      <c r="AS638" s="65"/>
      <c r="AT638" s="65"/>
      <c r="AU638" s="65"/>
      <c r="AV638" s="65"/>
      <c r="AW638" s="65"/>
      <c r="AX638" s="65"/>
      <c r="AY638" s="65"/>
      <c r="AZ638" s="65"/>
      <c r="BA638" s="65"/>
      <c r="BB638" s="65"/>
      <c r="BC638" s="65"/>
      <c r="BD638" s="65"/>
      <c r="BE638" s="65"/>
    </row>
    <row r="639" spans="1:57" ht="13" x14ac:dyDescent="0.15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  <c r="AJ639" s="65"/>
      <c r="AK639" s="65"/>
      <c r="AL639" s="65"/>
      <c r="AM639" s="65"/>
      <c r="AN639" s="65"/>
      <c r="AO639" s="65"/>
      <c r="AP639" s="65"/>
      <c r="AQ639" s="65"/>
      <c r="AR639" s="65"/>
      <c r="AS639" s="65"/>
      <c r="AT639" s="65"/>
      <c r="AU639" s="65"/>
      <c r="AV639" s="65"/>
      <c r="AW639" s="65"/>
      <c r="AX639" s="65"/>
      <c r="AY639" s="65"/>
      <c r="AZ639" s="65"/>
      <c r="BA639" s="65"/>
      <c r="BB639" s="65"/>
      <c r="BC639" s="65"/>
      <c r="BD639" s="65"/>
      <c r="BE639" s="65"/>
    </row>
    <row r="640" spans="1:57" ht="13" x14ac:dyDescent="0.15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  <c r="AJ640" s="65"/>
      <c r="AK640" s="65"/>
      <c r="AL640" s="65"/>
      <c r="AM640" s="65"/>
      <c r="AN640" s="65"/>
      <c r="AO640" s="65"/>
      <c r="AP640" s="65"/>
      <c r="AQ640" s="65"/>
      <c r="AR640" s="65"/>
      <c r="AS640" s="65"/>
      <c r="AT640" s="65"/>
      <c r="AU640" s="65"/>
      <c r="AV640" s="65"/>
      <c r="AW640" s="65"/>
      <c r="AX640" s="65"/>
      <c r="AY640" s="65"/>
      <c r="AZ640" s="65"/>
      <c r="BA640" s="65"/>
      <c r="BB640" s="65"/>
      <c r="BC640" s="65"/>
      <c r="BD640" s="65"/>
      <c r="BE640" s="65"/>
    </row>
    <row r="641" spans="1:57" ht="13" x14ac:dyDescent="0.15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  <c r="AJ641" s="65"/>
      <c r="AK641" s="65"/>
      <c r="AL641" s="65"/>
      <c r="AM641" s="65"/>
      <c r="AN641" s="65"/>
      <c r="AO641" s="65"/>
      <c r="AP641" s="65"/>
      <c r="AQ641" s="65"/>
      <c r="AR641" s="65"/>
      <c r="AS641" s="65"/>
      <c r="AT641" s="65"/>
      <c r="AU641" s="65"/>
      <c r="AV641" s="65"/>
      <c r="AW641" s="65"/>
      <c r="AX641" s="65"/>
      <c r="AY641" s="65"/>
      <c r="AZ641" s="65"/>
      <c r="BA641" s="65"/>
      <c r="BB641" s="65"/>
      <c r="BC641" s="65"/>
      <c r="BD641" s="65"/>
      <c r="BE641" s="65"/>
    </row>
    <row r="642" spans="1:57" ht="13" x14ac:dyDescent="0.15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  <c r="AJ642" s="65"/>
      <c r="AK642" s="65"/>
      <c r="AL642" s="65"/>
      <c r="AM642" s="65"/>
      <c r="AN642" s="65"/>
      <c r="AO642" s="65"/>
      <c r="AP642" s="65"/>
      <c r="AQ642" s="65"/>
      <c r="AR642" s="65"/>
      <c r="AS642" s="65"/>
      <c r="AT642" s="65"/>
      <c r="AU642" s="65"/>
      <c r="AV642" s="65"/>
      <c r="AW642" s="65"/>
      <c r="AX642" s="65"/>
      <c r="AY642" s="65"/>
      <c r="AZ642" s="65"/>
      <c r="BA642" s="65"/>
      <c r="BB642" s="65"/>
      <c r="BC642" s="65"/>
      <c r="BD642" s="65"/>
      <c r="BE642" s="65"/>
    </row>
    <row r="643" spans="1:57" ht="13" x14ac:dyDescent="0.15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  <c r="AJ643" s="65"/>
      <c r="AK643" s="65"/>
      <c r="AL643" s="65"/>
      <c r="AM643" s="65"/>
      <c r="AN643" s="65"/>
      <c r="AO643" s="65"/>
      <c r="AP643" s="65"/>
      <c r="AQ643" s="65"/>
      <c r="AR643" s="65"/>
      <c r="AS643" s="65"/>
      <c r="AT643" s="65"/>
      <c r="AU643" s="65"/>
      <c r="AV643" s="65"/>
      <c r="AW643" s="65"/>
      <c r="AX643" s="65"/>
      <c r="AY643" s="65"/>
      <c r="AZ643" s="65"/>
      <c r="BA643" s="65"/>
      <c r="BB643" s="65"/>
      <c r="BC643" s="65"/>
      <c r="BD643" s="65"/>
      <c r="BE643" s="65"/>
    </row>
    <row r="644" spans="1:57" ht="13" x14ac:dyDescent="0.15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5"/>
      <c r="AM644" s="65"/>
      <c r="AN644" s="65"/>
      <c r="AO644" s="65"/>
      <c r="AP644" s="65"/>
      <c r="AQ644" s="65"/>
      <c r="AR644" s="65"/>
      <c r="AS644" s="65"/>
      <c r="AT644" s="65"/>
      <c r="AU644" s="65"/>
      <c r="AV644" s="65"/>
      <c r="AW644" s="65"/>
      <c r="AX644" s="65"/>
      <c r="AY644" s="65"/>
      <c r="AZ644" s="65"/>
      <c r="BA644" s="65"/>
      <c r="BB644" s="65"/>
      <c r="BC644" s="65"/>
      <c r="BD644" s="65"/>
      <c r="BE644" s="65"/>
    </row>
    <row r="645" spans="1:57" ht="13" x14ac:dyDescent="0.1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  <c r="AJ645" s="65"/>
      <c r="AK645" s="65"/>
      <c r="AL645" s="65"/>
      <c r="AM645" s="65"/>
      <c r="AN645" s="65"/>
      <c r="AO645" s="65"/>
      <c r="AP645" s="65"/>
      <c r="AQ645" s="65"/>
      <c r="AR645" s="65"/>
      <c r="AS645" s="65"/>
      <c r="AT645" s="65"/>
      <c r="AU645" s="65"/>
      <c r="AV645" s="65"/>
      <c r="AW645" s="65"/>
      <c r="AX645" s="65"/>
      <c r="AY645" s="65"/>
      <c r="AZ645" s="65"/>
      <c r="BA645" s="65"/>
      <c r="BB645" s="65"/>
      <c r="BC645" s="65"/>
      <c r="BD645" s="65"/>
      <c r="BE645" s="65"/>
    </row>
    <row r="646" spans="1:57" ht="13" x14ac:dyDescent="0.15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  <c r="AJ646" s="65"/>
      <c r="AK646" s="65"/>
      <c r="AL646" s="65"/>
      <c r="AM646" s="65"/>
      <c r="AN646" s="65"/>
      <c r="AO646" s="65"/>
      <c r="AP646" s="65"/>
      <c r="AQ646" s="65"/>
      <c r="AR646" s="65"/>
      <c r="AS646" s="65"/>
      <c r="AT646" s="65"/>
      <c r="AU646" s="65"/>
      <c r="AV646" s="65"/>
      <c r="AW646" s="65"/>
      <c r="AX646" s="65"/>
      <c r="AY646" s="65"/>
      <c r="AZ646" s="65"/>
      <c r="BA646" s="65"/>
      <c r="BB646" s="65"/>
      <c r="BC646" s="65"/>
      <c r="BD646" s="65"/>
      <c r="BE646" s="65"/>
    </row>
    <row r="647" spans="1:57" ht="13" x14ac:dyDescent="0.15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  <c r="AJ647" s="65"/>
      <c r="AK647" s="65"/>
      <c r="AL647" s="65"/>
      <c r="AM647" s="65"/>
      <c r="AN647" s="65"/>
      <c r="AO647" s="65"/>
      <c r="AP647" s="65"/>
      <c r="AQ647" s="65"/>
      <c r="AR647" s="65"/>
      <c r="AS647" s="65"/>
      <c r="AT647" s="65"/>
      <c r="AU647" s="65"/>
      <c r="AV647" s="65"/>
      <c r="AW647" s="65"/>
      <c r="AX647" s="65"/>
      <c r="AY647" s="65"/>
      <c r="AZ647" s="65"/>
      <c r="BA647" s="65"/>
      <c r="BB647" s="65"/>
      <c r="BC647" s="65"/>
      <c r="BD647" s="65"/>
      <c r="BE647" s="65"/>
    </row>
    <row r="648" spans="1:57" ht="13" x14ac:dyDescent="0.15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  <c r="AJ648" s="65"/>
      <c r="AK648" s="65"/>
      <c r="AL648" s="65"/>
      <c r="AM648" s="65"/>
      <c r="AN648" s="65"/>
      <c r="AO648" s="65"/>
      <c r="AP648" s="65"/>
      <c r="AQ648" s="65"/>
      <c r="AR648" s="65"/>
      <c r="AS648" s="65"/>
      <c r="AT648" s="65"/>
      <c r="AU648" s="65"/>
      <c r="AV648" s="65"/>
      <c r="AW648" s="65"/>
      <c r="AX648" s="65"/>
      <c r="AY648" s="65"/>
      <c r="AZ648" s="65"/>
      <c r="BA648" s="65"/>
      <c r="BB648" s="65"/>
      <c r="BC648" s="65"/>
      <c r="BD648" s="65"/>
      <c r="BE648" s="65"/>
    </row>
    <row r="649" spans="1:57" ht="13" x14ac:dyDescent="0.15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  <c r="AJ649" s="65"/>
      <c r="AK649" s="65"/>
      <c r="AL649" s="65"/>
      <c r="AM649" s="65"/>
      <c r="AN649" s="65"/>
      <c r="AO649" s="65"/>
      <c r="AP649" s="65"/>
      <c r="AQ649" s="65"/>
      <c r="AR649" s="65"/>
      <c r="AS649" s="65"/>
      <c r="AT649" s="65"/>
      <c r="AU649" s="65"/>
      <c r="AV649" s="65"/>
      <c r="AW649" s="65"/>
      <c r="AX649" s="65"/>
      <c r="AY649" s="65"/>
      <c r="AZ649" s="65"/>
      <c r="BA649" s="65"/>
      <c r="BB649" s="65"/>
      <c r="BC649" s="65"/>
      <c r="BD649" s="65"/>
      <c r="BE649" s="65"/>
    </row>
    <row r="650" spans="1:57" ht="13" x14ac:dyDescent="0.15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5"/>
      <c r="AM650" s="65"/>
      <c r="AN650" s="65"/>
      <c r="AO650" s="65"/>
      <c r="AP650" s="65"/>
      <c r="AQ650" s="65"/>
      <c r="AR650" s="65"/>
      <c r="AS650" s="65"/>
      <c r="AT650" s="65"/>
      <c r="AU650" s="65"/>
      <c r="AV650" s="65"/>
      <c r="AW650" s="65"/>
      <c r="AX650" s="65"/>
      <c r="AY650" s="65"/>
      <c r="AZ650" s="65"/>
      <c r="BA650" s="65"/>
      <c r="BB650" s="65"/>
      <c r="BC650" s="65"/>
      <c r="BD650" s="65"/>
      <c r="BE650" s="65"/>
    </row>
    <row r="651" spans="1:57" ht="13" x14ac:dyDescent="0.15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  <c r="AJ651" s="65"/>
      <c r="AK651" s="65"/>
      <c r="AL651" s="65"/>
      <c r="AM651" s="65"/>
      <c r="AN651" s="65"/>
      <c r="AO651" s="65"/>
      <c r="AP651" s="65"/>
      <c r="AQ651" s="65"/>
      <c r="AR651" s="65"/>
      <c r="AS651" s="65"/>
      <c r="AT651" s="65"/>
      <c r="AU651" s="65"/>
      <c r="AV651" s="65"/>
      <c r="AW651" s="65"/>
      <c r="AX651" s="65"/>
      <c r="AY651" s="65"/>
      <c r="AZ651" s="65"/>
      <c r="BA651" s="65"/>
      <c r="BB651" s="65"/>
      <c r="BC651" s="65"/>
      <c r="BD651" s="65"/>
      <c r="BE651" s="65"/>
    </row>
    <row r="652" spans="1:57" ht="13" x14ac:dyDescent="0.15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  <c r="AJ652" s="65"/>
      <c r="AK652" s="65"/>
      <c r="AL652" s="65"/>
      <c r="AM652" s="65"/>
      <c r="AN652" s="65"/>
      <c r="AO652" s="65"/>
      <c r="AP652" s="65"/>
      <c r="AQ652" s="65"/>
      <c r="AR652" s="65"/>
      <c r="AS652" s="65"/>
      <c r="AT652" s="65"/>
      <c r="AU652" s="65"/>
      <c r="AV652" s="65"/>
      <c r="AW652" s="65"/>
      <c r="AX652" s="65"/>
      <c r="AY652" s="65"/>
      <c r="AZ652" s="65"/>
      <c r="BA652" s="65"/>
      <c r="BB652" s="65"/>
      <c r="BC652" s="65"/>
      <c r="BD652" s="65"/>
      <c r="BE652" s="65"/>
    </row>
    <row r="653" spans="1:57" ht="13" x14ac:dyDescent="0.15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  <c r="AJ653" s="65"/>
      <c r="AK653" s="65"/>
      <c r="AL653" s="65"/>
      <c r="AM653" s="65"/>
      <c r="AN653" s="65"/>
      <c r="AO653" s="65"/>
      <c r="AP653" s="65"/>
      <c r="AQ653" s="65"/>
      <c r="AR653" s="65"/>
      <c r="AS653" s="65"/>
      <c r="AT653" s="65"/>
      <c r="AU653" s="65"/>
      <c r="AV653" s="65"/>
      <c r="AW653" s="65"/>
      <c r="AX653" s="65"/>
      <c r="AY653" s="65"/>
      <c r="AZ653" s="65"/>
      <c r="BA653" s="65"/>
      <c r="BB653" s="65"/>
      <c r="BC653" s="65"/>
      <c r="BD653" s="65"/>
      <c r="BE653" s="65"/>
    </row>
    <row r="654" spans="1:57" ht="13" x14ac:dyDescent="0.15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  <c r="AJ654" s="65"/>
      <c r="AK654" s="65"/>
      <c r="AL654" s="65"/>
      <c r="AM654" s="65"/>
      <c r="AN654" s="65"/>
      <c r="AO654" s="65"/>
      <c r="AP654" s="65"/>
      <c r="AQ654" s="65"/>
      <c r="AR654" s="65"/>
      <c r="AS654" s="65"/>
      <c r="AT654" s="65"/>
      <c r="AU654" s="65"/>
      <c r="AV654" s="65"/>
      <c r="AW654" s="65"/>
      <c r="AX654" s="65"/>
      <c r="AY654" s="65"/>
      <c r="AZ654" s="65"/>
      <c r="BA654" s="65"/>
      <c r="BB654" s="65"/>
      <c r="BC654" s="65"/>
      <c r="BD654" s="65"/>
      <c r="BE654" s="65"/>
    </row>
    <row r="655" spans="1:57" ht="13" x14ac:dyDescent="0.1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  <c r="AJ655" s="65"/>
      <c r="AK655" s="65"/>
      <c r="AL655" s="65"/>
      <c r="AM655" s="65"/>
      <c r="AN655" s="65"/>
      <c r="AO655" s="65"/>
      <c r="AP655" s="65"/>
      <c r="AQ655" s="65"/>
      <c r="AR655" s="65"/>
      <c r="AS655" s="65"/>
      <c r="AT655" s="65"/>
      <c r="AU655" s="65"/>
      <c r="AV655" s="65"/>
      <c r="AW655" s="65"/>
      <c r="AX655" s="65"/>
      <c r="AY655" s="65"/>
      <c r="AZ655" s="65"/>
      <c r="BA655" s="65"/>
      <c r="BB655" s="65"/>
      <c r="BC655" s="65"/>
      <c r="BD655" s="65"/>
      <c r="BE655" s="65"/>
    </row>
    <row r="656" spans="1:57" ht="13" x14ac:dyDescent="0.15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  <c r="AJ656" s="65"/>
      <c r="AK656" s="65"/>
      <c r="AL656" s="65"/>
      <c r="AM656" s="65"/>
      <c r="AN656" s="65"/>
      <c r="AO656" s="65"/>
      <c r="AP656" s="65"/>
      <c r="AQ656" s="65"/>
      <c r="AR656" s="65"/>
      <c r="AS656" s="65"/>
      <c r="AT656" s="65"/>
      <c r="AU656" s="65"/>
      <c r="AV656" s="65"/>
      <c r="AW656" s="65"/>
      <c r="AX656" s="65"/>
      <c r="AY656" s="65"/>
      <c r="AZ656" s="65"/>
      <c r="BA656" s="65"/>
      <c r="BB656" s="65"/>
      <c r="BC656" s="65"/>
      <c r="BD656" s="65"/>
      <c r="BE656" s="65"/>
    </row>
    <row r="657" spans="1:57" ht="13" x14ac:dyDescent="0.15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  <c r="AJ657" s="65"/>
      <c r="AK657" s="65"/>
      <c r="AL657" s="65"/>
      <c r="AM657" s="65"/>
      <c r="AN657" s="65"/>
      <c r="AO657" s="65"/>
      <c r="AP657" s="65"/>
      <c r="AQ657" s="65"/>
      <c r="AR657" s="65"/>
      <c r="AS657" s="65"/>
      <c r="AT657" s="65"/>
      <c r="AU657" s="65"/>
      <c r="AV657" s="65"/>
      <c r="AW657" s="65"/>
      <c r="AX657" s="65"/>
      <c r="AY657" s="65"/>
      <c r="AZ657" s="65"/>
      <c r="BA657" s="65"/>
      <c r="BB657" s="65"/>
      <c r="BC657" s="65"/>
      <c r="BD657" s="65"/>
      <c r="BE657" s="65"/>
    </row>
    <row r="658" spans="1:57" ht="13" x14ac:dyDescent="0.15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  <c r="AJ658" s="65"/>
      <c r="AK658" s="65"/>
      <c r="AL658" s="65"/>
      <c r="AM658" s="65"/>
      <c r="AN658" s="65"/>
      <c r="AO658" s="65"/>
      <c r="AP658" s="65"/>
      <c r="AQ658" s="65"/>
      <c r="AR658" s="65"/>
      <c r="AS658" s="65"/>
      <c r="AT658" s="65"/>
      <c r="AU658" s="65"/>
      <c r="AV658" s="65"/>
      <c r="AW658" s="65"/>
      <c r="AX658" s="65"/>
      <c r="AY658" s="65"/>
      <c r="AZ658" s="65"/>
      <c r="BA658" s="65"/>
      <c r="BB658" s="65"/>
      <c r="BC658" s="65"/>
      <c r="BD658" s="65"/>
      <c r="BE658" s="65"/>
    </row>
    <row r="659" spans="1:57" ht="13" x14ac:dyDescent="0.15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65"/>
      <c r="AM659" s="65"/>
      <c r="AN659" s="65"/>
      <c r="AO659" s="65"/>
      <c r="AP659" s="65"/>
      <c r="AQ659" s="65"/>
      <c r="AR659" s="65"/>
      <c r="AS659" s="65"/>
      <c r="AT659" s="65"/>
      <c r="AU659" s="65"/>
      <c r="AV659" s="65"/>
      <c r="AW659" s="65"/>
      <c r="AX659" s="65"/>
      <c r="AY659" s="65"/>
      <c r="AZ659" s="65"/>
      <c r="BA659" s="65"/>
      <c r="BB659" s="65"/>
      <c r="BC659" s="65"/>
      <c r="BD659" s="65"/>
      <c r="BE659" s="65"/>
    </row>
    <row r="660" spans="1:57" ht="13" x14ac:dyDescent="0.15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65"/>
      <c r="AM660" s="65"/>
      <c r="AN660" s="65"/>
      <c r="AO660" s="65"/>
      <c r="AP660" s="65"/>
      <c r="AQ660" s="65"/>
      <c r="AR660" s="65"/>
      <c r="AS660" s="65"/>
      <c r="AT660" s="65"/>
      <c r="AU660" s="65"/>
      <c r="AV660" s="65"/>
      <c r="AW660" s="65"/>
      <c r="AX660" s="65"/>
      <c r="AY660" s="65"/>
      <c r="AZ660" s="65"/>
      <c r="BA660" s="65"/>
      <c r="BB660" s="65"/>
      <c r="BC660" s="65"/>
      <c r="BD660" s="65"/>
      <c r="BE660" s="65"/>
    </row>
    <row r="661" spans="1:57" ht="13" x14ac:dyDescent="0.15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5"/>
      <c r="AM661" s="65"/>
      <c r="AN661" s="65"/>
      <c r="AO661" s="65"/>
      <c r="AP661" s="65"/>
      <c r="AQ661" s="65"/>
      <c r="AR661" s="65"/>
      <c r="AS661" s="65"/>
      <c r="AT661" s="65"/>
      <c r="AU661" s="65"/>
      <c r="AV661" s="65"/>
      <c r="AW661" s="65"/>
      <c r="AX661" s="65"/>
      <c r="AY661" s="65"/>
      <c r="AZ661" s="65"/>
      <c r="BA661" s="65"/>
      <c r="BB661" s="65"/>
      <c r="BC661" s="65"/>
      <c r="BD661" s="65"/>
      <c r="BE661" s="65"/>
    </row>
    <row r="662" spans="1:57" ht="13" x14ac:dyDescent="0.15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  <c r="AJ662" s="65"/>
      <c r="AK662" s="65"/>
      <c r="AL662" s="65"/>
      <c r="AM662" s="65"/>
      <c r="AN662" s="65"/>
      <c r="AO662" s="65"/>
      <c r="AP662" s="65"/>
      <c r="AQ662" s="65"/>
      <c r="AR662" s="65"/>
      <c r="AS662" s="65"/>
      <c r="AT662" s="65"/>
      <c r="AU662" s="65"/>
      <c r="AV662" s="65"/>
      <c r="AW662" s="65"/>
      <c r="AX662" s="65"/>
      <c r="AY662" s="65"/>
      <c r="AZ662" s="65"/>
      <c r="BA662" s="65"/>
      <c r="BB662" s="65"/>
      <c r="BC662" s="65"/>
      <c r="BD662" s="65"/>
      <c r="BE662" s="65"/>
    </row>
    <row r="663" spans="1:57" ht="13" x14ac:dyDescent="0.15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  <c r="AJ663" s="65"/>
      <c r="AK663" s="65"/>
      <c r="AL663" s="65"/>
      <c r="AM663" s="65"/>
      <c r="AN663" s="65"/>
      <c r="AO663" s="65"/>
      <c r="AP663" s="65"/>
      <c r="AQ663" s="65"/>
      <c r="AR663" s="65"/>
      <c r="AS663" s="65"/>
      <c r="AT663" s="65"/>
      <c r="AU663" s="65"/>
      <c r="AV663" s="65"/>
      <c r="AW663" s="65"/>
      <c r="AX663" s="65"/>
      <c r="AY663" s="65"/>
      <c r="AZ663" s="65"/>
      <c r="BA663" s="65"/>
      <c r="BB663" s="65"/>
      <c r="BC663" s="65"/>
      <c r="BD663" s="65"/>
      <c r="BE663" s="65"/>
    </row>
    <row r="664" spans="1:57" ht="13" x14ac:dyDescent="0.15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  <c r="AJ664" s="65"/>
      <c r="AK664" s="65"/>
      <c r="AL664" s="65"/>
      <c r="AM664" s="65"/>
      <c r="AN664" s="65"/>
      <c r="AO664" s="65"/>
      <c r="AP664" s="65"/>
      <c r="AQ664" s="65"/>
      <c r="AR664" s="65"/>
      <c r="AS664" s="65"/>
      <c r="AT664" s="65"/>
      <c r="AU664" s="65"/>
      <c r="AV664" s="65"/>
      <c r="AW664" s="65"/>
      <c r="AX664" s="65"/>
      <c r="AY664" s="65"/>
      <c r="AZ664" s="65"/>
      <c r="BA664" s="65"/>
      <c r="BB664" s="65"/>
      <c r="BC664" s="65"/>
      <c r="BD664" s="65"/>
      <c r="BE664" s="65"/>
    </row>
    <row r="665" spans="1:57" ht="13" x14ac:dyDescent="0.1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  <c r="AJ665" s="65"/>
      <c r="AK665" s="65"/>
      <c r="AL665" s="65"/>
      <c r="AM665" s="65"/>
      <c r="AN665" s="65"/>
      <c r="AO665" s="65"/>
      <c r="AP665" s="65"/>
      <c r="AQ665" s="65"/>
      <c r="AR665" s="65"/>
      <c r="AS665" s="65"/>
      <c r="AT665" s="65"/>
      <c r="AU665" s="65"/>
      <c r="AV665" s="65"/>
      <c r="AW665" s="65"/>
      <c r="AX665" s="65"/>
      <c r="AY665" s="65"/>
      <c r="AZ665" s="65"/>
      <c r="BA665" s="65"/>
      <c r="BB665" s="65"/>
      <c r="BC665" s="65"/>
      <c r="BD665" s="65"/>
      <c r="BE665" s="65"/>
    </row>
    <row r="666" spans="1:57" ht="13" x14ac:dyDescent="0.15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  <c r="AJ666" s="65"/>
      <c r="AK666" s="65"/>
      <c r="AL666" s="65"/>
      <c r="AM666" s="65"/>
      <c r="AN666" s="65"/>
      <c r="AO666" s="65"/>
      <c r="AP666" s="65"/>
      <c r="AQ666" s="65"/>
      <c r="AR666" s="65"/>
      <c r="AS666" s="65"/>
      <c r="AT666" s="65"/>
      <c r="AU666" s="65"/>
      <c r="AV666" s="65"/>
      <c r="AW666" s="65"/>
      <c r="AX666" s="65"/>
      <c r="AY666" s="65"/>
      <c r="AZ666" s="65"/>
      <c r="BA666" s="65"/>
      <c r="BB666" s="65"/>
      <c r="BC666" s="65"/>
      <c r="BD666" s="65"/>
      <c r="BE666" s="65"/>
    </row>
    <row r="667" spans="1:57" ht="13" x14ac:dyDescent="0.15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  <c r="AJ667" s="65"/>
      <c r="AK667" s="65"/>
      <c r="AL667" s="65"/>
      <c r="AM667" s="65"/>
      <c r="AN667" s="65"/>
      <c r="AO667" s="65"/>
      <c r="AP667" s="65"/>
      <c r="AQ667" s="65"/>
      <c r="AR667" s="65"/>
      <c r="AS667" s="65"/>
      <c r="AT667" s="65"/>
      <c r="AU667" s="65"/>
      <c r="AV667" s="65"/>
      <c r="AW667" s="65"/>
      <c r="AX667" s="65"/>
      <c r="AY667" s="65"/>
      <c r="AZ667" s="65"/>
      <c r="BA667" s="65"/>
      <c r="BB667" s="65"/>
      <c r="BC667" s="65"/>
      <c r="BD667" s="65"/>
      <c r="BE667" s="65"/>
    </row>
    <row r="668" spans="1:57" ht="13" x14ac:dyDescent="0.15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  <c r="AJ668" s="65"/>
      <c r="AK668" s="65"/>
      <c r="AL668" s="65"/>
      <c r="AM668" s="65"/>
      <c r="AN668" s="65"/>
      <c r="AO668" s="65"/>
      <c r="AP668" s="65"/>
      <c r="AQ668" s="65"/>
      <c r="AR668" s="65"/>
      <c r="AS668" s="65"/>
      <c r="AT668" s="65"/>
      <c r="AU668" s="65"/>
      <c r="AV668" s="65"/>
      <c r="AW668" s="65"/>
      <c r="AX668" s="65"/>
      <c r="AY668" s="65"/>
      <c r="AZ668" s="65"/>
      <c r="BA668" s="65"/>
      <c r="BB668" s="65"/>
      <c r="BC668" s="65"/>
      <c r="BD668" s="65"/>
      <c r="BE668" s="65"/>
    </row>
    <row r="669" spans="1:57" ht="13" x14ac:dyDescent="0.15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</row>
    <row r="670" spans="1:57" ht="13" x14ac:dyDescent="0.15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</row>
    <row r="671" spans="1:57" ht="13" x14ac:dyDescent="0.15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  <c r="AJ671" s="65"/>
      <c r="AK671" s="65"/>
      <c r="AL671" s="65"/>
      <c r="AM671" s="65"/>
      <c r="AN671" s="65"/>
      <c r="AO671" s="65"/>
      <c r="AP671" s="65"/>
      <c r="AQ671" s="65"/>
      <c r="AR671" s="65"/>
      <c r="AS671" s="65"/>
      <c r="AT671" s="65"/>
      <c r="AU671" s="65"/>
      <c r="AV671" s="65"/>
      <c r="AW671" s="65"/>
      <c r="AX671" s="65"/>
      <c r="AY671" s="65"/>
      <c r="AZ671" s="65"/>
      <c r="BA671" s="65"/>
      <c r="BB671" s="65"/>
      <c r="BC671" s="65"/>
      <c r="BD671" s="65"/>
      <c r="BE671" s="65"/>
    </row>
    <row r="672" spans="1:57" ht="13" x14ac:dyDescent="0.15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  <c r="AJ672" s="65"/>
      <c r="AK672" s="65"/>
      <c r="AL672" s="65"/>
      <c r="AM672" s="65"/>
      <c r="AN672" s="65"/>
      <c r="AO672" s="65"/>
      <c r="AP672" s="65"/>
      <c r="AQ672" s="65"/>
      <c r="AR672" s="65"/>
      <c r="AS672" s="65"/>
      <c r="AT672" s="65"/>
      <c r="AU672" s="65"/>
      <c r="AV672" s="65"/>
      <c r="AW672" s="65"/>
      <c r="AX672" s="65"/>
      <c r="AY672" s="65"/>
      <c r="AZ672" s="65"/>
      <c r="BA672" s="65"/>
      <c r="BB672" s="65"/>
      <c r="BC672" s="65"/>
      <c r="BD672" s="65"/>
      <c r="BE672" s="65"/>
    </row>
    <row r="673" spans="1:57" ht="13" x14ac:dyDescent="0.15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</row>
    <row r="674" spans="1:57" ht="13" x14ac:dyDescent="0.15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  <c r="AJ674" s="65"/>
      <c r="AK674" s="65"/>
      <c r="AL674" s="65"/>
      <c r="AM674" s="65"/>
      <c r="AN674" s="65"/>
      <c r="AO674" s="65"/>
      <c r="AP674" s="65"/>
      <c r="AQ674" s="65"/>
      <c r="AR674" s="65"/>
      <c r="AS674" s="65"/>
      <c r="AT674" s="65"/>
      <c r="AU674" s="65"/>
      <c r="AV674" s="65"/>
      <c r="AW674" s="65"/>
      <c r="AX674" s="65"/>
      <c r="AY674" s="65"/>
      <c r="AZ674" s="65"/>
      <c r="BA674" s="65"/>
      <c r="BB674" s="65"/>
      <c r="BC674" s="65"/>
      <c r="BD674" s="65"/>
      <c r="BE674" s="65"/>
    </row>
    <row r="675" spans="1:57" ht="13" x14ac:dyDescent="0.1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  <c r="AJ675" s="65"/>
      <c r="AK675" s="65"/>
      <c r="AL675" s="65"/>
      <c r="AM675" s="65"/>
      <c r="AN675" s="65"/>
      <c r="AO675" s="65"/>
      <c r="AP675" s="65"/>
      <c r="AQ675" s="65"/>
      <c r="AR675" s="65"/>
      <c r="AS675" s="65"/>
      <c r="AT675" s="65"/>
      <c r="AU675" s="65"/>
      <c r="AV675" s="65"/>
      <c r="AW675" s="65"/>
      <c r="AX675" s="65"/>
      <c r="AY675" s="65"/>
      <c r="AZ675" s="65"/>
      <c r="BA675" s="65"/>
      <c r="BB675" s="65"/>
      <c r="BC675" s="65"/>
      <c r="BD675" s="65"/>
      <c r="BE675" s="65"/>
    </row>
    <row r="676" spans="1:57" ht="13" x14ac:dyDescent="0.15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  <c r="AJ676" s="65"/>
      <c r="AK676" s="65"/>
      <c r="AL676" s="65"/>
      <c r="AM676" s="65"/>
      <c r="AN676" s="65"/>
      <c r="AO676" s="65"/>
      <c r="AP676" s="65"/>
      <c r="AQ676" s="65"/>
      <c r="AR676" s="65"/>
      <c r="AS676" s="65"/>
      <c r="AT676" s="65"/>
      <c r="AU676" s="65"/>
      <c r="AV676" s="65"/>
      <c r="AW676" s="65"/>
      <c r="AX676" s="65"/>
      <c r="AY676" s="65"/>
      <c r="AZ676" s="65"/>
      <c r="BA676" s="65"/>
      <c r="BB676" s="65"/>
      <c r="BC676" s="65"/>
      <c r="BD676" s="65"/>
      <c r="BE676" s="65"/>
    </row>
    <row r="677" spans="1:57" ht="13" x14ac:dyDescent="0.1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  <c r="AJ677" s="65"/>
      <c r="AK677" s="65"/>
      <c r="AL677" s="65"/>
      <c r="AM677" s="65"/>
      <c r="AN677" s="65"/>
      <c r="AO677" s="65"/>
      <c r="AP677" s="65"/>
      <c r="AQ677" s="65"/>
      <c r="AR677" s="65"/>
      <c r="AS677" s="65"/>
      <c r="AT677" s="65"/>
      <c r="AU677" s="65"/>
      <c r="AV677" s="65"/>
      <c r="AW677" s="65"/>
      <c r="AX677" s="65"/>
      <c r="AY677" s="65"/>
      <c r="AZ677" s="65"/>
      <c r="BA677" s="65"/>
      <c r="BB677" s="65"/>
      <c r="BC677" s="65"/>
      <c r="BD677" s="65"/>
      <c r="BE677" s="65"/>
    </row>
    <row r="678" spans="1:57" ht="13" x14ac:dyDescent="0.15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  <c r="AJ678" s="65"/>
      <c r="AK678" s="65"/>
      <c r="AL678" s="65"/>
      <c r="AM678" s="65"/>
      <c r="AN678" s="65"/>
      <c r="AO678" s="65"/>
      <c r="AP678" s="65"/>
      <c r="AQ678" s="65"/>
      <c r="AR678" s="65"/>
      <c r="AS678" s="65"/>
      <c r="AT678" s="65"/>
      <c r="AU678" s="65"/>
      <c r="AV678" s="65"/>
      <c r="AW678" s="65"/>
      <c r="AX678" s="65"/>
      <c r="AY678" s="65"/>
      <c r="AZ678" s="65"/>
      <c r="BA678" s="65"/>
      <c r="BB678" s="65"/>
      <c r="BC678" s="65"/>
      <c r="BD678" s="65"/>
      <c r="BE678" s="65"/>
    </row>
    <row r="679" spans="1:57" ht="13" x14ac:dyDescent="0.15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  <c r="AJ679" s="65"/>
      <c r="AK679" s="65"/>
      <c r="AL679" s="65"/>
      <c r="AM679" s="65"/>
      <c r="AN679" s="65"/>
      <c r="AO679" s="65"/>
      <c r="AP679" s="65"/>
      <c r="AQ679" s="65"/>
      <c r="AR679" s="65"/>
      <c r="AS679" s="65"/>
      <c r="AT679" s="65"/>
      <c r="AU679" s="65"/>
      <c r="AV679" s="65"/>
      <c r="AW679" s="65"/>
      <c r="AX679" s="65"/>
      <c r="AY679" s="65"/>
      <c r="AZ679" s="65"/>
      <c r="BA679" s="65"/>
      <c r="BB679" s="65"/>
      <c r="BC679" s="65"/>
      <c r="BD679" s="65"/>
      <c r="BE679" s="65"/>
    </row>
    <row r="680" spans="1:57" ht="13" x14ac:dyDescent="0.15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  <c r="AJ680" s="65"/>
      <c r="AK680" s="65"/>
      <c r="AL680" s="65"/>
      <c r="AM680" s="65"/>
      <c r="AN680" s="65"/>
      <c r="AO680" s="65"/>
      <c r="AP680" s="65"/>
      <c r="AQ680" s="65"/>
      <c r="AR680" s="65"/>
      <c r="AS680" s="65"/>
      <c r="AT680" s="65"/>
      <c r="AU680" s="65"/>
      <c r="AV680" s="65"/>
      <c r="AW680" s="65"/>
      <c r="AX680" s="65"/>
      <c r="AY680" s="65"/>
      <c r="AZ680" s="65"/>
      <c r="BA680" s="65"/>
      <c r="BB680" s="65"/>
      <c r="BC680" s="65"/>
      <c r="BD680" s="65"/>
      <c r="BE680" s="65"/>
    </row>
    <row r="681" spans="1:57" ht="13" x14ac:dyDescent="0.15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5"/>
      <c r="AM681" s="65"/>
      <c r="AN681" s="65"/>
      <c r="AO681" s="65"/>
      <c r="AP681" s="65"/>
      <c r="AQ681" s="65"/>
      <c r="AR681" s="65"/>
      <c r="AS681" s="65"/>
      <c r="AT681" s="65"/>
      <c r="AU681" s="65"/>
      <c r="AV681" s="65"/>
      <c r="AW681" s="65"/>
      <c r="AX681" s="65"/>
      <c r="AY681" s="65"/>
      <c r="AZ681" s="65"/>
      <c r="BA681" s="65"/>
      <c r="BB681" s="65"/>
      <c r="BC681" s="65"/>
      <c r="BD681" s="65"/>
      <c r="BE681" s="65"/>
    </row>
    <row r="682" spans="1:57" ht="13" x14ac:dyDescent="0.15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  <c r="AJ682" s="65"/>
      <c r="AK682" s="65"/>
      <c r="AL682" s="65"/>
      <c r="AM682" s="65"/>
      <c r="AN682" s="65"/>
      <c r="AO682" s="65"/>
      <c r="AP682" s="65"/>
      <c r="AQ682" s="65"/>
      <c r="AR682" s="65"/>
      <c r="AS682" s="65"/>
      <c r="AT682" s="65"/>
      <c r="AU682" s="65"/>
      <c r="AV682" s="65"/>
      <c r="AW682" s="65"/>
      <c r="AX682" s="65"/>
      <c r="AY682" s="65"/>
      <c r="AZ682" s="65"/>
      <c r="BA682" s="65"/>
      <c r="BB682" s="65"/>
      <c r="BC682" s="65"/>
      <c r="BD682" s="65"/>
      <c r="BE682" s="65"/>
    </row>
    <row r="683" spans="1:57" ht="13" x14ac:dyDescent="0.15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  <c r="AJ683" s="65"/>
      <c r="AK683" s="65"/>
      <c r="AL683" s="65"/>
      <c r="AM683" s="65"/>
      <c r="AN683" s="65"/>
      <c r="AO683" s="65"/>
      <c r="AP683" s="65"/>
      <c r="AQ683" s="65"/>
      <c r="AR683" s="65"/>
      <c r="AS683" s="65"/>
      <c r="AT683" s="65"/>
      <c r="AU683" s="65"/>
      <c r="AV683" s="65"/>
      <c r="AW683" s="65"/>
      <c r="AX683" s="65"/>
      <c r="AY683" s="65"/>
      <c r="AZ683" s="65"/>
      <c r="BA683" s="65"/>
      <c r="BB683" s="65"/>
      <c r="BC683" s="65"/>
      <c r="BD683" s="65"/>
      <c r="BE683" s="65"/>
    </row>
    <row r="684" spans="1:57" ht="13" x14ac:dyDescent="0.15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  <c r="AJ684" s="65"/>
      <c r="AK684" s="65"/>
      <c r="AL684" s="65"/>
      <c r="AM684" s="65"/>
      <c r="AN684" s="65"/>
      <c r="AO684" s="65"/>
      <c r="AP684" s="65"/>
      <c r="AQ684" s="65"/>
      <c r="AR684" s="65"/>
      <c r="AS684" s="65"/>
      <c r="AT684" s="65"/>
      <c r="AU684" s="65"/>
      <c r="AV684" s="65"/>
      <c r="AW684" s="65"/>
      <c r="AX684" s="65"/>
      <c r="AY684" s="65"/>
      <c r="AZ684" s="65"/>
      <c r="BA684" s="65"/>
      <c r="BB684" s="65"/>
      <c r="BC684" s="65"/>
      <c r="BD684" s="65"/>
      <c r="BE684" s="65"/>
    </row>
    <row r="685" spans="1:57" ht="13" x14ac:dyDescent="0.1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  <c r="AJ685" s="65"/>
      <c r="AK685" s="65"/>
      <c r="AL685" s="65"/>
      <c r="AM685" s="65"/>
      <c r="AN685" s="65"/>
      <c r="AO685" s="65"/>
      <c r="AP685" s="65"/>
      <c r="AQ685" s="65"/>
      <c r="AR685" s="65"/>
      <c r="AS685" s="65"/>
      <c r="AT685" s="65"/>
      <c r="AU685" s="65"/>
      <c r="AV685" s="65"/>
      <c r="AW685" s="65"/>
      <c r="AX685" s="65"/>
      <c r="AY685" s="65"/>
      <c r="AZ685" s="65"/>
      <c r="BA685" s="65"/>
      <c r="BB685" s="65"/>
      <c r="BC685" s="65"/>
      <c r="BD685" s="65"/>
      <c r="BE685" s="65"/>
    </row>
    <row r="686" spans="1:57" ht="13" x14ac:dyDescent="0.15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  <c r="AL686" s="65"/>
      <c r="AM686" s="65"/>
      <c r="AN686" s="65"/>
      <c r="AO686" s="65"/>
      <c r="AP686" s="65"/>
      <c r="AQ686" s="65"/>
      <c r="AR686" s="65"/>
      <c r="AS686" s="65"/>
      <c r="AT686" s="65"/>
      <c r="AU686" s="65"/>
      <c r="AV686" s="65"/>
      <c r="AW686" s="65"/>
      <c r="AX686" s="65"/>
      <c r="AY686" s="65"/>
      <c r="AZ686" s="65"/>
      <c r="BA686" s="65"/>
      <c r="BB686" s="65"/>
      <c r="BC686" s="65"/>
      <c r="BD686" s="65"/>
      <c r="BE686" s="65"/>
    </row>
    <row r="687" spans="1:57" ht="13" x14ac:dyDescent="0.15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5"/>
      <c r="AM687" s="65"/>
      <c r="AN687" s="65"/>
      <c r="AO687" s="65"/>
      <c r="AP687" s="65"/>
      <c r="AQ687" s="65"/>
      <c r="AR687" s="65"/>
      <c r="AS687" s="65"/>
      <c r="AT687" s="65"/>
      <c r="AU687" s="65"/>
      <c r="AV687" s="65"/>
      <c r="AW687" s="65"/>
      <c r="AX687" s="65"/>
      <c r="AY687" s="65"/>
      <c r="AZ687" s="65"/>
      <c r="BA687" s="65"/>
      <c r="BB687" s="65"/>
      <c r="BC687" s="65"/>
      <c r="BD687" s="65"/>
      <c r="BE687" s="65"/>
    </row>
    <row r="688" spans="1:57" ht="13" x14ac:dyDescent="0.15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  <c r="AJ688" s="65"/>
      <c r="AK688" s="65"/>
      <c r="AL688" s="65"/>
      <c r="AM688" s="65"/>
      <c r="AN688" s="65"/>
      <c r="AO688" s="65"/>
      <c r="AP688" s="65"/>
      <c r="AQ688" s="65"/>
      <c r="AR688" s="65"/>
      <c r="AS688" s="65"/>
      <c r="AT688" s="65"/>
      <c r="AU688" s="65"/>
      <c r="AV688" s="65"/>
      <c r="AW688" s="65"/>
      <c r="AX688" s="65"/>
      <c r="AY688" s="65"/>
      <c r="AZ688" s="65"/>
      <c r="BA688" s="65"/>
      <c r="BB688" s="65"/>
      <c r="BC688" s="65"/>
      <c r="BD688" s="65"/>
      <c r="BE688" s="65"/>
    </row>
    <row r="689" spans="1:57" ht="13" x14ac:dyDescent="0.15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5"/>
      <c r="AM689" s="65"/>
      <c r="AN689" s="65"/>
      <c r="AO689" s="65"/>
      <c r="AP689" s="65"/>
      <c r="AQ689" s="65"/>
      <c r="AR689" s="65"/>
      <c r="AS689" s="65"/>
      <c r="AT689" s="65"/>
      <c r="AU689" s="65"/>
      <c r="AV689" s="65"/>
      <c r="AW689" s="65"/>
      <c r="AX689" s="65"/>
      <c r="AY689" s="65"/>
      <c r="AZ689" s="65"/>
      <c r="BA689" s="65"/>
      <c r="BB689" s="65"/>
      <c r="BC689" s="65"/>
      <c r="BD689" s="65"/>
      <c r="BE689" s="65"/>
    </row>
    <row r="690" spans="1:57" ht="13" x14ac:dyDescent="0.15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  <c r="AJ690" s="65"/>
      <c r="AK690" s="65"/>
      <c r="AL690" s="65"/>
      <c r="AM690" s="65"/>
      <c r="AN690" s="65"/>
      <c r="AO690" s="65"/>
      <c r="AP690" s="65"/>
      <c r="AQ690" s="65"/>
      <c r="AR690" s="65"/>
      <c r="AS690" s="65"/>
      <c r="AT690" s="65"/>
      <c r="AU690" s="65"/>
      <c r="AV690" s="65"/>
      <c r="AW690" s="65"/>
      <c r="AX690" s="65"/>
      <c r="AY690" s="65"/>
      <c r="AZ690" s="65"/>
      <c r="BA690" s="65"/>
      <c r="BB690" s="65"/>
      <c r="BC690" s="65"/>
      <c r="BD690" s="65"/>
      <c r="BE690" s="65"/>
    </row>
    <row r="691" spans="1:57" ht="13" x14ac:dyDescent="0.15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  <c r="AO691" s="65"/>
      <c r="AP691" s="65"/>
      <c r="AQ691" s="65"/>
      <c r="AR691" s="65"/>
      <c r="AS691" s="65"/>
      <c r="AT691" s="65"/>
      <c r="AU691" s="65"/>
      <c r="AV691" s="65"/>
      <c r="AW691" s="65"/>
      <c r="AX691" s="65"/>
      <c r="AY691" s="65"/>
      <c r="AZ691" s="65"/>
      <c r="BA691" s="65"/>
      <c r="BB691" s="65"/>
      <c r="BC691" s="65"/>
      <c r="BD691" s="65"/>
      <c r="BE691" s="65"/>
    </row>
    <row r="692" spans="1:57" ht="13" x14ac:dyDescent="0.15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  <c r="AJ692" s="65"/>
      <c r="AK692" s="65"/>
      <c r="AL692" s="65"/>
      <c r="AM692" s="65"/>
      <c r="AN692" s="65"/>
      <c r="AO692" s="65"/>
      <c r="AP692" s="65"/>
      <c r="AQ692" s="65"/>
      <c r="AR692" s="65"/>
      <c r="AS692" s="65"/>
      <c r="AT692" s="65"/>
      <c r="AU692" s="65"/>
      <c r="AV692" s="65"/>
      <c r="AW692" s="65"/>
      <c r="AX692" s="65"/>
      <c r="AY692" s="65"/>
      <c r="AZ692" s="65"/>
      <c r="BA692" s="65"/>
      <c r="BB692" s="65"/>
      <c r="BC692" s="65"/>
      <c r="BD692" s="65"/>
      <c r="BE692" s="65"/>
    </row>
    <row r="693" spans="1:57" ht="13" x14ac:dyDescent="0.15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  <c r="AJ693" s="65"/>
      <c r="AK693" s="65"/>
      <c r="AL693" s="65"/>
      <c r="AM693" s="65"/>
      <c r="AN693" s="65"/>
      <c r="AO693" s="65"/>
      <c r="AP693" s="65"/>
      <c r="AQ693" s="65"/>
      <c r="AR693" s="65"/>
      <c r="AS693" s="65"/>
      <c r="AT693" s="65"/>
      <c r="AU693" s="65"/>
      <c r="AV693" s="65"/>
      <c r="AW693" s="65"/>
      <c r="AX693" s="65"/>
      <c r="AY693" s="65"/>
      <c r="AZ693" s="65"/>
      <c r="BA693" s="65"/>
      <c r="BB693" s="65"/>
      <c r="BC693" s="65"/>
      <c r="BD693" s="65"/>
      <c r="BE693" s="65"/>
    </row>
    <row r="694" spans="1:57" ht="13" x14ac:dyDescent="0.15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  <c r="AJ694" s="65"/>
      <c r="AK694" s="65"/>
      <c r="AL694" s="65"/>
      <c r="AM694" s="65"/>
      <c r="AN694" s="65"/>
      <c r="AO694" s="65"/>
      <c r="AP694" s="65"/>
      <c r="AQ694" s="65"/>
      <c r="AR694" s="65"/>
      <c r="AS694" s="65"/>
      <c r="AT694" s="65"/>
      <c r="AU694" s="65"/>
      <c r="AV694" s="65"/>
      <c r="AW694" s="65"/>
      <c r="AX694" s="65"/>
      <c r="AY694" s="65"/>
      <c r="AZ694" s="65"/>
      <c r="BA694" s="65"/>
      <c r="BB694" s="65"/>
      <c r="BC694" s="65"/>
      <c r="BD694" s="65"/>
      <c r="BE694" s="65"/>
    </row>
    <row r="695" spans="1:57" ht="13" x14ac:dyDescent="0.1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  <c r="AJ695" s="65"/>
      <c r="AK695" s="65"/>
      <c r="AL695" s="65"/>
      <c r="AM695" s="65"/>
      <c r="AN695" s="65"/>
      <c r="AO695" s="65"/>
      <c r="AP695" s="65"/>
      <c r="AQ695" s="65"/>
      <c r="AR695" s="65"/>
      <c r="AS695" s="65"/>
      <c r="AT695" s="65"/>
      <c r="AU695" s="65"/>
      <c r="AV695" s="65"/>
      <c r="AW695" s="65"/>
      <c r="AX695" s="65"/>
      <c r="AY695" s="65"/>
      <c r="AZ695" s="65"/>
      <c r="BA695" s="65"/>
      <c r="BB695" s="65"/>
      <c r="BC695" s="65"/>
      <c r="BD695" s="65"/>
      <c r="BE695" s="65"/>
    </row>
    <row r="696" spans="1:57" ht="13" x14ac:dyDescent="0.15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  <c r="AJ696" s="65"/>
      <c r="AK696" s="65"/>
      <c r="AL696" s="65"/>
      <c r="AM696" s="65"/>
      <c r="AN696" s="65"/>
      <c r="AO696" s="65"/>
      <c r="AP696" s="65"/>
      <c r="AQ696" s="65"/>
      <c r="AR696" s="65"/>
      <c r="AS696" s="65"/>
      <c r="AT696" s="65"/>
      <c r="AU696" s="65"/>
      <c r="AV696" s="65"/>
      <c r="AW696" s="65"/>
      <c r="AX696" s="65"/>
      <c r="AY696" s="65"/>
      <c r="AZ696" s="65"/>
      <c r="BA696" s="65"/>
      <c r="BB696" s="65"/>
      <c r="BC696" s="65"/>
      <c r="BD696" s="65"/>
      <c r="BE696" s="65"/>
    </row>
    <row r="697" spans="1:57" ht="13" x14ac:dyDescent="0.15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  <c r="AJ697" s="65"/>
      <c r="AK697" s="65"/>
      <c r="AL697" s="65"/>
      <c r="AM697" s="65"/>
      <c r="AN697" s="65"/>
      <c r="AO697" s="65"/>
      <c r="AP697" s="65"/>
      <c r="AQ697" s="65"/>
      <c r="AR697" s="65"/>
      <c r="AS697" s="65"/>
      <c r="AT697" s="65"/>
      <c r="AU697" s="65"/>
      <c r="AV697" s="65"/>
      <c r="AW697" s="65"/>
      <c r="AX697" s="65"/>
      <c r="AY697" s="65"/>
      <c r="AZ697" s="65"/>
      <c r="BA697" s="65"/>
      <c r="BB697" s="65"/>
      <c r="BC697" s="65"/>
      <c r="BD697" s="65"/>
      <c r="BE697" s="65"/>
    </row>
    <row r="698" spans="1:57" ht="13" x14ac:dyDescent="0.15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5"/>
      <c r="AM698" s="65"/>
      <c r="AN698" s="65"/>
      <c r="AO698" s="65"/>
      <c r="AP698" s="65"/>
      <c r="AQ698" s="65"/>
      <c r="AR698" s="65"/>
      <c r="AS698" s="65"/>
      <c r="AT698" s="65"/>
      <c r="AU698" s="65"/>
      <c r="AV698" s="65"/>
      <c r="AW698" s="65"/>
      <c r="AX698" s="65"/>
      <c r="AY698" s="65"/>
      <c r="AZ698" s="65"/>
      <c r="BA698" s="65"/>
      <c r="BB698" s="65"/>
      <c r="BC698" s="65"/>
      <c r="BD698" s="65"/>
      <c r="BE698" s="65"/>
    </row>
    <row r="699" spans="1:57" ht="13" x14ac:dyDescent="0.15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  <c r="AJ699" s="65"/>
      <c r="AK699" s="65"/>
      <c r="AL699" s="65"/>
      <c r="AM699" s="65"/>
      <c r="AN699" s="65"/>
      <c r="AO699" s="65"/>
      <c r="AP699" s="65"/>
      <c r="AQ699" s="65"/>
      <c r="AR699" s="65"/>
      <c r="AS699" s="65"/>
      <c r="AT699" s="65"/>
      <c r="AU699" s="65"/>
      <c r="AV699" s="65"/>
      <c r="AW699" s="65"/>
      <c r="AX699" s="65"/>
      <c r="AY699" s="65"/>
      <c r="AZ699" s="65"/>
      <c r="BA699" s="65"/>
      <c r="BB699" s="65"/>
      <c r="BC699" s="65"/>
      <c r="BD699" s="65"/>
      <c r="BE699" s="65"/>
    </row>
    <row r="700" spans="1:57" ht="13" x14ac:dyDescent="0.15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  <c r="AJ700" s="65"/>
      <c r="AK700" s="65"/>
      <c r="AL700" s="65"/>
      <c r="AM700" s="65"/>
      <c r="AN700" s="65"/>
      <c r="AO700" s="65"/>
      <c r="AP700" s="65"/>
      <c r="AQ700" s="65"/>
      <c r="AR700" s="65"/>
      <c r="AS700" s="65"/>
      <c r="AT700" s="65"/>
      <c r="AU700" s="65"/>
      <c r="AV700" s="65"/>
      <c r="AW700" s="65"/>
      <c r="AX700" s="65"/>
      <c r="AY700" s="65"/>
      <c r="AZ700" s="65"/>
      <c r="BA700" s="65"/>
      <c r="BB700" s="65"/>
      <c r="BC700" s="65"/>
      <c r="BD700" s="65"/>
      <c r="BE700" s="65"/>
    </row>
    <row r="701" spans="1:57" ht="13" x14ac:dyDescent="0.15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  <c r="AJ701" s="65"/>
      <c r="AK701" s="65"/>
      <c r="AL701" s="65"/>
      <c r="AM701" s="65"/>
      <c r="AN701" s="65"/>
      <c r="AO701" s="65"/>
      <c r="AP701" s="65"/>
      <c r="AQ701" s="65"/>
      <c r="AR701" s="65"/>
      <c r="AS701" s="65"/>
      <c r="AT701" s="65"/>
      <c r="AU701" s="65"/>
      <c r="AV701" s="65"/>
      <c r="AW701" s="65"/>
      <c r="AX701" s="65"/>
      <c r="AY701" s="65"/>
      <c r="AZ701" s="65"/>
      <c r="BA701" s="65"/>
      <c r="BB701" s="65"/>
      <c r="BC701" s="65"/>
      <c r="BD701" s="65"/>
      <c r="BE701" s="65"/>
    </row>
    <row r="702" spans="1:57" ht="13" x14ac:dyDescent="0.15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5"/>
      <c r="AM702" s="65"/>
      <c r="AN702" s="65"/>
      <c r="AO702" s="65"/>
      <c r="AP702" s="65"/>
      <c r="AQ702" s="65"/>
      <c r="AR702" s="65"/>
      <c r="AS702" s="65"/>
      <c r="AT702" s="65"/>
      <c r="AU702" s="65"/>
      <c r="AV702" s="65"/>
      <c r="AW702" s="65"/>
      <c r="AX702" s="65"/>
      <c r="AY702" s="65"/>
      <c r="AZ702" s="65"/>
      <c r="BA702" s="65"/>
      <c r="BB702" s="65"/>
      <c r="BC702" s="65"/>
      <c r="BD702" s="65"/>
      <c r="BE702" s="65"/>
    </row>
    <row r="703" spans="1:57" ht="13" x14ac:dyDescent="0.15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  <c r="AJ703" s="65"/>
      <c r="AK703" s="65"/>
      <c r="AL703" s="65"/>
      <c r="AM703" s="65"/>
      <c r="AN703" s="65"/>
      <c r="AO703" s="65"/>
      <c r="AP703" s="65"/>
      <c r="AQ703" s="65"/>
      <c r="AR703" s="65"/>
      <c r="AS703" s="65"/>
      <c r="AT703" s="65"/>
      <c r="AU703" s="65"/>
      <c r="AV703" s="65"/>
      <c r="AW703" s="65"/>
      <c r="AX703" s="65"/>
      <c r="AY703" s="65"/>
      <c r="AZ703" s="65"/>
      <c r="BA703" s="65"/>
      <c r="BB703" s="65"/>
      <c r="BC703" s="65"/>
      <c r="BD703" s="65"/>
      <c r="BE703" s="65"/>
    </row>
    <row r="704" spans="1:57" ht="13" x14ac:dyDescent="0.15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</row>
    <row r="705" spans="1:57" ht="13" x14ac:dyDescent="0.1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  <c r="AJ705" s="65"/>
      <c r="AK705" s="65"/>
      <c r="AL705" s="65"/>
      <c r="AM705" s="65"/>
      <c r="AN705" s="65"/>
      <c r="AO705" s="65"/>
      <c r="AP705" s="65"/>
      <c r="AQ705" s="65"/>
      <c r="AR705" s="65"/>
      <c r="AS705" s="65"/>
      <c r="AT705" s="65"/>
      <c r="AU705" s="65"/>
      <c r="AV705" s="65"/>
      <c r="AW705" s="65"/>
      <c r="AX705" s="65"/>
      <c r="AY705" s="65"/>
      <c r="AZ705" s="65"/>
      <c r="BA705" s="65"/>
      <c r="BB705" s="65"/>
      <c r="BC705" s="65"/>
      <c r="BD705" s="65"/>
      <c r="BE705" s="65"/>
    </row>
    <row r="706" spans="1:57" ht="13" x14ac:dyDescent="0.15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5"/>
      <c r="AM706" s="65"/>
      <c r="AN706" s="65"/>
      <c r="AO706" s="65"/>
      <c r="AP706" s="65"/>
      <c r="AQ706" s="65"/>
      <c r="AR706" s="65"/>
      <c r="AS706" s="65"/>
      <c r="AT706" s="65"/>
      <c r="AU706" s="65"/>
      <c r="AV706" s="65"/>
      <c r="AW706" s="65"/>
      <c r="AX706" s="65"/>
      <c r="AY706" s="65"/>
      <c r="AZ706" s="65"/>
      <c r="BA706" s="65"/>
      <c r="BB706" s="65"/>
      <c r="BC706" s="65"/>
      <c r="BD706" s="65"/>
      <c r="BE706" s="65"/>
    </row>
    <row r="707" spans="1:57" ht="13" x14ac:dyDescent="0.15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  <c r="AJ707" s="65"/>
      <c r="AK707" s="65"/>
      <c r="AL707" s="65"/>
      <c r="AM707" s="65"/>
      <c r="AN707" s="65"/>
      <c r="AO707" s="65"/>
      <c r="AP707" s="65"/>
      <c r="AQ707" s="65"/>
      <c r="AR707" s="65"/>
      <c r="AS707" s="65"/>
      <c r="AT707" s="65"/>
      <c r="AU707" s="65"/>
      <c r="AV707" s="65"/>
      <c r="AW707" s="65"/>
      <c r="AX707" s="65"/>
      <c r="AY707" s="65"/>
      <c r="AZ707" s="65"/>
      <c r="BA707" s="65"/>
      <c r="BB707" s="65"/>
      <c r="BC707" s="65"/>
      <c r="BD707" s="65"/>
      <c r="BE707" s="65"/>
    </row>
    <row r="708" spans="1:57" ht="13" x14ac:dyDescent="0.15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5"/>
      <c r="AM708" s="65"/>
      <c r="AN708" s="65"/>
      <c r="AO708" s="65"/>
      <c r="AP708" s="65"/>
      <c r="AQ708" s="65"/>
      <c r="AR708" s="65"/>
      <c r="AS708" s="65"/>
      <c r="AT708" s="65"/>
      <c r="AU708" s="65"/>
      <c r="AV708" s="65"/>
      <c r="AW708" s="65"/>
      <c r="AX708" s="65"/>
      <c r="AY708" s="65"/>
      <c r="AZ708" s="65"/>
      <c r="BA708" s="65"/>
      <c r="BB708" s="65"/>
      <c r="BC708" s="65"/>
      <c r="BD708" s="65"/>
      <c r="BE708" s="65"/>
    </row>
    <row r="709" spans="1:57" ht="13" x14ac:dyDescent="0.15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  <c r="AJ709" s="65"/>
      <c r="AK709" s="65"/>
      <c r="AL709" s="65"/>
      <c r="AM709" s="65"/>
      <c r="AN709" s="65"/>
      <c r="AO709" s="65"/>
      <c r="AP709" s="65"/>
      <c r="AQ709" s="65"/>
      <c r="AR709" s="65"/>
      <c r="AS709" s="65"/>
      <c r="AT709" s="65"/>
      <c r="AU709" s="65"/>
      <c r="AV709" s="65"/>
      <c r="AW709" s="65"/>
      <c r="AX709" s="65"/>
      <c r="AY709" s="65"/>
      <c r="AZ709" s="65"/>
      <c r="BA709" s="65"/>
      <c r="BB709" s="65"/>
      <c r="BC709" s="65"/>
      <c r="BD709" s="65"/>
      <c r="BE709" s="65"/>
    </row>
    <row r="710" spans="1:57" ht="13" x14ac:dyDescent="0.15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  <c r="AJ710" s="65"/>
      <c r="AK710" s="65"/>
      <c r="AL710" s="65"/>
      <c r="AM710" s="65"/>
      <c r="AN710" s="65"/>
      <c r="AO710" s="65"/>
      <c r="AP710" s="65"/>
      <c r="AQ710" s="65"/>
      <c r="AR710" s="65"/>
      <c r="AS710" s="65"/>
      <c r="AT710" s="65"/>
      <c r="AU710" s="65"/>
      <c r="AV710" s="65"/>
      <c r="AW710" s="65"/>
      <c r="AX710" s="65"/>
      <c r="AY710" s="65"/>
      <c r="AZ710" s="65"/>
      <c r="BA710" s="65"/>
      <c r="BB710" s="65"/>
      <c r="BC710" s="65"/>
      <c r="BD710" s="65"/>
      <c r="BE710" s="65"/>
    </row>
    <row r="711" spans="1:57" ht="13" x14ac:dyDescent="0.15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  <c r="AJ711" s="65"/>
      <c r="AK711" s="65"/>
      <c r="AL711" s="65"/>
      <c r="AM711" s="65"/>
      <c r="AN711" s="65"/>
      <c r="AO711" s="65"/>
      <c r="AP711" s="65"/>
      <c r="AQ711" s="65"/>
      <c r="AR711" s="65"/>
      <c r="AS711" s="65"/>
      <c r="AT711" s="65"/>
      <c r="AU711" s="65"/>
      <c r="AV711" s="65"/>
      <c r="AW711" s="65"/>
      <c r="AX711" s="65"/>
      <c r="AY711" s="65"/>
      <c r="AZ711" s="65"/>
      <c r="BA711" s="65"/>
      <c r="BB711" s="65"/>
      <c r="BC711" s="65"/>
      <c r="BD711" s="65"/>
      <c r="BE711" s="65"/>
    </row>
    <row r="712" spans="1:57" ht="13" x14ac:dyDescent="0.15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  <c r="AJ712" s="65"/>
      <c r="AK712" s="65"/>
      <c r="AL712" s="65"/>
      <c r="AM712" s="65"/>
      <c r="AN712" s="65"/>
      <c r="AO712" s="65"/>
      <c r="AP712" s="65"/>
      <c r="AQ712" s="65"/>
      <c r="AR712" s="65"/>
      <c r="AS712" s="65"/>
      <c r="AT712" s="65"/>
      <c r="AU712" s="65"/>
      <c r="AV712" s="65"/>
      <c r="AW712" s="65"/>
      <c r="AX712" s="65"/>
      <c r="AY712" s="65"/>
      <c r="AZ712" s="65"/>
      <c r="BA712" s="65"/>
      <c r="BB712" s="65"/>
      <c r="BC712" s="65"/>
      <c r="BD712" s="65"/>
      <c r="BE712" s="65"/>
    </row>
    <row r="713" spans="1:57" ht="13" x14ac:dyDescent="0.15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  <c r="AJ713" s="65"/>
      <c r="AK713" s="65"/>
      <c r="AL713" s="65"/>
      <c r="AM713" s="65"/>
      <c r="AN713" s="65"/>
      <c r="AO713" s="65"/>
      <c r="AP713" s="65"/>
      <c r="AQ713" s="65"/>
      <c r="AR713" s="65"/>
      <c r="AS713" s="65"/>
      <c r="AT713" s="65"/>
      <c r="AU713" s="65"/>
      <c r="AV713" s="65"/>
      <c r="AW713" s="65"/>
      <c r="AX713" s="65"/>
      <c r="AY713" s="65"/>
      <c r="AZ713" s="65"/>
      <c r="BA713" s="65"/>
      <c r="BB713" s="65"/>
      <c r="BC713" s="65"/>
      <c r="BD713" s="65"/>
      <c r="BE713" s="65"/>
    </row>
    <row r="714" spans="1:57" ht="13" x14ac:dyDescent="0.1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  <c r="AJ714" s="65"/>
      <c r="AK714" s="65"/>
      <c r="AL714" s="65"/>
      <c r="AM714" s="65"/>
      <c r="AN714" s="65"/>
      <c r="AO714" s="65"/>
      <c r="AP714" s="65"/>
      <c r="AQ714" s="65"/>
      <c r="AR714" s="65"/>
      <c r="AS714" s="65"/>
      <c r="AT714" s="65"/>
      <c r="AU714" s="65"/>
      <c r="AV714" s="65"/>
      <c r="AW714" s="65"/>
      <c r="AX714" s="65"/>
      <c r="AY714" s="65"/>
      <c r="AZ714" s="65"/>
      <c r="BA714" s="65"/>
      <c r="BB714" s="65"/>
      <c r="BC714" s="65"/>
      <c r="BD714" s="65"/>
      <c r="BE714" s="65"/>
    </row>
    <row r="715" spans="1:57" ht="13" x14ac:dyDescent="0.1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  <c r="AJ715" s="65"/>
      <c r="AK715" s="65"/>
      <c r="AL715" s="65"/>
      <c r="AM715" s="65"/>
      <c r="AN715" s="65"/>
      <c r="AO715" s="65"/>
      <c r="AP715" s="65"/>
      <c r="AQ715" s="65"/>
      <c r="AR715" s="65"/>
      <c r="AS715" s="65"/>
      <c r="AT715" s="65"/>
      <c r="AU715" s="65"/>
      <c r="AV715" s="65"/>
      <c r="AW715" s="65"/>
      <c r="AX715" s="65"/>
      <c r="AY715" s="65"/>
      <c r="AZ715" s="65"/>
      <c r="BA715" s="65"/>
      <c r="BB715" s="65"/>
      <c r="BC715" s="65"/>
      <c r="BD715" s="65"/>
      <c r="BE715" s="65"/>
    </row>
    <row r="716" spans="1:57" ht="13" x14ac:dyDescent="0.15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  <c r="AJ716" s="65"/>
      <c r="AK716" s="65"/>
      <c r="AL716" s="65"/>
      <c r="AM716" s="65"/>
      <c r="AN716" s="65"/>
      <c r="AO716" s="65"/>
      <c r="AP716" s="65"/>
      <c r="AQ716" s="65"/>
      <c r="AR716" s="65"/>
      <c r="AS716" s="65"/>
      <c r="AT716" s="65"/>
      <c r="AU716" s="65"/>
      <c r="AV716" s="65"/>
      <c r="AW716" s="65"/>
      <c r="AX716" s="65"/>
      <c r="AY716" s="65"/>
      <c r="AZ716" s="65"/>
      <c r="BA716" s="65"/>
      <c r="BB716" s="65"/>
      <c r="BC716" s="65"/>
      <c r="BD716" s="65"/>
      <c r="BE716" s="65"/>
    </row>
    <row r="717" spans="1:57" ht="13" x14ac:dyDescent="0.15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</row>
    <row r="718" spans="1:57" ht="13" x14ac:dyDescent="0.15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  <c r="AJ718" s="65"/>
      <c r="AK718" s="65"/>
      <c r="AL718" s="65"/>
      <c r="AM718" s="65"/>
      <c r="AN718" s="65"/>
      <c r="AO718" s="65"/>
      <c r="AP718" s="65"/>
      <c r="AQ718" s="65"/>
      <c r="AR718" s="65"/>
      <c r="AS718" s="65"/>
      <c r="AT718" s="65"/>
      <c r="AU718" s="65"/>
      <c r="AV718" s="65"/>
      <c r="AW718" s="65"/>
      <c r="AX718" s="65"/>
      <c r="AY718" s="65"/>
      <c r="AZ718" s="65"/>
      <c r="BA718" s="65"/>
      <c r="BB718" s="65"/>
      <c r="BC718" s="65"/>
      <c r="BD718" s="65"/>
      <c r="BE718" s="65"/>
    </row>
    <row r="719" spans="1:57" ht="13" x14ac:dyDescent="0.15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  <c r="AJ719" s="65"/>
      <c r="AK719" s="65"/>
      <c r="AL719" s="65"/>
      <c r="AM719" s="65"/>
      <c r="AN719" s="65"/>
      <c r="AO719" s="65"/>
      <c r="AP719" s="65"/>
      <c r="AQ719" s="65"/>
      <c r="AR719" s="65"/>
      <c r="AS719" s="65"/>
      <c r="AT719" s="65"/>
      <c r="AU719" s="65"/>
      <c r="AV719" s="65"/>
      <c r="AW719" s="65"/>
      <c r="AX719" s="65"/>
      <c r="AY719" s="65"/>
      <c r="AZ719" s="65"/>
      <c r="BA719" s="65"/>
      <c r="BB719" s="65"/>
      <c r="BC719" s="65"/>
      <c r="BD719" s="65"/>
      <c r="BE719" s="65"/>
    </row>
    <row r="720" spans="1:57" ht="13" x14ac:dyDescent="0.15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  <c r="AJ720" s="65"/>
      <c r="AK720" s="65"/>
      <c r="AL720" s="65"/>
      <c r="AM720" s="65"/>
      <c r="AN720" s="65"/>
      <c r="AO720" s="65"/>
      <c r="AP720" s="65"/>
      <c r="AQ720" s="65"/>
      <c r="AR720" s="65"/>
      <c r="AS720" s="65"/>
      <c r="AT720" s="65"/>
      <c r="AU720" s="65"/>
      <c r="AV720" s="65"/>
      <c r="AW720" s="65"/>
      <c r="AX720" s="65"/>
      <c r="AY720" s="65"/>
      <c r="AZ720" s="65"/>
      <c r="BA720" s="65"/>
      <c r="BB720" s="65"/>
      <c r="BC720" s="65"/>
      <c r="BD720" s="65"/>
      <c r="BE720" s="65"/>
    </row>
    <row r="721" spans="1:57" ht="13" x14ac:dyDescent="0.15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</row>
    <row r="722" spans="1:57" ht="13" x14ac:dyDescent="0.15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5"/>
      <c r="AM722" s="65"/>
      <c r="AN722" s="65"/>
      <c r="AO722" s="65"/>
      <c r="AP722" s="65"/>
      <c r="AQ722" s="65"/>
      <c r="AR722" s="65"/>
      <c r="AS722" s="65"/>
      <c r="AT722" s="65"/>
      <c r="AU722" s="65"/>
      <c r="AV722" s="65"/>
      <c r="AW722" s="65"/>
      <c r="AX722" s="65"/>
      <c r="AY722" s="65"/>
      <c r="AZ722" s="65"/>
      <c r="BA722" s="65"/>
      <c r="BB722" s="65"/>
      <c r="BC722" s="65"/>
      <c r="BD722" s="65"/>
      <c r="BE722" s="65"/>
    </row>
    <row r="723" spans="1:57" ht="13" x14ac:dyDescent="0.15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  <c r="AJ723" s="65"/>
      <c r="AK723" s="65"/>
      <c r="AL723" s="65"/>
      <c r="AM723" s="65"/>
      <c r="AN723" s="65"/>
      <c r="AO723" s="65"/>
      <c r="AP723" s="65"/>
      <c r="AQ723" s="65"/>
      <c r="AR723" s="65"/>
      <c r="AS723" s="65"/>
      <c r="AT723" s="65"/>
      <c r="AU723" s="65"/>
      <c r="AV723" s="65"/>
      <c r="AW723" s="65"/>
      <c r="AX723" s="65"/>
      <c r="AY723" s="65"/>
      <c r="AZ723" s="65"/>
      <c r="BA723" s="65"/>
      <c r="BB723" s="65"/>
      <c r="BC723" s="65"/>
      <c r="BD723" s="65"/>
      <c r="BE723" s="65"/>
    </row>
    <row r="724" spans="1:57" ht="13" x14ac:dyDescent="0.15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</row>
    <row r="725" spans="1:57" ht="13" x14ac:dyDescent="0.1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  <c r="AJ725" s="65"/>
      <c r="AK725" s="65"/>
      <c r="AL725" s="65"/>
      <c r="AM725" s="65"/>
      <c r="AN725" s="65"/>
      <c r="AO725" s="65"/>
      <c r="AP725" s="65"/>
      <c r="AQ725" s="65"/>
      <c r="AR725" s="65"/>
      <c r="AS725" s="65"/>
      <c r="AT725" s="65"/>
      <c r="AU725" s="65"/>
      <c r="AV725" s="65"/>
      <c r="AW725" s="65"/>
      <c r="AX725" s="65"/>
      <c r="AY725" s="65"/>
      <c r="AZ725" s="65"/>
      <c r="BA725" s="65"/>
      <c r="BB725" s="65"/>
      <c r="BC725" s="65"/>
      <c r="BD725" s="65"/>
      <c r="BE725" s="65"/>
    </row>
    <row r="726" spans="1:57" ht="13" x14ac:dyDescent="0.15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  <c r="AJ726" s="65"/>
      <c r="AK726" s="65"/>
      <c r="AL726" s="65"/>
      <c r="AM726" s="65"/>
      <c r="AN726" s="65"/>
      <c r="AO726" s="65"/>
      <c r="AP726" s="65"/>
      <c r="AQ726" s="65"/>
      <c r="AR726" s="65"/>
      <c r="AS726" s="65"/>
      <c r="AT726" s="65"/>
      <c r="AU726" s="65"/>
      <c r="AV726" s="65"/>
      <c r="AW726" s="65"/>
      <c r="AX726" s="65"/>
      <c r="AY726" s="65"/>
      <c r="AZ726" s="65"/>
      <c r="BA726" s="65"/>
      <c r="BB726" s="65"/>
      <c r="BC726" s="65"/>
      <c r="BD726" s="65"/>
      <c r="BE726" s="65"/>
    </row>
    <row r="727" spans="1:57" ht="13" x14ac:dyDescent="0.15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  <c r="AJ727" s="65"/>
      <c r="AK727" s="65"/>
      <c r="AL727" s="65"/>
      <c r="AM727" s="65"/>
      <c r="AN727" s="65"/>
      <c r="AO727" s="65"/>
      <c r="AP727" s="65"/>
      <c r="AQ727" s="65"/>
      <c r="AR727" s="65"/>
      <c r="AS727" s="65"/>
      <c r="AT727" s="65"/>
      <c r="AU727" s="65"/>
      <c r="AV727" s="65"/>
      <c r="AW727" s="65"/>
      <c r="AX727" s="65"/>
      <c r="AY727" s="65"/>
      <c r="AZ727" s="65"/>
      <c r="BA727" s="65"/>
      <c r="BB727" s="65"/>
      <c r="BC727" s="65"/>
      <c r="BD727" s="65"/>
      <c r="BE727" s="65"/>
    </row>
    <row r="728" spans="1:57" ht="13" x14ac:dyDescent="0.15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  <c r="AJ728" s="65"/>
      <c r="AK728" s="65"/>
      <c r="AL728" s="65"/>
      <c r="AM728" s="65"/>
      <c r="AN728" s="65"/>
      <c r="AO728" s="65"/>
      <c r="AP728" s="65"/>
      <c r="AQ728" s="65"/>
      <c r="AR728" s="65"/>
      <c r="AS728" s="65"/>
      <c r="AT728" s="65"/>
      <c r="AU728" s="65"/>
      <c r="AV728" s="65"/>
      <c r="AW728" s="65"/>
      <c r="AX728" s="65"/>
      <c r="AY728" s="65"/>
      <c r="AZ728" s="65"/>
      <c r="BA728" s="65"/>
      <c r="BB728" s="65"/>
      <c r="BC728" s="65"/>
      <c r="BD728" s="65"/>
      <c r="BE728" s="65"/>
    </row>
    <row r="729" spans="1:57" ht="13" x14ac:dyDescent="0.1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</row>
    <row r="730" spans="1:57" ht="13" x14ac:dyDescent="0.15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</row>
    <row r="731" spans="1:57" ht="13" x14ac:dyDescent="0.15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  <c r="AJ731" s="65"/>
      <c r="AK731" s="65"/>
      <c r="AL731" s="65"/>
      <c r="AM731" s="65"/>
      <c r="AN731" s="65"/>
      <c r="AO731" s="65"/>
      <c r="AP731" s="65"/>
      <c r="AQ731" s="65"/>
      <c r="AR731" s="65"/>
      <c r="AS731" s="65"/>
      <c r="AT731" s="65"/>
      <c r="AU731" s="65"/>
      <c r="AV731" s="65"/>
      <c r="AW731" s="65"/>
      <c r="AX731" s="65"/>
      <c r="AY731" s="65"/>
      <c r="AZ731" s="65"/>
      <c r="BA731" s="65"/>
      <c r="BB731" s="65"/>
      <c r="BC731" s="65"/>
      <c r="BD731" s="65"/>
      <c r="BE731" s="65"/>
    </row>
    <row r="732" spans="1:57" ht="13" x14ac:dyDescent="0.15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  <c r="AJ732" s="65"/>
      <c r="AK732" s="65"/>
      <c r="AL732" s="65"/>
      <c r="AM732" s="65"/>
      <c r="AN732" s="65"/>
      <c r="AO732" s="65"/>
      <c r="AP732" s="65"/>
      <c r="AQ732" s="65"/>
      <c r="AR732" s="65"/>
      <c r="AS732" s="65"/>
      <c r="AT732" s="65"/>
      <c r="AU732" s="65"/>
      <c r="AV732" s="65"/>
      <c r="AW732" s="65"/>
      <c r="AX732" s="65"/>
      <c r="AY732" s="65"/>
      <c r="AZ732" s="65"/>
      <c r="BA732" s="65"/>
      <c r="BB732" s="65"/>
      <c r="BC732" s="65"/>
      <c r="BD732" s="65"/>
      <c r="BE732" s="65"/>
    </row>
    <row r="733" spans="1:57" ht="13" x14ac:dyDescent="0.15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  <c r="AJ733" s="65"/>
      <c r="AK733" s="65"/>
      <c r="AL733" s="65"/>
      <c r="AM733" s="65"/>
      <c r="AN733" s="65"/>
      <c r="AO733" s="65"/>
      <c r="AP733" s="65"/>
      <c r="AQ733" s="65"/>
      <c r="AR733" s="65"/>
      <c r="AS733" s="65"/>
      <c r="AT733" s="65"/>
      <c r="AU733" s="65"/>
      <c r="AV733" s="65"/>
      <c r="AW733" s="65"/>
      <c r="AX733" s="65"/>
      <c r="AY733" s="65"/>
      <c r="AZ733" s="65"/>
      <c r="BA733" s="65"/>
      <c r="BB733" s="65"/>
      <c r="BC733" s="65"/>
      <c r="BD733" s="65"/>
      <c r="BE733" s="65"/>
    </row>
    <row r="734" spans="1:57" ht="13" x14ac:dyDescent="0.15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  <c r="AJ734" s="65"/>
      <c r="AK734" s="65"/>
      <c r="AL734" s="65"/>
      <c r="AM734" s="65"/>
      <c r="AN734" s="65"/>
      <c r="AO734" s="65"/>
      <c r="AP734" s="65"/>
      <c r="AQ734" s="65"/>
      <c r="AR734" s="65"/>
      <c r="AS734" s="65"/>
      <c r="AT734" s="65"/>
      <c r="AU734" s="65"/>
      <c r="AV734" s="65"/>
      <c r="AW734" s="65"/>
      <c r="AX734" s="65"/>
      <c r="AY734" s="65"/>
      <c r="AZ734" s="65"/>
      <c r="BA734" s="65"/>
      <c r="BB734" s="65"/>
      <c r="BC734" s="65"/>
      <c r="BD734" s="65"/>
      <c r="BE734" s="65"/>
    </row>
    <row r="735" spans="1:57" ht="13" x14ac:dyDescent="0.1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  <c r="AJ735" s="65"/>
      <c r="AK735" s="65"/>
      <c r="AL735" s="65"/>
      <c r="AM735" s="65"/>
      <c r="AN735" s="65"/>
      <c r="AO735" s="65"/>
      <c r="AP735" s="65"/>
      <c r="AQ735" s="65"/>
      <c r="AR735" s="65"/>
      <c r="AS735" s="65"/>
      <c r="AT735" s="65"/>
      <c r="AU735" s="65"/>
      <c r="AV735" s="65"/>
      <c r="AW735" s="65"/>
      <c r="AX735" s="65"/>
      <c r="AY735" s="65"/>
      <c r="AZ735" s="65"/>
      <c r="BA735" s="65"/>
      <c r="BB735" s="65"/>
      <c r="BC735" s="65"/>
      <c r="BD735" s="65"/>
      <c r="BE735" s="65"/>
    </row>
    <row r="736" spans="1:57" ht="13" x14ac:dyDescent="0.1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</row>
    <row r="737" spans="1:57" ht="13" x14ac:dyDescent="0.15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  <c r="AJ737" s="65"/>
      <c r="AK737" s="65"/>
      <c r="AL737" s="65"/>
      <c r="AM737" s="65"/>
      <c r="AN737" s="65"/>
      <c r="AO737" s="65"/>
      <c r="AP737" s="65"/>
      <c r="AQ737" s="65"/>
      <c r="AR737" s="65"/>
      <c r="AS737" s="65"/>
      <c r="AT737" s="65"/>
      <c r="AU737" s="65"/>
      <c r="AV737" s="65"/>
      <c r="AW737" s="65"/>
      <c r="AX737" s="65"/>
      <c r="AY737" s="65"/>
      <c r="AZ737" s="65"/>
      <c r="BA737" s="65"/>
      <c r="BB737" s="65"/>
      <c r="BC737" s="65"/>
      <c r="BD737" s="65"/>
      <c r="BE737" s="65"/>
    </row>
    <row r="738" spans="1:57" ht="13" x14ac:dyDescent="0.15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5"/>
      <c r="AM738" s="65"/>
      <c r="AN738" s="65"/>
      <c r="AO738" s="65"/>
      <c r="AP738" s="65"/>
      <c r="AQ738" s="65"/>
      <c r="AR738" s="65"/>
      <c r="AS738" s="65"/>
      <c r="AT738" s="65"/>
      <c r="AU738" s="65"/>
      <c r="AV738" s="65"/>
      <c r="AW738" s="65"/>
      <c r="AX738" s="65"/>
      <c r="AY738" s="65"/>
      <c r="AZ738" s="65"/>
      <c r="BA738" s="65"/>
      <c r="BB738" s="65"/>
      <c r="BC738" s="65"/>
      <c r="BD738" s="65"/>
      <c r="BE738" s="65"/>
    </row>
    <row r="739" spans="1:57" ht="13" x14ac:dyDescent="0.15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  <c r="AJ739" s="65"/>
      <c r="AK739" s="65"/>
      <c r="AL739" s="65"/>
      <c r="AM739" s="65"/>
      <c r="AN739" s="65"/>
      <c r="AO739" s="65"/>
      <c r="AP739" s="65"/>
      <c r="AQ739" s="65"/>
      <c r="AR739" s="65"/>
      <c r="AS739" s="65"/>
      <c r="AT739" s="65"/>
      <c r="AU739" s="65"/>
      <c r="AV739" s="65"/>
      <c r="AW739" s="65"/>
      <c r="AX739" s="65"/>
      <c r="AY739" s="65"/>
      <c r="AZ739" s="65"/>
      <c r="BA739" s="65"/>
      <c r="BB739" s="65"/>
      <c r="BC739" s="65"/>
      <c r="BD739" s="65"/>
      <c r="BE739" s="65"/>
    </row>
    <row r="740" spans="1:57" ht="13" x14ac:dyDescent="0.15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  <c r="AJ740" s="65"/>
      <c r="AK740" s="65"/>
      <c r="AL740" s="65"/>
      <c r="AM740" s="65"/>
      <c r="AN740" s="65"/>
      <c r="AO740" s="65"/>
      <c r="AP740" s="65"/>
      <c r="AQ740" s="65"/>
      <c r="AR740" s="65"/>
      <c r="AS740" s="65"/>
      <c r="AT740" s="65"/>
      <c r="AU740" s="65"/>
      <c r="AV740" s="65"/>
      <c r="AW740" s="65"/>
      <c r="AX740" s="65"/>
      <c r="AY740" s="65"/>
      <c r="AZ740" s="65"/>
      <c r="BA740" s="65"/>
      <c r="BB740" s="65"/>
      <c r="BC740" s="65"/>
      <c r="BD740" s="65"/>
      <c r="BE740" s="65"/>
    </row>
    <row r="741" spans="1:57" ht="13" x14ac:dyDescent="0.15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  <c r="AJ741" s="65"/>
      <c r="AK741" s="65"/>
      <c r="AL741" s="65"/>
      <c r="AM741" s="65"/>
      <c r="AN741" s="65"/>
      <c r="AO741" s="65"/>
      <c r="AP741" s="65"/>
      <c r="AQ741" s="65"/>
      <c r="AR741" s="65"/>
      <c r="AS741" s="65"/>
      <c r="AT741" s="65"/>
      <c r="AU741" s="65"/>
      <c r="AV741" s="65"/>
      <c r="AW741" s="65"/>
      <c r="AX741" s="65"/>
      <c r="AY741" s="65"/>
      <c r="AZ741" s="65"/>
      <c r="BA741" s="65"/>
      <c r="BB741" s="65"/>
      <c r="BC741" s="65"/>
      <c r="BD741" s="65"/>
      <c r="BE741" s="65"/>
    </row>
    <row r="742" spans="1:57" ht="13" x14ac:dyDescent="0.15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  <c r="AJ742" s="65"/>
      <c r="AK742" s="65"/>
      <c r="AL742" s="65"/>
      <c r="AM742" s="65"/>
      <c r="AN742" s="65"/>
      <c r="AO742" s="65"/>
      <c r="AP742" s="65"/>
      <c r="AQ742" s="65"/>
      <c r="AR742" s="65"/>
      <c r="AS742" s="65"/>
      <c r="AT742" s="65"/>
      <c r="AU742" s="65"/>
      <c r="AV742" s="65"/>
      <c r="AW742" s="65"/>
      <c r="AX742" s="65"/>
      <c r="AY742" s="65"/>
      <c r="AZ742" s="65"/>
      <c r="BA742" s="65"/>
      <c r="BB742" s="65"/>
      <c r="BC742" s="65"/>
      <c r="BD742" s="65"/>
      <c r="BE742" s="65"/>
    </row>
    <row r="743" spans="1:57" ht="13" x14ac:dyDescent="0.15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  <c r="AJ743" s="65"/>
      <c r="AK743" s="65"/>
      <c r="AL743" s="65"/>
      <c r="AM743" s="65"/>
      <c r="AN743" s="65"/>
      <c r="AO743" s="65"/>
      <c r="AP743" s="65"/>
      <c r="AQ743" s="65"/>
      <c r="AR743" s="65"/>
      <c r="AS743" s="65"/>
      <c r="AT743" s="65"/>
      <c r="AU743" s="65"/>
      <c r="AV743" s="65"/>
      <c r="AW743" s="65"/>
      <c r="AX743" s="65"/>
      <c r="AY743" s="65"/>
      <c r="AZ743" s="65"/>
      <c r="BA743" s="65"/>
      <c r="BB743" s="65"/>
      <c r="BC743" s="65"/>
      <c r="BD743" s="65"/>
      <c r="BE743" s="65"/>
    </row>
    <row r="744" spans="1:57" ht="13" x14ac:dyDescent="0.15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  <c r="AJ744" s="65"/>
      <c r="AK744" s="65"/>
      <c r="AL744" s="65"/>
      <c r="AM744" s="65"/>
      <c r="AN744" s="65"/>
      <c r="AO744" s="65"/>
      <c r="AP744" s="65"/>
      <c r="AQ744" s="65"/>
      <c r="AR744" s="65"/>
      <c r="AS744" s="65"/>
      <c r="AT744" s="65"/>
      <c r="AU744" s="65"/>
      <c r="AV744" s="65"/>
      <c r="AW744" s="65"/>
      <c r="AX744" s="65"/>
      <c r="AY744" s="65"/>
      <c r="AZ744" s="65"/>
      <c r="BA744" s="65"/>
      <c r="BB744" s="65"/>
      <c r="BC744" s="65"/>
      <c r="BD744" s="65"/>
      <c r="BE744" s="65"/>
    </row>
    <row r="745" spans="1:57" ht="13" x14ac:dyDescent="0.1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  <c r="AJ745" s="65"/>
      <c r="AK745" s="65"/>
      <c r="AL745" s="65"/>
      <c r="AM745" s="65"/>
      <c r="AN745" s="65"/>
      <c r="AO745" s="65"/>
      <c r="AP745" s="65"/>
      <c r="AQ745" s="65"/>
      <c r="AR745" s="65"/>
      <c r="AS745" s="65"/>
      <c r="AT745" s="65"/>
      <c r="AU745" s="65"/>
      <c r="AV745" s="65"/>
      <c r="AW745" s="65"/>
      <c r="AX745" s="65"/>
      <c r="AY745" s="65"/>
      <c r="AZ745" s="65"/>
      <c r="BA745" s="65"/>
      <c r="BB745" s="65"/>
      <c r="BC745" s="65"/>
      <c r="BD745" s="65"/>
      <c r="BE745" s="65"/>
    </row>
    <row r="746" spans="1:57" ht="13" x14ac:dyDescent="0.15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5"/>
      <c r="AM746" s="65"/>
      <c r="AN746" s="65"/>
      <c r="AO746" s="65"/>
      <c r="AP746" s="65"/>
      <c r="AQ746" s="65"/>
      <c r="AR746" s="65"/>
      <c r="AS746" s="65"/>
      <c r="AT746" s="65"/>
      <c r="AU746" s="65"/>
      <c r="AV746" s="65"/>
      <c r="AW746" s="65"/>
      <c r="AX746" s="65"/>
      <c r="AY746" s="65"/>
      <c r="AZ746" s="65"/>
      <c r="BA746" s="65"/>
      <c r="BB746" s="65"/>
      <c r="BC746" s="65"/>
      <c r="BD746" s="65"/>
      <c r="BE746" s="65"/>
    </row>
    <row r="747" spans="1:57" ht="13" x14ac:dyDescent="0.15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  <c r="AJ747" s="65"/>
      <c r="AK747" s="65"/>
      <c r="AL747" s="65"/>
      <c r="AM747" s="65"/>
      <c r="AN747" s="65"/>
      <c r="AO747" s="65"/>
      <c r="AP747" s="65"/>
      <c r="AQ747" s="65"/>
      <c r="AR747" s="65"/>
      <c r="AS747" s="65"/>
      <c r="AT747" s="65"/>
      <c r="AU747" s="65"/>
      <c r="AV747" s="65"/>
      <c r="AW747" s="65"/>
      <c r="AX747" s="65"/>
      <c r="AY747" s="65"/>
      <c r="AZ747" s="65"/>
      <c r="BA747" s="65"/>
      <c r="BB747" s="65"/>
      <c r="BC747" s="65"/>
      <c r="BD747" s="65"/>
      <c r="BE747" s="65"/>
    </row>
    <row r="748" spans="1:57" ht="13" x14ac:dyDescent="0.15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  <c r="AJ748" s="65"/>
      <c r="AK748" s="65"/>
      <c r="AL748" s="65"/>
      <c r="AM748" s="65"/>
      <c r="AN748" s="65"/>
      <c r="AO748" s="65"/>
      <c r="AP748" s="65"/>
      <c r="AQ748" s="65"/>
      <c r="AR748" s="65"/>
      <c r="AS748" s="65"/>
      <c r="AT748" s="65"/>
      <c r="AU748" s="65"/>
      <c r="AV748" s="65"/>
      <c r="AW748" s="65"/>
      <c r="AX748" s="65"/>
      <c r="AY748" s="65"/>
      <c r="AZ748" s="65"/>
      <c r="BA748" s="65"/>
      <c r="BB748" s="65"/>
      <c r="BC748" s="65"/>
      <c r="BD748" s="65"/>
      <c r="BE748" s="65"/>
    </row>
    <row r="749" spans="1:57" ht="13" x14ac:dyDescent="0.15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  <c r="AJ749" s="65"/>
      <c r="AK749" s="65"/>
      <c r="AL749" s="65"/>
      <c r="AM749" s="65"/>
      <c r="AN749" s="65"/>
      <c r="AO749" s="65"/>
      <c r="AP749" s="65"/>
      <c r="AQ749" s="65"/>
      <c r="AR749" s="65"/>
      <c r="AS749" s="65"/>
      <c r="AT749" s="65"/>
      <c r="AU749" s="65"/>
      <c r="AV749" s="65"/>
      <c r="AW749" s="65"/>
      <c r="AX749" s="65"/>
      <c r="AY749" s="65"/>
      <c r="AZ749" s="65"/>
      <c r="BA749" s="65"/>
      <c r="BB749" s="65"/>
      <c r="BC749" s="65"/>
      <c r="BD749" s="65"/>
      <c r="BE749" s="65"/>
    </row>
    <row r="750" spans="1:57" ht="13" x14ac:dyDescent="0.15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5"/>
      <c r="AM750" s="65"/>
      <c r="AN750" s="65"/>
      <c r="AO750" s="65"/>
      <c r="AP750" s="65"/>
      <c r="AQ750" s="65"/>
      <c r="AR750" s="65"/>
      <c r="AS750" s="65"/>
      <c r="AT750" s="65"/>
      <c r="AU750" s="65"/>
      <c r="AV750" s="65"/>
      <c r="AW750" s="65"/>
      <c r="AX750" s="65"/>
      <c r="AY750" s="65"/>
      <c r="AZ750" s="65"/>
      <c r="BA750" s="65"/>
      <c r="BB750" s="65"/>
      <c r="BC750" s="65"/>
      <c r="BD750" s="65"/>
      <c r="BE750" s="65"/>
    </row>
    <row r="751" spans="1:57" ht="13" x14ac:dyDescent="0.15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  <c r="AJ751" s="65"/>
      <c r="AK751" s="65"/>
      <c r="AL751" s="65"/>
      <c r="AM751" s="65"/>
      <c r="AN751" s="65"/>
      <c r="AO751" s="65"/>
      <c r="AP751" s="65"/>
      <c r="AQ751" s="65"/>
      <c r="AR751" s="65"/>
      <c r="AS751" s="65"/>
      <c r="AT751" s="65"/>
      <c r="AU751" s="65"/>
      <c r="AV751" s="65"/>
      <c r="AW751" s="65"/>
      <c r="AX751" s="65"/>
      <c r="AY751" s="65"/>
      <c r="AZ751" s="65"/>
      <c r="BA751" s="65"/>
      <c r="BB751" s="65"/>
      <c r="BC751" s="65"/>
      <c r="BD751" s="65"/>
      <c r="BE751" s="65"/>
    </row>
    <row r="752" spans="1:57" ht="13" x14ac:dyDescent="0.15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5"/>
      <c r="AM752" s="65"/>
      <c r="AN752" s="65"/>
      <c r="AO752" s="65"/>
      <c r="AP752" s="65"/>
      <c r="AQ752" s="65"/>
      <c r="AR752" s="65"/>
      <c r="AS752" s="65"/>
      <c r="AT752" s="65"/>
      <c r="AU752" s="65"/>
      <c r="AV752" s="65"/>
      <c r="AW752" s="65"/>
      <c r="AX752" s="65"/>
      <c r="AY752" s="65"/>
      <c r="AZ752" s="65"/>
      <c r="BA752" s="65"/>
      <c r="BB752" s="65"/>
      <c r="BC752" s="65"/>
      <c r="BD752" s="65"/>
      <c r="BE752" s="65"/>
    </row>
    <row r="753" spans="1:57" ht="13" x14ac:dyDescent="0.15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5"/>
      <c r="AM753" s="65"/>
      <c r="AN753" s="65"/>
      <c r="AO753" s="65"/>
      <c r="AP753" s="65"/>
      <c r="AQ753" s="65"/>
      <c r="AR753" s="65"/>
      <c r="AS753" s="65"/>
      <c r="AT753" s="65"/>
      <c r="AU753" s="65"/>
      <c r="AV753" s="65"/>
      <c r="AW753" s="65"/>
      <c r="AX753" s="65"/>
      <c r="AY753" s="65"/>
      <c r="AZ753" s="65"/>
      <c r="BA753" s="65"/>
      <c r="BB753" s="65"/>
      <c r="BC753" s="65"/>
      <c r="BD753" s="65"/>
      <c r="BE753" s="65"/>
    </row>
    <row r="754" spans="1:57" ht="13" x14ac:dyDescent="0.15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5"/>
      <c r="AM754" s="65"/>
      <c r="AN754" s="65"/>
      <c r="AO754" s="65"/>
      <c r="AP754" s="65"/>
      <c r="AQ754" s="65"/>
      <c r="AR754" s="65"/>
      <c r="AS754" s="65"/>
      <c r="AT754" s="65"/>
      <c r="AU754" s="65"/>
      <c r="AV754" s="65"/>
      <c r="AW754" s="65"/>
      <c r="AX754" s="65"/>
      <c r="AY754" s="65"/>
      <c r="AZ754" s="65"/>
      <c r="BA754" s="65"/>
      <c r="BB754" s="65"/>
      <c r="BC754" s="65"/>
      <c r="BD754" s="65"/>
      <c r="BE754" s="65"/>
    </row>
    <row r="755" spans="1:57" ht="13" x14ac:dyDescent="0.1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5"/>
      <c r="AM755" s="65"/>
      <c r="AN755" s="65"/>
      <c r="AO755" s="65"/>
      <c r="AP755" s="65"/>
      <c r="AQ755" s="65"/>
      <c r="AR755" s="65"/>
      <c r="AS755" s="65"/>
      <c r="AT755" s="65"/>
      <c r="AU755" s="65"/>
      <c r="AV755" s="65"/>
      <c r="AW755" s="65"/>
      <c r="AX755" s="65"/>
      <c r="AY755" s="65"/>
      <c r="AZ755" s="65"/>
      <c r="BA755" s="65"/>
      <c r="BB755" s="65"/>
      <c r="BC755" s="65"/>
      <c r="BD755" s="65"/>
      <c r="BE755" s="65"/>
    </row>
    <row r="756" spans="1:57" ht="13" x14ac:dyDescent="0.15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5"/>
      <c r="AM756" s="65"/>
      <c r="AN756" s="65"/>
      <c r="AO756" s="65"/>
      <c r="AP756" s="65"/>
      <c r="AQ756" s="65"/>
      <c r="AR756" s="65"/>
      <c r="AS756" s="65"/>
      <c r="AT756" s="65"/>
      <c r="AU756" s="65"/>
      <c r="AV756" s="65"/>
      <c r="AW756" s="65"/>
      <c r="AX756" s="65"/>
      <c r="AY756" s="65"/>
      <c r="AZ756" s="65"/>
      <c r="BA756" s="65"/>
      <c r="BB756" s="65"/>
      <c r="BC756" s="65"/>
      <c r="BD756" s="65"/>
      <c r="BE756" s="65"/>
    </row>
    <row r="757" spans="1:57" ht="13" x14ac:dyDescent="0.15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5"/>
      <c r="AM757" s="65"/>
      <c r="AN757" s="65"/>
      <c r="AO757" s="65"/>
      <c r="AP757" s="65"/>
      <c r="AQ757" s="65"/>
      <c r="AR757" s="65"/>
      <c r="AS757" s="65"/>
      <c r="AT757" s="65"/>
      <c r="AU757" s="65"/>
      <c r="AV757" s="65"/>
      <c r="AW757" s="65"/>
      <c r="AX757" s="65"/>
      <c r="AY757" s="65"/>
      <c r="AZ757" s="65"/>
      <c r="BA757" s="65"/>
      <c r="BB757" s="65"/>
      <c r="BC757" s="65"/>
      <c r="BD757" s="65"/>
      <c r="BE757" s="65"/>
    </row>
    <row r="758" spans="1:57" ht="13" x14ac:dyDescent="0.15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5"/>
      <c r="AM758" s="65"/>
      <c r="AN758" s="65"/>
      <c r="AO758" s="65"/>
      <c r="AP758" s="65"/>
      <c r="AQ758" s="65"/>
      <c r="AR758" s="65"/>
      <c r="AS758" s="65"/>
      <c r="AT758" s="65"/>
      <c r="AU758" s="65"/>
      <c r="AV758" s="65"/>
      <c r="AW758" s="65"/>
      <c r="AX758" s="65"/>
      <c r="AY758" s="65"/>
      <c r="AZ758" s="65"/>
      <c r="BA758" s="65"/>
      <c r="BB758" s="65"/>
      <c r="BC758" s="65"/>
      <c r="BD758" s="65"/>
      <c r="BE758" s="65"/>
    </row>
    <row r="759" spans="1:57" ht="13" x14ac:dyDescent="0.15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5"/>
      <c r="AM759" s="65"/>
      <c r="AN759" s="65"/>
      <c r="AO759" s="65"/>
      <c r="AP759" s="65"/>
      <c r="AQ759" s="65"/>
      <c r="AR759" s="65"/>
      <c r="AS759" s="65"/>
      <c r="AT759" s="65"/>
      <c r="AU759" s="65"/>
      <c r="AV759" s="65"/>
      <c r="AW759" s="65"/>
      <c r="AX759" s="65"/>
      <c r="AY759" s="65"/>
      <c r="AZ759" s="65"/>
      <c r="BA759" s="65"/>
      <c r="BB759" s="65"/>
      <c r="BC759" s="65"/>
      <c r="BD759" s="65"/>
      <c r="BE759" s="65"/>
    </row>
    <row r="760" spans="1:57" ht="13" x14ac:dyDescent="0.15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5"/>
      <c r="AM760" s="65"/>
      <c r="AN760" s="65"/>
      <c r="AO760" s="65"/>
      <c r="AP760" s="65"/>
      <c r="AQ760" s="65"/>
      <c r="AR760" s="65"/>
      <c r="AS760" s="65"/>
      <c r="AT760" s="65"/>
      <c r="AU760" s="65"/>
      <c r="AV760" s="65"/>
      <c r="AW760" s="65"/>
      <c r="AX760" s="65"/>
      <c r="AY760" s="65"/>
      <c r="AZ760" s="65"/>
      <c r="BA760" s="65"/>
      <c r="BB760" s="65"/>
      <c r="BC760" s="65"/>
      <c r="BD760" s="65"/>
      <c r="BE760" s="65"/>
    </row>
    <row r="761" spans="1:57" ht="13" x14ac:dyDescent="0.15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5"/>
      <c r="AM761" s="65"/>
      <c r="AN761" s="65"/>
      <c r="AO761" s="65"/>
      <c r="AP761" s="65"/>
      <c r="AQ761" s="65"/>
      <c r="AR761" s="65"/>
      <c r="AS761" s="65"/>
      <c r="AT761" s="65"/>
      <c r="AU761" s="65"/>
      <c r="AV761" s="65"/>
      <c r="AW761" s="65"/>
      <c r="AX761" s="65"/>
      <c r="AY761" s="65"/>
      <c r="AZ761" s="65"/>
      <c r="BA761" s="65"/>
      <c r="BB761" s="65"/>
      <c r="BC761" s="65"/>
      <c r="BD761" s="65"/>
      <c r="BE761" s="65"/>
    </row>
    <row r="762" spans="1:57" ht="13" x14ac:dyDescent="0.15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  <c r="AJ762" s="65"/>
      <c r="AK762" s="65"/>
      <c r="AL762" s="65"/>
      <c r="AM762" s="65"/>
      <c r="AN762" s="65"/>
      <c r="AO762" s="65"/>
      <c r="AP762" s="65"/>
      <c r="AQ762" s="65"/>
      <c r="AR762" s="65"/>
      <c r="AS762" s="65"/>
      <c r="AT762" s="65"/>
      <c r="AU762" s="65"/>
      <c r="AV762" s="65"/>
      <c r="AW762" s="65"/>
      <c r="AX762" s="65"/>
      <c r="AY762" s="65"/>
      <c r="AZ762" s="65"/>
      <c r="BA762" s="65"/>
      <c r="BB762" s="65"/>
      <c r="BC762" s="65"/>
      <c r="BD762" s="65"/>
      <c r="BE762" s="65"/>
    </row>
    <row r="763" spans="1:57" ht="13" x14ac:dyDescent="0.15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5"/>
      <c r="AM763" s="65"/>
      <c r="AN763" s="65"/>
      <c r="AO763" s="65"/>
      <c r="AP763" s="65"/>
      <c r="AQ763" s="65"/>
      <c r="AR763" s="65"/>
      <c r="AS763" s="65"/>
      <c r="AT763" s="65"/>
      <c r="AU763" s="65"/>
      <c r="AV763" s="65"/>
      <c r="AW763" s="65"/>
      <c r="AX763" s="65"/>
      <c r="AY763" s="65"/>
      <c r="AZ763" s="65"/>
      <c r="BA763" s="65"/>
      <c r="BB763" s="65"/>
      <c r="BC763" s="65"/>
      <c r="BD763" s="65"/>
      <c r="BE763" s="65"/>
    </row>
    <row r="764" spans="1:57" ht="13" x14ac:dyDescent="0.15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5"/>
      <c r="AM764" s="65"/>
      <c r="AN764" s="65"/>
      <c r="AO764" s="65"/>
      <c r="AP764" s="65"/>
      <c r="AQ764" s="65"/>
      <c r="AR764" s="65"/>
      <c r="AS764" s="65"/>
      <c r="AT764" s="65"/>
      <c r="AU764" s="65"/>
      <c r="AV764" s="65"/>
      <c r="AW764" s="65"/>
      <c r="AX764" s="65"/>
      <c r="AY764" s="65"/>
      <c r="AZ764" s="65"/>
      <c r="BA764" s="65"/>
      <c r="BB764" s="65"/>
      <c r="BC764" s="65"/>
      <c r="BD764" s="65"/>
      <c r="BE764" s="65"/>
    </row>
    <row r="765" spans="1:57" ht="13" x14ac:dyDescent="0.1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5"/>
      <c r="AM765" s="65"/>
      <c r="AN765" s="65"/>
      <c r="AO765" s="65"/>
      <c r="AP765" s="65"/>
      <c r="AQ765" s="65"/>
      <c r="AR765" s="65"/>
      <c r="AS765" s="65"/>
      <c r="AT765" s="65"/>
      <c r="AU765" s="65"/>
      <c r="AV765" s="65"/>
      <c r="AW765" s="65"/>
      <c r="AX765" s="65"/>
      <c r="AY765" s="65"/>
      <c r="AZ765" s="65"/>
      <c r="BA765" s="65"/>
      <c r="BB765" s="65"/>
      <c r="BC765" s="65"/>
      <c r="BD765" s="65"/>
      <c r="BE765" s="65"/>
    </row>
    <row r="766" spans="1:57" ht="13" x14ac:dyDescent="0.15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5"/>
      <c r="AM766" s="65"/>
      <c r="AN766" s="65"/>
      <c r="AO766" s="65"/>
      <c r="AP766" s="65"/>
      <c r="AQ766" s="65"/>
      <c r="AR766" s="65"/>
      <c r="AS766" s="65"/>
      <c r="AT766" s="65"/>
      <c r="AU766" s="65"/>
      <c r="AV766" s="65"/>
      <c r="AW766" s="65"/>
      <c r="AX766" s="65"/>
      <c r="AY766" s="65"/>
      <c r="AZ766" s="65"/>
      <c r="BA766" s="65"/>
      <c r="BB766" s="65"/>
      <c r="BC766" s="65"/>
      <c r="BD766" s="65"/>
      <c r="BE766" s="65"/>
    </row>
    <row r="767" spans="1:57" ht="13" x14ac:dyDescent="0.15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5"/>
      <c r="AM767" s="65"/>
      <c r="AN767" s="65"/>
      <c r="AO767" s="65"/>
      <c r="AP767" s="65"/>
      <c r="AQ767" s="65"/>
      <c r="AR767" s="65"/>
      <c r="AS767" s="65"/>
      <c r="AT767" s="65"/>
      <c r="AU767" s="65"/>
      <c r="AV767" s="65"/>
      <c r="AW767" s="65"/>
      <c r="AX767" s="65"/>
      <c r="AY767" s="65"/>
      <c r="AZ767" s="65"/>
      <c r="BA767" s="65"/>
      <c r="BB767" s="65"/>
      <c r="BC767" s="65"/>
      <c r="BD767" s="65"/>
      <c r="BE767" s="65"/>
    </row>
    <row r="768" spans="1:57" ht="13" x14ac:dyDescent="0.15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  <c r="AJ768" s="65"/>
      <c r="AK768" s="65"/>
      <c r="AL768" s="65"/>
      <c r="AM768" s="65"/>
      <c r="AN768" s="65"/>
      <c r="AO768" s="65"/>
      <c r="AP768" s="65"/>
      <c r="AQ768" s="65"/>
      <c r="AR768" s="65"/>
      <c r="AS768" s="65"/>
      <c r="AT768" s="65"/>
      <c r="AU768" s="65"/>
      <c r="AV768" s="65"/>
      <c r="AW768" s="65"/>
      <c r="AX768" s="65"/>
      <c r="AY768" s="65"/>
      <c r="AZ768" s="65"/>
      <c r="BA768" s="65"/>
      <c r="BB768" s="65"/>
      <c r="BC768" s="65"/>
      <c r="BD768" s="65"/>
      <c r="BE768" s="65"/>
    </row>
    <row r="769" spans="1:57" ht="13" x14ac:dyDescent="0.15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</row>
    <row r="770" spans="1:57" ht="13" x14ac:dyDescent="0.15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5"/>
      <c r="AM770" s="65"/>
      <c r="AN770" s="65"/>
      <c r="AO770" s="65"/>
      <c r="AP770" s="65"/>
      <c r="AQ770" s="65"/>
      <c r="AR770" s="65"/>
      <c r="AS770" s="65"/>
      <c r="AT770" s="65"/>
      <c r="AU770" s="65"/>
      <c r="AV770" s="65"/>
      <c r="AW770" s="65"/>
      <c r="AX770" s="65"/>
      <c r="AY770" s="65"/>
      <c r="AZ770" s="65"/>
      <c r="BA770" s="65"/>
      <c r="BB770" s="65"/>
      <c r="BC770" s="65"/>
      <c r="BD770" s="65"/>
      <c r="BE770" s="65"/>
    </row>
    <row r="771" spans="1:57" ht="13" x14ac:dyDescent="0.15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  <c r="AO771" s="65"/>
      <c r="AP771" s="65"/>
      <c r="AQ771" s="65"/>
      <c r="AR771" s="65"/>
      <c r="AS771" s="65"/>
      <c r="AT771" s="65"/>
      <c r="AU771" s="65"/>
      <c r="AV771" s="65"/>
      <c r="AW771" s="65"/>
      <c r="AX771" s="65"/>
      <c r="AY771" s="65"/>
      <c r="AZ771" s="65"/>
      <c r="BA771" s="65"/>
      <c r="BB771" s="65"/>
      <c r="BC771" s="65"/>
      <c r="BD771" s="65"/>
      <c r="BE771" s="65"/>
    </row>
    <row r="772" spans="1:57" ht="13" x14ac:dyDescent="0.1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5"/>
      <c r="AM772" s="65"/>
      <c r="AN772" s="65"/>
      <c r="AO772" s="65"/>
      <c r="AP772" s="65"/>
      <c r="AQ772" s="65"/>
      <c r="AR772" s="65"/>
      <c r="AS772" s="65"/>
      <c r="AT772" s="65"/>
      <c r="AU772" s="65"/>
      <c r="AV772" s="65"/>
      <c r="AW772" s="65"/>
      <c r="AX772" s="65"/>
      <c r="AY772" s="65"/>
      <c r="AZ772" s="65"/>
      <c r="BA772" s="65"/>
      <c r="BB772" s="65"/>
      <c r="BC772" s="65"/>
      <c r="BD772" s="65"/>
      <c r="BE772" s="65"/>
    </row>
    <row r="773" spans="1:57" ht="13" x14ac:dyDescent="0.15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  <c r="AJ773" s="65"/>
      <c r="AK773" s="65"/>
      <c r="AL773" s="65"/>
      <c r="AM773" s="65"/>
      <c r="AN773" s="65"/>
      <c r="AO773" s="65"/>
      <c r="AP773" s="65"/>
      <c r="AQ773" s="65"/>
      <c r="AR773" s="65"/>
      <c r="AS773" s="65"/>
      <c r="AT773" s="65"/>
      <c r="AU773" s="65"/>
      <c r="AV773" s="65"/>
      <c r="AW773" s="65"/>
      <c r="AX773" s="65"/>
      <c r="AY773" s="65"/>
      <c r="AZ773" s="65"/>
      <c r="BA773" s="65"/>
      <c r="BB773" s="65"/>
      <c r="BC773" s="65"/>
      <c r="BD773" s="65"/>
      <c r="BE773" s="65"/>
    </row>
    <row r="774" spans="1:57" ht="13" x14ac:dyDescent="0.15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</row>
    <row r="775" spans="1:57" ht="13" x14ac:dyDescent="0.1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5"/>
      <c r="AM775" s="65"/>
      <c r="AN775" s="65"/>
      <c r="AO775" s="65"/>
      <c r="AP775" s="65"/>
      <c r="AQ775" s="65"/>
      <c r="AR775" s="65"/>
      <c r="AS775" s="65"/>
      <c r="AT775" s="65"/>
      <c r="AU775" s="65"/>
      <c r="AV775" s="65"/>
      <c r="AW775" s="65"/>
      <c r="AX775" s="65"/>
      <c r="AY775" s="65"/>
      <c r="AZ775" s="65"/>
      <c r="BA775" s="65"/>
      <c r="BB775" s="65"/>
      <c r="BC775" s="65"/>
      <c r="BD775" s="65"/>
      <c r="BE775" s="65"/>
    </row>
    <row r="776" spans="1:57" ht="13" x14ac:dyDescent="0.15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5"/>
      <c r="AM776" s="65"/>
      <c r="AN776" s="65"/>
      <c r="AO776" s="65"/>
      <c r="AP776" s="65"/>
      <c r="AQ776" s="65"/>
      <c r="AR776" s="65"/>
      <c r="AS776" s="65"/>
      <c r="AT776" s="65"/>
      <c r="AU776" s="65"/>
      <c r="AV776" s="65"/>
      <c r="AW776" s="65"/>
      <c r="AX776" s="65"/>
      <c r="AY776" s="65"/>
      <c r="AZ776" s="65"/>
      <c r="BA776" s="65"/>
      <c r="BB776" s="65"/>
      <c r="BC776" s="65"/>
      <c r="BD776" s="65"/>
      <c r="BE776" s="65"/>
    </row>
    <row r="777" spans="1:57" ht="13" x14ac:dyDescent="0.15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5"/>
      <c r="AM777" s="65"/>
      <c r="AN777" s="65"/>
      <c r="AO777" s="65"/>
      <c r="AP777" s="65"/>
      <c r="AQ777" s="65"/>
      <c r="AR777" s="65"/>
      <c r="AS777" s="65"/>
      <c r="AT777" s="65"/>
      <c r="AU777" s="65"/>
      <c r="AV777" s="65"/>
      <c r="AW777" s="65"/>
      <c r="AX777" s="65"/>
      <c r="AY777" s="65"/>
      <c r="AZ777" s="65"/>
      <c r="BA777" s="65"/>
      <c r="BB777" s="65"/>
      <c r="BC777" s="65"/>
      <c r="BD777" s="65"/>
      <c r="BE777" s="65"/>
    </row>
    <row r="778" spans="1:57" ht="13" x14ac:dyDescent="0.15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  <c r="AJ778" s="65"/>
      <c r="AK778" s="65"/>
      <c r="AL778" s="65"/>
      <c r="AM778" s="65"/>
      <c r="AN778" s="65"/>
      <c r="AO778" s="65"/>
      <c r="AP778" s="65"/>
      <c r="AQ778" s="65"/>
      <c r="AR778" s="65"/>
      <c r="AS778" s="65"/>
      <c r="AT778" s="65"/>
      <c r="AU778" s="65"/>
      <c r="AV778" s="65"/>
      <c r="AW778" s="65"/>
      <c r="AX778" s="65"/>
      <c r="AY778" s="65"/>
      <c r="AZ778" s="65"/>
      <c r="BA778" s="65"/>
      <c r="BB778" s="65"/>
      <c r="BC778" s="65"/>
      <c r="BD778" s="65"/>
      <c r="BE778" s="65"/>
    </row>
    <row r="779" spans="1:57" ht="13" x14ac:dyDescent="0.15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  <c r="AJ779" s="65"/>
      <c r="AK779" s="65"/>
      <c r="AL779" s="65"/>
      <c r="AM779" s="65"/>
      <c r="AN779" s="65"/>
      <c r="AO779" s="65"/>
      <c r="AP779" s="65"/>
      <c r="AQ779" s="65"/>
      <c r="AR779" s="65"/>
      <c r="AS779" s="65"/>
      <c r="AT779" s="65"/>
      <c r="AU779" s="65"/>
      <c r="AV779" s="65"/>
      <c r="AW779" s="65"/>
      <c r="AX779" s="65"/>
      <c r="AY779" s="65"/>
      <c r="AZ779" s="65"/>
      <c r="BA779" s="65"/>
      <c r="BB779" s="65"/>
      <c r="BC779" s="65"/>
      <c r="BD779" s="65"/>
      <c r="BE779" s="65"/>
    </row>
    <row r="780" spans="1:57" ht="13" x14ac:dyDescent="0.15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5"/>
      <c r="AM780" s="65"/>
      <c r="AN780" s="65"/>
      <c r="AO780" s="65"/>
      <c r="AP780" s="65"/>
      <c r="AQ780" s="65"/>
      <c r="AR780" s="65"/>
      <c r="AS780" s="65"/>
      <c r="AT780" s="65"/>
      <c r="AU780" s="65"/>
      <c r="AV780" s="65"/>
      <c r="AW780" s="65"/>
      <c r="AX780" s="65"/>
      <c r="AY780" s="65"/>
      <c r="AZ780" s="65"/>
      <c r="BA780" s="65"/>
      <c r="BB780" s="65"/>
      <c r="BC780" s="65"/>
      <c r="BD780" s="65"/>
      <c r="BE780" s="65"/>
    </row>
    <row r="781" spans="1:57" ht="13" x14ac:dyDescent="0.15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  <c r="AO781" s="65"/>
      <c r="AP781" s="65"/>
      <c r="AQ781" s="65"/>
      <c r="AR781" s="65"/>
      <c r="AS781" s="65"/>
      <c r="AT781" s="65"/>
      <c r="AU781" s="65"/>
      <c r="AV781" s="65"/>
      <c r="AW781" s="65"/>
      <c r="AX781" s="65"/>
      <c r="AY781" s="65"/>
      <c r="AZ781" s="65"/>
      <c r="BA781" s="65"/>
      <c r="BB781" s="65"/>
      <c r="BC781" s="65"/>
      <c r="BD781" s="65"/>
      <c r="BE781" s="65"/>
    </row>
    <row r="782" spans="1:57" ht="13" x14ac:dyDescent="0.15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5"/>
      <c r="AQ782" s="65"/>
      <c r="AR782" s="65"/>
      <c r="AS782" s="65"/>
      <c r="AT782" s="65"/>
      <c r="AU782" s="65"/>
      <c r="AV782" s="65"/>
      <c r="AW782" s="65"/>
      <c r="AX782" s="65"/>
      <c r="AY782" s="65"/>
      <c r="AZ782" s="65"/>
      <c r="BA782" s="65"/>
      <c r="BB782" s="65"/>
      <c r="BC782" s="65"/>
      <c r="BD782" s="65"/>
      <c r="BE782" s="65"/>
    </row>
    <row r="783" spans="1:57" ht="13" x14ac:dyDescent="0.15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65"/>
      <c r="AN783" s="65"/>
      <c r="AO783" s="65"/>
      <c r="AP783" s="65"/>
      <c r="AQ783" s="65"/>
      <c r="AR783" s="65"/>
      <c r="AS783" s="65"/>
      <c r="AT783" s="65"/>
      <c r="AU783" s="65"/>
      <c r="AV783" s="65"/>
      <c r="AW783" s="65"/>
      <c r="AX783" s="65"/>
      <c r="AY783" s="65"/>
      <c r="AZ783" s="65"/>
      <c r="BA783" s="65"/>
      <c r="BB783" s="65"/>
      <c r="BC783" s="65"/>
      <c r="BD783" s="65"/>
      <c r="BE783" s="65"/>
    </row>
    <row r="784" spans="1:57" ht="13" x14ac:dyDescent="0.15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</row>
    <row r="785" spans="1:57" ht="13" x14ac:dyDescent="0.1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</row>
    <row r="786" spans="1:57" ht="13" x14ac:dyDescent="0.15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/>
      <c r="AN786" s="65"/>
      <c r="AO786" s="65"/>
      <c r="AP786" s="65"/>
      <c r="AQ786" s="65"/>
      <c r="AR786" s="65"/>
      <c r="AS786" s="65"/>
      <c r="AT786" s="65"/>
      <c r="AU786" s="65"/>
      <c r="AV786" s="65"/>
      <c r="AW786" s="65"/>
      <c r="AX786" s="65"/>
      <c r="AY786" s="65"/>
      <c r="AZ786" s="65"/>
      <c r="BA786" s="65"/>
      <c r="BB786" s="65"/>
      <c r="BC786" s="65"/>
      <c r="BD786" s="65"/>
      <c r="BE786" s="65"/>
    </row>
    <row r="787" spans="1:57" ht="13" x14ac:dyDescent="0.15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  <c r="AO787" s="65"/>
      <c r="AP787" s="65"/>
      <c r="AQ787" s="65"/>
      <c r="AR787" s="65"/>
      <c r="AS787" s="65"/>
      <c r="AT787" s="65"/>
      <c r="AU787" s="65"/>
      <c r="AV787" s="65"/>
      <c r="AW787" s="65"/>
      <c r="AX787" s="65"/>
      <c r="AY787" s="65"/>
      <c r="AZ787" s="65"/>
      <c r="BA787" s="65"/>
      <c r="BB787" s="65"/>
      <c r="BC787" s="65"/>
      <c r="BD787" s="65"/>
      <c r="BE787" s="65"/>
    </row>
    <row r="788" spans="1:57" ht="13" x14ac:dyDescent="0.15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</row>
    <row r="789" spans="1:57" ht="13" x14ac:dyDescent="0.15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  <c r="AO789" s="65"/>
      <c r="AP789" s="65"/>
      <c r="AQ789" s="65"/>
      <c r="AR789" s="65"/>
      <c r="AS789" s="65"/>
      <c r="AT789" s="65"/>
      <c r="AU789" s="65"/>
      <c r="AV789" s="65"/>
      <c r="AW789" s="65"/>
      <c r="AX789" s="65"/>
      <c r="AY789" s="65"/>
      <c r="AZ789" s="65"/>
      <c r="BA789" s="65"/>
      <c r="BB789" s="65"/>
      <c r="BC789" s="65"/>
      <c r="BD789" s="65"/>
      <c r="BE789" s="65"/>
    </row>
    <row r="790" spans="1:57" ht="13" x14ac:dyDescent="0.15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  <c r="AQ790" s="65"/>
      <c r="AR790" s="65"/>
      <c r="AS790" s="65"/>
      <c r="AT790" s="65"/>
      <c r="AU790" s="65"/>
      <c r="AV790" s="65"/>
      <c r="AW790" s="65"/>
      <c r="AX790" s="65"/>
      <c r="AY790" s="65"/>
      <c r="AZ790" s="65"/>
      <c r="BA790" s="65"/>
      <c r="BB790" s="65"/>
      <c r="BC790" s="65"/>
      <c r="BD790" s="65"/>
      <c r="BE790" s="65"/>
    </row>
    <row r="791" spans="1:57" ht="13" x14ac:dyDescent="0.15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  <c r="AQ791" s="65"/>
      <c r="AR791" s="65"/>
      <c r="AS791" s="65"/>
      <c r="AT791" s="65"/>
      <c r="AU791" s="65"/>
      <c r="AV791" s="65"/>
      <c r="AW791" s="65"/>
      <c r="AX791" s="65"/>
      <c r="AY791" s="65"/>
      <c r="AZ791" s="65"/>
      <c r="BA791" s="65"/>
      <c r="BB791" s="65"/>
      <c r="BC791" s="65"/>
      <c r="BD791" s="65"/>
      <c r="BE791" s="65"/>
    </row>
    <row r="792" spans="1:57" ht="13" x14ac:dyDescent="0.15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  <c r="AQ792" s="65"/>
      <c r="AR792" s="65"/>
      <c r="AS792" s="65"/>
      <c r="AT792" s="65"/>
      <c r="AU792" s="65"/>
      <c r="AV792" s="65"/>
      <c r="AW792" s="65"/>
      <c r="AX792" s="65"/>
      <c r="AY792" s="65"/>
      <c r="AZ792" s="65"/>
      <c r="BA792" s="65"/>
      <c r="BB792" s="65"/>
      <c r="BC792" s="65"/>
      <c r="BD792" s="65"/>
      <c r="BE792" s="65"/>
    </row>
    <row r="793" spans="1:57" ht="13" x14ac:dyDescent="0.15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  <c r="AQ793" s="65"/>
      <c r="AR793" s="65"/>
      <c r="AS793" s="65"/>
      <c r="AT793" s="65"/>
      <c r="AU793" s="65"/>
      <c r="AV793" s="65"/>
      <c r="AW793" s="65"/>
      <c r="AX793" s="65"/>
      <c r="AY793" s="65"/>
      <c r="AZ793" s="65"/>
      <c r="BA793" s="65"/>
      <c r="BB793" s="65"/>
      <c r="BC793" s="65"/>
      <c r="BD793" s="65"/>
      <c r="BE793" s="65"/>
    </row>
    <row r="794" spans="1:57" ht="13" x14ac:dyDescent="0.15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  <c r="AO794" s="65"/>
      <c r="AP794" s="65"/>
      <c r="AQ794" s="65"/>
      <c r="AR794" s="65"/>
      <c r="AS794" s="65"/>
      <c r="AT794" s="65"/>
      <c r="AU794" s="65"/>
      <c r="AV794" s="65"/>
      <c r="AW794" s="65"/>
      <c r="AX794" s="65"/>
      <c r="AY794" s="65"/>
      <c r="AZ794" s="65"/>
      <c r="BA794" s="65"/>
      <c r="BB794" s="65"/>
      <c r="BC794" s="65"/>
      <c r="BD794" s="65"/>
      <c r="BE794" s="65"/>
    </row>
    <row r="795" spans="1:57" ht="13" x14ac:dyDescent="0.1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  <c r="AO795" s="65"/>
      <c r="AP795" s="65"/>
      <c r="AQ795" s="65"/>
      <c r="AR795" s="65"/>
      <c r="AS795" s="65"/>
      <c r="AT795" s="65"/>
      <c r="AU795" s="65"/>
      <c r="AV795" s="65"/>
      <c r="AW795" s="65"/>
      <c r="AX795" s="65"/>
      <c r="AY795" s="65"/>
      <c r="AZ795" s="65"/>
      <c r="BA795" s="65"/>
      <c r="BB795" s="65"/>
      <c r="BC795" s="65"/>
      <c r="BD795" s="65"/>
      <c r="BE795" s="65"/>
    </row>
    <row r="796" spans="1:57" ht="13" x14ac:dyDescent="0.15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  <c r="AO796" s="65"/>
      <c r="AP796" s="65"/>
      <c r="AQ796" s="65"/>
      <c r="AR796" s="65"/>
      <c r="AS796" s="65"/>
      <c r="AT796" s="65"/>
      <c r="AU796" s="65"/>
      <c r="AV796" s="65"/>
      <c r="AW796" s="65"/>
      <c r="AX796" s="65"/>
      <c r="AY796" s="65"/>
      <c r="AZ796" s="65"/>
      <c r="BA796" s="65"/>
      <c r="BB796" s="65"/>
      <c r="BC796" s="65"/>
      <c r="BD796" s="65"/>
      <c r="BE796" s="65"/>
    </row>
    <row r="797" spans="1:57" ht="13" x14ac:dyDescent="0.15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65"/>
      <c r="AN797" s="65"/>
      <c r="AO797" s="65"/>
      <c r="AP797" s="65"/>
      <c r="AQ797" s="65"/>
      <c r="AR797" s="65"/>
      <c r="AS797" s="65"/>
      <c r="AT797" s="65"/>
      <c r="AU797" s="65"/>
      <c r="AV797" s="65"/>
      <c r="AW797" s="65"/>
      <c r="AX797" s="65"/>
      <c r="AY797" s="65"/>
      <c r="AZ797" s="65"/>
      <c r="BA797" s="65"/>
      <c r="BB797" s="65"/>
      <c r="BC797" s="65"/>
      <c r="BD797" s="65"/>
      <c r="BE797" s="65"/>
    </row>
    <row r="798" spans="1:57" ht="13" x14ac:dyDescent="0.15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  <c r="AO798" s="65"/>
      <c r="AP798" s="65"/>
      <c r="AQ798" s="65"/>
      <c r="AR798" s="65"/>
      <c r="AS798" s="65"/>
      <c r="AT798" s="65"/>
      <c r="AU798" s="65"/>
      <c r="AV798" s="65"/>
      <c r="AW798" s="65"/>
      <c r="AX798" s="65"/>
      <c r="AY798" s="65"/>
      <c r="AZ798" s="65"/>
      <c r="BA798" s="65"/>
      <c r="BB798" s="65"/>
      <c r="BC798" s="65"/>
      <c r="BD798" s="65"/>
      <c r="BE798" s="65"/>
    </row>
    <row r="799" spans="1:57" ht="13" x14ac:dyDescent="0.15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  <c r="AO799" s="65"/>
      <c r="AP799" s="65"/>
      <c r="AQ799" s="65"/>
      <c r="AR799" s="65"/>
      <c r="AS799" s="65"/>
      <c r="AT799" s="65"/>
      <c r="AU799" s="65"/>
      <c r="AV799" s="65"/>
      <c r="AW799" s="65"/>
      <c r="AX799" s="65"/>
      <c r="AY799" s="65"/>
      <c r="AZ799" s="65"/>
      <c r="BA799" s="65"/>
      <c r="BB799" s="65"/>
      <c r="BC799" s="65"/>
      <c r="BD799" s="65"/>
      <c r="BE799" s="65"/>
    </row>
    <row r="800" spans="1:57" ht="13" x14ac:dyDescent="0.15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  <c r="AO800" s="65"/>
      <c r="AP800" s="65"/>
      <c r="AQ800" s="65"/>
      <c r="AR800" s="65"/>
      <c r="AS800" s="65"/>
      <c r="AT800" s="65"/>
      <c r="AU800" s="65"/>
      <c r="AV800" s="65"/>
      <c r="AW800" s="65"/>
      <c r="AX800" s="65"/>
      <c r="AY800" s="65"/>
      <c r="AZ800" s="65"/>
      <c r="BA800" s="65"/>
      <c r="BB800" s="65"/>
      <c r="BC800" s="65"/>
      <c r="BD800" s="65"/>
      <c r="BE800" s="65"/>
    </row>
    <row r="801" spans="1:57" ht="13" x14ac:dyDescent="0.15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/>
      <c r="AN801" s="65"/>
      <c r="AO801" s="65"/>
      <c r="AP801" s="65"/>
      <c r="AQ801" s="65"/>
      <c r="AR801" s="65"/>
      <c r="AS801" s="65"/>
      <c r="AT801" s="65"/>
      <c r="AU801" s="65"/>
      <c r="AV801" s="65"/>
      <c r="AW801" s="65"/>
      <c r="AX801" s="65"/>
      <c r="AY801" s="65"/>
      <c r="AZ801" s="65"/>
      <c r="BA801" s="65"/>
      <c r="BB801" s="65"/>
      <c r="BC801" s="65"/>
      <c r="BD801" s="65"/>
      <c r="BE801" s="65"/>
    </row>
    <row r="802" spans="1:57" ht="13" x14ac:dyDescent="0.15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  <c r="AO802" s="65"/>
      <c r="AP802" s="65"/>
      <c r="AQ802" s="65"/>
      <c r="AR802" s="65"/>
      <c r="AS802" s="65"/>
      <c r="AT802" s="65"/>
      <c r="AU802" s="65"/>
      <c r="AV802" s="65"/>
      <c r="AW802" s="65"/>
      <c r="AX802" s="65"/>
      <c r="AY802" s="65"/>
      <c r="AZ802" s="65"/>
      <c r="BA802" s="65"/>
      <c r="BB802" s="65"/>
      <c r="BC802" s="65"/>
      <c r="BD802" s="65"/>
      <c r="BE802" s="65"/>
    </row>
    <row r="803" spans="1:57" ht="13" x14ac:dyDescent="0.15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/>
      <c r="AN803" s="65"/>
      <c r="AO803" s="65"/>
      <c r="AP803" s="65"/>
      <c r="AQ803" s="65"/>
      <c r="AR803" s="65"/>
      <c r="AS803" s="65"/>
      <c r="AT803" s="65"/>
      <c r="AU803" s="65"/>
      <c r="AV803" s="65"/>
      <c r="AW803" s="65"/>
      <c r="AX803" s="65"/>
      <c r="AY803" s="65"/>
      <c r="AZ803" s="65"/>
      <c r="BA803" s="65"/>
      <c r="BB803" s="65"/>
      <c r="BC803" s="65"/>
      <c r="BD803" s="65"/>
      <c r="BE803" s="65"/>
    </row>
    <row r="804" spans="1:57" ht="13" x14ac:dyDescent="0.15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  <c r="AO804" s="65"/>
      <c r="AP804" s="65"/>
      <c r="AQ804" s="65"/>
      <c r="AR804" s="65"/>
      <c r="AS804" s="65"/>
      <c r="AT804" s="65"/>
      <c r="AU804" s="65"/>
      <c r="AV804" s="65"/>
      <c r="AW804" s="65"/>
      <c r="AX804" s="65"/>
      <c r="AY804" s="65"/>
      <c r="AZ804" s="65"/>
      <c r="BA804" s="65"/>
      <c r="BB804" s="65"/>
      <c r="BC804" s="65"/>
      <c r="BD804" s="65"/>
      <c r="BE804" s="65"/>
    </row>
    <row r="805" spans="1:57" ht="13" x14ac:dyDescent="0.1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  <c r="AO805" s="65"/>
      <c r="AP805" s="65"/>
      <c r="AQ805" s="65"/>
      <c r="AR805" s="65"/>
      <c r="AS805" s="65"/>
      <c r="AT805" s="65"/>
      <c r="AU805" s="65"/>
      <c r="AV805" s="65"/>
      <c r="AW805" s="65"/>
      <c r="AX805" s="65"/>
      <c r="AY805" s="65"/>
      <c r="AZ805" s="65"/>
      <c r="BA805" s="65"/>
      <c r="BB805" s="65"/>
      <c r="BC805" s="65"/>
      <c r="BD805" s="65"/>
      <c r="BE805" s="65"/>
    </row>
    <row r="806" spans="1:57" ht="13" x14ac:dyDescent="0.15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5"/>
      <c r="AM806" s="65"/>
      <c r="AN806" s="65"/>
      <c r="AO806" s="65"/>
      <c r="AP806" s="65"/>
      <c r="AQ806" s="65"/>
      <c r="AR806" s="65"/>
      <c r="AS806" s="65"/>
      <c r="AT806" s="65"/>
      <c r="AU806" s="65"/>
      <c r="AV806" s="65"/>
      <c r="AW806" s="65"/>
      <c r="AX806" s="65"/>
      <c r="AY806" s="65"/>
      <c r="AZ806" s="65"/>
      <c r="BA806" s="65"/>
      <c r="BB806" s="65"/>
      <c r="BC806" s="65"/>
      <c r="BD806" s="65"/>
      <c r="BE806" s="65"/>
    </row>
    <row r="807" spans="1:57" ht="13" x14ac:dyDescent="0.15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  <c r="AO807" s="65"/>
      <c r="AP807" s="65"/>
      <c r="AQ807" s="65"/>
      <c r="AR807" s="65"/>
      <c r="AS807" s="65"/>
      <c r="AT807" s="65"/>
      <c r="AU807" s="65"/>
      <c r="AV807" s="65"/>
      <c r="AW807" s="65"/>
      <c r="AX807" s="65"/>
      <c r="AY807" s="65"/>
      <c r="AZ807" s="65"/>
      <c r="BA807" s="65"/>
      <c r="BB807" s="65"/>
      <c r="BC807" s="65"/>
      <c r="BD807" s="65"/>
      <c r="BE807" s="65"/>
    </row>
    <row r="808" spans="1:57" ht="13" x14ac:dyDescent="0.15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  <c r="AO808" s="65"/>
      <c r="AP808" s="65"/>
      <c r="AQ808" s="65"/>
      <c r="AR808" s="65"/>
      <c r="AS808" s="65"/>
      <c r="AT808" s="65"/>
      <c r="AU808" s="65"/>
      <c r="AV808" s="65"/>
      <c r="AW808" s="65"/>
      <c r="AX808" s="65"/>
      <c r="AY808" s="65"/>
      <c r="AZ808" s="65"/>
      <c r="BA808" s="65"/>
      <c r="BB808" s="65"/>
      <c r="BC808" s="65"/>
      <c r="BD808" s="65"/>
      <c r="BE808" s="65"/>
    </row>
    <row r="809" spans="1:57" ht="13" x14ac:dyDescent="0.15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65"/>
      <c r="AN809" s="65"/>
      <c r="AO809" s="65"/>
      <c r="AP809" s="65"/>
      <c r="AQ809" s="65"/>
      <c r="AR809" s="65"/>
      <c r="AS809" s="65"/>
      <c r="AT809" s="65"/>
      <c r="AU809" s="65"/>
      <c r="AV809" s="65"/>
      <c r="AW809" s="65"/>
      <c r="AX809" s="65"/>
      <c r="AY809" s="65"/>
      <c r="AZ809" s="65"/>
      <c r="BA809" s="65"/>
      <c r="BB809" s="65"/>
      <c r="BC809" s="65"/>
      <c r="BD809" s="65"/>
      <c r="BE809" s="65"/>
    </row>
    <row r="810" spans="1:57" ht="13" x14ac:dyDescent="0.15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  <c r="AO810" s="65"/>
      <c r="AP810" s="65"/>
      <c r="AQ810" s="65"/>
      <c r="AR810" s="65"/>
      <c r="AS810" s="65"/>
      <c r="AT810" s="65"/>
      <c r="AU810" s="65"/>
      <c r="AV810" s="65"/>
      <c r="AW810" s="65"/>
      <c r="AX810" s="65"/>
      <c r="AY810" s="65"/>
      <c r="AZ810" s="65"/>
      <c r="BA810" s="65"/>
      <c r="BB810" s="65"/>
      <c r="BC810" s="65"/>
      <c r="BD810" s="65"/>
      <c r="BE810" s="65"/>
    </row>
    <row r="811" spans="1:57" ht="13" x14ac:dyDescent="0.15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  <c r="AO811" s="65"/>
      <c r="AP811" s="65"/>
      <c r="AQ811" s="65"/>
      <c r="AR811" s="65"/>
      <c r="AS811" s="65"/>
      <c r="AT811" s="65"/>
      <c r="AU811" s="65"/>
      <c r="AV811" s="65"/>
      <c r="AW811" s="65"/>
      <c r="AX811" s="65"/>
      <c r="AY811" s="65"/>
      <c r="AZ811" s="65"/>
      <c r="BA811" s="65"/>
      <c r="BB811" s="65"/>
      <c r="BC811" s="65"/>
      <c r="BD811" s="65"/>
      <c r="BE811" s="65"/>
    </row>
    <row r="812" spans="1:57" ht="13" x14ac:dyDescent="0.15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  <c r="AO812" s="65"/>
      <c r="AP812" s="65"/>
      <c r="AQ812" s="65"/>
      <c r="AR812" s="65"/>
      <c r="AS812" s="65"/>
      <c r="AT812" s="65"/>
      <c r="AU812" s="65"/>
      <c r="AV812" s="65"/>
      <c r="AW812" s="65"/>
      <c r="AX812" s="65"/>
      <c r="AY812" s="65"/>
      <c r="AZ812" s="65"/>
      <c r="BA812" s="65"/>
      <c r="BB812" s="65"/>
      <c r="BC812" s="65"/>
      <c r="BD812" s="65"/>
      <c r="BE812" s="65"/>
    </row>
    <row r="813" spans="1:57" ht="13" x14ac:dyDescent="0.15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  <c r="AO813" s="65"/>
      <c r="AP813" s="65"/>
      <c r="AQ813" s="65"/>
      <c r="AR813" s="65"/>
      <c r="AS813" s="65"/>
      <c r="AT813" s="65"/>
      <c r="AU813" s="65"/>
      <c r="AV813" s="65"/>
      <c r="AW813" s="65"/>
      <c r="AX813" s="65"/>
      <c r="AY813" s="65"/>
      <c r="AZ813" s="65"/>
      <c r="BA813" s="65"/>
      <c r="BB813" s="65"/>
      <c r="BC813" s="65"/>
      <c r="BD813" s="65"/>
      <c r="BE813" s="65"/>
    </row>
    <row r="814" spans="1:57" ht="13" x14ac:dyDescent="0.15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  <c r="AO814" s="65"/>
      <c r="AP814" s="65"/>
      <c r="AQ814" s="65"/>
      <c r="AR814" s="65"/>
      <c r="AS814" s="65"/>
      <c r="AT814" s="65"/>
      <c r="AU814" s="65"/>
      <c r="AV814" s="65"/>
      <c r="AW814" s="65"/>
      <c r="AX814" s="65"/>
      <c r="AY814" s="65"/>
      <c r="AZ814" s="65"/>
      <c r="BA814" s="65"/>
      <c r="BB814" s="65"/>
      <c r="BC814" s="65"/>
      <c r="BD814" s="65"/>
      <c r="BE814" s="65"/>
    </row>
    <row r="815" spans="1:57" ht="13" x14ac:dyDescent="0.1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65"/>
      <c r="AN815" s="65"/>
      <c r="AO815" s="65"/>
      <c r="AP815" s="65"/>
      <c r="AQ815" s="65"/>
      <c r="AR815" s="65"/>
      <c r="AS815" s="65"/>
      <c r="AT815" s="65"/>
      <c r="AU815" s="65"/>
      <c r="AV815" s="65"/>
      <c r="AW815" s="65"/>
      <c r="AX815" s="65"/>
      <c r="AY815" s="65"/>
      <c r="AZ815" s="65"/>
      <c r="BA815" s="65"/>
      <c r="BB815" s="65"/>
      <c r="BC815" s="65"/>
      <c r="BD815" s="65"/>
      <c r="BE815" s="65"/>
    </row>
    <row r="816" spans="1:57" ht="13" x14ac:dyDescent="0.15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  <c r="AO816" s="65"/>
      <c r="AP816" s="65"/>
      <c r="AQ816" s="65"/>
      <c r="AR816" s="65"/>
      <c r="AS816" s="65"/>
      <c r="AT816" s="65"/>
      <c r="AU816" s="65"/>
      <c r="AV816" s="65"/>
      <c r="AW816" s="65"/>
      <c r="AX816" s="65"/>
      <c r="AY816" s="65"/>
      <c r="AZ816" s="65"/>
      <c r="BA816" s="65"/>
      <c r="BB816" s="65"/>
      <c r="BC816" s="65"/>
      <c r="BD816" s="65"/>
      <c r="BE816" s="65"/>
    </row>
    <row r="817" spans="1:57" ht="13" x14ac:dyDescent="0.15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  <c r="AO817" s="65"/>
      <c r="AP817" s="65"/>
      <c r="AQ817" s="65"/>
      <c r="AR817" s="65"/>
      <c r="AS817" s="65"/>
      <c r="AT817" s="65"/>
      <c r="AU817" s="65"/>
      <c r="AV817" s="65"/>
      <c r="AW817" s="65"/>
      <c r="AX817" s="65"/>
      <c r="AY817" s="65"/>
      <c r="AZ817" s="65"/>
      <c r="BA817" s="65"/>
      <c r="BB817" s="65"/>
      <c r="BC817" s="65"/>
      <c r="BD817" s="65"/>
      <c r="BE817" s="65"/>
    </row>
    <row r="818" spans="1:57" ht="13" x14ac:dyDescent="0.15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65"/>
      <c r="AN818" s="65"/>
      <c r="AO818" s="65"/>
      <c r="AP818" s="65"/>
      <c r="AQ818" s="65"/>
      <c r="AR818" s="65"/>
      <c r="AS818" s="65"/>
      <c r="AT818" s="65"/>
      <c r="AU818" s="65"/>
      <c r="AV818" s="65"/>
      <c r="AW818" s="65"/>
      <c r="AX818" s="65"/>
      <c r="AY818" s="65"/>
      <c r="AZ818" s="65"/>
      <c r="BA818" s="65"/>
      <c r="BB818" s="65"/>
      <c r="BC818" s="65"/>
      <c r="BD818" s="65"/>
      <c r="BE818" s="65"/>
    </row>
    <row r="819" spans="1:57" ht="13" x14ac:dyDescent="0.15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  <c r="AO819" s="65"/>
      <c r="AP819" s="65"/>
      <c r="AQ819" s="65"/>
      <c r="AR819" s="65"/>
      <c r="AS819" s="65"/>
      <c r="AT819" s="65"/>
      <c r="AU819" s="65"/>
      <c r="AV819" s="65"/>
      <c r="AW819" s="65"/>
      <c r="AX819" s="65"/>
      <c r="AY819" s="65"/>
      <c r="AZ819" s="65"/>
      <c r="BA819" s="65"/>
      <c r="BB819" s="65"/>
      <c r="BC819" s="65"/>
      <c r="BD819" s="65"/>
      <c r="BE819" s="65"/>
    </row>
    <row r="820" spans="1:57" ht="13" x14ac:dyDescent="0.15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  <c r="AO820" s="65"/>
      <c r="AP820" s="65"/>
      <c r="AQ820" s="65"/>
      <c r="AR820" s="65"/>
      <c r="AS820" s="65"/>
      <c r="AT820" s="65"/>
      <c r="AU820" s="65"/>
      <c r="AV820" s="65"/>
      <c r="AW820" s="65"/>
      <c r="AX820" s="65"/>
      <c r="AY820" s="65"/>
      <c r="AZ820" s="65"/>
      <c r="BA820" s="65"/>
      <c r="BB820" s="65"/>
      <c r="BC820" s="65"/>
      <c r="BD820" s="65"/>
      <c r="BE820" s="65"/>
    </row>
    <row r="821" spans="1:57" ht="13" x14ac:dyDescent="0.15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65"/>
      <c r="AN821" s="65"/>
      <c r="AO821" s="65"/>
      <c r="AP821" s="65"/>
      <c r="AQ821" s="65"/>
      <c r="AR821" s="65"/>
      <c r="AS821" s="65"/>
      <c r="AT821" s="65"/>
      <c r="AU821" s="65"/>
      <c r="AV821" s="65"/>
      <c r="AW821" s="65"/>
      <c r="AX821" s="65"/>
      <c r="AY821" s="65"/>
      <c r="AZ821" s="65"/>
      <c r="BA821" s="65"/>
      <c r="BB821" s="65"/>
      <c r="BC821" s="65"/>
      <c r="BD821" s="65"/>
      <c r="BE821" s="65"/>
    </row>
    <row r="822" spans="1:57" ht="13" x14ac:dyDescent="0.15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  <c r="AO822" s="65"/>
      <c r="AP822" s="65"/>
      <c r="AQ822" s="65"/>
      <c r="AR822" s="65"/>
      <c r="AS822" s="65"/>
      <c r="AT822" s="65"/>
      <c r="AU822" s="65"/>
      <c r="AV822" s="65"/>
      <c r="AW822" s="65"/>
      <c r="AX822" s="65"/>
      <c r="AY822" s="65"/>
      <c r="AZ822" s="65"/>
      <c r="BA822" s="65"/>
      <c r="BB822" s="65"/>
      <c r="BC822" s="65"/>
      <c r="BD822" s="65"/>
      <c r="BE822" s="65"/>
    </row>
    <row r="823" spans="1:57" ht="13" x14ac:dyDescent="0.15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  <c r="AO823" s="65"/>
      <c r="AP823" s="65"/>
      <c r="AQ823" s="65"/>
      <c r="AR823" s="65"/>
      <c r="AS823" s="65"/>
      <c r="AT823" s="65"/>
      <c r="AU823" s="65"/>
      <c r="AV823" s="65"/>
      <c r="AW823" s="65"/>
      <c r="AX823" s="65"/>
      <c r="AY823" s="65"/>
      <c r="AZ823" s="65"/>
      <c r="BA823" s="65"/>
      <c r="BB823" s="65"/>
      <c r="BC823" s="65"/>
      <c r="BD823" s="65"/>
      <c r="BE823" s="65"/>
    </row>
    <row r="824" spans="1:57" ht="13" x14ac:dyDescent="0.15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  <c r="AO824" s="65"/>
      <c r="AP824" s="65"/>
      <c r="AQ824" s="65"/>
      <c r="AR824" s="65"/>
      <c r="AS824" s="65"/>
      <c r="AT824" s="65"/>
      <c r="AU824" s="65"/>
      <c r="AV824" s="65"/>
      <c r="AW824" s="65"/>
      <c r="AX824" s="65"/>
      <c r="AY824" s="65"/>
      <c r="AZ824" s="65"/>
      <c r="BA824" s="65"/>
      <c r="BB824" s="65"/>
      <c r="BC824" s="65"/>
      <c r="BD824" s="65"/>
      <c r="BE824" s="65"/>
    </row>
    <row r="825" spans="1:57" ht="13" x14ac:dyDescent="0.1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65"/>
      <c r="AN825" s="65"/>
      <c r="AO825" s="65"/>
      <c r="AP825" s="65"/>
      <c r="AQ825" s="65"/>
      <c r="AR825" s="65"/>
      <c r="AS825" s="65"/>
      <c r="AT825" s="65"/>
      <c r="AU825" s="65"/>
      <c r="AV825" s="65"/>
      <c r="AW825" s="65"/>
      <c r="AX825" s="65"/>
      <c r="AY825" s="65"/>
      <c r="AZ825" s="65"/>
      <c r="BA825" s="65"/>
      <c r="BB825" s="65"/>
      <c r="BC825" s="65"/>
      <c r="BD825" s="65"/>
      <c r="BE825" s="65"/>
    </row>
    <row r="826" spans="1:57" ht="13" x14ac:dyDescent="0.15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  <c r="AO826" s="65"/>
      <c r="AP826" s="65"/>
      <c r="AQ826" s="65"/>
      <c r="AR826" s="65"/>
      <c r="AS826" s="65"/>
      <c r="AT826" s="65"/>
      <c r="AU826" s="65"/>
      <c r="AV826" s="65"/>
      <c r="AW826" s="65"/>
      <c r="AX826" s="65"/>
      <c r="AY826" s="65"/>
      <c r="AZ826" s="65"/>
      <c r="BA826" s="65"/>
      <c r="BB826" s="65"/>
      <c r="BC826" s="65"/>
      <c r="BD826" s="65"/>
      <c r="BE826" s="65"/>
    </row>
    <row r="827" spans="1:57" ht="13" x14ac:dyDescent="0.15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  <c r="AO827" s="65"/>
      <c r="AP827" s="65"/>
      <c r="AQ827" s="65"/>
      <c r="AR827" s="65"/>
      <c r="AS827" s="65"/>
      <c r="AT827" s="65"/>
      <c r="AU827" s="65"/>
      <c r="AV827" s="65"/>
      <c r="AW827" s="65"/>
      <c r="AX827" s="65"/>
      <c r="AY827" s="65"/>
      <c r="AZ827" s="65"/>
      <c r="BA827" s="65"/>
      <c r="BB827" s="65"/>
      <c r="BC827" s="65"/>
      <c r="BD827" s="65"/>
      <c r="BE827" s="65"/>
    </row>
    <row r="828" spans="1:57" ht="13" x14ac:dyDescent="0.15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  <c r="AO828" s="65"/>
      <c r="AP828" s="65"/>
      <c r="AQ828" s="65"/>
      <c r="AR828" s="65"/>
      <c r="AS828" s="65"/>
      <c r="AT828" s="65"/>
      <c r="AU828" s="65"/>
      <c r="AV828" s="65"/>
      <c r="AW828" s="65"/>
      <c r="AX828" s="65"/>
      <c r="AY828" s="65"/>
      <c r="AZ828" s="65"/>
      <c r="BA828" s="65"/>
      <c r="BB828" s="65"/>
      <c r="BC828" s="65"/>
      <c r="BD828" s="65"/>
      <c r="BE828" s="65"/>
    </row>
    <row r="829" spans="1:57" ht="13" x14ac:dyDescent="0.15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  <c r="AO829" s="65"/>
      <c r="AP829" s="65"/>
      <c r="AQ829" s="65"/>
      <c r="AR829" s="65"/>
      <c r="AS829" s="65"/>
      <c r="AT829" s="65"/>
      <c r="AU829" s="65"/>
      <c r="AV829" s="65"/>
      <c r="AW829" s="65"/>
      <c r="AX829" s="65"/>
      <c r="AY829" s="65"/>
      <c r="AZ829" s="65"/>
      <c r="BA829" s="65"/>
      <c r="BB829" s="65"/>
      <c r="BC829" s="65"/>
      <c r="BD829" s="65"/>
      <c r="BE829" s="65"/>
    </row>
    <row r="830" spans="1:57" ht="13" x14ac:dyDescent="0.15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/>
      <c r="AN830" s="65"/>
      <c r="AO830" s="65"/>
      <c r="AP830" s="65"/>
      <c r="AQ830" s="65"/>
      <c r="AR830" s="65"/>
      <c r="AS830" s="65"/>
      <c r="AT830" s="65"/>
      <c r="AU830" s="65"/>
      <c r="AV830" s="65"/>
      <c r="AW830" s="65"/>
      <c r="AX830" s="65"/>
      <c r="AY830" s="65"/>
      <c r="AZ830" s="65"/>
      <c r="BA830" s="65"/>
      <c r="BB830" s="65"/>
      <c r="BC830" s="65"/>
      <c r="BD830" s="65"/>
      <c r="BE830" s="65"/>
    </row>
    <row r="831" spans="1:57" ht="13" x14ac:dyDescent="0.15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  <c r="AO831" s="65"/>
      <c r="AP831" s="65"/>
      <c r="AQ831" s="65"/>
      <c r="AR831" s="65"/>
      <c r="AS831" s="65"/>
      <c r="AT831" s="65"/>
      <c r="AU831" s="65"/>
      <c r="AV831" s="65"/>
      <c r="AW831" s="65"/>
      <c r="AX831" s="65"/>
      <c r="AY831" s="65"/>
      <c r="AZ831" s="65"/>
      <c r="BA831" s="65"/>
      <c r="BB831" s="65"/>
      <c r="BC831" s="65"/>
      <c r="BD831" s="65"/>
      <c r="BE831" s="65"/>
    </row>
    <row r="832" spans="1:57" ht="13" x14ac:dyDescent="0.15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65"/>
      <c r="AN832" s="65"/>
      <c r="AO832" s="65"/>
      <c r="AP832" s="65"/>
      <c r="AQ832" s="65"/>
      <c r="AR832" s="65"/>
      <c r="AS832" s="65"/>
      <c r="AT832" s="65"/>
      <c r="AU832" s="65"/>
      <c r="AV832" s="65"/>
      <c r="AW832" s="65"/>
      <c r="AX832" s="65"/>
      <c r="AY832" s="65"/>
      <c r="AZ832" s="65"/>
      <c r="BA832" s="65"/>
      <c r="BB832" s="65"/>
      <c r="BC832" s="65"/>
      <c r="BD832" s="65"/>
      <c r="BE832" s="65"/>
    </row>
    <row r="833" spans="1:57" ht="13" x14ac:dyDescent="0.15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/>
      <c r="AN833" s="65"/>
      <c r="AO833" s="65"/>
      <c r="AP833" s="65"/>
      <c r="AQ833" s="65"/>
      <c r="AR833" s="65"/>
      <c r="AS833" s="65"/>
      <c r="AT833" s="65"/>
      <c r="AU833" s="65"/>
      <c r="AV833" s="65"/>
      <c r="AW833" s="65"/>
      <c r="AX833" s="65"/>
      <c r="AY833" s="65"/>
      <c r="AZ833" s="65"/>
      <c r="BA833" s="65"/>
      <c r="BB833" s="65"/>
      <c r="BC833" s="65"/>
      <c r="BD833" s="65"/>
      <c r="BE833" s="65"/>
    </row>
    <row r="834" spans="1:57" ht="13" x14ac:dyDescent="0.15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  <c r="AO834" s="65"/>
      <c r="AP834" s="65"/>
      <c r="AQ834" s="65"/>
      <c r="AR834" s="65"/>
      <c r="AS834" s="65"/>
      <c r="AT834" s="65"/>
      <c r="AU834" s="65"/>
      <c r="AV834" s="65"/>
      <c r="AW834" s="65"/>
      <c r="AX834" s="65"/>
      <c r="AY834" s="65"/>
      <c r="AZ834" s="65"/>
      <c r="BA834" s="65"/>
      <c r="BB834" s="65"/>
      <c r="BC834" s="65"/>
      <c r="BD834" s="65"/>
      <c r="BE834" s="65"/>
    </row>
    <row r="835" spans="1:57" ht="13" x14ac:dyDescent="0.1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  <c r="AQ835" s="65"/>
      <c r="AR835" s="65"/>
      <c r="AS835" s="65"/>
      <c r="AT835" s="65"/>
      <c r="AU835" s="65"/>
      <c r="AV835" s="65"/>
      <c r="AW835" s="65"/>
      <c r="AX835" s="65"/>
      <c r="AY835" s="65"/>
      <c r="AZ835" s="65"/>
      <c r="BA835" s="65"/>
      <c r="BB835" s="65"/>
      <c r="BC835" s="65"/>
      <c r="BD835" s="65"/>
      <c r="BE835" s="65"/>
    </row>
    <row r="836" spans="1:57" ht="13" x14ac:dyDescent="0.15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  <c r="AO836" s="65"/>
      <c r="AP836" s="65"/>
      <c r="AQ836" s="65"/>
      <c r="AR836" s="65"/>
      <c r="AS836" s="65"/>
      <c r="AT836" s="65"/>
      <c r="AU836" s="65"/>
      <c r="AV836" s="65"/>
      <c r="AW836" s="65"/>
      <c r="AX836" s="65"/>
      <c r="AY836" s="65"/>
      <c r="AZ836" s="65"/>
      <c r="BA836" s="65"/>
      <c r="BB836" s="65"/>
      <c r="BC836" s="65"/>
      <c r="BD836" s="65"/>
      <c r="BE836" s="65"/>
    </row>
    <row r="837" spans="1:57" ht="13" x14ac:dyDescent="0.15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  <c r="AQ837" s="65"/>
      <c r="AR837" s="65"/>
      <c r="AS837" s="65"/>
      <c r="AT837" s="65"/>
      <c r="AU837" s="65"/>
      <c r="AV837" s="65"/>
      <c r="AW837" s="65"/>
      <c r="AX837" s="65"/>
      <c r="AY837" s="65"/>
      <c r="AZ837" s="65"/>
      <c r="BA837" s="65"/>
      <c r="BB837" s="65"/>
      <c r="BC837" s="65"/>
      <c r="BD837" s="65"/>
      <c r="BE837" s="65"/>
    </row>
    <row r="838" spans="1:57" ht="13" x14ac:dyDescent="0.15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  <c r="AO838" s="65"/>
      <c r="AP838" s="65"/>
      <c r="AQ838" s="65"/>
      <c r="AR838" s="65"/>
      <c r="AS838" s="65"/>
      <c r="AT838" s="65"/>
      <c r="AU838" s="65"/>
      <c r="AV838" s="65"/>
      <c r="AW838" s="65"/>
      <c r="AX838" s="65"/>
      <c r="AY838" s="65"/>
      <c r="AZ838" s="65"/>
      <c r="BA838" s="65"/>
      <c r="BB838" s="65"/>
      <c r="BC838" s="65"/>
      <c r="BD838" s="65"/>
      <c r="BE838" s="65"/>
    </row>
    <row r="839" spans="1:57" ht="13" x14ac:dyDescent="0.15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  <c r="AO839" s="65"/>
      <c r="AP839" s="65"/>
      <c r="AQ839" s="65"/>
      <c r="AR839" s="65"/>
      <c r="AS839" s="65"/>
      <c r="AT839" s="65"/>
      <c r="AU839" s="65"/>
      <c r="AV839" s="65"/>
      <c r="AW839" s="65"/>
      <c r="AX839" s="65"/>
      <c r="AY839" s="65"/>
      <c r="AZ839" s="65"/>
      <c r="BA839" s="65"/>
      <c r="BB839" s="65"/>
      <c r="BC839" s="65"/>
      <c r="BD839" s="65"/>
      <c r="BE839" s="65"/>
    </row>
    <row r="840" spans="1:57" ht="13" x14ac:dyDescent="0.15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  <c r="AO840" s="65"/>
      <c r="AP840" s="65"/>
      <c r="AQ840" s="65"/>
      <c r="AR840" s="65"/>
      <c r="AS840" s="65"/>
      <c r="AT840" s="65"/>
      <c r="AU840" s="65"/>
      <c r="AV840" s="65"/>
      <c r="AW840" s="65"/>
      <c r="AX840" s="65"/>
      <c r="AY840" s="65"/>
      <c r="AZ840" s="65"/>
      <c r="BA840" s="65"/>
      <c r="BB840" s="65"/>
      <c r="BC840" s="65"/>
      <c r="BD840" s="65"/>
      <c r="BE840" s="65"/>
    </row>
    <row r="841" spans="1:57" ht="13" x14ac:dyDescent="0.15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  <c r="AO841" s="65"/>
      <c r="AP841" s="65"/>
      <c r="AQ841" s="65"/>
      <c r="AR841" s="65"/>
      <c r="AS841" s="65"/>
      <c r="AT841" s="65"/>
      <c r="AU841" s="65"/>
      <c r="AV841" s="65"/>
      <c r="AW841" s="65"/>
      <c r="AX841" s="65"/>
      <c r="AY841" s="65"/>
      <c r="AZ841" s="65"/>
      <c r="BA841" s="65"/>
      <c r="BB841" s="65"/>
      <c r="BC841" s="65"/>
      <c r="BD841" s="65"/>
      <c r="BE841" s="65"/>
    </row>
    <row r="842" spans="1:57" ht="13" x14ac:dyDescent="0.15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  <c r="AO842" s="65"/>
      <c r="AP842" s="65"/>
      <c r="AQ842" s="65"/>
      <c r="AR842" s="65"/>
      <c r="AS842" s="65"/>
      <c r="AT842" s="65"/>
      <c r="AU842" s="65"/>
      <c r="AV842" s="65"/>
      <c r="AW842" s="65"/>
      <c r="AX842" s="65"/>
      <c r="AY842" s="65"/>
      <c r="AZ842" s="65"/>
      <c r="BA842" s="65"/>
      <c r="BB842" s="65"/>
      <c r="BC842" s="65"/>
      <c r="BD842" s="65"/>
      <c r="BE842" s="65"/>
    </row>
    <row r="843" spans="1:57" ht="13" x14ac:dyDescent="0.15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  <c r="AO843" s="65"/>
      <c r="AP843" s="65"/>
      <c r="AQ843" s="65"/>
      <c r="AR843" s="65"/>
      <c r="AS843" s="65"/>
      <c r="AT843" s="65"/>
      <c r="AU843" s="65"/>
      <c r="AV843" s="65"/>
      <c r="AW843" s="65"/>
      <c r="AX843" s="65"/>
      <c r="AY843" s="65"/>
      <c r="AZ843" s="65"/>
      <c r="BA843" s="65"/>
      <c r="BB843" s="65"/>
      <c r="BC843" s="65"/>
      <c r="BD843" s="65"/>
      <c r="BE843" s="65"/>
    </row>
    <row r="844" spans="1:57" ht="13" x14ac:dyDescent="0.15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  <c r="AO844" s="65"/>
      <c r="AP844" s="65"/>
      <c r="AQ844" s="65"/>
      <c r="AR844" s="65"/>
      <c r="AS844" s="65"/>
      <c r="AT844" s="65"/>
      <c r="AU844" s="65"/>
      <c r="AV844" s="65"/>
      <c r="AW844" s="65"/>
      <c r="AX844" s="65"/>
      <c r="AY844" s="65"/>
      <c r="AZ844" s="65"/>
      <c r="BA844" s="65"/>
      <c r="BB844" s="65"/>
      <c r="BC844" s="65"/>
      <c r="BD844" s="65"/>
      <c r="BE844" s="65"/>
    </row>
    <row r="845" spans="1:57" ht="13" x14ac:dyDescent="0.1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</row>
    <row r="846" spans="1:57" ht="13" x14ac:dyDescent="0.15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  <c r="AO846" s="65"/>
      <c r="AP846" s="65"/>
      <c r="AQ846" s="65"/>
      <c r="AR846" s="65"/>
      <c r="AS846" s="65"/>
      <c r="AT846" s="65"/>
      <c r="AU846" s="65"/>
      <c r="AV846" s="65"/>
      <c r="AW846" s="65"/>
      <c r="AX846" s="65"/>
      <c r="AY846" s="65"/>
      <c r="AZ846" s="65"/>
      <c r="BA846" s="65"/>
      <c r="BB846" s="65"/>
      <c r="BC846" s="65"/>
      <c r="BD846" s="65"/>
      <c r="BE846" s="65"/>
    </row>
    <row r="847" spans="1:57" ht="13" x14ac:dyDescent="0.15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65"/>
      <c r="AN847" s="65"/>
      <c r="AO847" s="65"/>
      <c r="AP847" s="65"/>
      <c r="AQ847" s="65"/>
      <c r="AR847" s="65"/>
      <c r="AS847" s="65"/>
      <c r="AT847" s="65"/>
      <c r="AU847" s="65"/>
      <c r="AV847" s="65"/>
      <c r="AW847" s="65"/>
      <c r="AX847" s="65"/>
      <c r="AY847" s="65"/>
      <c r="AZ847" s="65"/>
      <c r="BA847" s="65"/>
      <c r="BB847" s="65"/>
      <c r="BC847" s="65"/>
      <c r="BD847" s="65"/>
      <c r="BE847" s="65"/>
    </row>
    <row r="848" spans="1:57" ht="13" x14ac:dyDescent="0.15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  <c r="AO848" s="65"/>
      <c r="AP848" s="65"/>
      <c r="AQ848" s="65"/>
      <c r="AR848" s="65"/>
      <c r="AS848" s="65"/>
      <c r="AT848" s="65"/>
      <c r="AU848" s="65"/>
      <c r="AV848" s="65"/>
      <c r="AW848" s="65"/>
      <c r="AX848" s="65"/>
      <c r="AY848" s="65"/>
      <c r="AZ848" s="65"/>
      <c r="BA848" s="65"/>
      <c r="BB848" s="65"/>
      <c r="BC848" s="65"/>
      <c r="BD848" s="65"/>
      <c r="BE848" s="65"/>
    </row>
    <row r="849" spans="1:57" ht="13" x14ac:dyDescent="0.15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65"/>
      <c r="AN849" s="65"/>
      <c r="AO849" s="65"/>
      <c r="AP849" s="65"/>
      <c r="AQ849" s="65"/>
      <c r="AR849" s="65"/>
      <c r="AS849" s="65"/>
      <c r="AT849" s="65"/>
      <c r="AU849" s="65"/>
      <c r="AV849" s="65"/>
      <c r="AW849" s="65"/>
      <c r="AX849" s="65"/>
      <c r="AY849" s="65"/>
      <c r="AZ849" s="65"/>
      <c r="BA849" s="65"/>
      <c r="BB849" s="65"/>
      <c r="BC849" s="65"/>
      <c r="BD849" s="65"/>
      <c r="BE849" s="65"/>
    </row>
    <row r="850" spans="1:57" ht="13" x14ac:dyDescent="0.15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  <c r="AO850" s="65"/>
      <c r="AP850" s="65"/>
      <c r="AQ850" s="65"/>
      <c r="AR850" s="65"/>
      <c r="AS850" s="65"/>
      <c r="AT850" s="65"/>
      <c r="AU850" s="65"/>
      <c r="AV850" s="65"/>
      <c r="AW850" s="65"/>
      <c r="AX850" s="65"/>
      <c r="AY850" s="65"/>
      <c r="AZ850" s="65"/>
      <c r="BA850" s="65"/>
      <c r="BB850" s="65"/>
      <c r="BC850" s="65"/>
      <c r="BD850" s="65"/>
      <c r="BE850" s="65"/>
    </row>
    <row r="851" spans="1:57" ht="13" x14ac:dyDescent="0.15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  <c r="AO851" s="65"/>
      <c r="AP851" s="65"/>
      <c r="AQ851" s="65"/>
      <c r="AR851" s="65"/>
      <c r="AS851" s="65"/>
      <c r="AT851" s="65"/>
      <c r="AU851" s="65"/>
      <c r="AV851" s="65"/>
      <c r="AW851" s="65"/>
      <c r="AX851" s="65"/>
      <c r="AY851" s="65"/>
      <c r="AZ851" s="65"/>
      <c r="BA851" s="65"/>
      <c r="BB851" s="65"/>
      <c r="BC851" s="65"/>
      <c r="BD851" s="65"/>
      <c r="BE851" s="65"/>
    </row>
    <row r="852" spans="1:57" ht="13" x14ac:dyDescent="0.15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</row>
    <row r="853" spans="1:57" ht="13" x14ac:dyDescent="0.15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65"/>
      <c r="AN853" s="65"/>
      <c r="AO853" s="65"/>
      <c r="AP853" s="65"/>
      <c r="AQ853" s="65"/>
      <c r="AR853" s="65"/>
      <c r="AS853" s="65"/>
      <c r="AT853" s="65"/>
      <c r="AU853" s="65"/>
      <c r="AV853" s="65"/>
      <c r="AW853" s="65"/>
      <c r="AX853" s="65"/>
      <c r="AY853" s="65"/>
      <c r="AZ853" s="65"/>
      <c r="BA853" s="65"/>
      <c r="BB853" s="65"/>
      <c r="BC853" s="65"/>
      <c r="BD853" s="65"/>
      <c r="BE853" s="65"/>
    </row>
    <row r="854" spans="1:57" ht="13" x14ac:dyDescent="0.15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  <c r="AO854" s="65"/>
      <c r="AP854" s="65"/>
      <c r="AQ854" s="65"/>
      <c r="AR854" s="65"/>
      <c r="AS854" s="65"/>
      <c r="AT854" s="65"/>
      <c r="AU854" s="65"/>
      <c r="AV854" s="65"/>
      <c r="AW854" s="65"/>
      <c r="AX854" s="65"/>
      <c r="AY854" s="65"/>
      <c r="AZ854" s="65"/>
      <c r="BA854" s="65"/>
      <c r="BB854" s="65"/>
      <c r="BC854" s="65"/>
      <c r="BD854" s="65"/>
      <c r="BE854" s="65"/>
    </row>
    <row r="855" spans="1:57" ht="13" x14ac:dyDescent="0.1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65"/>
      <c r="AN855" s="65"/>
      <c r="AO855" s="65"/>
      <c r="AP855" s="65"/>
      <c r="AQ855" s="65"/>
      <c r="AR855" s="65"/>
      <c r="AS855" s="65"/>
      <c r="AT855" s="65"/>
      <c r="AU855" s="65"/>
      <c r="AV855" s="65"/>
      <c r="AW855" s="65"/>
      <c r="AX855" s="65"/>
      <c r="AY855" s="65"/>
      <c r="AZ855" s="65"/>
      <c r="BA855" s="65"/>
      <c r="BB855" s="65"/>
      <c r="BC855" s="65"/>
      <c r="BD855" s="65"/>
      <c r="BE855" s="65"/>
    </row>
    <row r="856" spans="1:57" ht="13" x14ac:dyDescent="0.15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65"/>
      <c r="AN856" s="65"/>
      <c r="AO856" s="65"/>
      <c r="AP856" s="65"/>
      <c r="AQ856" s="65"/>
      <c r="AR856" s="65"/>
      <c r="AS856" s="65"/>
      <c r="AT856" s="65"/>
      <c r="AU856" s="65"/>
      <c r="AV856" s="65"/>
      <c r="AW856" s="65"/>
      <c r="AX856" s="65"/>
      <c r="AY856" s="65"/>
      <c r="AZ856" s="65"/>
      <c r="BA856" s="65"/>
      <c r="BB856" s="65"/>
      <c r="BC856" s="65"/>
      <c r="BD856" s="65"/>
      <c r="BE856" s="65"/>
    </row>
    <row r="857" spans="1:57" ht="13" x14ac:dyDescent="0.15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/>
      <c r="AN857" s="65"/>
      <c r="AO857" s="65"/>
      <c r="AP857" s="65"/>
      <c r="AQ857" s="65"/>
      <c r="AR857" s="65"/>
      <c r="AS857" s="65"/>
      <c r="AT857" s="65"/>
      <c r="AU857" s="65"/>
      <c r="AV857" s="65"/>
      <c r="AW857" s="65"/>
      <c r="AX857" s="65"/>
      <c r="AY857" s="65"/>
      <c r="AZ857" s="65"/>
      <c r="BA857" s="65"/>
      <c r="BB857" s="65"/>
      <c r="BC857" s="65"/>
      <c r="BD857" s="65"/>
      <c r="BE857" s="65"/>
    </row>
    <row r="858" spans="1:57" ht="13" x14ac:dyDescent="0.15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  <c r="AO858" s="65"/>
      <c r="AP858" s="65"/>
      <c r="AQ858" s="65"/>
      <c r="AR858" s="65"/>
      <c r="AS858" s="65"/>
      <c r="AT858" s="65"/>
      <c r="AU858" s="65"/>
      <c r="AV858" s="65"/>
      <c r="AW858" s="65"/>
      <c r="AX858" s="65"/>
      <c r="AY858" s="65"/>
      <c r="AZ858" s="65"/>
      <c r="BA858" s="65"/>
      <c r="BB858" s="65"/>
      <c r="BC858" s="65"/>
      <c r="BD858" s="65"/>
      <c r="BE858" s="65"/>
    </row>
    <row r="859" spans="1:57" ht="13" x14ac:dyDescent="0.15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65"/>
      <c r="AN859" s="65"/>
      <c r="AO859" s="65"/>
      <c r="AP859" s="65"/>
      <c r="AQ859" s="65"/>
      <c r="AR859" s="65"/>
      <c r="AS859" s="65"/>
      <c r="AT859" s="65"/>
      <c r="AU859" s="65"/>
      <c r="AV859" s="65"/>
      <c r="AW859" s="65"/>
      <c r="AX859" s="65"/>
      <c r="AY859" s="65"/>
      <c r="AZ859" s="65"/>
      <c r="BA859" s="65"/>
      <c r="BB859" s="65"/>
      <c r="BC859" s="65"/>
      <c r="BD859" s="65"/>
      <c r="BE859" s="65"/>
    </row>
    <row r="860" spans="1:57" ht="13" x14ac:dyDescent="0.15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65"/>
      <c r="AN860" s="65"/>
      <c r="AO860" s="65"/>
      <c r="AP860" s="65"/>
      <c r="AQ860" s="65"/>
      <c r="AR860" s="65"/>
      <c r="AS860" s="65"/>
      <c r="AT860" s="65"/>
      <c r="AU860" s="65"/>
      <c r="AV860" s="65"/>
      <c r="AW860" s="65"/>
      <c r="AX860" s="65"/>
      <c r="AY860" s="65"/>
      <c r="AZ860" s="65"/>
      <c r="BA860" s="65"/>
      <c r="BB860" s="65"/>
      <c r="BC860" s="65"/>
      <c r="BD860" s="65"/>
      <c r="BE860" s="65"/>
    </row>
    <row r="861" spans="1:57" ht="13" x14ac:dyDescent="0.15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65"/>
      <c r="AN861" s="65"/>
      <c r="AO861" s="65"/>
      <c r="AP861" s="65"/>
      <c r="AQ861" s="65"/>
      <c r="AR861" s="65"/>
      <c r="AS861" s="65"/>
      <c r="AT861" s="65"/>
      <c r="AU861" s="65"/>
      <c r="AV861" s="65"/>
      <c r="AW861" s="65"/>
      <c r="AX861" s="65"/>
      <c r="AY861" s="65"/>
      <c r="AZ861" s="65"/>
      <c r="BA861" s="65"/>
      <c r="BB861" s="65"/>
      <c r="BC861" s="65"/>
      <c r="BD861" s="65"/>
      <c r="BE861" s="65"/>
    </row>
    <row r="862" spans="1:57" ht="13" x14ac:dyDescent="0.15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  <c r="AO862" s="65"/>
      <c r="AP862" s="65"/>
      <c r="AQ862" s="65"/>
      <c r="AR862" s="65"/>
      <c r="AS862" s="65"/>
      <c r="AT862" s="65"/>
      <c r="AU862" s="65"/>
      <c r="AV862" s="65"/>
      <c r="AW862" s="65"/>
      <c r="AX862" s="65"/>
      <c r="AY862" s="65"/>
      <c r="AZ862" s="65"/>
      <c r="BA862" s="65"/>
      <c r="BB862" s="65"/>
      <c r="BC862" s="65"/>
      <c r="BD862" s="65"/>
      <c r="BE862" s="65"/>
    </row>
    <row r="863" spans="1:57" ht="13" x14ac:dyDescent="0.15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65"/>
      <c r="AN863" s="65"/>
      <c r="AO863" s="65"/>
      <c r="AP863" s="65"/>
      <c r="AQ863" s="65"/>
      <c r="AR863" s="65"/>
      <c r="AS863" s="65"/>
      <c r="AT863" s="65"/>
      <c r="AU863" s="65"/>
      <c r="AV863" s="65"/>
      <c r="AW863" s="65"/>
      <c r="AX863" s="65"/>
      <c r="AY863" s="65"/>
      <c r="AZ863" s="65"/>
      <c r="BA863" s="65"/>
      <c r="BB863" s="65"/>
      <c r="BC863" s="65"/>
      <c r="BD863" s="65"/>
      <c r="BE863" s="65"/>
    </row>
    <row r="864" spans="1:57" ht="13" x14ac:dyDescent="0.15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  <c r="AO864" s="65"/>
      <c r="AP864" s="65"/>
      <c r="AQ864" s="65"/>
      <c r="AR864" s="65"/>
      <c r="AS864" s="65"/>
      <c r="AT864" s="65"/>
      <c r="AU864" s="65"/>
      <c r="AV864" s="65"/>
      <c r="AW864" s="65"/>
      <c r="AX864" s="65"/>
      <c r="AY864" s="65"/>
      <c r="AZ864" s="65"/>
      <c r="BA864" s="65"/>
      <c r="BB864" s="65"/>
      <c r="BC864" s="65"/>
      <c r="BD864" s="65"/>
      <c r="BE864" s="65"/>
    </row>
    <row r="865" spans="1:57" ht="13" x14ac:dyDescent="0.1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65"/>
      <c r="AN865" s="65"/>
      <c r="AO865" s="65"/>
      <c r="AP865" s="65"/>
      <c r="AQ865" s="65"/>
      <c r="AR865" s="65"/>
      <c r="AS865" s="65"/>
      <c r="AT865" s="65"/>
      <c r="AU865" s="65"/>
      <c r="AV865" s="65"/>
      <c r="AW865" s="65"/>
      <c r="AX865" s="65"/>
      <c r="AY865" s="65"/>
      <c r="AZ865" s="65"/>
      <c r="BA865" s="65"/>
      <c r="BB865" s="65"/>
      <c r="BC865" s="65"/>
      <c r="BD865" s="65"/>
      <c r="BE865" s="65"/>
    </row>
    <row r="866" spans="1:57" ht="13" x14ac:dyDescent="0.15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  <c r="AO866" s="65"/>
      <c r="AP866" s="65"/>
      <c r="AQ866" s="65"/>
      <c r="AR866" s="65"/>
      <c r="AS866" s="65"/>
      <c r="AT866" s="65"/>
      <c r="AU866" s="65"/>
      <c r="AV866" s="65"/>
      <c r="AW866" s="65"/>
      <c r="AX866" s="65"/>
      <c r="AY866" s="65"/>
      <c r="AZ866" s="65"/>
      <c r="BA866" s="65"/>
      <c r="BB866" s="65"/>
      <c r="BC866" s="65"/>
      <c r="BD866" s="65"/>
      <c r="BE866" s="65"/>
    </row>
    <row r="867" spans="1:57" ht="13" x14ac:dyDescent="0.15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  <c r="AO867" s="65"/>
      <c r="AP867" s="65"/>
      <c r="AQ867" s="65"/>
      <c r="AR867" s="65"/>
      <c r="AS867" s="65"/>
      <c r="AT867" s="65"/>
      <c r="AU867" s="65"/>
      <c r="AV867" s="65"/>
      <c r="AW867" s="65"/>
      <c r="AX867" s="65"/>
      <c r="AY867" s="65"/>
      <c r="AZ867" s="65"/>
      <c r="BA867" s="65"/>
      <c r="BB867" s="65"/>
      <c r="BC867" s="65"/>
      <c r="BD867" s="65"/>
      <c r="BE867" s="65"/>
    </row>
    <row r="868" spans="1:57" ht="13" x14ac:dyDescent="0.1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  <c r="AO868" s="65"/>
      <c r="AP868" s="65"/>
      <c r="AQ868" s="65"/>
      <c r="AR868" s="65"/>
      <c r="AS868" s="65"/>
      <c r="AT868" s="65"/>
      <c r="AU868" s="65"/>
      <c r="AV868" s="65"/>
      <c r="AW868" s="65"/>
      <c r="AX868" s="65"/>
      <c r="AY868" s="65"/>
      <c r="AZ868" s="65"/>
      <c r="BA868" s="65"/>
      <c r="BB868" s="65"/>
      <c r="BC868" s="65"/>
      <c r="BD868" s="65"/>
      <c r="BE868" s="65"/>
    </row>
    <row r="869" spans="1:57" ht="13" x14ac:dyDescent="0.15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65"/>
      <c r="AN869" s="65"/>
      <c r="AO869" s="65"/>
      <c r="AP869" s="65"/>
      <c r="AQ869" s="65"/>
      <c r="AR869" s="65"/>
      <c r="AS869" s="65"/>
      <c r="AT869" s="65"/>
      <c r="AU869" s="65"/>
      <c r="AV869" s="65"/>
      <c r="AW869" s="65"/>
      <c r="AX869" s="65"/>
      <c r="AY869" s="65"/>
      <c r="AZ869" s="65"/>
      <c r="BA869" s="65"/>
      <c r="BB869" s="65"/>
      <c r="BC869" s="65"/>
      <c r="BD869" s="65"/>
      <c r="BE869" s="65"/>
    </row>
    <row r="870" spans="1:57" ht="13" x14ac:dyDescent="0.15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  <c r="AO870" s="65"/>
      <c r="AP870" s="65"/>
      <c r="AQ870" s="65"/>
      <c r="AR870" s="65"/>
      <c r="AS870" s="65"/>
      <c r="AT870" s="65"/>
      <c r="AU870" s="65"/>
      <c r="AV870" s="65"/>
      <c r="AW870" s="65"/>
      <c r="AX870" s="65"/>
      <c r="AY870" s="65"/>
      <c r="AZ870" s="65"/>
      <c r="BA870" s="65"/>
      <c r="BB870" s="65"/>
      <c r="BC870" s="65"/>
      <c r="BD870" s="65"/>
      <c r="BE870" s="65"/>
    </row>
    <row r="871" spans="1:57" ht="13" x14ac:dyDescent="0.15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  <c r="AO871" s="65"/>
      <c r="AP871" s="65"/>
      <c r="AQ871" s="65"/>
      <c r="AR871" s="65"/>
      <c r="AS871" s="65"/>
      <c r="AT871" s="65"/>
      <c r="AU871" s="65"/>
      <c r="AV871" s="65"/>
      <c r="AW871" s="65"/>
      <c r="AX871" s="65"/>
      <c r="AY871" s="65"/>
      <c r="AZ871" s="65"/>
      <c r="BA871" s="65"/>
      <c r="BB871" s="65"/>
      <c r="BC871" s="65"/>
      <c r="BD871" s="65"/>
      <c r="BE871" s="65"/>
    </row>
    <row r="872" spans="1:57" ht="13" x14ac:dyDescent="0.15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</row>
    <row r="873" spans="1:57" ht="13" x14ac:dyDescent="0.15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  <c r="AO873" s="65"/>
      <c r="AP873" s="65"/>
      <c r="AQ873" s="65"/>
      <c r="AR873" s="65"/>
      <c r="AS873" s="65"/>
      <c r="AT873" s="65"/>
      <c r="AU873" s="65"/>
      <c r="AV873" s="65"/>
      <c r="AW873" s="65"/>
      <c r="AX873" s="65"/>
      <c r="AY873" s="65"/>
      <c r="AZ873" s="65"/>
      <c r="BA873" s="65"/>
      <c r="BB873" s="65"/>
      <c r="BC873" s="65"/>
      <c r="BD873" s="65"/>
      <c r="BE873" s="65"/>
    </row>
    <row r="874" spans="1:57" ht="13" x14ac:dyDescent="0.15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  <c r="AO874" s="65"/>
      <c r="AP874" s="65"/>
      <c r="AQ874" s="65"/>
      <c r="AR874" s="65"/>
      <c r="AS874" s="65"/>
      <c r="AT874" s="65"/>
      <c r="AU874" s="65"/>
      <c r="AV874" s="65"/>
      <c r="AW874" s="65"/>
      <c r="AX874" s="65"/>
      <c r="AY874" s="65"/>
      <c r="AZ874" s="65"/>
      <c r="BA874" s="65"/>
      <c r="BB874" s="65"/>
      <c r="BC874" s="65"/>
      <c r="BD874" s="65"/>
      <c r="BE874" s="65"/>
    </row>
    <row r="875" spans="1:57" ht="13" x14ac:dyDescent="0.1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  <c r="AO875" s="65"/>
      <c r="AP875" s="65"/>
      <c r="AQ875" s="65"/>
      <c r="AR875" s="65"/>
      <c r="AS875" s="65"/>
      <c r="AT875" s="65"/>
      <c r="AU875" s="65"/>
      <c r="AV875" s="65"/>
      <c r="AW875" s="65"/>
      <c r="AX875" s="65"/>
      <c r="AY875" s="65"/>
      <c r="AZ875" s="65"/>
      <c r="BA875" s="65"/>
      <c r="BB875" s="65"/>
      <c r="BC875" s="65"/>
      <c r="BD875" s="65"/>
      <c r="BE875" s="65"/>
    </row>
    <row r="876" spans="1:57" ht="13" x14ac:dyDescent="0.15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  <c r="AQ876" s="65"/>
      <c r="AR876" s="65"/>
      <c r="AS876" s="65"/>
      <c r="AT876" s="65"/>
      <c r="AU876" s="65"/>
      <c r="AV876" s="65"/>
      <c r="AW876" s="65"/>
      <c r="AX876" s="65"/>
      <c r="AY876" s="65"/>
      <c r="AZ876" s="65"/>
      <c r="BA876" s="65"/>
      <c r="BB876" s="65"/>
      <c r="BC876" s="65"/>
      <c r="BD876" s="65"/>
      <c r="BE876" s="65"/>
    </row>
    <row r="877" spans="1:57" ht="13" x14ac:dyDescent="0.15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  <c r="AQ877" s="65"/>
      <c r="AR877" s="65"/>
      <c r="AS877" s="65"/>
      <c r="AT877" s="65"/>
      <c r="AU877" s="65"/>
      <c r="AV877" s="65"/>
      <c r="AW877" s="65"/>
      <c r="AX877" s="65"/>
      <c r="AY877" s="65"/>
      <c r="AZ877" s="65"/>
      <c r="BA877" s="65"/>
      <c r="BB877" s="65"/>
      <c r="BC877" s="65"/>
      <c r="BD877" s="65"/>
      <c r="BE877" s="65"/>
    </row>
    <row r="878" spans="1:57" ht="13" x14ac:dyDescent="0.15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  <c r="AR878" s="65"/>
      <c r="AS878" s="65"/>
      <c r="AT878" s="65"/>
      <c r="AU878" s="65"/>
      <c r="AV878" s="65"/>
      <c r="AW878" s="65"/>
      <c r="AX878" s="65"/>
      <c r="AY878" s="65"/>
      <c r="AZ878" s="65"/>
      <c r="BA878" s="65"/>
      <c r="BB878" s="65"/>
      <c r="BC878" s="65"/>
      <c r="BD878" s="65"/>
      <c r="BE878" s="65"/>
    </row>
    <row r="879" spans="1:57" ht="13" x14ac:dyDescent="0.15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  <c r="AQ879" s="65"/>
      <c r="AR879" s="65"/>
      <c r="AS879" s="65"/>
      <c r="AT879" s="65"/>
      <c r="AU879" s="65"/>
      <c r="AV879" s="65"/>
      <c r="AW879" s="65"/>
      <c r="AX879" s="65"/>
      <c r="AY879" s="65"/>
      <c r="AZ879" s="65"/>
      <c r="BA879" s="65"/>
      <c r="BB879" s="65"/>
      <c r="BC879" s="65"/>
      <c r="BD879" s="65"/>
      <c r="BE879" s="65"/>
    </row>
    <row r="880" spans="1:57" ht="13" x14ac:dyDescent="0.15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  <c r="AO880" s="65"/>
      <c r="AP880" s="65"/>
      <c r="AQ880" s="65"/>
      <c r="AR880" s="65"/>
      <c r="AS880" s="65"/>
      <c r="AT880" s="65"/>
      <c r="AU880" s="65"/>
      <c r="AV880" s="65"/>
      <c r="AW880" s="65"/>
      <c r="AX880" s="65"/>
      <c r="AY880" s="65"/>
      <c r="AZ880" s="65"/>
      <c r="BA880" s="65"/>
      <c r="BB880" s="65"/>
      <c r="BC880" s="65"/>
      <c r="BD880" s="65"/>
      <c r="BE880" s="65"/>
    </row>
    <row r="881" spans="1:57" ht="13" x14ac:dyDescent="0.15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  <c r="AO881" s="65"/>
      <c r="AP881" s="65"/>
      <c r="AQ881" s="65"/>
      <c r="AR881" s="65"/>
      <c r="AS881" s="65"/>
      <c r="AT881" s="65"/>
      <c r="AU881" s="65"/>
      <c r="AV881" s="65"/>
      <c r="AW881" s="65"/>
      <c r="AX881" s="65"/>
      <c r="AY881" s="65"/>
      <c r="AZ881" s="65"/>
      <c r="BA881" s="65"/>
      <c r="BB881" s="65"/>
      <c r="BC881" s="65"/>
      <c r="BD881" s="65"/>
      <c r="BE881" s="65"/>
    </row>
    <row r="882" spans="1:57" ht="13" x14ac:dyDescent="0.15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  <c r="AQ882" s="65"/>
      <c r="AR882" s="65"/>
      <c r="AS882" s="65"/>
      <c r="AT882" s="65"/>
      <c r="AU882" s="65"/>
      <c r="AV882" s="65"/>
      <c r="AW882" s="65"/>
      <c r="AX882" s="65"/>
      <c r="AY882" s="65"/>
      <c r="AZ882" s="65"/>
      <c r="BA882" s="65"/>
      <c r="BB882" s="65"/>
      <c r="BC882" s="65"/>
      <c r="BD882" s="65"/>
      <c r="BE882" s="65"/>
    </row>
    <row r="883" spans="1:57" ht="13" x14ac:dyDescent="0.15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  <c r="AO883" s="65"/>
      <c r="AP883" s="65"/>
      <c r="AQ883" s="65"/>
      <c r="AR883" s="65"/>
      <c r="AS883" s="65"/>
      <c r="AT883" s="65"/>
      <c r="AU883" s="65"/>
      <c r="AV883" s="65"/>
      <c r="AW883" s="65"/>
      <c r="AX883" s="65"/>
      <c r="AY883" s="65"/>
      <c r="AZ883" s="65"/>
      <c r="BA883" s="65"/>
      <c r="BB883" s="65"/>
      <c r="BC883" s="65"/>
      <c r="BD883" s="65"/>
      <c r="BE883" s="65"/>
    </row>
    <row r="884" spans="1:57" ht="13" x14ac:dyDescent="0.15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</row>
    <row r="885" spans="1:57" ht="13" x14ac:dyDescent="0.1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</row>
    <row r="886" spans="1:57" ht="13" x14ac:dyDescent="0.15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  <c r="AO886" s="65"/>
      <c r="AP886" s="65"/>
      <c r="AQ886" s="65"/>
      <c r="AR886" s="65"/>
      <c r="AS886" s="65"/>
      <c r="AT886" s="65"/>
      <c r="AU886" s="65"/>
      <c r="AV886" s="65"/>
      <c r="AW886" s="65"/>
      <c r="AX886" s="65"/>
      <c r="AY886" s="65"/>
      <c r="AZ886" s="65"/>
      <c r="BA886" s="65"/>
      <c r="BB886" s="65"/>
      <c r="BC886" s="65"/>
      <c r="BD886" s="65"/>
      <c r="BE886" s="65"/>
    </row>
    <row r="887" spans="1:57" ht="13" x14ac:dyDescent="0.15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5"/>
      <c r="AQ887" s="65"/>
      <c r="AR887" s="65"/>
      <c r="AS887" s="65"/>
      <c r="AT887" s="65"/>
      <c r="AU887" s="65"/>
      <c r="AV887" s="65"/>
      <c r="AW887" s="65"/>
      <c r="AX887" s="65"/>
      <c r="AY887" s="65"/>
      <c r="AZ887" s="65"/>
      <c r="BA887" s="65"/>
      <c r="BB887" s="65"/>
      <c r="BC887" s="65"/>
      <c r="BD887" s="65"/>
      <c r="BE887" s="65"/>
    </row>
    <row r="888" spans="1:57" ht="13" x14ac:dyDescent="0.15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  <c r="AO888" s="65"/>
      <c r="AP888" s="65"/>
      <c r="AQ888" s="65"/>
      <c r="AR888" s="65"/>
      <c r="AS888" s="65"/>
      <c r="AT888" s="65"/>
      <c r="AU888" s="65"/>
      <c r="AV888" s="65"/>
      <c r="AW888" s="65"/>
      <c r="AX888" s="65"/>
      <c r="AY888" s="65"/>
      <c r="AZ888" s="65"/>
      <c r="BA888" s="65"/>
      <c r="BB888" s="65"/>
      <c r="BC888" s="65"/>
      <c r="BD888" s="65"/>
      <c r="BE888" s="65"/>
    </row>
    <row r="889" spans="1:57" ht="13" x14ac:dyDescent="0.15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/>
      <c r="AN889" s="65"/>
      <c r="AO889" s="65"/>
      <c r="AP889" s="65"/>
      <c r="AQ889" s="65"/>
      <c r="AR889" s="65"/>
      <c r="AS889" s="65"/>
      <c r="AT889" s="65"/>
      <c r="AU889" s="65"/>
      <c r="AV889" s="65"/>
      <c r="AW889" s="65"/>
      <c r="AX889" s="65"/>
      <c r="AY889" s="65"/>
      <c r="AZ889" s="65"/>
      <c r="BA889" s="65"/>
      <c r="BB889" s="65"/>
      <c r="BC889" s="65"/>
      <c r="BD889" s="65"/>
      <c r="BE889" s="65"/>
    </row>
    <row r="890" spans="1:57" ht="13" x14ac:dyDescent="0.15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  <c r="AO890" s="65"/>
      <c r="AP890" s="65"/>
      <c r="AQ890" s="65"/>
      <c r="AR890" s="65"/>
      <c r="AS890" s="65"/>
      <c r="AT890" s="65"/>
      <c r="AU890" s="65"/>
      <c r="AV890" s="65"/>
      <c r="AW890" s="65"/>
      <c r="AX890" s="65"/>
      <c r="AY890" s="65"/>
      <c r="AZ890" s="65"/>
      <c r="BA890" s="65"/>
      <c r="BB890" s="65"/>
      <c r="BC890" s="65"/>
      <c r="BD890" s="65"/>
      <c r="BE890" s="65"/>
    </row>
    <row r="891" spans="1:57" ht="13" x14ac:dyDescent="0.15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  <c r="AO891" s="65"/>
      <c r="AP891" s="65"/>
      <c r="AQ891" s="65"/>
      <c r="AR891" s="65"/>
      <c r="AS891" s="65"/>
      <c r="AT891" s="65"/>
      <c r="AU891" s="65"/>
      <c r="AV891" s="65"/>
      <c r="AW891" s="65"/>
      <c r="AX891" s="65"/>
      <c r="AY891" s="65"/>
      <c r="AZ891" s="65"/>
      <c r="BA891" s="65"/>
      <c r="BB891" s="65"/>
      <c r="BC891" s="65"/>
      <c r="BD891" s="65"/>
      <c r="BE891" s="65"/>
    </row>
    <row r="892" spans="1:57" ht="13" x14ac:dyDescent="0.15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65"/>
      <c r="AN892" s="65"/>
      <c r="AO892" s="65"/>
      <c r="AP892" s="65"/>
      <c r="AQ892" s="65"/>
      <c r="AR892" s="65"/>
      <c r="AS892" s="65"/>
      <c r="AT892" s="65"/>
      <c r="AU892" s="65"/>
      <c r="AV892" s="65"/>
      <c r="AW892" s="65"/>
      <c r="AX892" s="65"/>
      <c r="AY892" s="65"/>
      <c r="AZ892" s="65"/>
      <c r="BA892" s="65"/>
      <c r="BB892" s="65"/>
      <c r="BC892" s="65"/>
      <c r="BD892" s="65"/>
      <c r="BE892" s="65"/>
    </row>
    <row r="893" spans="1:57" ht="13" x14ac:dyDescent="0.15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/>
      <c r="AN893" s="65"/>
      <c r="AO893" s="65"/>
      <c r="AP893" s="65"/>
      <c r="AQ893" s="65"/>
      <c r="AR893" s="65"/>
      <c r="AS893" s="65"/>
      <c r="AT893" s="65"/>
      <c r="AU893" s="65"/>
      <c r="AV893" s="65"/>
      <c r="AW893" s="65"/>
      <c r="AX893" s="65"/>
      <c r="AY893" s="65"/>
      <c r="AZ893" s="65"/>
      <c r="BA893" s="65"/>
      <c r="BB893" s="65"/>
      <c r="BC893" s="65"/>
      <c r="BD893" s="65"/>
      <c r="BE893" s="65"/>
    </row>
    <row r="894" spans="1:57" ht="13" x14ac:dyDescent="0.15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  <c r="AO894" s="65"/>
      <c r="AP894" s="65"/>
      <c r="AQ894" s="65"/>
      <c r="AR894" s="65"/>
      <c r="AS894" s="65"/>
      <c r="AT894" s="65"/>
      <c r="AU894" s="65"/>
      <c r="AV894" s="65"/>
      <c r="AW894" s="65"/>
      <c r="AX894" s="65"/>
      <c r="AY894" s="65"/>
      <c r="AZ894" s="65"/>
      <c r="BA894" s="65"/>
      <c r="BB894" s="65"/>
      <c r="BC894" s="65"/>
      <c r="BD894" s="65"/>
      <c r="BE894" s="65"/>
    </row>
    <row r="895" spans="1:57" ht="13" x14ac:dyDescent="0.1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5"/>
      <c r="AQ895" s="65"/>
      <c r="AR895" s="65"/>
      <c r="AS895" s="65"/>
      <c r="AT895" s="65"/>
      <c r="AU895" s="65"/>
      <c r="AV895" s="65"/>
      <c r="AW895" s="65"/>
      <c r="AX895" s="65"/>
      <c r="AY895" s="65"/>
      <c r="AZ895" s="65"/>
      <c r="BA895" s="65"/>
      <c r="BB895" s="65"/>
      <c r="BC895" s="65"/>
      <c r="BD895" s="65"/>
      <c r="BE895" s="65"/>
    </row>
    <row r="896" spans="1:57" ht="13" x14ac:dyDescent="0.15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  <c r="AO896" s="65"/>
      <c r="AP896" s="65"/>
      <c r="AQ896" s="65"/>
      <c r="AR896" s="65"/>
      <c r="AS896" s="65"/>
      <c r="AT896" s="65"/>
      <c r="AU896" s="65"/>
      <c r="AV896" s="65"/>
      <c r="AW896" s="65"/>
      <c r="AX896" s="65"/>
      <c r="AY896" s="65"/>
      <c r="AZ896" s="65"/>
      <c r="BA896" s="65"/>
      <c r="BB896" s="65"/>
      <c r="BC896" s="65"/>
      <c r="BD896" s="65"/>
      <c r="BE896" s="65"/>
    </row>
    <row r="897" spans="1:57" ht="13" x14ac:dyDescent="0.15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/>
      <c r="AN897" s="65"/>
      <c r="AO897" s="65"/>
      <c r="AP897" s="65"/>
      <c r="AQ897" s="65"/>
      <c r="AR897" s="65"/>
      <c r="AS897" s="65"/>
      <c r="AT897" s="65"/>
      <c r="AU897" s="65"/>
      <c r="AV897" s="65"/>
      <c r="AW897" s="65"/>
      <c r="AX897" s="65"/>
      <c r="AY897" s="65"/>
      <c r="AZ897" s="65"/>
      <c r="BA897" s="65"/>
      <c r="BB897" s="65"/>
      <c r="BC897" s="65"/>
      <c r="BD897" s="65"/>
      <c r="BE897" s="65"/>
    </row>
    <row r="898" spans="1:57" ht="13" x14ac:dyDescent="0.15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  <c r="AO898" s="65"/>
      <c r="AP898" s="65"/>
      <c r="AQ898" s="65"/>
      <c r="AR898" s="65"/>
      <c r="AS898" s="65"/>
      <c r="AT898" s="65"/>
      <c r="AU898" s="65"/>
      <c r="AV898" s="65"/>
      <c r="AW898" s="65"/>
      <c r="AX898" s="65"/>
      <c r="AY898" s="65"/>
      <c r="AZ898" s="65"/>
      <c r="BA898" s="65"/>
      <c r="BB898" s="65"/>
      <c r="BC898" s="65"/>
      <c r="BD898" s="65"/>
      <c r="BE898" s="65"/>
    </row>
    <row r="899" spans="1:57" ht="13" x14ac:dyDescent="0.15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  <c r="AO899" s="65"/>
      <c r="AP899" s="65"/>
      <c r="AQ899" s="65"/>
      <c r="AR899" s="65"/>
      <c r="AS899" s="65"/>
      <c r="AT899" s="65"/>
      <c r="AU899" s="65"/>
      <c r="AV899" s="65"/>
      <c r="AW899" s="65"/>
      <c r="AX899" s="65"/>
      <c r="AY899" s="65"/>
      <c r="AZ899" s="65"/>
      <c r="BA899" s="65"/>
      <c r="BB899" s="65"/>
      <c r="BC899" s="65"/>
      <c r="BD899" s="65"/>
      <c r="BE899" s="65"/>
    </row>
    <row r="900" spans="1:57" ht="13" x14ac:dyDescent="0.15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  <c r="AO900" s="65"/>
      <c r="AP900" s="65"/>
      <c r="AQ900" s="65"/>
      <c r="AR900" s="65"/>
      <c r="AS900" s="65"/>
      <c r="AT900" s="65"/>
      <c r="AU900" s="65"/>
      <c r="AV900" s="65"/>
      <c r="AW900" s="65"/>
      <c r="AX900" s="65"/>
      <c r="AY900" s="65"/>
      <c r="AZ900" s="65"/>
      <c r="BA900" s="65"/>
      <c r="BB900" s="65"/>
      <c r="BC900" s="65"/>
      <c r="BD900" s="65"/>
      <c r="BE900" s="65"/>
    </row>
    <row r="901" spans="1:57" ht="13" x14ac:dyDescent="0.15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5"/>
      <c r="AQ901" s="65"/>
      <c r="AR901" s="65"/>
      <c r="AS901" s="65"/>
      <c r="AT901" s="65"/>
      <c r="AU901" s="65"/>
      <c r="AV901" s="65"/>
      <c r="AW901" s="65"/>
      <c r="AX901" s="65"/>
      <c r="AY901" s="65"/>
      <c r="AZ901" s="65"/>
      <c r="BA901" s="65"/>
      <c r="BB901" s="65"/>
      <c r="BC901" s="65"/>
      <c r="BD901" s="65"/>
      <c r="BE901" s="65"/>
    </row>
    <row r="902" spans="1:57" ht="13" x14ac:dyDescent="0.15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  <c r="AQ902" s="65"/>
      <c r="AR902" s="65"/>
      <c r="AS902" s="65"/>
      <c r="AT902" s="65"/>
      <c r="AU902" s="65"/>
      <c r="AV902" s="65"/>
      <c r="AW902" s="65"/>
      <c r="AX902" s="65"/>
      <c r="AY902" s="65"/>
      <c r="AZ902" s="65"/>
      <c r="BA902" s="65"/>
      <c r="BB902" s="65"/>
      <c r="BC902" s="65"/>
      <c r="BD902" s="65"/>
      <c r="BE902" s="65"/>
    </row>
    <row r="903" spans="1:57" ht="13" x14ac:dyDescent="0.15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  <c r="AQ903" s="65"/>
      <c r="AR903" s="65"/>
      <c r="AS903" s="65"/>
      <c r="AT903" s="65"/>
      <c r="AU903" s="65"/>
      <c r="AV903" s="65"/>
      <c r="AW903" s="65"/>
      <c r="AX903" s="65"/>
      <c r="AY903" s="65"/>
      <c r="AZ903" s="65"/>
      <c r="BA903" s="65"/>
      <c r="BB903" s="65"/>
      <c r="BC903" s="65"/>
      <c r="BD903" s="65"/>
      <c r="BE903" s="65"/>
    </row>
    <row r="904" spans="1:57" ht="13" x14ac:dyDescent="0.15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</row>
    <row r="905" spans="1:57" ht="13" x14ac:dyDescent="0.1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  <c r="AQ905" s="65"/>
      <c r="AR905" s="65"/>
      <c r="AS905" s="65"/>
      <c r="AT905" s="65"/>
      <c r="AU905" s="65"/>
      <c r="AV905" s="65"/>
      <c r="AW905" s="65"/>
      <c r="AX905" s="65"/>
      <c r="AY905" s="65"/>
      <c r="AZ905" s="65"/>
      <c r="BA905" s="65"/>
      <c r="BB905" s="65"/>
      <c r="BC905" s="65"/>
      <c r="BD905" s="65"/>
      <c r="BE905" s="65"/>
    </row>
    <row r="906" spans="1:57" ht="13" x14ac:dyDescent="0.15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  <c r="AO906" s="65"/>
      <c r="AP906" s="65"/>
      <c r="AQ906" s="65"/>
      <c r="AR906" s="65"/>
      <c r="AS906" s="65"/>
      <c r="AT906" s="65"/>
      <c r="AU906" s="65"/>
      <c r="AV906" s="65"/>
      <c r="AW906" s="65"/>
      <c r="AX906" s="65"/>
      <c r="AY906" s="65"/>
      <c r="AZ906" s="65"/>
      <c r="BA906" s="65"/>
      <c r="BB906" s="65"/>
      <c r="BC906" s="65"/>
      <c r="BD906" s="65"/>
      <c r="BE906" s="65"/>
    </row>
    <row r="907" spans="1:57" ht="13" x14ac:dyDescent="0.15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</row>
    <row r="908" spans="1:57" ht="13" x14ac:dyDescent="0.15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</row>
    <row r="909" spans="1:57" ht="13" x14ac:dyDescent="0.15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  <c r="AO909" s="65"/>
      <c r="AP909" s="65"/>
      <c r="AQ909" s="65"/>
      <c r="AR909" s="65"/>
      <c r="AS909" s="65"/>
      <c r="AT909" s="65"/>
      <c r="AU909" s="65"/>
      <c r="AV909" s="65"/>
      <c r="AW909" s="65"/>
      <c r="AX909" s="65"/>
      <c r="AY909" s="65"/>
      <c r="AZ909" s="65"/>
      <c r="BA909" s="65"/>
      <c r="BB909" s="65"/>
      <c r="BC909" s="65"/>
      <c r="BD909" s="65"/>
      <c r="BE909" s="65"/>
    </row>
    <row r="910" spans="1:57" ht="13" x14ac:dyDescent="0.15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  <c r="AO910" s="65"/>
      <c r="AP910" s="65"/>
      <c r="AQ910" s="65"/>
      <c r="AR910" s="65"/>
      <c r="AS910" s="65"/>
      <c r="AT910" s="65"/>
      <c r="AU910" s="65"/>
      <c r="AV910" s="65"/>
      <c r="AW910" s="65"/>
      <c r="AX910" s="65"/>
      <c r="AY910" s="65"/>
      <c r="AZ910" s="65"/>
      <c r="BA910" s="65"/>
      <c r="BB910" s="65"/>
      <c r="BC910" s="65"/>
      <c r="BD910" s="65"/>
      <c r="BE910" s="65"/>
    </row>
    <row r="911" spans="1:57" ht="13" x14ac:dyDescent="0.15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  <c r="AO911" s="65"/>
      <c r="AP911" s="65"/>
      <c r="AQ911" s="65"/>
      <c r="AR911" s="65"/>
      <c r="AS911" s="65"/>
      <c r="AT911" s="65"/>
      <c r="AU911" s="65"/>
      <c r="AV911" s="65"/>
      <c r="AW911" s="65"/>
      <c r="AX911" s="65"/>
      <c r="AY911" s="65"/>
      <c r="AZ911" s="65"/>
      <c r="BA911" s="65"/>
      <c r="BB911" s="65"/>
      <c r="BC911" s="65"/>
      <c r="BD911" s="65"/>
      <c r="BE911" s="65"/>
    </row>
    <row r="912" spans="1:57" ht="13" x14ac:dyDescent="0.15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  <c r="AO912" s="65"/>
      <c r="AP912" s="65"/>
      <c r="AQ912" s="65"/>
      <c r="AR912" s="65"/>
      <c r="AS912" s="65"/>
      <c r="AT912" s="65"/>
      <c r="AU912" s="65"/>
      <c r="AV912" s="65"/>
      <c r="AW912" s="65"/>
      <c r="AX912" s="65"/>
      <c r="AY912" s="65"/>
      <c r="AZ912" s="65"/>
      <c r="BA912" s="65"/>
      <c r="BB912" s="65"/>
      <c r="BC912" s="65"/>
      <c r="BD912" s="65"/>
      <c r="BE912" s="65"/>
    </row>
    <row r="913" spans="1:57" ht="13" x14ac:dyDescent="0.15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  <c r="AO913" s="65"/>
      <c r="AP913" s="65"/>
      <c r="AQ913" s="65"/>
      <c r="AR913" s="65"/>
      <c r="AS913" s="65"/>
      <c r="AT913" s="65"/>
      <c r="AU913" s="65"/>
      <c r="AV913" s="65"/>
      <c r="AW913" s="65"/>
      <c r="AX913" s="65"/>
      <c r="AY913" s="65"/>
      <c r="AZ913" s="65"/>
      <c r="BA913" s="65"/>
      <c r="BB913" s="65"/>
      <c r="BC913" s="65"/>
      <c r="BD913" s="65"/>
      <c r="BE913" s="65"/>
    </row>
    <row r="914" spans="1:57" ht="13" x14ac:dyDescent="0.15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/>
      <c r="AN914" s="65"/>
      <c r="AO914" s="65"/>
      <c r="AP914" s="65"/>
      <c r="AQ914" s="65"/>
      <c r="AR914" s="65"/>
      <c r="AS914" s="65"/>
      <c r="AT914" s="65"/>
      <c r="AU914" s="65"/>
      <c r="AV914" s="65"/>
      <c r="AW914" s="65"/>
      <c r="AX914" s="65"/>
      <c r="AY914" s="65"/>
      <c r="AZ914" s="65"/>
      <c r="BA914" s="65"/>
      <c r="BB914" s="65"/>
      <c r="BC914" s="65"/>
      <c r="BD914" s="65"/>
      <c r="BE914" s="65"/>
    </row>
    <row r="915" spans="1:57" ht="13" x14ac:dyDescent="0.1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  <c r="AQ915" s="65"/>
      <c r="AR915" s="65"/>
      <c r="AS915" s="65"/>
      <c r="AT915" s="65"/>
      <c r="AU915" s="65"/>
      <c r="AV915" s="65"/>
      <c r="AW915" s="65"/>
      <c r="AX915" s="65"/>
      <c r="AY915" s="65"/>
      <c r="AZ915" s="65"/>
      <c r="BA915" s="65"/>
      <c r="BB915" s="65"/>
      <c r="BC915" s="65"/>
      <c r="BD915" s="65"/>
      <c r="BE915" s="65"/>
    </row>
    <row r="916" spans="1:57" ht="13" x14ac:dyDescent="0.15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5"/>
      <c r="AQ916" s="65"/>
      <c r="AR916" s="65"/>
      <c r="AS916" s="65"/>
      <c r="AT916" s="65"/>
      <c r="AU916" s="65"/>
      <c r="AV916" s="65"/>
      <c r="AW916" s="65"/>
      <c r="AX916" s="65"/>
      <c r="AY916" s="65"/>
      <c r="AZ916" s="65"/>
      <c r="BA916" s="65"/>
      <c r="BB916" s="65"/>
      <c r="BC916" s="65"/>
      <c r="BD916" s="65"/>
      <c r="BE916" s="65"/>
    </row>
    <row r="917" spans="1:57" ht="13" x14ac:dyDescent="0.15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  <c r="AO917" s="65"/>
      <c r="AP917" s="65"/>
      <c r="AQ917" s="65"/>
      <c r="AR917" s="65"/>
      <c r="AS917" s="65"/>
      <c r="AT917" s="65"/>
      <c r="AU917" s="65"/>
      <c r="AV917" s="65"/>
      <c r="AW917" s="65"/>
      <c r="AX917" s="65"/>
      <c r="AY917" s="65"/>
      <c r="AZ917" s="65"/>
      <c r="BA917" s="65"/>
      <c r="BB917" s="65"/>
      <c r="BC917" s="65"/>
      <c r="BD917" s="65"/>
      <c r="BE917" s="65"/>
    </row>
    <row r="918" spans="1:57" ht="13" x14ac:dyDescent="0.15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  <c r="AO918" s="65"/>
      <c r="AP918" s="65"/>
      <c r="AQ918" s="65"/>
      <c r="AR918" s="65"/>
      <c r="AS918" s="65"/>
      <c r="AT918" s="65"/>
      <c r="AU918" s="65"/>
      <c r="AV918" s="65"/>
      <c r="AW918" s="65"/>
      <c r="AX918" s="65"/>
      <c r="AY918" s="65"/>
      <c r="AZ918" s="65"/>
      <c r="BA918" s="65"/>
      <c r="BB918" s="65"/>
      <c r="BC918" s="65"/>
      <c r="BD918" s="65"/>
      <c r="BE918" s="65"/>
    </row>
    <row r="919" spans="1:57" ht="13" x14ac:dyDescent="0.15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  <c r="AO919" s="65"/>
      <c r="AP919" s="65"/>
      <c r="AQ919" s="65"/>
      <c r="AR919" s="65"/>
      <c r="AS919" s="65"/>
      <c r="AT919" s="65"/>
      <c r="AU919" s="65"/>
      <c r="AV919" s="65"/>
      <c r="AW919" s="65"/>
      <c r="AX919" s="65"/>
      <c r="AY919" s="65"/>
      <c r="AZ919" s="65"/>
      <c r="BA919" s="65"/>
      <c r="BB919" s="65"/>
      <c r="BC919" s="65"/>
      <c r="BD919" s="65"/>
      <c r="BE919" s="65"/>
    </row>
    <row r="920" spans="1:57" ht="13" x14ac:dyDescent="0.15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  <c r="AO920" s="65"/>
      <c r="AP920" s="65"/>
      <c r="AQ920" s="65"/>
      <c r="AR920" s="65"/>
      <c r="AS920" s="65"/>
      <c r="AT920" s="65"/>
      <c r="AU920" s="65"/>
      <c r="AV920" s="65"/>
      <c r="AW920" s="65"/>
      <c r="AX920" s="65"/>
      <c r="AY920" s="65"/>
      <c r="AZ920" s="65"/>
      <c r="BA920" s="65"/>
      <c r="BB920" s="65"/>
      <c r="BC920" s="65"/>
      <c r="BD920" s="65"/>
      <c r="BE920" s="65"/>
    </row>
    <row r="921" spans="1:57" ht="13" x14ac:dyDescent="0.15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  <c r="AO921" s="65"/>
      <c r="AP921" s="65"/>
      <c r="AQ921" s="65"/>
      <c r="AR921" s="65"/>
      <c r="AS921" s="65"/>
      <c r="AT921" s="65"/>
      <c r="AU921" s="65"/>
      <c r="AV921" s="65"/>
      <c r="AW921" s="65"/>
      <c r="AX921" s="65"/>
      <c r="AY921" s="65"/>
      <c r="AZ921" s="65"/>
      <c r="BA921" s="65"/>
      <c r="BB921" s="65"/>
      <c r="BC921" s="65"/>
      <c r="BD921" s="65"/>
      <c r="BE921" s="65"/>
    </row>
    <row r="922" spans="1:57" ht="13" x14ac:dyDescent="0.15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  <c r="AO922" s="65"/>
      <c r="AP922" s="65"/>
      <c r="AQ922" s="65"/>
      <c r="AR922" s="65"/>
      <c r="AS922" s="65"/>
      <c r="AT922" s="65"/>
      <c r="AU922" s="65"/>
      <c r="AV922" s="65"/>
      <c r="AW922" s="65"/>
      <c r="AX922" s="65"/>
      <c r="AY922" s="65"/>
      <c r="AZ922" s="65"/>
      <c r="BA922" s="65"/>
      <c r="BB922" s="65"/>
      <c r="BC922" s="65"/>
      <c r="BD922" s="65"/>
      <c r="BE922" s="65"/>
    </row>
    <row r="923" spans="1:57" ht="13" x14ac:dyDescent="0.15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/>
      <c r="AN923" s="65"/>
      <c r="AO923" s="65"/>
      <c r="AP923" s="65"/>
      <c r="AQ923" s="65"/>
      <c r="AR923" s="65"/>
      <c r="AS923" s="65"/>
      <c r="AT923" s="65"/>
      <c r="AU923" s="65"/>
      <c r="AV923" s="65"/>
      <c r="AW923" s="65"/>
      <c r="AX923" s="65"/>
      <c r="AY923" s="65"/>
      <c r="AZ923" s="65"/>
      <c r="BA923" s="65"/>
      <c r="BB923" s="65"/>
      <c r="BC923" s="65"/>
      <c r="BD923" s="65"/>
      <c r="BE923" s="65"/>
    </row>
    <row r="924" spans="1:57" ht="13" x14ac:dyDescent="0.15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  <c r="AO924" s="65"/>
      <c r="AP924" s="65"/>
      <c r="AQ924" s="65"/>
      <c r="AR924" s="65"/>
      <c r="AS924" s="65"/>
      <c r="AT924" s="65"/>
      <c r="AU924" s="65"/>
      <c r="AV924" s="65"/>
      <c r="AW924" s="65"/>
      <c r="AX924" s="65"/>
      <c r="AY924" s="65"/>
      <c r="AZ924" s="65"/>
      <c r="BA924" s="65"/>
      <c r="BB924" s="65"/>
      <c r="BC924" s="65"/>
      <c r="BD924" s="65"/>
      <c r="BE924" s="65"/>
    </row>
    <row r="925" spans="1:57" ht="13" x14ac:dyDescent="0.1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  <c r="AO925" s="65"/>
      <c r="AP925" s="65"/>
      <c r="AQ925" s="65"/>
      <c r="AR925" s="65"/>
      <c r="AS925" s="65"/>
      <c r="AT925" s="65"/>
      <c r="AU925" s="65"/>
      <c r="AV925" s="65"/>
      <c r="AW925" s="65"/>
      <c r="AX925" s="65"/>
      <c r="AY925" s="65"/>
      <c r="AZ925" s="65"/>
      <c r="BA925" s="65"/>
      <c r="BB925" s="65"/>
      <c r="BC925" s="65"/>
      <c r="BD925" s="65"/>
      <c r="BE925" s="65"/>
    </row>
    <row r="926" spans="1:57" ht="13" x14ac:dyDescent="0.15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  <c r="AO926" s="65"/>
      <c r="AP926" s="65"/>
      <c r="AQ926" s="65"/>
      <c r="AR926" s="65"/>
      <c r="AS926" s="65"/>
      <c r="AT926" s="65"/>
      <c r="AU926" s="65"/>
      <c r="AV926" s="65"/>
      <c r="AW926" s="65"/>
      <c r="AX926" s="65"/>
      <c r="AY926" s="65"/>
      <c r="AZ926" s="65"/>
      <c r="BA926" s="65"/>
      <c r="BB926" s="65"/>
      <c r="BC926" s="65"/>
      <c r="BD926" s="65"/>
      <c r="BE926" s="65"/>
    </row>
    <row r="927" spans="1:57" ht="13" x14ac:dyDescent="0.15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/>
      <c r="AN927" s="65"/>
      <c r="AO927" s="65"/>
      <c r="AP927" s="65"/>
      <c r="AQ927" s="65"/>
      <c r="AR927" s="65"/>
      <c r="AS927" s="65"/>
      <c r="AT927" s="65"/>
      <c r="AU927" s="65"/>
      <c r="AV927" s="65"/>
      <c r="AW927" s="65"/>
      <c r="AX927" s="65"/>
      <c r="AY927" s="65"/>
      <c r="AZ927" s="65"/>
      <c r="BA927" s="65"/>
      <c r="BB927" s="65"/>
      <c r="BC927" s="65"/>
      <c r="BD927" s="65"/>
      <c r="BE927" s="65"/>
    </row>
    <row r="928" spans="1:57" ht="13" x14ac:dyDescent="0.15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65"/>
      <c r="AN928" s="65"/>
      <c r="AO928" s="65"/>
      <c r="AP928" s="65"/>
      <c r="AQ928" s="65"/>
      <c r="AR928" s="65"/>
      <c r="AS928" s="65"/>
      <c r="AT928" s="65"/>
      <c r="AU928" s="65"/>
      <c r="AV928" s="65"/>
      <c r="AW928" s="65"/>
      <c r="AX928" s="65"/>
      <c r="AY928" s="65"/>
      <c r="AZ928" s="65"/>
      <c r="BA928" s="65"/>
      <c r="BB928" s="65"/>
      <c r="BC928" s="65"/>
      <c r="BD928" s="65"/>
      <c r="BE928" s="65"/>
    </row>
    <row r="929" spans="1:57" ht="13" x14ac:dyDescent="0.15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  <c r="AO929" s="65"/>
      <c r="AP929" s="65"/>
      <c r="AQ929" s="65"/>
      <c r="AR929" s="65"/>
      <c r="AS929" s="65"/>
      <c r="AT929" s="65"/>
      <c r="AU929" s="65"/>
      <c r="AV929" s="65"/>
      <c r="AW929" s="65"/>
      <c r="AX929" s="65"/>
      <c r="AY929" s="65"/>
      <c r="AZ929" s="65"/>
      <c r="BA929" s="65"/>
      <c r="BB929" s="65"/>
      <c r="BC929" s="65"/>
      <c r="BD929" s="65"/>
      <c r="BE929" s="65"/>
    </row>
    <row r="930" spans="1:57" ht="13" x14ac:dyDescent="0.15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  <c r="AO930" s="65"/>
      <c r="AP930" s="65"/>
      <c r="AQ930" s="65"/>
      <c r="AR930" s="65"/>
      <c r="AS930" s="65"/>
      <c r="AT930" s="65"/>
      <c r="AU930" s="65"/>
      <c r="AV930" s="65"/>
      <c r="AW930" s="65"/>
      <c r="AX930" s="65"/>
      <c r="AY930" s="65"/>
      <c r="AZ930" s="65"/>
      <c r="BA930" s="65"/>
      <c r="BB930" s="65"/>
      <c r="BC930" s="65"/>
      <c r="BD930" s="65"/>
      <c r="BE930" s="65"/>
    </row>
    <row r="931" spans="1:57" ht="13" x14ac:dyDescent="0.15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  <c r="AO931" s="65"/>
      <c r="AP931" s="65"/>
      <c r="AQ931" s="65"/>
      <c r="AR931" s="65"/>
      <c r="AS931" s="65"/>
      <c r="AT931" s="65"/>
      <c r="AU931" s="65"/>
      <c r="AV931" s="65"/>
      <c r="AW931" s="65"/>
      <c r="AX931" s="65"/>
      <c r="AY931" s="65"/>
      <c r="AZ931" s="65"/>
      <c r="BA931" s="65"/>
      <c r="BB931" s="65"/>
      <c r="BC931" s="65"/>
      <c r="BD931" s="65"/>
      <c r="BE931" s="65"/>
    </row>
    <row r="932" spans="1:57" ht="13" x14ac:dyDescent="0.15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5"/>
      <c r="AQ932" s="65"/>
      <c r="AR932" s="65"/>
      <c r="AS932" s="65"/>
      <c r="AT932" s="65"/>
      <c r="AU932" s="65"/>
      <c r="AV932" s="65"/>
      <c r="AW932" s="65"/>
      <c r="AX932" s="65"/>
      <c r="AY932" s="65"/>
      <c r="AZ932" s="65"/>
      <c r="BA932" s="65"/>
      <c r="BB932" s="65"/>
      <c r="BC932" s="65"/>
      <c r="BD932" s="65"/>
      <c r="BE932" s="65"/>
    </row>
    <row r="933" spans="1:57" ht="13" x14ac:dyDescent="0.15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  <c r="AO933" s="65"/>
      <c r="AP933" s="65"/>
      <c r="AQ933" s="65"/>
      <c r="AR933" s="65"/>
      <c r="AS933" s="65"/>
      <c r="AT933" s="65"/>
      <c r="AU933" s="65"/>
      <c r="AV933" s="65"/>
      <c r="AW933" s="65"/>
      <c r="AX933" s="65"/>
      <c r="AY933" s="65"/>
      <c r="AZ933" s="65"/>
      <c r="BA933" s="65"/>
      <c r="BB933" s="65"/>
      <c r="BC933" s="65"/>
      <c r="BD933" s="65"/>
      <c r="BE933" s="65"/>
    </row>
    <row r="934" spans="1:57" ht="13" x14ac:dyDescent="0.15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65"/>
      <c r="AN934" s="65"/>
      <c r="AO934" s="65"/>
      <c r="AP934" s="65"/>
      <c r="AQ934" s="65"/>
      <c r="AR934" s="65"/>
      <c r="AS934" s="65"/>
      <c r="AT934" s="65"/>
      <c r="AU934" s="65"/>
      <c r="AV934" s="65"/>
      <c r="AW934" s="65"/>
      <c r="AX934" s="65"/>
      <c r="AY934" s="65"/>
      <c r="AZ934" s="65"/>
      <c r="BA934" s="65"/>
      <c r="BB934" s="65"/>
      <c r="BC934" s="65"/>
      <c r="BD934" s="65"/>
      <c r="BE934" s="65"/>
    </row>
    <row r="935" spans="1:57" ht="13" x14ac:dyDescent="0.1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  <c r="AO935" s="65"/>
      <c r="AP935" s="65"/>
      <c r="AQ935" s="65"/>
      <c r="AR935" s="65"/>
      <c r="AS935" s="65"/>
      <c r="AT935" s="65"/>
      <c r="AU935" s="65"/>
      <c r="AV935" s="65"/>
      <c r="AW935" s="65"/>
      <c r="AX935" s="65"/>
      <c r="AY935" s="65"/>
      <c r="AZ935" s="65"/>
      <c r="BA935" s="65"/>
      <c r="BB935" s="65"/>
      <c r="BC935" s="65"/>
      <c r="BD935" s="65"/>
      <c r="BE935" s="65"/>
    </row>
    <row r="936" spans="1:57" ht="13" x14ac:dyDescent="0.15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/>
      <c r="AN936" s="65"/>
      <c r="AO936" s="65"/>
      <c r="AP936" s="65"/>
      <c r="AQ936" s="65"/>
      <c r="AR936" s="65"/>
      <c r="AS936" s="65"/>
      <c r="AT936" s="65"/>
      <c r="AU936" s="65"/>
      <c r="AV936" s="65"/>
      <c r="AW936" s="65"/>
      <c r="AX936" s="65"/>
      <c r="AY936" s="65"/>
      <c r="AZ936" s="65"/>
      <c r="BA936" s="65"/>
      <c r="BB936" s="65"/>
      <c r="BC936" s="65"/>
      <c r="BD936" s="65"/>
      <c r="BE936" s="65"/>
    </row>
    <row r="937" spans="1:57" ht="13" x14ac:dyDescent="0.15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  <c r="AO937" s="65"/>
      <c r="AP937" s="65"/>
      <c r="AQ937" s="65"/>
      <c r="AR937" s="65"/>
      <c r="AS937" s="65"/>
      <c r="AT937" s="65"/>
      <c r="AU937" s="65"/>
      <c r="AV937" s="65"/>
      <c r="AW937" s="65"/>
      <c r="AX937" s="65"/>
      <c r="AY937" s="65"/>
      <c r="AZ937" s="65"/>
      <c r="BA937" s="65"/>
      <c r="BB937" s="65"/>
      <c r="BC937" s="65"/>
      <c r="BD937" s="65"/>
      <c r="BE937" s="65"/>
    </row>
    <row r="938" spans="1:57" ht="13" x14ac:dyDescent="0.15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  <c r="AO938" s="65"/>
      <c r="AP938" s="65"/>
      <c r="AQ938" s="65"/>
      <c r="AR938" s="65"/>
      <c r="AS938" s="65"/>
      <c r="AT938" s="65"/>
      <c r="AU938" s="65"/>
      <c r="AV938" s="65"/>
      <c r="AW938" s="65"/>
      <c r="AX938" s="65"/>
      <c r="AY938" s="65"/>
      <c r="AZ938" s="65"/>
      <c r="BA938" s="65"/>
      <c r="BB938" s="65"/>
      <c r="BC938" s="65"/>
      <c r="BD938" s="65"/>
      <c r="BE938" s="65"/>
    </row>
    <row r="939" spans="1:57" ht="13" x14ac:dyDescent="0.15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  <c r="AO939" s="65"/>
      <c r="AP939" s="65"/>
      <c r="AQ939" s="65"/>
      <c r="AR939" s="65"/>
      <c r="AS939" s="65"/>
      <c r="AT939" s="65"/>
      <c r="AU939" s="65"/>
      <c r="AV939" s="65"/>
      <c r="AW939" s="65"/>
      <c r="AX939" s="65"/>
      <c r="AY939" s="65"/>
      <c r="AZ939" s="65"/>
      <c r="BA939" s="65"/>
      <c r="BB939" s="65"/>
      <c r="BC939" s="65"/>
      <c r="BD939" s="65"/>
      <c r="BE939" s="65"/>
    </row>
    <row r="940" spans="1:57" ht="13" x14ac:dyDescent="0.15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  <c r="AO940" s="65"/>
      <c r="AP940" s="65"/>
      <c r="AQ940" s="65"/>
      <c r="AR940" s="65"/>
      <c r="AS940" s="65"/>
      <c r="AT940" s="65"/>
      <c r="AU940" s="65"/>
      <c r="AV940" s="65"/>
      <c r="AW940" s="65"/>
      <c r="AX940" s="65"/>
      <c r="AY940" s="65"/>
      <c r="AZ940" s="65"/>
      <c r="BA940" s="65"/>
      <c r="BB940" s="65"/>
      <c r="BC940" s="65"/>
      <c r="BD940" s="65"/>
      <c r="BE940" s="65"/>
    </row>
    <row r="941" spans="1:57" ht="13" x14ac:dyDescent="0.15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  <c r="AO941" s="65"/>
      <c r="AP941" s="65"/>
      <c r="AQ941" s="65"/>
      <c r="AR941" s="65"/>
      <c r="AS941" s="65"/>
      <c r="AT941" s="65"/>
      <c r="AU941" s="65"/>
      <c r="AV941" s="65"/>
      <c r="AW941" s="65"/>
      <c r="AX941" s="65"/>
      <c r="AY941" s="65"/>
      <c r="AZ941" s="65"/>
      <c r="BA941" s="65"/>
      <c r="BB941" s="65"/>
      <c r="BC941" s="65"/>
      <c r="BD941" s="65"/>
      <c r="BE941" s="65"/>
    </row>
    <row r="942" spans="1:57" ht="13" x14ac:dyDescent="0.15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/>
      <c r="AN942" s="65"/>
      <c r="AO942" s="65"/>
      <c r="AP942" s="65"/>
      <c r="AQ942" s="65"/>
      <c r="AR942" s="65"/>
      <c r="AS942" s="65"/>
      <c r="AT942" s="65"/>
      <c r="AU942" s="65"/>
      <c r="AV942" s="65"/>
      <c r="AW942" s="65"/>
      <c r="AX942" s="65"/>
      <c r="AY942" s="65"/>
      <c r="AZ942" s="65"/>
      <c r="BA942" s="65"/>
      <c r="BB942" s="65"/>
      <c r="BC942" s="65"/>
      <c r="BD942" s="65"/>
      <c r="BE942" s="65"/>
    </row>
    <row r="943" spans="1:57" ht="13" x14ac:dyDescent="0.15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  <c r="AO943" s="65"/>
      <c r="AP943" s="65"/>
      <c r="AQ943" s="65"/>
      <c r="AR943" s="65"/>
      <c r="AS943" s="65"/>
      <c r="AT943" s="65"/>
      <c r="AU943" s="65"/>
      <c r="AV943" s="65"/>
      <c r="AW943" s="65"/>
      <c r="AX943" s="65"/>
      <c r="AY943" s="65"/>
      <c r="AZ943" s="65"/>
      <c r="BA943" s="65"/>
      <c r="BB943" s="65"/>
      <c r="BC943" s="65"/>
      <c r="BD943" s="65"/>
      <c r="BE943" s="65"/>
    </row>
    <row r="944" spans="1:57" ht="13" x14ac:dyDescent="0.1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  <c r="AJ944" s="65"/>
      <c r="AK944" s="65"/>
      <c r="AL944" s="65"/>
      <c r="AM944" s="65"/>
      <c r="AN944" s="65"/>
      <c r="AO944" s="65"/>
      <c r="AP944" s="65"/>
      <c r="AQ944" s="65"/>
      <c r="AR944" s="65"/>
      <c r="AS944" s="65"/>
      <c r="AT944" s="65"/>
      <c r="AU944" s="65"/>
      <c r="AV944" s="65"/>
      <c r="AW944" s="65"/>
      <c r="AX944" s="65"/>
      <c r="AY944" s="65"/>
      <c r="AZ944" s="65"/>
      <c r="BA944" s="65"/>
      <c r="BB944" s="65"/>
      <c r="BC944" s="65"/>
      <c r="BD944" s="65"/>
      <c r="BE944" s="65"/>
    </row>
    <row r="945" spans="1:57" ht="13" x14ac:dyDescent="0.1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  <c r="AO945" s="65"/>
      <c r="AP945" s="65"/>
      <c r="AQ945" s="65"/>
      <c r="AR945" s="65"/>
      <c r="AS945" s="65"/>
      <c r="AT945" s="65"/>
      <c r="AU945" s="65"/>
      <c r="AV945" s="65"/>
      <c r="AW945" s="65"/>
      <c r="AX945" s="65"/>
      <c r="AY945" s="65"/>
      <c r="AZ945" s="65"/>
      <c r="BA945" s="65"/>
      <c r="BB945" s="65"/>
      <c r="BC945" s="65"/>
      <c r="BD945" s="65"/>
      <c r="BE945" s="65"/>
    </row>
    <row r="946" spans="1:57" ht="13" x14ac:dyDescent="0.15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  <c r="AO946" s="65"/>
      <c r="AP946" s="65"/>
      <c r="AQ946" s="65"/>
      <c r="AR946" s="65"/>
      <c r="AS946" s="65"/>
      <c r="AT946" s="65"/>
      <c r="AU946" s="65"/>
      <c r="AV946" s="65"/>
      <c r="AW946" s="65"/>
      <c r="AX946" s="65"/>
      <c r="AY946" s="65"/>
      <c r="AZ946" s="65"/>
      <c r="BA946" s="65"/>
      <c r="BB946" s="65"/>
      <c r="BC946" s="65"/>
      <c r="BD946" s="65"/>
      <c r="BE946" s="65"/>
    </row>
    <row r="947" spans="1:57" ht="13" x14ac:dyDescent="0.15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  <c r="AO947" s="65"/>
      <c r="AP947" s="65"/>
      <c r="AQ947" s="65"/>
      <c r="AR947" s="65"/>
      <c r="AS947" s="65"/>
      <c r="AT947" s="65"/>
      <c r="AU947" s="65"/>
      <c r="AV947" s="65"/>
      <c r="AW947" s="65"/>
      <c r="AX947" s="65"/>
      <c r="AY947" s="65"/>
      <c r="AZ947" s="65"/>
      <c r="BA947" s="65"/>
      <c r="BB947" s="65"/>
      <c r="BC947" s="65"/>
      <c r="BD947" s="65"/>
      <c r="BE947" s="65"/>
    </row>
    <row r="948" spans="1:57" ht="13" x14ac:dyDescent="0.15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65"/>
      <c r="AN948" s="65"/>
      <c r="AO948" s="65"/>
      <c r="AP948" s="65"/>
      <c r="AQ948" s="65"/>
      <c r="AR948" s="65"/>
      <c r="AS948" s="65"/>
      <c r="AT948" s="65"/>
      <c r="AU948" s="65"/>
      <c r="AV948" s="65"/>
      <c r="AW948" s="65"/>
      <c r="AX948" s="65"/>
      <c r="AY948" s="65"/>
      <c r="AZ948" s="65"/>
      <c r="BA948" s="65"/>
      <c r="BB948" s="65"/>
      <c r="BC948" s="65"/>
      <c r="BD948" s="65"/>
      <c r="BE948" s="65"/>
    </row>
    <row r="949" spans="1:57" ht="13" x14ac:dyDescent="0.1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5"/>
      <c r="AM949" s="65"/>
      <c r="AN949" s="65"/>
      <c r="AO949" s="65"/>
      <c r="AP949" s="65"/>
      <c r="AQ949" s="65"/>
      <c r="AR949" s="65"/>
      <c r="AS949" s="65"/>
      <c r="AT949" s="65"/>
      <c r="AU949" s="65"/>
      <c r="AV949" s="65"/>
      <c r="AW949" s="65"/>
      <c r="AX949" s="65"/>
      <c r="AY949" s="65"/>
      <c r="AZ949" s="65"/>
      <c r="BA949" s="65"/>
      <c r="BB949" s="65"/>
      <c r="BC949" s="65"/>
      <c r="BD949" s="65"/>
      <c r="BE949" s="65"/>
    </row>
    <row r="950" spans="1:57" ht="13" x14ac:dyDescent="0.15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5"/>
      <c r="AM950" s="65"/>
      <c r="AN950" s="65"/>
      <c r="AO950" s="65"/>
      <c r="AP950" s="65"/>
      <c r="AQ950" s="65"/>
      <c r="AR950" s="65"/>
      <c r="AS950" s="65"/>
      <c r="AT950" s="65"/>
      <c r="AU950" s="65"/>
      <c r="AV950" s="65"/>
      <c r="AW950" s="65"/>
      <c r="AX950" s="65"/>
      <c r="AY950" s="65"/>
      <c r="AZ950" s="65"/>
      <c r="BA950" s="65"/>
      <c r="BB950" s="65"/>
      <c r="BC950" s="65"/>
      <c r="BD950" s="65"/>
      <c r="BE950" s="65"/>
    </row>
    <row r="951" spans="1:57" ht="13" x14ac:dyDescent="0.15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5"/>
      <c r="AM951" s="65"/>
      <c r="AN951" s="65"/>
      <c r="AO951" s="65"/>
      <c r="AP951" s="65"/>
      <c r="AQ951" s="65"/>
      <c r="AR951" s="65"/>
      <c r="AS951" s="65"/>
      <c r="AT951" s="65"/>
      <c r="AU951" s="65"/>
      <c r="AV951" s="65"/>
      <c r="AW951" s="65"/>
      <c r="AX951" s="65"/>
      <c r="AY951" s="65"/>
      <c r="AZ951" s="65"/>
      <c r="BA951" s="65"/>
      <c r="BB951" s="65"/>
      <c r="BC951" s="65"/>
      <c r="BD951" s="65"/>
      <c r="BE951" s="65"/>
    </row>
    <row r="952" spans="1:57" ht="13" x14ac:dyDescent="0.15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5"/>
      <c r="AM952" s="65"/>
      <c r="AN952" s="65"/>
      <c r="AO952" s="65"/>
      <c r="AP952" s="65"/>
      <c r="AQ952" s="65"/>
      <c r="AR952" s="65"/>
      <c r="AS952" s="65"/>
      <c r="AT952" s="65"/>
      <c r="AU952" s="65"/>
      <c r="AV952" s="65"/>
      <c r="AW952" s="65"/>
      <c r="AX952" s="65"/>
      <c r="AY952" s="65"/>
      <c r="AZ952" s="65"/>
      <c r="BA952" s="65"/>
      <c r="BB952" s="65"/>
      <c r="BC952" s="65"/>
      <c r="BD952" s="65"/>
      <c r="BE952" s="65"/>
    </row>
    <row r="953" spans="1:57" ht="13" x14ac:dyDescent="0.15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  <c r="AO953" s="65"/>
      <c r="AP953" s="65"/>
      <c r="AQ953" s="65"/>
      <c r="AR953" s="65"/>
      <c r="AS953" s="65"/>
      <c r="AT953" s="65"/>
      <c r="AU953" s="65"/>
      <c r="AV953" s="65"/>
      <c r="AW953" s="65"/>
      <c r="AX953" s="65"/>
      <c r="AY953" s="65"/>
      <c r="AZ953" s="65"/>
      <c r="BA953" s="65"/>
      <c r="BB953" s="65"/>
      <c r="BC953" s="65"/>
      <c r="BD953" s="65"/>
      <c r="BE953" s="65"/>
    </row>
  </sheetData>
  <sortState ref="A2:BG953">
    <sortCondition ref="F2:F953"/>
    <sortCondition ref="B2:B953"/>
    <sortCondition ref="A2:A953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2" sqref="B12"/>
    </sheetView>
  </sheetViews>
  <sheetFormatPr baseColWidth="10" defaultRowHeight="13" x14ac:dyDescent="0.15"/>
  <cols>
    <col min="2" max="2" width="32.33203125" customWidth="1"/>
    <col min="3" max="3" width="58.33203125" customWidth="1"/>
  </cols>
  <sheetData>
    <row r="1" spans="1:5" ht="316" customHeight="1" x14ac:dyDescent="0.15">
      <c r="A1" s="10" t="s">
        <v>0</v>
      </c>
      <c r="B1" s="10" t="s">
        <v>267</v>
      </c>
      <c r="C1" s="10" t="s">
        <v>306</v>
      </c>
    </row>
    <row r="2" spans="1:5" x14ac:dyDescent="0.15">
      <c r="A2" s="39">
        <v>226</v>
      </c>
      <c r="B2" s="39">
        <v>1</v>
      </c>
      <c r="C2" s="39">
        <v>1</v>
      </c>
      <c r="D2" s="39">
        <v>1</v>
      </c>
      <c r="E2" s="39">
        <v>0</v>
      </c>
    </row>
    <row r="3" spans="1:5" x14ac:dyDescent="0.15">
      <c r="A3" s="39">
        <v>227</v>
      </c>
      <c r="B3" s="39">
        <v>1</v>
      </c>
      <c r="C3" s="39">
        <v>1</v>
      </c>
      <c r="D3" s="39">
        <v>1</v>
      </c>
      <c r="E3" s="39">
        <v>0</v>
      </c>
    </row>
    <row r="4" spans="1:5" x14ac:dyDescent="0.15">
      <c r="A4" s="39">
        <v>231</v>
      </c>
      <c r="B4" s="39">
        <v>1</v>
      </c>
      <c r="C4" s="39">
        <v>1</v>
      </c>
      <c r="D4" s="39">
        <v>1</v>
      </c>
      <c r="E4" s="39">
        <v>0</v>
      </c>
    </row>
    <row r="5" spans="1:5" x14ac:dyDescent="0.15">
      <c r="A5" s="39">
        <v>237</v>
      </c>
      <c r="B5" s="39">
        <v>1</v>
      </c>
      <c r="C5" s="39">
        <v>1</v>
      </c>
      <c r="D5" s="39">
        <v>1</v>
      </c>
      <c r="E5" s="39">
        <v>0</v>
      </c>
    </row>
    <row r="6" spans="1:5" x14ac:dyDescent="0.15">
      <c r="A6" s="39">
        <v>238</v>
      </c>
      <c r="B6" s="39">
        <v>1</v>
      </c>
      <c r="C6" s="39">
        <v>1</v>
      </c>
      <c r="D6" s="39">
        <v>1</v>
      </c>
      <c r="E6" s="39">
        <v>0</v>
      </c>
    </row>
    <row r="7" spans="1:5" x14ac:dyDescent="0.15">
      <c r="A7" s="39">
        <v>239</v>
      </c>
      <c r="B7" s="39">
        <v>1</v>
      </c>
      <c r="C7" s="39">
        <v>1</v>
      </c>
      <c r="D7" s="39">
        <v>1</v>
      </c>
      <c r="E7" s="39">
        <v>0</v>
      </c>
    </row>
    <row r="8" spans="1:5" x14ac:dyDescent="0.15">
      <c r="A8" s="39">
        <v>240</v>
      </c>
      <c r="B8" s="39">
        <v>1</v>
      </c>
      <c r="C8" s="39">
        <v>1</v>
      </c>
      <c r="D8" s="39">
        <v>1</v>
      </c>
      <c r="E8" s="39">
        <v>0</v>
      </c>
    </row>
    <row r="9" spans="1:5" x14ac:dyDescent="0.15">
      <c r="A9" s="39">
        <v>241</v>
      </c>
      <c r="B9" s="39">
        <v>1</v>
      </c>
      <c r="C9" s="39">
        <v>1</v>
      </c>
      <c r="D9" s="39">
        <v>1</v>
      </c>
      <c r="E9" s="39">
        <v>0</v>
      </c>
    </row>
    <row r="10" spans="1:5" x14ac:dyDescent="0.15">
      <c r="A10" s="39">
        <v>244</v>
      </c>
      <c r="B10" s="39">
        <v>1</v>
      </c>
      <c r="C10" s="39">
        <v>2</v>
      </c>
      <c r="D10" s="39">
        <v>1</v>
      </c>
      <c r="E10" s="39">
        <v>0</v>
      </c>
    </row>
    <row r="11" spans="1:5" x14ac:dyDescent="0.15">
      <c r="A11" s="39">
        <v>247</v>
      </c>
      <c r="B11" s="39">
        <v>1</v>
      </c>
      <c r="C11" s="39">
        <v>2</v>
      </c>
      <c r="D11" s="39">
        <v>1</v>
      </c>
      <c r="E11" s="39">
        <v>0</v>
      </c>
    </row>
    <row r="12" spans="1:5" x14ac:dyDescent="0.15">
      <c r="A12" s="39">
        <v>248</v>
      </c>
      <c r="B12" s="39">
        <v>1</v>
      </c>
      <c r="C12" s="39">
        <v>2</v>
      </c>
      <c r="D12" s="39">
        <v>1</v>
      </c>
      <c r="E12" s="39">
        <v>0</v>
      </c>
    </row>
    <row r="13" spans="1:5" x14ac:dyDescent="0.15">
      <c r="A13" s="39">
        <v>249</v>
      </c>
      <c r="B13" s="39">
        <v>1</v>
      </c>
      <c r="C13" s="39">
        <v>2</v>
      </c>
      <c r="D13" s="39">
        <v>1</v>
      </c>
      <c r="E13" s="39">
        <v>0</v>
      </c>
    </row>
    <row r="14" spans="1:5" x14ac:dyDescent="0.15">
      <c r="A14" s="39">
        <v>251</v>
      </c>
      <c r="B14" s="39">
        <v>1</v>
      </c>
      <c r="C14" s="39">
        <v>2</v>
      </c>
      <c r="D14" s="39">
        <v>1</v>
      </c>
      <c r="E14" s="39">
        <v>0</v>
      </c>
    </row>
    <row r="15" spans="1:5" x14ac:dyDescent="0.15">
      <c r="A15" s="39">
        <v>253</v>
      </c>
      <c r="B15" s="39">
        <v>1</v>
      </c>
      <c r="C15" s="39">
        <v>2</v>
      </c>
      <c r="D15" s="39">
        <v>1</v>
      </c>
      <c r="E15" s="39">
        <v>0</v>
      </c>
    </row>
    <row r="16" spans="1:5" x14ac:dyDescent="0.15">
      <c r="A16" s="39">
        <v>255</v>
      </c>
      <c r="B16" s="39">
        <v>1</v>
      </c>
      <c r="C16" s="39">
        <v>2</v>
      </c>
      <c r="D16" s="39">
        <v>1</v>
      </c>
      <c r="E16" s="39">
        <v>0</v>
      </c>
    </row>
    <row r="17" spans="1:5" x14ac:dyDescent="0.15">
      <c r="A17" s="39">
        <v>260</v>
      </c>
      <c r="B17" s="39">
        <v>1</v>
      </c>
      <c r="C17" s="39">
        <v>2</v>
      </c>
      <c r="D17" s="39">
        <v>1</v>
      </c>
      <c r="E17" s="39">
        <v>0</v>
      </c>
    </row>
    <row r="18" spans="1:5" x14ac:dyDescent="0.15">
      <c r="A18" s="39">
        <v>261</v>
      </c>
      <c r="B18" s="39">
        <v>1</v>
      </c>
      <c r="C18" s="39">
        <v>2</v>
      </c>
      <c r="D18" s="39">
        <v>1</v>
      </c>
      <c r="E18" s="39">
        <v>0</v>
      </c>
    </row>
    <row r="19" spans="1:5" x14ac:dyDescent="0.15">
      <c r="A19" s="39">
        <v>263</v>
      </c>
      <c r="B19" s="39">
        <v>1</v>
      </c>
      <c r="C19" s="39">
        <v>2</v>
      </c>
      <c r="D19" s="39">
        <v>1</v>
      </c>
      <c r="E19" s="39">
        <v>0</v>
      </c>
    </row>
    <row r="20" spans="1:5" x14ac:dyDescent="0.15">
      <c r="A20" s="39">
        <v>264</v>
      </c>
      <c r="B20" s="39">
        <v>1</v>
      </c>
      <c r="C20" s="39">
        <v>3</v>
      </c>
      <c r="D20" s="39">
        <v>1</v>
      </c>
      <c r="E20" s="39">
        <v>0</v>
      </c>
    </row>
    <row r="21" spans="1:5" x14ac:dyDescent="0.15">
      <c r="A21" s="39">
        <v>267</v>
      </c>
      <c r="B21" s="39">
        <v>1</v>
      </c>
      <c r="C21" s="39">
        <v>3</v>
      </c>
      <c r="D21" s="39">
        <v>1</v>
      </c>
      <c r="E21" s="39">
        <v>0</v>
      </c>
    </row>
    <row r="22" spans="1:5" x14ac:dyDescent="0.15">
      <c r="A22" s="39">
        <v>270</v>
      </c>
      <c r="B22" s="39">
        <v>1</v>
      </c>
      <c r="C22" s="39">
        <v>3</v>
      </c>
      <c r="D22" s="39">
        <v>1</v>
      </c>
      <c r="E22" s="39">
        <v>0</v>
      </c>
    </row>
    <row r="23" spans="1:5" x14ac:dyDescent="0.15">
      <c r="A23" s="39">
        <v>273</v>
      </c>
      <c r="B23" s="39">
        <v>1</v>
      </c>
      <c r="C23" s="39">
        <v>3</v>
      </c>
      <c r="D23" s="39">
        <v>1</v>
      </c>
      <c r="E23" s="39">
        <v>0</v>
      </c>
    </row>
    <row r="24" spans="1:5" x14ac:dyDescent="0.15">
      <c r="A24" s="39">
        <v>276</v>
      </c>
      <c r="B24" s="39">
        <v>1</v>
      </c>
      <c r="C24" s="39">
        <v>3</v>
      </c>
      <c r="D24" s="39">
        <v>1</v>
      </c>
      <c r="E24" s="39">
        <v>0</v>
      </c>
    </row>
    <row r="25" spans="1:5" x14ac:dyDescent="0.15">
      <c r="A25" s="39">
        <v>279</v>
      </c>
      <c r="B25" s="39">
        <v>1</v>
      </c>
      <c r="C25" s="39">
        <v>3</v>
      </c>
      <c r="D25" s="39">
        <v>1</v>
      </c>
      <c r="E25" s="39">
        <v>0</v>
      </c>
    </row>
    <row r="26" spans="1:5" x14ac:dyDescent="0.15">
      <c r="A26" s="39">
        <v>282</v>
      </c>
      <c r="B26" s="39">
        <v>1</v>
      </c>
      <c r="C26" s="39">
        <v>3</v>
      </c>
      <c r="D26" s="39">
        <v>1</v>
      </c>
      <c r="E26" s="39">
        <v>0</v>
      </c>
    </row>
    <row r="27" spans="1:5" x14ac:dyDescent="0.15">
      <c r="A27" s="39">
        <v>288</v>
      </c>
      <c r="B27" s="39">
        <v>1</v>
      </c>
      <c r="C27" s="39">
        <v>3</v>
      </c>
      <c r="D27" s="39">
        <v>1</v>
      </c>
      <c r="E27" s="39">
        <v>0</v>
      </c>
    </row>
    <row r="28" spans="1:5" x14ac:dyDescent="0.15">
      <c r="A28" s="39">
        <v>291</v>
      </c>
      <c r="B28" s="39">
        <v>1</v>
      </c>
      <c r="C28" s="39">
        <v>3</v>
      </c>
      <c r="D28" s="39">
        <v>1</v>
      </c>
      <c r="E28" s="39">
        <v>0</v>
      </c>
    </row>
    <row r="29" spans="1:5" x14ac:dyDescent="0.15">
      <c r="A29" s="39">
        <v>223</v>
      </c>
      <c r="B29" s="39">
        <v>2</v>
      </c>
      <c r="C29" s="39">
        <v>1</v>
      </c>
      <c r="D29" s="39">
        <v>0</v>
      </c>
      <c r="E29" s="39">
        <v>0</v>
      </c>
    </row>
    <row r="30" spans="1:5" x14ac:dyDescent="0.15">
      <c r="A30" s="39">
        <v>228</v>
      </c>
      <c r="B30" s="39">
        <v>2</v>
      </c>
      <c r="C30" s="39">
        <v>1</v>
      </c>
      <c r="D30" s="39">
        <v>0</v>
      </c>
      <c r="E30" s="39">
        <v>0</v>
      </c>
    </row>
    <row r="31" spans="1:5" x14ac:dyDescent="0.15">
      <c r="A31" s="39">
        <v>229</v>
      </c>
      <c r="B31" s="39">
        <v>2</v>
      </c>
      <c r="C31" s="39">
        <v>1</v>
      </c>
      <c r="D31" s="39">
        <v>0</v>
      </c>
      <c r="E31" s="39">
        <v>0</v>
      </c>
    </row>
    <row r="32" spans="1:5" x14ac:dyDescent="0.15">
      <c r="A32" s="39">
        <v>230</v>
      </c>
      <c r="B32" s="39">
        <v>2</v>
      </c>
      <c r="C32" s="39">
        <v>1</v>
      </c>
      <c r="D32" s="39">
        <v>0</v>
      </c>
      <c r="E32" s="39">
        <v>0</v>
      </c>
    </row>
    <row r="33" spans="1:5" x14ac:dyDescent="0.15">
      <c r="A33" s="39">
        <v>232</v>
      </c>
      <c r="B33" s="39">
        <v>2</v>
      </c>
      <c r="C33" s="39">
        <v>1</v>
      </c>
      <c r="D33" s="39">
        <v>0</v>
      </c>
      <c r="E33" s="39">
        <v>0</v>
      </c>
    </row>
    <row r="34" spans="1:5" x14ac:dyDescent="0.15">
      <c r="A34" s="39">
        <v>234</v>
      </c>
      <c r="B34" s="39">
        <v>2</v>
      </c>
      <c r="C34" s="39">
        <v>1</v>
      </c>
      <c r="D34" s="39">
        <v>0</v>
      </c>
      <c r="E34" s="39">
        <v>0</v>
      </c>
    </row>
    <row r="35" spans="1:5" x14ac:dyDescent="0.15">
      <c r="A35" s="39">
        <v>236</v>
      </c>
      <c r="B35" s="39">
        <v>2</v>
      </c>
      <c r="C35" s="39">
        <v>1</v>
      </c>
      <c r="D35" s="39">
        <v>0</v>
      </c>
      <c r="E35" s="39">
        <v>0</v>
      </c>
    </row>
    <row r="36" spans="1:5" x14ac:dyDescent="0.15">
      <c r="A36" s="39">
        <v>242</v>
      </c>
      <c r="B36" s="39">
        <v>2</v>
      </c>
      <c r="C36" s="39">
        <v>1</v>
      </c>
      <c r="D36" s="39">
        <v>0</v>
      </c>
      <c r="E36" s="39">
        <v>0</v>
      </c>
    </row>
    <row r="37" spans="1:5" x14ac:dyDescent="0.15">
      <c r="A37" s="39">
        <v>245</v>
      </c>
      <c r="B37" s="39">
        <v>2</v>
      </c>
      <c r="C37" s="39">
        <v>2</v>
      </c>
      <c r="D37" s="39">
        <v>0</v>
      </c>
      <c r="E37" s="39">
        <v>0</v>
      </c>
    </row>
    <row r="38" spans="1:5" x14ac:dyDescent="0.15">
      <c r="A38" s="39">
        <v>246</v>
      </c>
      <c r="B38" s="39">
        <v>2</v>
      </c>
      <c r="C38" s="39">
        <v>2</v>
      </c>
      <c r="D38" s="39">
        <v>0</v>
      </c>
      <c r="E38" s="39">
        <v>0</v>
      </c>
    </row>
    <row r="39" spans="1:5" x14ac:dyDescent="0.15">
      <c r="A39" s="39">
        <v>250</v>
      </c>
      <c r="B39" s="39">
        <v>2</v>
      </c>
      <c r="C39" s="39">
        <v>2</v>
      </c>
      <c r="D39" s="39">
        <v>0</v>
      </c>
      <c r="E39" s="39">
        <v>0</v>
      </c>
    </row>
    <row r="40" spans="1:5" x14ac:dyDescent="0.15">
      <c r="A40" s="39">
        <v>252</v>
      </c>
      <c r="B40" s="39">
        <v>2</v>
      </c>
      <c r="C40" s="39">
        <v>2</v>
      </c>
      <c r="D40" s="39">
        <v>0</v>
      </c>
      <c r="E40" s="39">
        <v>0</v>
      </c>
    </row>
    <row r="41" spans="1:5" x14ac:dyDescent="0.15">
      <c r="A41" s="39">
        <v>254</v>
      </c>
      <c r="B41" s="39">
        <v>2</v>
      </c>
      <c r="C41" s="39">
        <v>2</v>
      </c>
      <c r="D41" s="39">
        <v>0</v>
      </c>
      <c r="E41" s="39">
        <v>0</v>
      </c>
    </row>
    <row r="42" spans="1:5" x14ac:dyDescent="0.15">
      <c r="A42" s="39">
        <v>256</v>
      </c>
      <c r="B42" s="39">
        <v>2</v>
      </c>
      <c r="C42" s="39">
        <v>2</v>
      </c>
      <c r="D42" s="39">
        <v>0</v>
      </c>
      <c r="E42" s="39">
        <v>0</v>
      </c>
    </row>
    <row r="43" spans="1:5" x14ac:dyDescent="0.15">
      <c r="A43" s="39">
        <v>257</v>
      </c>
      <c r="B43" s="39">
        <v>2</v>
      </c>
      <c r="C43" s="39">
        <v>2</v>
      </c>
      <c r="D43" s="39">
        <v>0</v>
      </c>
      <c r="E43" s="39">
        <v>0</v>
      </c>
    </row>
    <row r="44" spans="1:5" x14ac:dyDescent="0.15">
      <c r="A44" s="39">
        <v>258</v>
      </c>
      <c r="B44" s="39">
        <v>2</v>
      </c>
      <c r="C44" s="39">
        <v>2</v>
      </c>
      <c r="D44" s="39">
        <v>0</v>
      </c>
      <c r="E44" s="39">
        <v>0</v>
      </c>
    </row>
    <row r="45" spans="1:5" x14ac:dyDescent="0.15">
      <c r="A45" s="39">
        <v>259</v>
      </c>
      <c r="B45" s="39">
        <v>2</v>
      </c>
      <c r="C45" s="39">
        <v>2</v>
      </c>
      <c r="D45" s="39">
        <v>0</v>
      </c>
      <c r="E45" s="39">
        <v>0</v>
      </c>
    </row>
    <row r="46" spans="1:5" x14ac:dyDescent="0.15">
      <c r="A46" s="39">
        <v>262</v>
      </c>
      <c r="B46" s="39">
        <v>2</v>
      </c>
      <c r="C46" s="39">
        <v>2</v>
      </c>
      <c r="D46" s="39">
        <v>0</v>
      </c>
      <c r="E46" s="39">
        <v>0</v>
      </c>
    </row>
    <row r="47" spans="1:5" x14ac:dyDescent="0.15">
      <c r="A47" s="39">
        <v>265</v>
      </c>
      <c r="B47" s="39">
        <v>2</v>
      </c>
      <c r="C47" s="39">
        <v>3</v>
      </c>
      <c r="D47" s="39">
        <v>0</v>
      </c>
      <c r="E47" s="39">
        <v>0</v>
      </c>
    </row>
    <row r="48" spans="1:5" x14ac:dyDescent="0.15">
      <c r="A48" s="39">
        <v>268</v>
      </c>
      <c r="B48" s="39">
        <v>2</v>
      </c>
      <c r="C48" s="39">
        <v>3</v>
      </c>
      <c r="D48" s="39">
        <v>0</v>
      </c>
      <c r="E48" s="39">
        <v>0</v>
      </c>
    </row>
    <row r="49" spans="1:5" x14ac:dyDescent="0.15">
      <c r="A49" s="39">
        <v>271</v>
      </c>
      <c r="B49" s="39">
        <v>2</v>
      </c>
      <c r="C49" s="39">
        <v>3</v>
      </c>
      <c r="D49" s="39">
        <v>0</v>
      </c>
      <c r="E49" s="39">
        <v>0</v>
      </c>
    </row>
    <row r="50" spans="1:5" x14ac:dyDescent="0.15">
      <c r="A50" s="39">
        <v>274</v>
      </c>
      <c r="B50" s="39">
        <v>2</v>
      </c>
      <c r="C50" s="39">
        <v>3</v>
      </c>
      <c r="D50" s="39">
        <v>0</v>
      </c>
      <c r="E50" s="39">
        <v>0</v>
      </c>
    </row>
    <row r="51" spans="1:5" x14ac:dyDescent="0.15">
      <c r="A51" s="39">
        <v>277</v>
      </c>
      <c r="B51" s="39">
        <v>2</v>
      </c>
      <c r="C51" s="39">
        <v>3</v>
      </c>
      <c r="D51" s="39">
        <v>0</v>
      </c>
      <c r="E51" s="39">
        <v>0</v>
      </c>
    </row>
    <row r="52" spans="1:5" x14ac:dyDescent="0.15">
      <c r="A52" s="39">
        <v>280</v>
      </c>
      <c r="B52" s="39">
        <v>2</v>
      </c>
      <c r="C52" s="39">
        <v>3</v>
      </c>
      <c r="D52" s="39">
        <v>0</v>
      </c>
      <c r="E52" s="39">
        <v>0</v>
      </c>
    </row>
    <row r="53" spans="1:5" x14ac:dyDescent="0.15">
      <c r="A53" s="39">
        <v>283</v>
      </c>
      <c r="B53" s="39">
        <v>2</v>
      </c>
      <c r="C53" s="39">
        <v>3</v>
      </c>
      <c r="D53" s="39">
        <v>0</v>
      </c>
      <c r="E53" s="39">
        <v>0</v>
      </c>
    </row>
    <row r="54" spans="1:5" x14ac:dyDescent="0.15">
      <c r="A54" s="39">
        <v>286</v>
      </c>
      <c r="B54" s="39">
        <v>2</v>
      </c>
      <c r="C54" s="39">
        <v>3</v>
      </c>
      <c r="D54" s="39">
        <v>0</v>
      </c>
      <c r="E54" s="39">
        <v>0</v>
      </c>
    </row>
    <row r="55" spans="1:5" x14ac:dyDescent="0.15">
      <c r="A55" s="39">
        <v>289</v>
      </c>
      <c r="B55" s="39">
        <v>2</v>
      </c>
      <c r="C55" s="39">
        <v>3</v>
      </c>
      <c r="D55" s="39">
        <v>0</v>
      </c>
      <c r="E55" s="39">
        <v>0</v>
      </c>
    </row>
    <row r="56" spans="1:5" x14ac:dyDescent="0.15">
      <c r="A56" s="39">
        <v>292</v>
      </c>
      <c r="B56" s="39">
        <v>2</v>
      </c>
      <c r="C56" s="39">
        <v>3</v>
      </c>
      <c r="D56" s="39">
        <v>0</v>
      </c>
      <c r="E56" s="39">
        <v>0</v>
      </c>
    </row>
    <row r="57" spans="1:5" x14ac:dyDescent="0.15">
      <c r="A57" s="58">
        <v>428</v>
      </c>
      <c r="B57" s="58">
        <v>2</v>
      </c>
      <c r="C57" s="58">
        <v>7</v>
      </c>
      <c r="D57" s="60">
        <v>0</v>
      </c>
      <c r="E57" s="60">
        <v>0</v>
      </c>
    </row>
    <row r="58" spans="1:5" x14ac:dyDescent="0.15">
      <c r="A58" s="58">
        <v>436</v>
      </c>
      <c r="B58" s="58">
        <v>2</v>
      </c>
      <c r="C58" s="58">
        <v>7</v>
      </c>
      <c r="D58" s="60">
        <v>0</v>
      </c>
      <c r="E58" s="60">
        <v>0</v>
      </c>
    </row>
    <row r="59" spans="1:5" x14ac:dyDescent="0.15">
      <c r="A59" s="58">
        <v>438</v>
      </c>
      <c r="B59" s="58">
        <v>2</v>
      </c>
      <c r="C59" s="58">
        <v>7</v>
      </c>
      <c r="D59" s="60">
        <v>0</v>
      </c>
      <c r="E59" s="60">
        <v>0</v>
      </c>
    </row>
    <row r="60" spans="1:5" x14ac:dyDescent="0.15">
      <c r="A60" s="58">
        <v>441</v>
      </c>
      <c r="B60" s="58">
        <v>2</v>
      </c>
      <c r="C60" s="58">
        <v>7</v>
      </c>
      <c r="D60" s="60">
        <v>0</v>
      </c>
      <c r="E60" s="60">
        <v>0</v>
      </c>
    </row>
    <row r="61" spans="1:5" x14ac:dyDescent="0.15">
      <c r="A61" s="58">
        <v>443</v>
      </c>
      <c r="B61" s="58">
        <v>2</v>
      </c>
      <c r="C61" s="58">
        <v>7</v>
      </c>
      <c r="D61" s="60">
        <v>0</v>
      </c>
      <c r="E61" s="60">
        <v>0</v>
      </c>
    </row>
    <row r="62" spans="1:5" x14ac:dyDescent="0.15">
      <c r="A62" s="58">
        <v>451</v>
      </c>
      <c r="B62" s="58">
        <v>2</v>
      </c>
      <c r="C62" s="58">
        <v>7</v>
      </c>
      <c r="D62" s="60">
        <v>0</v>
      </c>
      <c r="E62" s="60">
        <v>0</v>
      </c>
    </row>
    <row r="63" spans="1:5" x14ac:dyDescent="0.15">
      <c r="A63" s="58">
        <v>456</v>
      </c>
      <c r="B63" s="58">
        <v>2</v>
      </c>
      <c r="C63" s="58">
        <v>7</v>
      </c>
      <c r="D63" s="60">
        <v>0</v>
      </c>
      <c r="E63" s="60">
        <v>0</v>
      </c>
    </row>
    <row r="64" spans="1:5" x14ac:dyDescent="0.15">
      <c r="A64" s="58">
        <v>459</v>
      </c>
      <c r="B64" s="58">
        <v>2</v>
      </c>
      <c r="C64" s="58">
        <v>7</v>
      </c>
      <c r="D64" s="60">
        <v>0</v>
      </c>
      <c r="E64" s="60">
        <v>0</v>
      </c>
    </row>
    <row r="65" spans="1:5" x14ac:dyDescent="0.15">
      <c r="A65" s="39">
        <v>266</v>
      </c>
      <c r="B65" s="39">
        <v>3</v>
      </c>
      <c r="C65" s="39">
        <v>3</v>
      </c>
      <c r="D65" s="39">
        <v>0</v>
      </c>
      <c r="E65" s="39">
        <v>0</v>
      </c>
    </row>
    <row r="66" spans="1:5" x14ac:dyDescent="0.15">
      <c r="A66" s="39">
        <v>269</v>
      </c>
      <c r="B66" s="39">
        <v>3</v>
      </c>
      <c r="C66" s="39">
        <v>3</v>
      </c>
      <c r="D66" s="39">
        <v>0</v>
      </c>
      <c r="E66" s="39">
        <v>0</v>
      </c>
    </row>
    <row r="67" spans="1:5" x14ac:dyDescent="0.15">
      <c r="A67" s="39">
        <v>272</v>
      </c>
      <c r="B67" s="39">
        <v>3</v>
      </c>
      <c r="C67" s="39">
        <v>3</v>
      </c>
      <c r="D67" s="39">
        <v>0</v>
      </c>
      <c r="E67" s="39">
        <v>0</v>
      </c>
    </row>
    <row r="68" spans="1:5" x14ac:dyDescent="0.15">
      <c r="A68" s="39">
        <v>275</v>
      </c>
      <c r="B68" s="39">
        <v>3</v>
      </c>
      <c r="C68" s="39">
        <v>3</v>
      </c>
      <c r="D68" s="39">
        <v>0</v>
      </c>
      <c r="E68" s="39">
        <v>0</v>
      </c>
    </row>
    <row r="69" spans="1:5" x14ac:dyDescent="0.15">
      <c r="A69" s="39">
        <v>278</v>
      </c>
      <c r="B69" s="39">
        <v>3</v>
      </c>
      <c r="C69" s="39">
        <v>3</v>
      </c>
      <c r="D69" s="39">
        <v>0</v>
      </c>
      <c r="E69" s="39">
        <v>0</v>
      </c>
    </row>
    <row r="70" spans="1:5" x14ac:dyDescent="0.15">
      <c r="A70" s="39">
        <v>281</v>
      </c>
      <c r="B70" s="39">
        <v>3</v>
      </c>
      <c r="C70" s="39">
        <v>3</v>
      </c>
      <c r="D70" s="39">
        <v>0</v>
      </c>
      <c r="E70" s="39">
        <v>0</v>
      </c>
    </row>
    <row r="71" spans="1:5" x14ac:dyDescent="0.15">
      <c r="A71" s="39">
        <v>284</v>
      </c>
      <c r="B71" s="39">
        <v>3</v>
      </c>
      <c r="C71" s="39">
        <v>3</v>
      </c>
      <c r="D71" s="39">
        <v>0</v>
      </c>
      <c r="E71" s="39">
        <v>0</v>
      </c>
    </row>
    <row r="72" spans="1:5" x14ac:dyDescent="0.15">
      <c r="A72" s="39">
        <v>287</v>
      </c>
      <c r="B72" s="39">
        <v>3</v>
      </c>
      <c r="C72" s="39">
        <v>3</v>
      </c>
      <c r="D72" s="39">
        <v>0</v>
      </c>
      <c r="E72" s="39">
        <v>0</v>
      </c>
    </row>
    <row r="73" spans="1:5" x14ac:dyDescent="0.15">
      <c r="A73" s="39">
        <v>290</v>
      </c>
      <c r="B73" s="39">
        <v>3</v>
      </c>
      <c r="C73" s="39">
        <v>3</v>
      </c>
      <c r="D73" s="39">
        <v>0</v>
      </c>
      <c r="E73" s="39">
        <v>0</v>
      </c>
    </row>
    <row r="74" spans="1:5" x14ac:dyDescent="0.15">
      <c r="A74" s="39">
        <v>293</v>
      </c>
      <c r="B74" s="39">
        <v>3</v>
      </c>
      <c r="C74" s="39">
        <v>3</v>
      </c>
      <c r="D74" s="39">
        <v>0</v>
      </c>
      <c r="E74" s="39">
        <v>0</v>
      </c>
    </row>
    <row r="75" spans="1:5" x14ac:dyDescent="0.15">
      <c r="A75" s="39">
        <v>294</v>
      </c>
      <c r="B75" s="62">
        <v>3</v>
      </c>
      <c r="C75" s="62">
        <v>4</v>
      </c>
      <c r="D75" s="39">
        <v>0</v>
      </c>
      <c r="E75" s="39">
        <v>1</v>
      </c>
    </row>
    <row r="76" spans="1:5" x14ac:dyDescent="0.15">
      <c r="A76" s="39">
        <v>296</v>
      </c>
      <c r="B76" s="62">
        <v>3</v>
      </c>
      <c r="C76" s="62">
        <v>4</v>
      </c>
      <c r="D76" s="39">
        <v>0</v>
      </c>
      <c r="E76" s="39">
        <v>1</v>
      </c>
    </row>
    <row r="77" spans="1:5" x14ac:dyDescent="0.15">
      <c r="A77" s="39">
        <v>298</v>
      </c>
      <c r="B77" s="62">
        <v>3</v>
      </c>
      <c r="C77" s="62">
        <v>4</v>
      </c>
      <c r="D77" s="39">
        <v>0</v>
      </c>
      <c r="E77" s="39">
        <v>0</v>
      </c>
    </row>
    <row r="78" spans="1:5" x14ac:dyDescent="0.15">
      <c r="A78" s="39">
        <v>300</v>
      </c>
      <c r="B78" s="62">
        <v>3</v>
      </c>
      <c r="C78" s="62">
        <v>4</v>
      </c>
      <c r="D78" s="39">
        <v>0</v>
      </c>
      <c r="E78" s="39">
        <v>0</v>
      </c>
    </row>
    <row r="79" spans="1:5" x14ac:dyDescent="0.15">
      <c r="A79" s="39">
        <v>302</v>
      </c>
      <c r="B79" s="62">
        <v>3</v>
      </c>
      <c r="C79" s="62">
        <v>4</v>
      </c>
      <c r="D79" s="39">
        <v>0</v>
      </c>
      <c r="E79" s="39">
        <v>1</v>
      </c>
    </row>
    <row r="80" spans="1:5" x14ac:dyDescent="0.15">
      <c r="A80" s="39">
        <v>304</v>
      </c>
      <c r="B80" s="62">
        <v>3</v>
      </c>
      <c r="C80" s="62">
        <v>4</v>
      </c>
      <c r="D80" s="39">
        <v>0</v>
      </c>
      <c r="E80" s="39">
        <v>1</v>
      </c>
    </row>
    <row r="81" spans="1:5" x14ac:dyDescent="0.15">
      <c r="A81" s="39">
        <v>306</v>
      </c>
      <c r="B81" s="62">
        <v>3</v>
      </c>
      <c r="C81" s="62">
        <v>4</v>
      </c>
      <c r="D81" s="39">
        <v>0</v>
      </c>
      <c r="E81" s="39">
        <v>0</v>
      </c>
    </row>
    <row r="82" spans="1:5" x14ac:dyDescent="0.15">
      <c r="A82" s="39">
        <v>307</v>
      </c>
      <c r="B82" s="62">
        <v>3</v>
      </c>
      <c r="C82" s="62">
        <v>4</v>
      </c>
      <c r="D82" s="39">
        <v>0</v>
      </c>
      <c r="E82" s="39">
        <v>0</v>
      </c>
    </row>
    <row r="83" spans="1:5" x14ac:dyDescent="0.15">
      <c r="A83" s="39">
        <v>309</v>
      </c>
      <c r="B83" s="62">
        <v>3</v>
      </c>
      <c r="C83" s="62">
        <v>4</v>
      </c>
      <c r="D83" s="39">
        <v>0</v>
      </c>
      <c r="E83" s="39">
        <v>0</v>
      </c>
    </row>
    <row r="84" spans="1:5" x14ac:dyDescent="0.15">
      <c r="A84" s="39">
        <v>312</v>
      </c>
      <c r="B84" s="62">
        <v>3</v>
      </c>
      <c r="C84" s="62">
        <v>4</v>
      </c>
      <c r="D84" s="39">
        <v>0</v>
      </c>
      <c r="E84" s="39">
        <v>1</v>
      </c>
    </row>
    <row r="85" spans="1:5" x14ac:dyDescent="0.15">
      <c r="A85" s="39">
        <v>315</v>
      </c>
      <c r="B85" s="62">
        <v>3</v>
      </c>
      <c r="C85" s="62">
        <v>4</v>
      </c>
      <c r="D85" s="39">
        <v>0</v>
      </c>
      <c r="E85" s="39">
        <v>1</v>
      </c>
    </row>
    <row r="86" spans="1:5" x14ac:dyDescent="0.15">
      <c r="A86" s="39">
        <v>317</v>
      </c>
      <c r="B86" s="62">
        <v>3</v>
      </c>
      <c r="C86" s="62">
        <v>4</v>
      </c>
      <c r="D86" s="39">
        <v>0</v>
      </c>
      <c r="E86" s="39">
        <v>1</v>
      </c>
    </row>
    <row r="87" spans="1:5" x14ac:dyDescent="0.15">
      <c r="A87" s="39">
        <v>319</v>
      </c>
      <c r="B87" s="62">
        <v>3</v>
      </c>
      <c r="C87" s="62">
        <v>4</v>
      </c>
      <c r="D87" s="39">
        <v>0</v>
      </c>
      <c r="E87" s="39">
        <v>0</v>
      </c>
    </row>
    <row r="88" spans="1:5" x14ac:dyDescent="0.15">
      <c r="A88" s="39">
        <v>322</v>
      </c>
      <c r="B88" s="39">
        <v>3</v>
      </c>
      <c r="C88" s="39">
        <v>5</v>
      </c>
      <c r="D88" s="39">
        <v>0</v>
      </c>
      <c r="E88" s="39">
        <v>1</v>
      </c>
    </row>
    <row r="89" spans="1:5" x14ac:dyDescent="0.15">
      <c r="A89" s="39">
        <v>323</v>
      </c>
      <c r="B89" s="39">
        <v>3</v>
      </c>
      <c r="C89" s="39">
        <v>5</v>
      </c>
      <c r="D89" s="39">
        <v>0</v>
      </c>
      <c r="E89" s="39">
        <v>1</v>
      </c>
    </row>
    <row r="90" spans="1:5" x14ac:dyDescent="0.15">
      <c r="A90" s="39">
        <v>329</v>
      </c>
      <c r="B90" s="39">
        <v>3</v>
      </c>
      <c r="C90" s="39">
        <v>5</v>
      </c>
      <c r="D90" s="39">
        <v>0</v>
      </c>
      <c r="E90" s="39">
        <v>1</v>
      </c>
    </row>
    <row r="91" spans="1:5" x14ac:dyDescent="0.15">
      <c r="A91" s="39">
        <v>332</v>
      </c>
      <c r="B91" s="39">
        <v>3</v>
      </c>
      <c r="C91" s="39">
        <v>5</v>
      </c>
      <c r="D91" s="39">
        <v>0</v>
      </c>
      <c r="E91" s="39">
        <v>0</v>
      </c>
    </row>
    <row r="92" spans="1:5" x14ac:dyDescent="0.15">
      <c r="A92" s="39">
        <v>333</v>
      </c>
      <c r="B92" s="39">
        <v>3</v>
      </c>
      <c r="C92" s="39">
        <v>5</v>
      </c>
      <c r="D92" s="39">
        <v>0</v>
      </c>
      <c r="E92" s="39">
        <v>0</v>
      </c>
    </row>
    <row r="93" spans="1:5" x14ac:dyDescent="0.15">
      <c r="A93" s="39">
        <v>336</v>
      </c>
      <c r="B93" s="39">
        <v>3</v>
      </c>
      <c r="C93" s="39">
        <v>5</v>
      </c>
      <c r="D93" s="39">
        <v>0</v>
      </c>
      <c r="E93" s="39">
        <v>1</v>
      </c>
    </row>
    <row r="94" spans="1:5" x14ac:dyDescent="0.15">
      <c r="A94" s="39">
        <v>337</v>
      </c>
      <c r="B94" s="39">
        <v>3</v>
      </c>
      <c r="C94" s="39">
        <v>5</v>
      </c>
      <c r="D94" s="39">
        <v>0</v>
      </c>
      <c r="E94" s="39">
        <v>1</v>
      </c>
    </row>
    <row r="95" spans="1:5" x14ac:dyDescent="0.15">
      <c r="A95" s="39">
        <v>340</v>
      </c>
      <c r="B95" s="39">
        <v>3</v>
      </c>
      <c r="C95" s="39">
        <v>5</v>
      </c>
      <c r="D95" s="39">
        <v>0</v>
      </c>
      <c r="E95" s="39">
        <v>1</v>
      </c>
    </row>
    <row r="96" spans="1:5" x14ac:dyDescent="0.15">
      <c r="A96" s="39">
        <v>342</v>
      </c>
      <c r="B96" s="39">
        <v>3</v>
      </c>
      <c r="C96" s="39">
        <v>5</v>
      </c>
      <c r="D96" s="39">
        <v>0</v>
      </c>
      <c r="E96" s="39">
        <v>0</v>
      </c>
    </row>
    <row r="97" spans="1:5" x14ac:dyDescent="0.15">
      <c r="A97" s="39">
        <v>344</v>
      </c>
      <c r="B97" s="39">
        <v>3</v>
      </c>
      <c r="C97" s="39">
        <v>5</v>
      </c>
      <c r="D97" s="39">
        <v>0</v>
      </c>
      <c r="E97" s="39">
        <v>0</v>
      </c>
    </row>
    <row r="98" spans="1:5" x14ac:dyDescent="0.15">
      <c r="A98" s="39">
        <v>345</v>
      </c>
      <c r="B98" s="39">
        <v>3</v>
      </c>
      <c r="C98" s="39">
        <v>5</v>
      </c>
      <c r="D98" s="39">
        <v>0</v>
      </c>
      <c r="E98" s="39">
        <v>0</v>
      </c>
    </row>
    <row r="99" spans="1:5" x14ac:dyDescent="0.15">
      <c r="A99" s="39" t="s">
        <v>184</v>
      </c>
      <c r="B99" s="39">
        <v>3</v>
      </c>
      <c r="C99" s="39">
        <v>6</v>
      </c>
      <c r="D99" s="39">
        <v>0</v>
      </c>
      <c r="E99" s="39">
        <v>0</v>
      </c>
    </row>
    <row r="100" spans="1:5" x14ac:dyDescent="0.15">
      <c r="A100" s="39" t="s">
        <v>188</v>
      </c>
      <c r="B100" s="39">
        <v>3</v>
      </c>
      <c r="C100" s="39">
        <v>6</v>
      </c>
      <c r="D100" s="39">
        <v>0</v>
      </c>
      <c r="E100" s="39">
        <v>0</v>
      </c>
    </row>
    <row r="101" spans="1:5" x14ac:dyDescent="0.15">
      <c r="A101" s="39" t="s">
        <v>191</v>
      </c>
      <c r="B101" s="39">
        <v>3</v>
      </c>
      <c r="C101" s="39">
        <v>6</v>
      </c>
      <c r="D101" s="39">
        <v>0</v>
      </c>
      <c r="E101" s="39">
        <v>0</v>
      </c>
    </row>
    <row r="102" spans="1:5" x14ac:dyDescent="0.15">
      <c r="A102" s="39" t="s">
        <v>193</v>
      </c>
      <c r="B102" s="39">
        <v>3</v>
      </c>
      <c r="C102" s="39">
        <v>6</v>
      </c>
      <c r="D102" s="39">
        <v>0</v>
      </c>
      <c r="E102" s="39">
        <v>0</v>
      </c>
    </row>
    <row r="103" spans="1:5" x14ac:dyDescent="0.15">
      <c r="A103" s="39" t="s">
        <v>205</v>
      </c>
      <c r="B103" s="39">
        <v>3</v>
      </c>
      <c r="C103" s="39">
        <v>6</v>
      </c>
      <c r="D103" s="39">
        <v>0</v>
      </c>
      <c r="E103" s="39">
        <v>0</v>
      </c>
    </row>
    <row r="104" spans="1:5" x14ac:dyDescent="0.15">
      <c r="A104" s="39" t="s">
        <v>207</v>
      </c>
      <c r="B104" s="39">
        <v>3</v>
      </c>
      <c r="C104" s="39">
        <v>6</v>
      </c>
      <c r="D104" s="39">
        <v>0</v>
      </c>
      <c r="E104" s="39">
        <v>0</v>
      </c>
    </row>
    <row r="105" spans="1:5" x14ac:dyDescent="0.15">
      <c r="A105" s="39" t="s">
        <v>213</v>
      </c>
      <c r="B105" s="39">
        <v>3</v>
      </c>
      <c r="C105" s="39">
        <v>6</v>
      </c>
      <c r="D105" s="39">
        <v>0</v>
      </c>
      <c r="E105" s="39">
        <v>0</v>
      </c>
    </row>
    <row r="106" spans="1:5" x14ac:dyDescent="0.15">
      <c r="A106" s="58">
        <v>427</v>
      </c>
      <c r="B106" s="58">
        <v>3</v>
      </c>
      <c r="C106" s="58">
        <v>7</v>
      </c>
      <c r="D106" s="60">
        <v>0</v>
      </c>
      <c r="E106" s="60">
        <v>0</v>
      </c>
    </row>
    <row r="107" spans="1:5" x14ac:dyDescent="0.15">
      <c r="A107" s="58">
        <v>433</v>
      </c>
      <c r="B107" s="58">
        <v>3</v>
      </c>
      <c r="C107" s="58">
        <v>7</v>
      </c>
      <c r="D107" s="60">
        <v>0</v>
      </c>
      <c r="E107" s="60">
        <v>0</v>
      </c>
    </row>
    <row r="108" spans="1:5" x14ac:dyDescent="0.15">
      <c r="A108" s="58">
        <v>434</v>
      </c>
      <c r="B108" s="58">
        <v>3</v>
      </c>
      <c r="C108" s="58">
        <v>7</v>
      </c>
      <c r="D108" s="60">
        <v>0</v>
      </c>
      <c r="E108" s="60">
        <v>0</v>
      </c>
    </row>
    <row r="109" spans="1:5" x14ac:dyDescent="0.15">
      <c r="A109" s="58">
        <v>439</v>
      </c>
      <c r="B109" s="58">
        <v>3</v>
      </c>
      <c r="C109" s="58">
        <v>7</v>
      </c>
      <c r="D109" s="60">
        <v>0</v>
      </c>
      <c r="E109" s="60">
        <v>0</v>
      </c>
    </row>
    <row r="110" spans="1:5" x14ac:dyDescent="0.15">
      <c r="A110" s="58">
        <v>445</v>
      </c>
      <c r="B110" s="58">
        <v>3</v>
      </c>
      <c r="C110" s="58">
        <v>7</v>
      </c>
      <c r="D110" s="60">
        <v>0</v>
      </c>
      <c r="E110" s="60">
        <v>0</v>
      </c>
    </row>
    <row r="111" spans="1:5" x14ac:dyDescent="0.15">
      <c r="A111" s="58">
        <v>454</v>
      </c>
      <c r="B111" s="58">
        <v>3</v>
      </c>
      <c r="C111" s="58">
        <v>7</v>
      </c>
      <c r="D111" s="60">
        <v>0</v>
      </c>
      <c r="E111" s="60">
        <v>0</v>
      </c>
    </row>
    <row r="112" spans="1:5" x14ac:dyDescent="0.15">
      <c r="A112" s="58">
        <v>460</v>
      </c>
      <c r="B112" s="58">
        <v>3</v>
      </c>
      <c r="C112" s="58">
        <v>7</v>
      </c>
      <c r="D112" s="60">
        <v>0</v>
      </c>
      <c r="E112" s="60">
        <v>0</v>
      </c>
    </row>
    <row r="113" spans="1:5" x14ac:dyDescent="0.15">
      <c r="A113" s="58">
        <v>462</v>
      </c>
      <c r="B113" s="58">
        <v>3</v>
      </c>
      <c r="C113" s="58">
        <v>7</v>
      </c>
      <c r="D113" s="60">
        <v>0</v>
      </c>
      <c r="E113" s="60">
        <v>0</v>
      </c>
    </row>
    <row r="114" spans="1:5" x14ac:dyDescent="0.15">
      <c r="A114" s="39">
        <v>295</v>
      </c>
      <c r="B114" s="62">
        <v>4</v>
      </c>
      <c r="C114" s="62">
        <v>4</v>
      </c>
      <c r="D114" s="62">
        <v>1</v>
      </c>
      <c r="E114" s="39">
        <v>0</v>
      </c>
    </row>
    <row r="115" spans="1:5" x14ac:dyDescent="0.15">
      <c r="A115" s="39">
        <v>297</v>
      </c>
      <c r="B115" s="62">
        <v>4</v>
      </c>
      <c r="C115" s="62">
        <v>4</v>
      </c>
      <c r="D115" s="62">
        <v>1</v>
      </c>
      <c r="E115" s="39">
        <v>1</v>
      </c>
    </row>
    <row r="116" spans="1:5" x14ac:dyDescent="0.15">
      <c r="A116" s="39">
        <v>299</v>
      </c>
      <c r="B116" s="62">
        <v>4</v>
      </c>
      <c r="C116" s="62">
        <v>4</v>
      </c>
      <c r="D116" s="62">
        <v>1</v>
      </c>
      <c r="E116" s="39">
        <v>1</v>
      </c>
    </row>
    <row r="117" spans="1:5" x14ac:dyDescent="0.15">
      <c r="A117" s="39">
        <v>301</v>
      </c>
      <c r="B117" s="62">
        <v>4</v>
      </c>
      <c r="C117" s="62">
        <v>4</v>
      </c>
      <c r="D117" s="62">
        <v>1</v>
      </c>
      <c r="E117" s="39">
        <v>0</v>
      </c>
    </row>
    <row r="118" spans="1:5" x14ac:dyDescent="0.15">
      <c r="A118" s="39">
        <v>303</v>
      </c>
      <c r="B118" s="62">
        <v>4</v>
      </c>
      <c r="C118" s="62">
        <v>4</v>
      </c>
      <c r="D118" s="62">
        <v>1</v>
      </c>
      <c r="E118" s="39">
        <v>0</v>
      </c>
    </row>
    <row r="119" spans="1:5" x14ac:dyDescent="0.15">
      <c r="A119" s="39">
        <v>305</v>
      </c>
      <c r="B119" s="62">
        <v>4</v>
      </c>
      <c r="C119" s="62">
        <v>4</v>
      </c>
      <c r="D119" s="62">
        <v>1</v>
      </c>
      <c r="E119" s="39">
        <v>1</v>
      </c>
    </row>
    <row r="120" spans="1:5" x14ac:dyDescent="0.15">
      <c r="A120" s="39">
        <v>308</v>
      </c>
      <c r="B120" s="62">
        <v>4</v>
      </c>
      <c r="C120" s="62">
        <v>4</v>
      </c>
      <c r="D120" s="62">
        <v>1</v>
      </c>
      <c r="E120" s="39">
        <v>1</v>
      </c>
    </row>
    <row r="121" spans="1:5" x14ac:dyDescent="0.15">
      <c r="A121" s="39">
        <v>310</v>
      </c>
      <c r="B121" s="62">
        <v>4</v>
      </c>
      <c r="C121" s="62">
        <v>4</v>
      </c>
      <c r="D121" s="62">
        <v>1</v>
      </c>
      <c r="E121" s="39">
        <v>0</v>
      </c>
    </row>
    <row r="122" spans="1:5" x14ac:dyDescent="0.15">
      <c r="A122" s="39">
        <v>311</v>
      </c>
      <c r="B122" s="62">
        <v>4</v>
      </c>
      <c r="C122" s="62">
        <v>4</v>
      </c>
      <c r="D122" s="62">
        <v>1</v>
      </c>
      <c r="E122" s="39">
        <v>0</v>
      </c>
    </row>
    <row r="123" spans="1:5" x14ac:dyDescent="0.15">
      <c r="A123" s="39">
        <v>313</v>
      </c>
      <c r="B123" s="62">
        <v>4</v>
      </c>
      <c r="C123" s="62">
        <v>4</v>
      </c>
      <c r="D123" s="62">
        <v>1</v>
      </c>
      <c r="E123" s="39">
        <v>0</v>
      </c>
    </row>
    <row r="124" spans="1:5" x14ac:dyDescent="0.15">
      <c r="A124" s="39">
        <v>314</v>
      </c>
      <c r="B124" s="62">
        <v>4</v>
      </c>
      <c r="C124" s="62">
        <v>4</v>
      </c>
      <c r="D124" s="62">
        <v>1</v>
      </c>
      <c r="E124" s="39">
        <v>1</v>
      </c>
    </row>
    <row r="125" spans="1:5" x14ac:dyDescent="0.15">
      <c r="A125" s="39">
        <v>316</v>
      </c>
      <c r="B125" s="62">
        <v>4</v>
      </c>
      <c r="C125" s="62">
        <v>4</v>
      </c>
      <c r="D125" s="62">
        <v>1</v>
      </c>
      <c r="E125" s="39">
        <v>1</v>
      </c>
    </row>
    <row r="126" spans="1:5" x14ac:dyDescent="0.15">
      <c r="A126" s="39">
        <v>320</v>
      </c>
      <c r="B126" s="39">
        <v>4</v>
      </c>
      <c r="C126" s="39">
        <v>5</v>
      </c>
      <c r="D126" s="62">
        <v>1</v>
      </c>
      <c r="E126" s="39">
        <v>1</v>
      </c>
    </row>
    <row r="127" spans="1:5" x14ac:dyDescent="0.15">
      <c r="A127" s="39">
        <v>321</v>
      </c>
      <c r="B127" s="39">
        <v>4</v>
      </c>
      <c r="C127" s="39">
        <v>5</v>
      </c>
      <c r="D127" s="62">
        <v>1</v>
      </c>
      <c r="E127" s="39">
        <v>1</v>
      </c>
    </row>
    <row r="128" spans="1:5" x14ac:dyDescent="0.15">
      <c r="A128" s="39">
        <v>324</v>
      </c>
      <c r="B128" s="39">
        <v>4</v>
      </c>
      <c r="C128" s="39">
        <v>5</v>
      </c>
      <c r="D128" s="62">
        <v>1</v>
      </c>
      <c r="E128" s="39">
        <v>0</v>
      </c>
    </row>
    <row r="129" spans="1:5" x14ac:dyDescent="0.15">
      <c r="A129" s="39">
        <v>325</v>
      </c>
      <c r="B129" s="39">
        <v>4</v>
      </c>
      <c r="C129" s="39">
        <v>5</v>
      </c>
      <c r="D129" s="62">
        <v>1</v>
      </c>
      <c r="E129" s="39">
        <v>0</v>
      </c>
    </row>
    <row r="130" spans="1:5" x14ac:dyDescent="0.15">
      <c r="A130" s="39">
        <v>330</v>
      </c>
      <c r="B130" s="39">
        <v>4</v>
      </c>
      <c r="C130" s="39">
        <v>5</v>
      </c>
      <c r="D130" s="62">
        <v>1</v>
      </c>
      <c r="E130" s="39">
        <v>0</v>
      </c>
    </row>
    <row r="131" spans="1:5" x14ac:dyDescent="0.15">
      <c r="A131" s="39">
        <v>331</v>
      </c>
      <c r="B131" s="39">
        <v>4</v>
      </c>
      <c r="C131" s="39">
        <v>5</v>
      </c>
      <c r="D131" s="62">
        <v>1</v>
      </c>
      <c r="E131" s="39">
        <v>0</v>
      </c>
    </row>
    <row r="132" spans="1:5" x14ac:dyDescent="0.15">
      <c r="A132" s="39">
        <v>334</v>
      </c>
      <c r="B132" s="39">
        <v>4</v>
      </c>
      <c r="C132" s="39">
        <v>5</v>
      </c>
      <c r="D132" s="62">
        <v>1</v>
      </c>
      <c r="E132" s="39">
        <v>1</v>
      </c>
    </row>
    <row r="133" spans="1:5" x14ac:dyDescent="0.15">
      <c r="A133" s="39">
        <v>335</v>
      </c>
      <c r="B133" s="39">
        <v>4</v>
      </c>
      <c r="C133" s="39">
        <v>5</v>
      </c>
      <c r="D133" s="62">
        <v>1</v>
      </c>
      <c r="E133" s="39">
        <v>1</v>
      </c>
    </row>
    <row r="134" spans="1:5" x14ac:dyDescent="0.15">
      <c r="A134" s="39">
        <v>338</v>
      </c>
      <c r="B134" s="39">
        <v>4</v>
      </c>
      <c r="C134" s="39">
        <v>5</v>
      </c>
      <c r="D134" s="62">
        <v>1</v>
      </c>
      <c r="E134" s="39">
        <v>0</v>
      </c>
    </row>
    <row r="135" spans="1:5" x14ac:dyDescent="0.15">
      <c r="A135" s="39">
        <v>349</v>
      </c>
      <c r="B135" s="39">
        <v>4</v>
      </c>
      <c r="C135" s="39">
        <v>5</v>
      </c>
      <c r="D135" s="62">
        <v>1</v>
      </c>
      <c r="E135" s="39">
        <v>1</v>
      </c>
    </row>
    <row r="136" spans="1:5" x14ac:dyDescent="0.15">
      <c r="A136" s="52" t="s">
        <v>187</v>
      </c>
      <c r="B136" s="39">
        <v>4</v>
      </c>
      <c r="C136" s="39">
        <v>6</v>
      </c>
      <c r="D136" s="62">
        <v>1</v>
      </c>
      <c r="E136" s="39">
        <v>0</v>
      </c>
    </row>
    <row r="137" spans="1:5" x14ac:dyDescent="0.15">
      <c r="A137" s="39" t="s">
        <v>189</v>
      </c>
      <c r="B137" s="39">
        <v>4</v>
      </c>
      <c r="C137" s="39">
        <v>6</v>
      </c>
      <c r="D137" s="62">
        <v>1</v>
      </c>
      <c r="E137" s="39">
        <v>0</v>
      </c>
    </row>
    <row r="138" spans="1:5" x14ac:dyDescent="0.15">
      <c r="A138" s="39" t="s">
        <v>196</v>
      </c>
      <c r="B138" s="39">
        <v>4</v>
      </c>
      <c r="C138" s="39">
        <v>6</v>
      </c>
      <c r="D138" s="62">
        <v>1</v>
      </c>
      <c r="E138" s="39">
        <v>0</v>
      </c>
    </row>
    <row r="139" spans="1:5" x14ac:dyDescent="0.15">
      <c r="A139" s="39" t="s">
        <v>200</v>
      </c>
      <c r="B139" s="39">
        <v>4</v>
      </c>
      <c r="C139" s="39">
        <v>6</v>
      </c>
      <c r="D139" s="62">
        <v>1</v>
      </c>
      <c r="E139" s="39">
        <v>0</v>
      </c>
    </row>
    <row r="140" spans="1:5" x14ac:dyDescent="0.15">
      <c r="A140" s="39" t="s">
        <v>204</v>
      </c>
      <c r="B140" s="39">
        <v>4</v>
      </c>
      <c r="C140" s="39">
        <v>6</v>
      </c>
      <c r="D140" s="62">
        <v>1</v>
      </c>
      <c r="E140" s="39">
        <v>0</v>
      </c>
    </row>
    <row r="141" spans="1:5" x14ac:dyDescent="0.15">
      <c r="A141" s="39" t="s">
        <v>209</v>
      </c>
      <c r="B141" s="39">
        <v>4</v>
      </c>
      <c r="C141" s="39">
        <v>6</v>
      </c>
      <c r="D141" s="62">
        <v>1</v>
      </c>
      <c r="E141" s="39">
        <v>0</v>
      </c>
    </row>
    <row r="142" spans="1:5" x14ac:dyDescent="0.15">
      <c r="A142" s="39">
        <v>326</v>
      </c>
      <c r="B142" s="39">
        <v>5</v>
      </c>
      <c r="C142" s="39">
        <v>5</v>
      </c>
      <c r="D142" s="39">
        <v>0</v>
      </c>
      <c r="E142" s="39">
        <v>0</v>
      </c>
    </row>
    <row r="143" spans="1:5" x14ac:dyDescent="0.15">
      <c r="A143" s="39">
        <v>343</v>
      </c>
      <c r="B143" s="39">
        <v>5</v>
      </c>
      <c r="C143" s="39">
        <v>5</v>
      </c>
      <c r="D143" s="39">
        <v>0</v>
      </c>
      <c r="E143" s="39">
        <v>0</v>
      </c>
    </row>
    <row r="144" spans="1:5" x14ac:dyDescent="0.15">
      <c r="A144" s="39">
        <v>348</v>
      </c>
      <c r="B144" s="39">
        <v>5</v>
      </c>
      <c r="C144" s="39">
        <v>5</v>
      </c>
      <c r="D144" s="39">
        <v>0</v>
      </c>
      <c r="E144" s="39">
        <v>0</v>
      </c>
    </row>
    <row r="145" spans="1:5" x14ac:dyDescent="0.15">
      <c r="A145" s="39">
        <v>350</v>
      </c>
      <c r="B145" s="39">
        <v>5</v>
      </c>
      <c r="C145" s="39">
        <v>5</v>
      </c>
      <c r="D145" s="39">
        <v>0</v>
      </c>
      <c r="E145" s="39">
        <v>0</v>
      </c>
    </row>
    <row r="146" spans="1:5" x14ac:dyDescent="0.15">
      <c r="A146" s="39">
        <v>351</v>
      </c>
      <c r="B146" s="39">
        <v>5</v>
      </c>
      <c r="C146" s="39">
        <v>5</v>
      </c>
      <c r="D146" s="39">
        <v>0</v>
      </c>
      <c r="E146" s="39">
        <v>0</v>
      </c>
    </row>
    <row r="147" spans="1:5" x14ac:dyDescent="0.15">
      <c r="A147" s="39">
        <v>353</v>
      </c>
      <c r="B147" s="39">
        <v>5</v>
      </c>
      <c r="C147" s="39">
        <v>5</v>
      </c>
      <c r="D147" s="39">
        <v>0</v>
      </c>
      <c r="E147" s="39">
        <v>0</v>
      </c>
    </row>
    <row r="148" spans="1:5" x14ac:dyDescent="0.15">
      <c r="A148" s="39">
        <v>355</v>
      </c>
      <c r="B148" s="39">
        <v>5</v>
      </c>
      <c r="C148" s="39">
        <v>5</v>
      </c>
      <c r="D148" s="39">
        <v>0</v>
      </c>
      <c r="E148" s="39">
        <v>0</v>
      </c>
    </row>
    <row r="149" spans="1:5" x14ac:dyDescent="0.15">
      <c r="A149" s="39">
        <v>356</v>
      </c>
      <c r="B149" s="39">
        <v>5</v>
      </c>
      <c r="C149" s="39">
        <v>5</v>
      </c>
      <c r="D149" s="39">
        <v>0</v>
      </c>
      <c r="E149" s="39">
        <v>0</v>
      </c>
    </row>
    <row r="150" spans="1:5" x14ac:dyDescent="0.15">
      <c r="A150" s="39">
        <v>357</v>
      </c>
      <c r="B150" s="39">
        <v>5</v>
      </c>
      <c r="C150" s="39">
        <v>5</v>
      </c>
      <c r="D150" s="39">
        <v>0</v>
      </c>
      <c r="E150" s="39">
        <v>0</v>
      </c>
    </row>
    <row r="151" spans="1:5" x14ac:dyDescent="0.15">
      <c r="A151" s="39">
        <v>358</v>
      </c>
      <c r="B151" s="39">
        <v>5</v>
      </c>
      <c r="C151" s="39">
        <v>5</v>
      </c>
      <c r="D151" s="39">
        <v>0</v>
      </c>
      <c r="E151" s="39">
        <v>0</v>
      </c>
    </row>
    <row r="152" spans="1:5" x14ac:dyDescent="0.15">
      <c r="A152" s="39">
        <v>359</v>
      </c>
      <c r="B152" s="39">
        <v>5</v>
      </c>
      <c r="C152" s="39">
        <v>5</v>
      </c>
      <c r="D152" s="39">
        <v>0</v>
      </c>
      <c r="E152" s="39">
        <v>0</v>
      </c>
    </row>
    <row r="153" spans="1:5" x14ac:dyDescent="0.15">
      <c r="A153" s="39" t="s">
        <v>192</v>
      </c>
      <c r="B153" s="39">
        <v>5</v>
      </c>
      <c r="C153" s="39">
        <v>6</v>
      </c>
      <c r="D153" s="39">
        <v>0</v>
      </c>
      <c r="E153" s="39">
        <v>0</v>
      </c>
    </row>
    <row r="154" spans="1:5" x14ac:dyDescent="0.15">
      <c r="A154" s="39" t="s">
        <v>194</v>
      </c>
      <c r="B154" s="39">
        <v>5</v>
      </c>
      <c r="C154" s="39">
        <v>6</v>
      </c>
      <c r="D154" s="39">
        <v>0</v>
      </c>
      <c r="E154" s="39">
        <v>0</v>
      </c>
    </row>
    <row r="155" spans="1:5" x14ac:dyDescent="0.15">
      <c r="A155" s="39" t="s">
        <v>195</v>
      </c>
      <c r="B155" s="39">
        <v>5</v>
      </c>
      <c r="C155" s="39">
        <v>6</v>
      </c>
      <c r="D155" s="39">
        <v>0</v>
      </c>
      <c r="E155" s="39">
        <v>0</v>
      </c>
    </row>
    <row r="156" spans="1:5" x14ac:dyDescent="0.15">
      <c r="A156" s="39" t="s">
        <v>199</v>
      </c>
      <c r="B156" s="39">
        <v>5</v>
      </c>
      <c r="C156" s="39">
        <v>6</v>
      </c>
      <c r="D156" s="39">
        <v>0</v>
      </c>
      <c r="E156" s="39">
        <v>0</v>
      </c>
    </row>
    <row r="157" spans="1:5" x14ac:dyDescent="0.15">
      <c r="A157" s="39" t="s">
        <v>201</v>
      </c>
      <c r="B157" s="39">
        <v>5</v>
      </c>
      <c r="C157" s="39">
        <v>6</v>
      </c>
      <c r="D157" s="39">
        <v>0</v>
      </c>
      <c r="E157" s="39">
        <v>0</v>
      </c>
    </row>
    <row r="158" spans="1:5" x14ac:dyDescent="0.15">
      <c r="A158" s="39" t="s">
        <v>202</v>
      </c>
      <c r="B158" s="39">
        <v>5</v>
      </c>
      <c r="C158" s="39">
        <v>6</v>
      </c>
      <c r="D158" s="39">
        <v>0</v>
      </c>
      <c r="E158" s="39">
        <v>0</v>
      </c>
    </row>
    <row r="159" spans="1:5" x14ac:dyDescent="0.15">
      <c r="A159" s="39" t="s">
        <v>203</v>
      </c>
      <c r="B159" s="39">
        <v>5</v>
      </c>
      <c r="C159" s="39">
        <v>6</v>
      </c>
      <c r="D159" s="39">
        <v>0</v>
      </c>
      <c r="E159" s="39">
        <v>0</v>
      </c>
    </row>
    <row r="160" spans="1:5" x14ac:dyDescent="0.15">
      <c r="A160" s="39" t="s">
        <v>211</v>
      </c>
      <c r="B160" s="39">
        <v>5</v>
      </c>
      <c r="C160" s="39">
        <v>6</v>
      </c>
      <c r="D160" s="39">
        <v>0</v>
      </c>
      <c r="E160" s="39">
        <v>0</v>
      </c>
    </row>
    <row r="161" spans="1:5" x14ac:dyDescent="0.15">
      <c r="A161" s="39" t="s">
        <v>214</v>
      </c>
      <c r="B161" s="39">
        <v>5</v>
      </c>
      <c r="C161" s="39">
        <v>6</v>
      </c>
      <c r="D161" s="39">
        <v>0</v>
      </c>
      <c r="E161" s="39">
        <v>0</v>
      </c>
    </row>
    <row r="162" spans="1:5" x14ac:dyDescent="0.15">
      <c r="A162" s="39" t="s">
        <v>215</v>
      </c>
      <c r="B162" s="39">
        <v>5</v>
      </c>
      <c r="C162" s="39">
        <v>6</v>
      </c>
      <c r="D162" s="39">
        <v>0</v>
      </c>
      <c r="E162" s="39">
        <v>0</v>
      </c>
    </row>
    <row r="163" spans="1:5" x14ac:dyDescent="0.15">
      <c r="A163" s="39" t="s">
        <v>216</v>
      </c>
      <c r="B163" s="39">
        <v>5</v>
      </c>
      <c r="C163" s="39">
        <v>6</v>
      </c>
      <c r="D163" s="39">
        <v>0</v>
      </c>
      <c r="E163" s="39">
        <v>0</v>
      </c>
    </row>
    <row r="164" spans="1:5" x14ac:dyDescent="0.15">
      <c r="A164" s="39" t="s">
        <v>217</v>
      </c>
      <c r="B164" s="39">
        <v>5</v>
      </c>
      <c r="C164" s="39">
        <v>6</v>
      </c>
      <c r="D164" s="39">
        <v>0</v>
      </c>
      <c r="E164" s="39">
        <v>0</v>
      </c>
    </row>
    <row r="165" spans="1:5" x14ac:dyDescent="0.15">
      <c r="A165" s="39" t="s">
        <v>218</v>
      </c>
      <c r="B165" s="39">
        <v>5</v>
      </c>
      <c r="C165" s="39">
        <v>6</v>
      </c>
      <c r="D165" s="39">
        <v>0</v>
      </c>
      <c r="E165" s="39">
        <v>0</v>
      </c>
    </row>
    <row r="166" spans="1:5" x14ac:dyDescent="0.15">
      <c r="A166" s="39" t="s">
        <v>219</v>
      </c>
      <c r="B166" s="39">
        <v>5</v>
      </c>
      <c r="C166" s="39">
        <v>6</v>
      </c>
      <c r="D166" s="39">
        <v>0</v>
      </c>
      <c r="E166" s="39">
        <v>0</v>
      </c>
    </row>
    <row r="167" spans="1:5" x14ac:dyDescent="0.15">
      <c r="A167" s="39" t="s">
        <v>220</v>
      </c>
      <c r="B167" s="39">
        <v>5</v>
      </c>
      <c r="C167" s="39">
        <v>6</v>
      </c>
      <c r="D167" s="39">
        <v>0</v>
      </c>
      <c r="E167" s="39">
        <v>0</v>
      </c>
    </row>
    <row r="168" spans="1:5" x14ac:dyDescent="0.15">
      <c r="A168" s="39" t="s">
        <v>222</v>
      </c>
      <c r="B168" s="39">
        <v>5</v>
      </c>
      <c r="C168" s="39">
        <v>6</v>
      </c>
      <c r="D168" s="39">
        <v>0</v>
      </c>
      <c r="E168" s="39">
        <v>0</v>
      </c>
    </row>
    <row r="169" spans="1:5" x14ac:dyDescent="0.15">
      <c r="A169" s="39" t="s">
        <v>223</v>
      </c>
      <c r="B169" s="39">
        <v>5</v>
      </c>
      <c r="C169" s="39">
        <v>6</v>
      </c>
      <c r="D169" s="39">
        <v>0</v>
      </c>
      <c r="E169" s="39">
        <v>0</v>
      </c>
    </row>
    <row r="170" spans="1:5" x14ac:dyDescent="0.15">
      <c r="A170" s="39" t="s">
        <v>225</v>
      </c>
      <c r="B170" s="39">
        <v>5</v>
      </c>
      <c r="C170" s="39">
        <v>6</v>
      </c>
      <c r="D170" s="39">
        <v>0</v>
      </c>
      <c r="E170" s="39">
        <v>0</v>
      </c>
    </row>
    <row r="171" spans="1:5" x14ac:dyDescent="0.15">
      <c r="A171" s="39" t="s">
        <v>227</v>
      </c>
      <c r="B171" s="39">
        <v>5</v>
      </c>
      <c r="C171" s="39">
        <v>6</v>
      </c>
      <c r="D171" s="39">
        <v>0</v>
      </c>
      <c r="E171" s="39">
        <v>0</v>
      </c>
    </row>
    <row r="172" spans="1:5" x14ac:dyDescent="0.15">
      <c r="A172" s="39" t="s">
        <v>228</v>
      </c>
      <c r="B172" s="39">
        <v>5</v>
      </c>
      <c r="C172" s="39">
        <v>6</v>
      </c>
      <c r="D172" s="39">
        <v>0</v>
      </c>
      <c r="E172" s="39">
        <v>0</v>
      </c>
    </row>
    <row r="173" spans="1:5" x14ac:dyDescent="0.15">
      <c r="A173" s="39" t="s">
        <v>229</v>
      </c>
      <c r="B173" s="39">
        <v>5</v>
      </c>
      <c r="C173" s="39">
        <v>6</v>
      </c>
      <c r="D173" s="39">
        <v>0</v>
      </c>
      <c r="E173" s="39">
        <v>0</v>
      </c>
    </row>
    <row r="174" spans="1:5" x14ac:dyDescent="0.15">
      <c r="A174" s="39" t="s">
        <v>230</v>
      </c>
      <c r="B174" s="39">
        <v>5</v>
      </c>
      <c r="C174" s="39">
        <v>6</v>
      </c>
      <c r="D174" s="39">
        <v>0</v>
      </c>
      <c r="E174" s="39">
        <v>0</v>
      </c>
    </row>
    <row r="175" spans="1:5" x14ac:dyDescent="0.15">
      <c r="A175" s="39" t="s">
        <v>231</v>
      </c>
      <c r="B175" s="39">
        <v>5</v>
      </c>
      <c r="C175" s="39">
        <v>6</v>
      </c>
      <c r="D175" s="39">
        <v>0</v>
      </c>
      <c r="E175" s="39">
        <v>0</v>
      </c>
    </row>
    <row r="176" spans="1:5" x14ac:dyDescent="0.15">
      <c r="A176" s="39" t="s">
        <v>233</v>
      </c>
      <c r="B176" s="39">
        <v>5</v>
      </c>
      <c r="C176" s="39">
        <v>6</v>
      </c>
      <c r="D176" s="39">
        <v>0</v>
      </c>
      <c r="E176" s="39">
        <v>0</v>
      </c>
    </row>
    <row r="177" spans="1:5" x14ac:dyDescent="0.15">
      <c r="A177" s="39" t="s">
        <v>234</v>
      </c>
      <c r="B177" s="39">
        <v>5</v>
      </c>
      <c r="C177" s="39">
        <v>6</v>
      </c>
      <c r="D177" s="39">
        <v>0</v>
      </c>
      <c r="E177" s="39">
        <v>0</v>
      </c>
    </row>
    <row r="178" spans="1:5" x14ac:dyDescent="0.15">
      <c r="A178" s="39" t="s">
        <v>235</v>
      </c>
      <c r="B178" s="39">
        <v>5</v>
      </c>
      <c r="C178" s="39">
        <v>6</v>
      </c>
      <c r="D178" s="39">
        <v>0</v>
      </c>
      <c r="E178" s="39">
        <v>0</v>
      </c>
    </row>
    <row r="179" spans="1:5" x14ac:dyDescent="0.15">
      <c r="A179" s="39" t="s">
        <v>236</v>
      </c>
      <c r="B179" s="39">
        <v>5</v>
      </c>
      <c r="C179" s="39">
        <v>6</v>
      </c>
      <c r="D179" s="39">
        <v>0</v>
      </c>
      <c r="E179" s="39">
        <v>0</v>
      </c>
    </row>
    <row r="180" spans="1:5" x14ac:dyDescent="0.15">
      <c r="A180" s="39" t="s">
        <v>237</v>
      </c>
      <c r="B180" s="39">
        <v>5</v>
      </c>
      <c r="C180" s="39">
        <v>6</v>
      </c>
      <c r="D180" s="39">
        <v>0</v>
      </c>
      <c r="E180" s="39">
        <v>0</v>
      </c>
    </row>
    <row r="181" spans="1:5" x14ac:dyDescent="0.15">
      <c r="A181" s="39" t="s">
        <v>164</v>
      </c>
      <c r="B181" s="39">
        <v>6</v>
      </c>
      <c r="C181" s="39">
        <v>6</v>
      </c>
      <c r="D181" s="39">
        <v>0</v>
      </c>
      <c r="E181" s="39">
        <v>1</v>
      </c>
    </row>
    <row r="182" spans="1:5" x14ac:dyDescent="0.15">
      <c r="A182" s="39" t="s">
        <v>168</v>
      </c>
      <c r="B182" s="39">
        <v>6</v>
      </c>
      <c r="C182" s="39">
        <v>6</v>
      </c>
      <c r="D182" s="39">
        <v>0</v>
      </c>
      <c r="E182" s="39">
        <v>1</v>
      </c>
    </row>
    <row r="183" spans="1:5" x14ac:dyDescent="0.15">
      <c r="A183" s="39" t="s">
        <v>170</v>
      </c>
      <c r="B183" s="39">
        <v>6</v>
      </c>
      <c r="C183" s="39">
        <v>6</v>
      </c>
      <c r="D183" s="39">
        <v>0</v>
      </c>
      <c r="E183" s="39">
        <v>1</v>
      </c>
    </row>
    <row r="184" spans="1:5" x14ac:dyDescent="0.15">
      <c r="A184" s="39" t="s">
        <v>173</v>
      </c>
      <c r="B184" s="39">
        <v>6</v>
      </c>
      <c r="C184" s="39">
        <v>6</v>
      </c>
      <c r="D184" s="39">
        <v>0</v>
      </c>
      <c r="E184" s="39">
        <v>1</v>
      </c>
    </row>
    <row r="185" spans="1:5" x14ac:dyDescent="0.15">
      <c r="A185" s="39" t="s">
        <v>174</v>
      </c>
      <c r="B185" s="39">
        <v>6</v>
      </c>
      <c r="C185" s="39">
        <v>6</v>
      </c>
      <c r="D185" s="39">
        <v>0</v>
      </c>
      <c r="E185" s="39">
        <v>1</v>
      </c>
    </row>
    <row r="186" spans="1:5" x14ac:dyDescent="0.15">
      <c r="A186" s="39" t="s">
        <v>175</v>
      </c>
      <c r="B186" s="39">
        <v>6</v>
      </c>
      <c r="C186" s="39">
        <v>6</v>
      </c>
      <c r="D186" s="39">
        <v>0</v>
      </c>
      <c r="E186" s="39">
        <v>1</v>
      </c>
    </row>
    <row r="187" spans="1:5" x14ac:dyDescent="0.15">
      <c r="A187" s="39" t="s">
        <v>178</v>
      </c>
      <c r="B187" s="39">
        <v>6</v>
      </c>
      <c r="C187" s="39">
        <v>6</v>
      </c>
      <c r="D187" s="39">
        <v>0</v>
      </c>
      <c r="E187" s="39">
        <v>1</v>
      </c>
    </row>
    <row r="188" spans="1:5" x14ac:dyDescent="0.15">
      <c r="A188" s="39" t="s">
        <v>180</v>
      </c>
      <c r="B188" s="39">
        <v>6</v>
      </c>
      <c r="C188" s="39">
        <v>6</v>
      </c>
      <c r="D188" s="39">
        <v>0</v>
      </c>
      <c r="E188" s="39">
        <v>1</v>
      </c>
    </row>
    <row r="189" spans="1:5" x14ac:dyDescent="0.15">
      <c r="A189" s="39" t="s">
        <v>181</v>
      </c>
      <c r="B189" s="39">
        <v>6</v>
      </c>
      <c r="C189" s="39">
        <v>6</v>
      </c>
      <c r="D189" s="39">
        <v>0</v>
      </c>
      <c r="E189" s="39">
        <v>1</v>
      </c>
    </row>
    <row r="190" spans="1:5" x14ac:dyDescent="0.15">
      <c r="A190" s="39" t="s">
        <v>182</v>
      </c>
      <c r="B190" s="39">
        <v>6</v>
      </c>
      <c r="C190" s="39">
        <v>6</v>
      </c>
      <c r="D190" s="39">
        <v>0</v>
      </c>
      <c r="E190" s="39">
        <v>1</v>
      </c>
    </row>
    <row r="191" spans="1:5" x14ac:dyDescent="0.15">
      <c r="A191" s="39" t="s">
        <v>183</v>
      </c>
      <c r="B191" s="39">
        <v>6</v>
      </c>
      <c r="C191" s="39">
        <v>6</v>
      </c>
      <c r="D191" s="39">
        <v>0</v>
      </c>
      <c r="E191" s="39">
        <v>1</v>
      </c>
    </row>
    <row r="192" spans="1:5" x14ac:dyDescent="0.15">
      <c r="A192" s="58">
        <v>430</v>
      </c>
      <c r="B192" s="58">
        <v>7</v>
      </c>
      <c r="C192" s="58">
        <v>7</v>
      </c>
      <c r="D192" s="60">
        <v>0</v>
      </c>
      <c r="E192" s="60">
        <v>0</v>
      </c>
    </row>
    <row r="193" spans="1:5" x14ac:dyDescent="0.15">
      <c r="A193" s="58">
        <v>432</v>
      </c>
      <c r="B193" s="58">
        <v>7</v>
      </c>
      <c r="C193" s="58">
        <v>7</v>
      </c>
      <c r="D193" s="60">
        <v>0</v>
      </c>
      <c r="E193" s="60">
        <v>0</v>
      </c>
    </row>
    <row r="194" spans="1:5" x14ac:dyDescent="0.15">
      <c r="A194" s="58">
        <v>444</v>
      </c>
      <c r="B194" s="58">
        <v>7</v>
      </c>
      <c r="C194" s="58">
        <v>7</v>
      </c>
      <c r="D194" s="60">
        <v>0</v>
      </c>
      <c r="E194" s="60">
        <v>0</v>
      </c>
    </row>
    <row r="195" spans="1:5" x14ac:dyDescent="0.15">
      <c r="A195" s="58">
        <v>448</v>
      </c>
      <c r="B195" s="58">
        <v>7</v>
      </c>
      <c r="C195" s="58">
        <v>7</v>
      </c>
      <c r="D195" s="60">
        <v>0</v>
      </c>
      <c r="E195" s="60">
        <v>0</v>
      </c>
    </row>
    <row r="196" spans="1:5" x14ac:dyDescent="0.15">
      <c r="A196" s="58">
        <v>455</v>
      </c>
      <c r="B196" s="58">
        <v>7</v>
      </c>
      <c r="C196" s="58">
        <v>7</v>
      </c>
      <c r="D196" s="60">
        <v>0</v>
      </c>
      <c r="E196" s="60">
        <v>0</v>
      </c>
    </row>
    <row r="197" spans="1:5" x14ac:dyDescent="0.15">
      <c r="A197" s="58">
        <v>457</v>
      </c>
      <c r="B197" s="58">
        <v>7</v>
      </c>
      <c r="C197" s="58">
        <v>7</v>
      </c>
      <c r="D197" s="60">
        <v>0</v>
      </c>
      <c r="E197" s="60">
        <v>0</v>
      </c>
    </row>
    <row r="198" spans="1:5" x14ac:dyDescent="0.15">
      <c r="A198" s="58">
        <v>463</v>
      </c>
      <c r="B198" s="58">
        <v>7</v>
      </c>
      <c r="C198" s="58">
        <v>7</v>
      </c>
      <c r="D198" s="60">
        <v>0</v>
      </c>
      <c r="E198" s="60">
        <v>0</v>
      </c>
    </row>
    <row r="199" spans="1:5" x14ac:dyDescent="0.15">
      <c r="A199" s="58">
        <v>429</v>
      </c>
      <c r="B199" s="58">
        <v>8</v>
      </c>
      <c r="C199" s="58">
        <v>7</v>
      </c>
      <c r="D199" s="60">
        <v>0</v>
      </c>
      <c r="E199" s="60">
        <v>0</v>
      </c>
    </row>
    <row r="200" spans="1:5" x14ac:dyDescent="0.15">
      <c r="A200" s="58">
        <v>435</v>
      </c>
      <c r="B200" s="58">
        <v>8</v>
      </c>
      <c r="C200" s="58">
        <v>7</v>
      </c>
      <c r="D200" s="60">
        <v>0</v>
      </c>
      <c r="E200" s="60">
        <v>0</v>
      </c>
    </row>
    <row r="201" spans="1:5" x14ac:dyDescent="0.15">
      <c r="A201" s="58">
        <v>437</v>
      </c>
      <c r="B201" s="58">
        <v>8</v>
      </c>
      <c r="C201" s="58">
        <v>7</v>
      </c>
      <c r="D201" s="60">
        <v>0</v>
      </c>
      <c r="E201" s="60">
        <v>0</v>
      </c>
    </row>
    <row r="202" spans="1:5" x14ac:dyDescent="0.15">
      <c r="A202" s="58">
        <v>440</v>
      </c>
      <c r="B202" s="58">
        <v>8</v>
      </c>
      <c r="C202" s="58">
        <v>7</v>
      </c>
      <c r="D202" s="60">
        <v>0</v>
      </c>
      <c r="E202" s="60">
        <v>0</v>
      </c>
    </row>
    <row r="203" spans="1:5" x14ac:dyDescent="0.15">
      <c r="A203" s="58">
        <v>442</v>
      </c>
      <c r="B203" s="58">
        <v>8</v>
      </c>
      <c r="C203" s="58">
        <v>7</v>
      </c>
      <c r="D203" s="60">
        <v>0</v>
      </c>
      <c r="E203" s="60">
        <v>0</v>
      </c>
    </row>
    <row r="204" spans="1:5" x14ac:dyDescent="0.15">
      <c r="A204" s="58">
        <v>449</v>
      </c>
      <c r="B204" s="58">
        <v>8</v>
      </c>
      <c r="C204" s="58">
        <v>7</v>
      </c>
      <c r="D204" s="60">
        <v>0</v>
      </c>
      <c r="E204" s="60">
        <v>0</v>
      </c>
    </row>
    <row r="205" spans="1:5" x14ac:dyDescent="0.15">
      <c r="A205" s="58">
        <v>450</v>
      </c>
      <c r="B205" s="58">
        <v>8</v>
      </c>
      <c r="C205" s="58">
        <v>7</v>
      </c>
      <c r="D205" s="60">
        <v>0</v>
      </c>
      <c r="E205" s="60">
        <v>0</v>
      </c>
    </row>
    <row r="206" spans="1:5" x14ac:dyDescent="0.15">
      <c r="A206" s="58">
        <v>452</v>
      </c>
      <c r="B206" s="58">
        <v>8</v>
      </c>
      <c r="C206" s="58">
        <v>7</v>
      </c>
      <c r="D206" s="60">
        <v>0</v>
      </c>
      <c r="E206" s="60">
        <v>0</v>
      </c>
    </row>
    <row r="207" spans="1:5" x14ac:dyDescent="0.15">
      <c r="A207" s="58">
        <v>453</v>
      </c>
      <c r="B207" s="58">
        <v>8</v>
      </c>
      <c r="C207" s="58">
        <v>7</v>
      </c>
      <c r="D207" s="60">
        <v>0</v>
      </c>
      <c r="E207" s="60">
        <v>0</v>
      </c>
    </row>
  </sheetData>
  <sortState ref="A2:E207">
    <sortCondition ref="B2:B207"/>
    <sortCondition ref="A2:A20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6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9" sqref="B9"/>
    </sheetView>
  </sheetViews>
  <sheetFormatPr baseColWidth="10" defaultColWidth="31.5" defaultRowHeight="13" x14ac:dyDescent="0.15"/>
  <cols>
    <col min="1" max="1" width="12.83203125" style="73" customWidth="1"/>
    <col min="2" max="2" width="38.83203125" style="73" customWidth="1"/>
    <col min="3" max="3" width="14.83203125" style="73" customWidth="1"/>
    <col min="4" max="4" width="14.6640625" style="73" customWidth="1"/>
    <col min="5" max="5" width="12.83203125" style="73" customWidth="1"/>
    <col min="6" max="6" width="18.83203125" style="73" customWidth="1"/>
    <col min="7" max="7" width="18.1640625" style="73" customWidth="1"/>
    <col min="8" max="8" width="20" style="73" customWidth="1"/>
    <col min="9" max="9" width="21" style="73" customWidth="1"/>
    <col min="10" max="10" width="17.83203125" style="73" customWidth="1"/>
    <col min="11" max="11" width="15.83203125" style="73" customWidth="1"/>
    <col min="12" max="12" width="15.6640625" style="73" customWidth="1"/>
    <col min="13" max="13" width="16.33203125" style="73" customWidth="1"/>
    <col min="14" max="14" width="18.6640625" style="73" customWidth="1"/>
    <col min="15" max="15" width="18.33203125" style="73" customWidth="1"/>
    <col min="16" max="16" width="18.5" style="73" customWidth="1"/>
    <col min="17" max="17" width="15.83203125" style="73" customWidth="1"/>
    <col min="18" max="18" width="16.1640625" style="73" customWidth="1"/>
    <col min="19" max="19" width="17.6640625" style="73" customWidth="1"/>
    <col min="20" max="20" width="17.5" style="73" customWidth="1"/>
    <col min="21" max="21" width="16.83203125" style="73" customWidth="1"/>
    <col min="22" max="22" width="19.5" style="73" customWidth="1"/>
    <col min="23" max="23" width="18.33203125" style="73" customWidth="1"/>
    <col min="24" max="24" width="31.5" style="73"/>
    <col min="25" max="25" width="23.1640625" style="73" customWidth="1"/>
    <col min="26" max="26" width="31.5" style="73"/>
    <col min="27" max="27" width="25.1640625" style="73" customWidth="1"/>
    <col min="28" max="16384" width="31.5" style="73"/>
  </cols>
  <sheetData>
    <row r="1" spans="1:40" ht="150" customHeight="1" thickBot="1" x14ac:dyDescent="0.2">
      <c r="A1" s="91" t="s">
        <v>0</v>
      </c>
      <c r="B1" s="10" t="s">
        <v>267</v>
      </c>
      <c r="C1" s="10" t="s">
        <v>277</v>
      </c>
      <c r="D1" s="10" t="s">
        <v>258</v>
      </c>
      <c r="E1" s="10" t="s">
        <v>1</v>
      </c>
      <c r="F1" s="71" t="s">
        <v>307</v>
      </c>
      <c r="G1" s="71" t="s">
        <v>308</v>
      </c>
      <c r="H1" s="71" t="s">
        <v>309</v>
      </c>
      <c r="I1" s="71" t="s">
        <v>310</v>
      </c>
      <c r="J1" s="71" t="s">
        <v>311</v>
      </c>
      <c r="K1" s="71" t="s">
        <v>312</v>
      </c>
      <c r="L1" s="71" t="s">
        <v>313</v>
      </c>
      <c r="M1" s="71" t="s">
        <v>314</v>
      </c>
      <c r="N1" s="71" t="s">
        <v>315</v>
      </c>
      <c r="O1" s="71" t="s">
        <v>316</v>
      </c>
      <c r="P1" s="71" t="s">
        <v>317</v>
      </c>
      <c r="Q1" s="71" t="s">
        <v>318</v>
      </c>
      <c r="R1" s="72" t="s">
        <v>319</v>
      </c>
      <c r="S1" s="72" t="s">
        <v>320</v>
      </c>
      <c r="T1" s="72" t="s">
        <v>321</v>
      </c>
      <c r="U1" s="72" t="s">
        <v>322</v>
      </c>
      <c r="V1" s="72" t="s">
        <v>323</v>
      </c>
      <c r="W1" s="72" t="s">
        <v>324</v>
      </c>
      <c r="X1" s="71" t="s">
        <v>325</v>
      </c>
      <c r="Y1" s="71" t="s">
        <v>326</v>
      </c>
      <c r="Z1" s="71" t="s">
        <v>327</v>
      </c>
      <c r="AA1" s="71" t="s">
        <v>328</v>
      </c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</row>
    <row r="2" spans="1:40" ht="14" thickBot="1" x14ac:dyDescent="0.2">
      <c r="A2" s="92">
        <v>226</v>
      </c>
      <c r="B2" s="39">
        <v>1</v>
      </c>
      <c r="C2" s="39">
        <v>1</v>
      </c>
      <c r="D2" s="39">
        <v>1</v>
      </c>
      <c r="E2" s="39">
        <v>0</v>
      </c>
      <c r="F2" s="74">
        <v>3.3529411759999999</v>
      </c>
      <c r="G2" s="74">
        <v>3.8235294120000001</v>
      </c>
      <c r="H2" s="74">
        <v>4.5882352940000004</v>
      </c>
      <c r="I2" s="74">
        <v>3.3529411759999999</v>
      </c>
      <c r="J2" s="75"/>
      <c r="K2" s="75"/>
      <c r="L2" s="75"/>
      <c r="M2" s="75"/>
      <c r="N2" s="74">
        <v>2.9411764709999999</v>
      </c>
      <c r="O2" s="74">
        <v>3</v>
      </c>
      <c r="P2" s="74">
        <v>2.2941176470000002</v>
      </c>
      <c r="Q2" s="94"/>
      <c r="R2" s="76"/>
      <c r="S2" s="94"/>
      <c r="T2" s="94"/>
      <c r="U2" s="94"/>
      <c r="V2" s="94"/>
      <c r="W2" s="94"/>
      <c r="X2" s="70" t="s">
        <v>129</v>
      </c>
      <c r="Y2" s="74">
        <v>5</v>
      </c>
      <c r="Z2" s="70" t="s">
        <v>129</v>
      </c>
      <c r="AA2" s="74">
        <v>4</v>
      </c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</row>
    <row r="3" spans="1:40" ht="15" thickBot="1" x14ac:dyDescent="0.2">
      <c r="A3" s="73">
        <v>227</v>
      </c>
      <c r="B3" s="39">
        <v>1</v>
      </c>
      <c r="C3" s="39">
        <v>1</v>
      </c>
      <c r="D3" s="39">
        <v>1</v>
      </c>
      <c r="E3" s="39">
        <v>0</v>
      </c>
      <c r="F3" s="77">
        <v>4.7</v>
      </c>
      <c r="G3" s="77">
        <v>3.05</v>
      </c>
      <c r="H3" s="77">
        <v>4.75</v>
      </c>
      <c r="I3" s="77">
        <v>2.95</v>
      </c>
      <c r="J3" s="78"/>
      <c r="K3" s="78"/>
      <c r="L3" s="78"/>
      <c r="M3" s="78"/>
      <c r="N3" s="77">
        <v>1.55</v>
      </c>
      <c r="O3" s="77">
        <v>1.75</v>
      </c>
      <c r="P3" s="77">
        <v>1.5</v>
      </c>
      <c r="Q3" s="76"/>
      <c r="R3" s="76"/>
      <c r="S3" s="76"/>
      <c r="T3" s="76"/>
      <c r="U3" s="76"/>
      <c r="V3" s="76"/>
      <c r="W3" s="76"/>
      <c r="X3" s="79" t="s">
        <v>129</v>
      </c>
      <c r="Y3" s="77">
        <v>3</v>
      </c>
      <c r="Z3" s="79" t="s">
        <v>129</v>
      </c>
      <c r="AA3" s="77">
        <v>3</v>
      </c>
    </row>
    <row r="4" spans="1:40" ht="15" thickBot="1" x14ac:dyDescent="0.2">
      <c r="A4" s="73">
        <v>231</v>
      </c>
      <c r="B4" s="39">
        <v>1</v>
      </c>
      <c r="C4" s="39">
        <v>1</v>
      </c>
      <c r="D4" s="39">
        <v>1</v>
      </c>
      <c r="E4" s="39">
        <v>0</v>
      </c>
      <c r="F4" s="77">
        <v>1.95</v>
      </c>
      <c r="G4" s="77">
        <v>2.85</v>
      </c>
      <c r="H4" s="77">
        <v>4</v>
      </c>
      <c r="I4" s="77">
        <v>2.8</v>
      </c>
      <c r="J4" s="78"/>
      <c r="K4" s="78"/>
      <c r="L4" s="78"/>
      <c r="M4" s="78"/>
      <c r="N4" s="77">
        <v>4.1500000000000004</v>
      </c>
      <c r="O4" s="77">
        <v>3.9</v>
      </c>
      <c r="P4" s="77">
        <v>3.55</v>
      </c>
      <c r="Q4" s="76"/>
      <c r="R4" s="76"/>
      <c r="S4" s="76"/>
      <c r="T4" s="76"/>
      <c r="U4" s="76"/>
      <c r="V4" s="76"/>
      <c r="W4" s="76"/>
      <c r="X4" s="79" t="s">
        <v>129</v>
      </c>
      <c r="Y4" s="77">
        <v>5</v>
      </c>
      <c r="Z4" s="79" t="s">
        <v>129</v>
      </c>
      <c r="AA4" s="77">
        <v>4</v>
      </c>
    </row>
    <row r="5" spans="1:40" ht="15" thickBot="1" x14ac:dyDescent="0.2">
      <c r="A5" s="73">
        <v>237</v>
      </c>
      <c r="B5" s="39">
        <v>1</v>
      </c>
      <c r="C5" s="39">
        <v>1</v>
      </c>
      <c r="D5" s="39">
        <v>1</v>
      </c>
      <c r="E5" s="39">
        <v>0</v>
      </c>
      <c r="F5" s="77">
        <v>4.7</v>
      </c>
      <c r="G5" s="77">
        <v>3.7</v>
      </c>
      <c r="H5" s="77">
        <v>5</v>
      </c>
      <c r="I5" s="77">
        <v>2.2999999999999998</v>
      </c>
      <c r="J5" s="80"/>
      <c r="K5" s="80"/>
      <c r="L5" s="80"/>
      <c r="M5" s="80"/>
      <c r="N5" s="95">
        <v>2.5</v>
      </c>
      <c r="O5" s="95">
        <v>2.7</v>
      </c>
      <c r="P5" s="95">
        <v>2.2999999999999998</v>
      </c>
      <c r="Q5" s="94"/>
      <c r="R5" s="76"/>
      <c r="S5" s="76"/>
      <c r="T5" s="76"/>
      <c r="U5" s="76"/>
      <c r="V5" s="76"/>
      <c r="W5" s="76"/>
      <c r="X5" s="97" t="s">
        <v>129</v>
      </c>
      <c r="Y5" s="85">
        <v>5</v>
      </c>
      <c r="Z5" s="97" t="s">
        <v>129</v>
      </c>
      <c r="AA5" s="85">
        <v>3</v>
      </c>
    </row>
    <row r="6" spans="1:40" ht="15" thickBot="1" x14ac:dyDescent="0.2">
      <c r="A6" s="73">
        <v>238</v>
      </c>
      <c r="B6" s="39">
        <v>1</v>
      </c>
      <c r="C6" s="39">
        <v>1</v>
      </c>
      <c r="D6" s="39">
        <v>1</v>
      </c>
      <c r="E6" s="39">
        <v>0</v>
      </c>
      <c r="F6" s="77">
        <v>4.25</v>
      </c>
      <c r="G6" s="77">
        <v>3.8</v>
      </c>
      <c r="H6" s="77">
        <v>4.9000000000000004</v>
      </c>
      <c r="I6" s="77">
        <v>3.3</v>
      </c>
      <c r="J6" s="80"/>
      <c r="K6" s="80"/>
      <c r="L6" s="80"/>
      <c r="M6" s="80"/>
      <c r="N6" s="95">
        <v>2.1578947369999999</v>
      </c>
      <c r="O6" s="95">
        <v>2.2105263160000002</v>
      </c>
      <c r="P6" s="95">
        <v>2.4210526319999999</v>
      </c>
      <c r="Q6" s="94"/>
      <c r="R6" s="76"/>
      <c r="S6" s="76"/>
      <c r="T6" s="76"/>
      <c r="U6" s="76"/>
      <c r="V6" s="76"/>
      <c r="W6" s="76"/>
      <c r="X6" s="97" t="s">
        <v>129</v>
      </c>
      <c r="Y6" s="85">
        <v>4</v>
      </c>
      <c r="Z6" s="97" t="s">
        <v>129</v>
      </c>
      <c r="AA6" s="85">
        <v>2</v>
      </c>
    </row>
    <row r="7" spans="1:40" ht="15" thickBot="1" x14ac:dyDescent="0.2">
      <c r="A7" s="73">
        <v>239</v>
      </c>
      <c r="B7" s="39">
        <v>1</v>
      </c>
      <c r="C7" s="39">
        <v>1</v>
      </c>
      <c r="D7" s="39">
        <v>1</v>
      </c>
      <c r="E7" s="39">
        <v>0</v>
      </c>
      <c r="F7" s="77">
        <v>3.5</v>
      </c>
      <c r="G7" s="77">
        <v>3.4</v>
      </c>
      <c r="H7" s="77">
        <v>4</v>
      </c>
      <c r="I7" s="77">
        <v>1.25</v>
      </c>
      <c r="J7" s="80"/>
      <c r="K7" s="80"/>
      <c r="L7" s="80"/>
      <c r="M7" s="80"/>
      <c r="N7" s="95">
        <v>3.4</v>
      </c>
      <c r="O7" s="95">
        <v>2.95</v>
      </c>
      <c r="P7" s="95">
        <v>2.65</v>
      </c>
      <c r="Q7" s="94"/>
      <c r="R7" s="76"/>
      <c r="S7" s="76"/>
      <c r="T7" s="76"/>
      <c r="U7" s="76"/>
      <c r="V7" s="76"/>
      <c r="W7" s="76"/>
      <c r="X7" s="97" t="s">
        <v>129</v>
      </c>
      <c r="Y7" s="85">
        <v>5</v>
      </c>
      <c r="Z7" s="97" t="s">
        <v>129</v>
      </c>
      <c r="AA7" s="85">
        <v>4</v>
      </c>
    </row>
    <row r="8" spans="1:40" ht="15" thickBot="1" x14ac:dyDescent="0.2">
      <c r="A8" s="73">
        <v>240</v>
      </c>
      <c r="B8" s="39">
        <v>1</v>
      </c>
      <c r="C8" s="39">
        <v>1</v>
      </c>
      <c r="D8" s="39">
        <v>1</v>
      </c>
      <c r="E8" s="39">
        <v>0</v>
      </c>
      <c r="F8" s="77">
        <v>3.6</v>
      </c>
      <c r="G8" s="77">
        <v>3.9</v>
      </c>
      <c r="H8" s="77">
        <v>4.8</v>
      </c>
      <c r="I8" s="77">
        <v>3.35</v>
      </c>
      <c r="J8" s="78"/>
      <c r="K8" s="78"/>
      <c r="L8" s="78"/>
      <c r="M8" s="78"/>
      <c r="N8" s="77">
        <v>3.2</v>
      </c>
      <c r="O8" s="77">
        <v>2.9</v>
      </c>
      <c r="P8" s="77">
        <v>2.7</v>
      </c>
      <c r="Q8" s="76"/>
      <c r="R8" s="76"/>
      <c r="S8" s="76"/>
      <c r="T8" s="76"/>
      <c r="U8" s="76"/>
      <c r="V8" s="76"/>
      <c r="W8" s="76"/>
      <c r="X8" s="97" t="s">
        <v>129</v>
      </c>
      <c r="Y8" s="85">
        <v>4</v>
      </c>
      <c r="Z8" s="97" t="s">
        <v>129</v>
      </c>
      <c r="AA8" s="85">
        <v>5</v>
      </c>
    </row>
    <row r="9" spans="1:40" ht="15" thickBot="1" x14ac:dyDescent="0.2">
      <c r="A9" s="73">
        <v>241</v>
      </c>
      <c r="B9" s="39">
        <v>1</v>
      </c>
      <c r="C9" s="39">
        <v>1</v>
      </c>
      <c r="D9" s="39">
        <v>1</v>
      </c>
      <c r="E9" s="39">
        <v>0</v>
      </c>
      <c r="F9" s="77">
        <v>3.9</v>
      </c>
      <c r="G9" s="77">
        <v>3</v>
      </c>
      <c r="H9" s="77">
        <v>3.1</v>
      </c>
      <c r="I9" s="77">
        <v>3.05</v>
      </c>
      <c r="J9" s="80"/>
      <c r="K9" s="80"/>
      <c r="L9" s="80"/>
      <c r="M9" s="80"/>
      <c r="N9" s="95">
        <v>3.8</v>
      </c>
      <c r="O9" s="95">
        <v>3.3125</v>
      </c>
      <c r="P9" s="95">
        <v>2.6875</v>
      </c>
      <c r="Q9" s="94"/>
      <c r="R9" s="76"/>
      <c r="S9" s="76"/>
      <c r="T9" s="76"/>
      <c r="U9" s="76"/>
      <c r="V9" s="76"/>
      <c r="W9" s="76"/>
      <c r="X9" s="97" t="s">
        <v>129</v>
      </c>
      <c r="Y9" s="85">
        <v>5</v>
      </c>
      <c r="Z9" s="97" t="s">
        <v>129</v>
      </c>
      <c r="AA9" s="85">
        <v>4</v>
      </c>
    </row>
    <row r="10" spans="1:40" ht="15" thickBot="1" x14ac:dyDescent="0.2">
      <c r="A10" s="73">
        <v>244</v>
      </c>
      <c r="B10" s="39">
        <v>1</v>
      </c>
      <c r="C10" s="39">
        <v>2</v>
      </c>
      <c r="D10" s="39">
        <v>1</v>
      </c>
      <c r="E10" s="39">
        <v>0</v>
      </c>
      <c r="F10" s="77">
        <v>2.0588235290000001</v>
      </c>
      <c r="G10" s="77">
        <v>2.8235294120000001</v>
      </c>
      <c r="H10" s="77">
        <v>3.1764705879999999</v>
      </c>
      <c r="I10" s="77">
        <v>2.7647058819999999</v>
      </c>
      <c r="J10" s="80"/>
      <c r="K10" s="80"/>
      <c r="L10" s="80"/>
      <c r="M10" s="80"/>
      <c r="N10" s="95">
        <v>1.8</v>
      </c>
      <c r="O10" s="95">
        <v>1.8666666670000001</v>
      </c>
      <c r="P10" s="95">
        <v>1.8</v>
      </c>
      <c r="Q10" s="94"/>
      <c r="R10" s="76"/>
      <c r="S10" s="76"/>
      <c r="T10" s="76"/>
      <c r="U10" s="76"/>
      <c r="V10" s="76"/>
      <c r="W10" s="76"/>
      <c r="X10" s="81" t="s">
        <v>129</v>
      </c>
      <c r="Y10" s="82">
        <v>4</v>
      </c>
      <c r="Z10" s="81" t="s">
        <v>129</v>
      </c>
      <c r="AA10" s="82">
        <v>4</v>
      </c>
    </row>
    <row r="11" spans="1:40" ht="15" thickBot="1" x14ac:dyDescent="0.2">
      <c r="A11" s="73">
        <v>247</v>
      </c>
      <c r="B11" s="39">
        <v>1</v>
      </c>
      <c r="C11" s="39">
        <v>2</v>
      </c>
      <c r="D11" s="39">
        <v>1</v>
      </c>
      <c r="E11" s="39">
        <v>0</v>
      </c>
      <c r="F11" s="77">
        <v>2.9444444440000002</v>
      </c>
      <c r="G11" s="77">
        <v>2.7777777779999999</v>
      </c>
      <c r="H11" s="77">
        <v>3.9722222220000001</v>
      </c>
      <c r="I11" s="77">
        <v>3.6666666669999999</v>
      </c>
      <c r="J11" s="80"/>
      <c r="K11" s="80"/>
      <c r="L11" s="80"/>
      <c r="M11" s="80"/>
      <c r="N11" s="95">
        <v>3.3370666670000002</v>
      </c>
      <c r="O11" s="95">
        <v>3.137066667</v>
      </c>
      <c r="P11" s="95">
        <v>3.27725</v>
      </c>
      <c r="Q11" s="94"/>
      <c r="R11" s="76"/>
      <c r="S11" s="76"/>
      <c r="T11" s="76"/>
      <c r="U11" s="76"/>
      <c r="V11" s="76"/>
      <c r="W11" s="76"/>
      <c r="X11" s="81" t="s">
        <v>129</v>
      </c>
      <c r="Y11" s="82">
        <v>5</v>
      </c>
      <c r="Z11" s="81" t="s">
        <v>129</v>
      </c>
      <c r="AA11" s="82">
        <v>3</v>
      </c>
    </row>
    <row r="12" spans="1:40" ht="15" thickBot="1" x14ac:dyDescent="0.2">
      <c r="A12" s="73">
        <v>248</v>
      </c>
      <c r="B12" s="39">
        <v>1</v>
      </c>
      <c r="C12" s="39">
        <v>2</v>
      </c>
      <c r="D12" s="39">
        <v>1</v>
      </c>
      <c r="E12" s="39">
        <v>0</v>
      </c>
      <c r="F12" s="77">
        <v>2.2105263160000002</v>
      </c>
      <c r="G12" s="77">
        <v>2.5263157889999999</v>
      </c>
      <c r="H12" s="77">
        <v>3.5789473680000001</v>
      </c>
      <c r="I12" s="77">
        <v>3.6842105260000002</v>
      </c>
      <c r="J12" s="78"/>
      <c r="K12" s="78"/>
      <c r="L12" s="78"/>
      <c r="M12" s="78"/>
      <c r="N12" s="77">
        <v>2.3529411759999999</v>
      </c>
      <c r="O12" s="77">
        <v>2.2941176470000002</v>
      </c>
      <c r="P12" s="77">
        <v>2.111111111</v>
      </c>
      <c r="Q12" s="76"/>
      <c r="R12" s="76"/>
      <c r="S12" s="76"/>
      <c r="T12" s="76"/>
      <c r="U12" s="76"/>
      <c r="V12" s="76"/>
      <c r="W12" s="76"/>
      <c r="X12" s="81" t="s">
        <v>129</v>
      </c>
      <c r="Y12" s="82">
        <v>3</v>
      </c>
      <c r="Z12" s="81" t="s">
        <v>129</v>
      </c>
      <c r="AA12" s="82">
        <v>2</v>
      </c>
    </row>
    <row r="13" spans="1:40" ht="15" thickBot="1" x14ac:dyDescent="0.2">
      <c r="A13" s="73">
        <v>249</v>
      </c>
      <c r="B13" s="39">
        <v>1</v>
      </c>
      <c r="C13" s="39">
        <v>2</v>
      </c>
      <c r="D13" s="39">
        <v>1</v>
      </c>
      <c r="E13" s="39">
        <v>0</v>
      </c>
      <c r="F13" s="77">
        <v>3.1176470589999998</v>
      </c>
      <c r="G13" s="77">
        <v>3.2941176470000002</v>
      </c>
      <c r="H13" s="77">
        <v>2.9411764709999999</v>
      </c>
      <c r="I13" s="77">
        <v>2.6470588240000001</v>
      </c>
      <c r="J13" s="78"/>
      <c r="K13" s="78"/>
      <c r="L13" s="78"/>
      <c r="M13" s="78"/>
      <c r="N13" s="77">
        <v>4.7312500000000002</v>
      </c>
      <c r="O13" s="77">
        <v>4.2973333330000001</v>
      </c>
      <c r="P13" s="77">
        <v>3.7233333329999998</v>
      </c>
      <c r="Q13" s="76"/>
      <c r="R13" s="76"/>
      <c r="S13" s="76"/>
      <c r="T13" s="76"/>
      <c r="U13" s="76"/>
      <c r="V13" s="76"/>
      <c r="W13" s="76"/>
      <c r="X13" s="81" t="s">
        <v>129</v>
      </c>
      <c r="Y13" s="82">
        <v>4</v>
      </c>
      <c r="Z13" s="81" t="s">
        <v>129</v>
      </c>
      <c r="AA13" s="82">
        <v>4</v>
      </c>
    </row>
    <row r="14" spans="1:40" ht="15" thickBot="1" x14ac:dyDescent="0.2">
      <c r="A14" s="73">
        <v>251</v>
      </c>
      <c r="B14" s="39">
        <v>1</v>
      </c>
      <c r="C14" s="39">
        <v>2</v>
      </c>
      <c r="D14" s="39">
        <v>1</v>
      </c>
      <c r="E14" s="39">
        <v>0</v>
      </c>
      <c r="F14" s="77">
        <v>3.111111111</v>
      </c>
      <c r="G14" s="77">
        <v>3.2777777779999999</v>
      </c>
      <c r="H14" s="77">
        <v>4</v>
      </c>
      <c r="I14" s="77">
        <v>3</v>
      </c>
      <c r="J14" s="78"/>
      <c r="K14" s="78"/>
      <c r="L14" s="78"/>
      <c r="M14" s="78"/>
      <c r="N14" s="77">
        <v>2.375</v>
      </c>
      <c r="O14" s="77">
        <v>2.125</v>
      </c>
      <c r="P14" s="77">
        <v>2.5</v>
      </c>
      <c r="Q14" s="76"/>
      <c r="R14" s="76"/>
      <c r="S14" s="76"/>
      <c r="T14" s="76"/>
      <c r="U14" s="76"/>
      <c r="V14" s="76"/>
      <c r="W14" s="76"/>
      <c r="X14" s="81" t="s">
        <v>129</v>
      </c>
      <c r="Y14" s="82">
        <v>5</v>
      </c>
      <c r="Z14" s="81" t="s">
        <v>129</v>
      </c>
      <c r="AA14" s="82">
        <v>6</v>
      </c>
    </row>
    <row r="15" spans="1:40" ht="15" thickBot="1" x14ac:dyDescent="0.2">
      <c r="A15" s="73">
        <v>253</v>
      </c>
      <c r="B15" s="39">
        <v>1</v>
      </c>
      <c r="C15" s="39">
        <v>2</v>
      </c>
      <c r="D15" s="39">
        <v>1</v>
      </c>
      <c r="E15" s="39">
        <v>0</v>
      </c>
      <c r="F15" s="77">
        <v>3.5</v>
      </c>
      <c r="G15" s="77">
        <v>2.888888889</v>
      </c>
      <c r="H15" s="77">
        <v>4.2777777779999999</v>
      </c>
      <c r="I15" s="77">
        <v>3.2222222220000001</v>
      </c>
      <c r="J15" s="78"/>
      <c r="K15" s="78"/>
      <c r="L15" s="78"/>
      <c r="M15" s="78"/>
      <c r="N15" s="77">
        <v>3.5625</v>
      </c>
      <c r="O15" s="77">
        <v>4.0666666669999998</v>
      </c>
      <c r="P15" s="77">
        <v>3.25</v>
      </c>
      <c r="Q15" s="76"/>
      <c r="R15" s="76"/>
      <c r="S15" s="76"/>
      <c r="T15" s="76"/>
      <c r="U15" s="76"/>
      <c r="V15" s="76"/>
      <c r="W15" s="76"/>
      <c r="X15" s="81" t="s">
        <v>129</v>
      </c>
      <c r="Y15" s="82">
        <v>4</v>
      </c>
      <c r="Z15" s="81" t="s">
        <v>129</v>
      </c>
      <c r="AA15" s="82">
        <v>4</v>
      </c>
    </row>
    <row r="16" spans="1:40" ht="15" thickBot="1" x14ac:dyDescent="0.2">
      <c r="A16" s="73">
        <v>255</v>
      </c>
      <c r="B16" s="39">
        <v>1</v>
      </c>
      <c r="C16" s="39">
        <v>2</v>
      </c>
      <c r="D16" s="39">
        <v>1</v>
      </c>
      <c r="E16" s="39">
        <v>0</v>
      </c>
      <c r="F16" s="77">
        <v>3.2777777779999999</v>
      </c>
      <c r="G16" s="77">
        <v>3.2777777779999999</v>
      </c>
      <c r="H16" s="77">
        <v>3.5</v>
      </c>
      <c r="I16" s="77">
        <v>2.4166666669999999</v>
      </c>
      <c r="J16" s="78"/>
      <c r="K16" s="78"/>
      <c r="L16" s="78"/>
      <c r="M16" s="78"/>
      <c r="N16" s="77">
        <v>1.8235294120000001</v>
      </c>
      <c r="O16" s="77">
        <v>1.705882353</v>
      </c>
      <c r="P16" s="77">
        <v>1.2352941180000001</v>
      </c>
      <c r="Q16" s="76"/>
      <c r="R16" s="76"/>
      <c r="S16" s="76"/>
      <c r="T16" s="76"/>
      <c r="U16" s="76"/>
      <c r="V16" s="76"/>
      <c r="W16" s="76"/>
      <c r="X16" s="81" t="s">
        <v>129</v>
      </c>
      <c r="Y16" s="82">
        <v>4</v>
      </c>
      <c r="Z16" s="81" t="s">
        <v>129</v>
      </c>
      <c r="AA16" s="82">
        <v>3</v>
      </c>
    </row>
    <row r="17" spans="1:40" ht="15" thickBot="1" x14ac:dyDescent="0.2">
      <c r="A17" s="73">
        <v>260</v>
      </c>
      <c r="B17" s="39">
        <v>1</v>
      </c>
      <c r="C17" s="39">
        <v>2</v>
      </c>
      <c r="D17" s="39">
        <v>1</v>
      </c>
      <c r="E17" s="39">
        <v>0</v>
      </c>
      <c r="F17" s="77">
        <v>3.2777777779999999</v>
      </c>
      <c r="G17" s="77">
        <v>3.4444444440000002</v>
      </c>
      <c r="H17" s="77">
        <v>4.7222222220000001</v>
      </c>
      <c r="I17" s="77">
        <v>3.2222222220000001</v>
      </c>
      <c r="J17" s="80"/>
      <c r="K17" s="80"/>
      <c r="L17" s="80"/>
      <c r="M17" s="80"/>
      <c r="N17" s="95">
        <v>2.5625</v>
      </c>
      <c r="O17" s="95">
        <v>2.4375</v>
      </c>
      <c r="P17" s="95">
        <v>2.75</v>
      </c>
      <c r="Q17" s="94"/>
      <c r="R17" s="76"/>
      <c r="S17" s="76"/>
      <c r="T17" s="76"/>
      <c r="U17" s="76"/>
      <c r="V17" s="76"/>
      <c r="W17" s="76"/>
      <c r="X17" s="81" t="s">
        <v>129</v>
      </c>
      <c r="Y17" s="84">
        <v>4</v>
      </c>
      <c r="Z17" s="81" t="s">
        <v>129</v>
      </c>
      <c r="AA17" s="84">
        <v>3</v>
      </c>
    </row>
    <row r="18" spans="1:40" ht="15" thickBot="1" x14ac:dyDescent="0.2">
      <c r="A18" s="73">
        <v>261</v>
      </c>
      <c r="B18" s="39">
        <v>1</v>
      </c>
      <c r="C18" s="39">
        <v>2</v>
      </c>
      <c r="D18" s="39">
        <v>1</v>
      </c>
      <c r="E18" s="39">
        <v>0</v>
      </c>
      <c r="F18" s="77">
        <v>3.0555555559999998</v>
      </c>
      <c r="G18" s="77">
        <v>2.7222222220000001</v>
      </c>
      <c r="H18" s="77">
        <v>3.611111111</v>
      </c>
      <c r="I18" s="77">
        <v>3.1666666669999999</v>
      </c>
      <c r="J18" s="78"/>
      <c r="K18" s="78"/>
      <c r="L18" s="78"/>
      <c r="M18" s="78"/>
      <c r="N18" s="85">
        <v>3.4444444440000002</v>
      </c>
      <c r="O18" s="85">
        <v>3.611111111</v>
      </c>
      <c r="P18" s="85">
        <v>3</v>
      </c>
      <c r="Q18" s="76"/>
      <c r="R18" s="76"/>
      <c r="S18" s="76"/>
      <c r="T18" s="76"/>
      <c r="U18" s="76"/>
      <c r="V18" s="76"/>
      <c r="W18" s="76"/>
      <c r="X18" s="81" t="s">
        <v>129</v>
      </c>
      <c r="Y18" s="82">
        <v>6</v>
      </c>
      <c r="Z18" s="83" t="s">
        <v>129</v>
      </c>
      <c r="AA18" s="84">
        <v>4</v>
      </c>
    </row>
    <row r="19" spans="1:40" ht="15" thickBot="1" x14ac:dyDescent="0.2">
      <c r="A19" s="73">
        <v>263</v>
      </c>
      <c r="B19" s="39">
        <v>1</v>
      </c>
      <c r="C19" s="39">
        <v>2</v>
      </c>
      <c r="D19" s="39">
        <v>1</v>
      </c>
      <c r="E19" s="39">
        <v>0</v>
      </c>
      <c r="F19" s="77">
        <v>3.888888889</v>
      </c>
      <c r="G19" s="77">
        <v>2.9444444440000002</v>
      </c>
      <c r="H19" s="77">
        <v>4</v>
      </c>
      <c r="I19" s="77">
        <v>3.8333333330000001</v>
      </c>
      <c r="J19" s="80"/>
      <c r="K19" s="80"/>
      <c r="L19" s="80"/>
      <c r="M19" s="80"/>
      <c r="N19" s="95">
        <v>2.8235294120000001</v>
      </c>
      <c r="O19" s="95">
        <v>2.6470588240000001</v>
      </c>
      <c r="P19" s="95">
        <v>2.7647058819999999</v>
      </c>
      <c r="Q19" s="94"/>
      <c r="R19" s="76"/>
      <c r="S19" s="76"/>
      <c r="T19" s="76"/>
      <c r="U19" s="76"/>
      <c r="V19" s="76"/>
      <c r="W19" s="76"/>
      <c r="X19" s="81" t="s">
        <v>129</v>
      </c>
      <c r="Y19" s="82">
        <v>4</v>
      </c>
      <c r="Z19" s="83" t="s">
        <v>129</v>
      </c>
      <c r="AA19" s="84">
        <v>5</v>
      </c>
    </row>
    <row r="20" spans="1:40" ht="15" thickBot="1" x14ac:dyDescent="0.2">
      <c r="A20" s="73">
        <v>264</v>
      </c>
      <c r="B20" s="39">
        <v>1</v>
      </c>
      <c r="C20" s="39">
        <v>3</v>
      </c>
      <c r="D20" s="39">
        <v>1</v>
      </c>
      <c r="E20" s="39">
        <v>0</v>
      </c>
      <c r="F20" s="77">
        <v>4.0625</v>
      </c>
      <c r="G20" s="77">
        <v>3.6875</v>
      </c>
      <c r="H20" s="77">
        <v>3.3125</v>
      </c>
      <c r="I20" s="77">
        <v>3.375</v>
      </c>
      <c r="J20" s="80"/>
      <c r="K20" s="80"/>
      <c r="L20" s="80"/>
      <c r="M20" s="80"/>
      <c r="N20" s="95">
        <v>3.9375</v>
      </c>
      <c r="O20" s="95">
        <v>3.75</v>
      </c>
      <c r="P20" s="95">
        <v>3.5625</v>
      </c>
      <c r="Q20" s="94"/>
      <c r="R20" s="76"/>
      <c r="S20" s="76"/>
      <c r="T20" s="76"/>
      <c r="U20" s="76"/>
      <c r="V20" s="76"/>
      <c r="W20" s="76"/>
      <c r="X20" s="81" t="s">
        <v>129</v>
      </c>
      <c r="Y20" s="82">
        <v>3</v>
      </c>
      <c r="Z20" s="83" t="s">
        <v>129</v>
      </c>
      <c r="AA20" s="84">
        <v>3</v>
      </c>
    </row>
    <row r="21" spans="1:40" ht="15" thickBot="1" x14ac:dyDescent="0.2">
      <c r="A21" s="73">
        <v>267</v>
      </c>
      <c r="B21" s="39">
        <v>1</v>
      </c>
      <c r="C21" s="39">
        <v>3</v>
      </c>
      <c r="D21" s="39">
        <v>1</v>
      </c>
      <c r="E21" s="39">
        <v>0</v>
      </c>
      <c r="F21" s="77">
        <v>3.75</v>
      </c>
      <c r="G21" s="77">
        <v>3</v>
      </c>
      <c r="H21" s="77">
        <v>3.75</v>
      </c>
      <c r="I21" s="77">
        <v>3.4375</v>
      </c>
      <c r="J21" s="78"/>
      <c r="K21" s="78"/>
      <c r="L21" s="78"/>
      <c r="M21" s="78"/>
      <c r="N21" s="77">
        <v>2.9375</v>
      </c>
      <c r="O21" s="77">
        <v>2.75</v>
      </c>
      <c r="P21" s="77">
        <v>3.125</v>
      </c>
      <c r="Q21" s="76"/>
      <c r="R21" s="76"/>
      <c r="S21" s="76"/>
      <c r="T21" s="76"/>
      <c r="U21" s="76"/>
      <c r="V21" s="76"/>
      <c r="W21" s="76"/>
      <c r="X21" s="81" t="s">
        <v>129</v>
      </c>
      <c r="Y21" s="82">
        <v>4</v>
      </c>
      <c r="Z21" s="83" t="s">
        <v>129</v>
      </c>
      <c r="AA21" s="84">
        <v>4</v>
      </c>
    </row>
    <row r="22" spans="1:40" ht="15" thickBot="1" x14ac:dyDescent="0.2">
      <c r="A22" s="73">
        <v>270</v>
      </c>
      <c r="B22" s="39">
        <v>1</v>
      </c>
      <c r="C22" s="39">
        <v>3</v>
      </c>
      <c r="D22" s="39">
        <v>1</v>
      </c>
      <c r="E22" s="39">
        <v>0</v>
      </c>
      <c r="F22" s="77">
        <v>3.75</v>
      </c>
      <c r="G22" s="77">
        <v>2.5625</v>
      </c>
      <c r="H22" s="77">
        <v>3.75</v>
      </c>
      <c r="I22" s="77">
        <v>1.5</v>
      </c>
      <c r="J22" s="78"/>
      <c r="K22" s="78"/>
      <c r="L22" s="78"/>
      <c r="M22" s="78"/>
      <c r="N22" s="77">
        <v>2.5333333329999999</v>
      </c>
      <c r="O22" s="77">
        <v>2.5</v>
      </c>
      <c r="P22" s="77">
        <v>2.5333333329999999</v>
      </c>
      <c r="Q22" s="76"/>
      <c r="R22" s="76"/>
      <c r="S22" s="76"/>
      <c r="T22" s="76"/>
      <c r="U22" s="76"/>
      <c r="V22" s="76"/>
      <c r="W22" s="76"/>
      <c r="X22" s="81" t="s">
        <v>129</v>
      </c>
      <c r="Y22" s="82">
        <v>5</v>
      </c>
      <c r="Z22" s="83" t="s">
        <v>129</v>
      </c>
      <c r="AA22" s="84">
        <v>4</v>
      </c>
    </row>
    <row r="23" spans="1:40" ht="15" thickBot="1" x14ac:dyDescent="0.2">
      <c r="A23" s="73">
        <v>273</v>
      </c>
      <c r="B23" s="39">
        <v>1</v>
      </c>
      <c r="C23" s="39">
        <v>3</v>
      </c>
      <c r="D23" s="39">
        <v>1</v>
      </c>
      <c r="E23" s="39">
        <v>0</v>
      </c>
      <c r="F23" s="77">
        <v>3.875</v>
      </c>
      <c r="G23" s="77">
        <v>3.1875</v>
      </c>
      <c r="H23" s="77">
        <v>4</v>
      </c>
      <c r="I23" s="77">
        <v>3.625</v>
      </c>
      <c r="J23" s="78"/>
      <c r="K23" s="78"/>
      <c r="L23" s="78"/>
      <c r="M23" s="78"/>
      <c r="N23" s="77">
        <v>3</v>
      </c>
      <c r="O23" s="77">
        <v>2.75</v>
      </c>
      <c r="P23" s="77">
        <v>2.625</v>
      </c>
      <c r="Q23" s="76"/>
      <c r="R23" s="76"/>
      <c r="S23" s="76"/>
      <c r="T23" s="76"/>
      <c r="U23" s="76"/>
      <c r="V23" s="76"/>
      <c r="W23" s="76"/>
      <c r="X23" s="81" t="s">
        <v>129</v>
      </c>
      <c r="Y23" s="82">
        <v>4</v>
      </c>
      <c r="Z23" s="83" t="s">
        <v>129</v>
      </c>
      <c r="AA23" s="84">
        <v>3</v>
      </c>
    </row>
    <row r="24" spans="1:40" ht="15" thickBot="1" x14ac:dyDescent="0.2">
      <c r="A24" s="73">
        <v>276</v>
      </c>
      <c r="B24" s="39">
        <v>1</v>
      </c>
      <c r="C24" s="39">
        <v>3</v>
      </c>
      <c r="D24" s="39">
        <v>1</v>
      </c>
      <c r="E24" s="39">
        <v>0</v>
      </c>
      <c r="F24" s="77">
        <v>3.9375</v>
      </c>
      <c r="G24" s="77">
        <v>3.125</v>
      </c>
      <c r="H24" s="77">
        <v>5</v>
      </c>
      <c r="I24" s="77">
        <v>3.5</v>
      </c>
      <c r="J24" s="80"/>
      <c r="K24" s="80"/>
      <c r="L24" s="80"/>
      <c r="M24" s="80"/>
      <c r="N24" s="95">
        <v>3.1333333329999999</v>
      </c>
      <c r="O24" s="95">
        <v>3.125</v>
      </c>
      <c r="P24" s="95">
        <v>3.1764705879999999</v>
      </c>
      <c r="Q24" s="94"/>
      <c r="R24" s="76"/>
      <c r="S24" s="76"/>
      <c r="T24" s="76"/>
      <c r="U24" s="76"/>
      <c r="V24" s="76"/>
      <c r="W24" s="76"/>
      <c r="X24" s="81" t="s">
        <v>129</v>
      </c>
      <c r="Y24" s="82">
        <v>5</v>
      </c>
      <c r="Z24" s="83" t="s">
        <v>129</v>
      </c>
      <c r="AA24" s="84">
        <v>2</v>
      </c>
    </row>
    <row r="25" spans="1:40" ht="15" thickBot="1" x14ac:dyDescent="0.2">
      <c r="A25" s="73">
        <v>279</v>
      </c>
      <c r="B25" s="39">
        <v>1</v>
      </c>
      <c r="C25" s="39">
        <v>3</v>
      </c>
      <c r="D25" s="39">
        <v>1</v>
      </c>
      <c r="E25" s="39">
        <v>0</v>
      </c>
      <c r="F25" s="74">
        <v>3.6875</v>
      </c>
      <c r="G25" s="74">
        <v>2.9375</v>
      </c>
      <c r="H25" s="74">
        <v>3.1875</v>
      </c>
      <c r="I25" s="74">
        <v>3.0625</v>
      </c>
      <c r="J25" s="75"/>
      <c r="K25" s="75"/>
      <c r="L25" s="75"/>
      <c r="M25" s="75"/>
      <c r="N25" s="74">
        <v>3.125</v>
      </c>
      <c r="O25" s="74">
        <v>3.125</v>
      </c>
      <c r="P25" s="74">
        <v>3.2</v>
      </c>
      <c r="Q25" s="76"/>
      <c r="R25" s="76"/>
      <c r="S25" s="76"/>
      <c r="T25" s="76"/>
      <c r="U25" s="76"/>
      <c r="V25" s="76"/>
      <c r="W25" s="76"/>
      <c r="X25" s="81" t="s">
        <v>129</v>
      </c>
      <c r="Y25" s="82">
        <v>5</v>
      </c>
      <c r="Z25" s="83" t="s">
        <v>129</v>
      </c>
      <c r="AA25" s="84">
        <v>3</v>
      </c>
    </row>
    <row r="26" spans="1:40" ht="15" thickBot="1" x14ac:dyDescent="0.2">
      <c r="A26" s="73">
        <v>282</v>
      </c>
      <c r="B26" s="39">
        <v>1</v>
      </c>
      <c r="C26" s="39">
        <v>3</v>
      </c>
      <c r="D26" s="39">
        <v>1</v>
      </c>
      <c r="E26" s="39">
        <v>0</v>
      </c>
      <c r="F26" s="74">
        <v>3.125</v>
      </c>
      <c r="G26" s="74">
        <v>3.4375</v>
      </c>
      <c r="H26" s="74">
        <v>3.625</v>
      </c>
      <c r="I26" s="74">
        <v>3.375</v>
      </c>
      <c r="J26" s="88"/>
      <c r="K26" s="88"/>
      <c r="L26" s="88"/>
      <c r="M26" s="88"/>
      <c r="N26" s="93">
        <v>2.411764706</v>
      </c>
      <c r="O26" s="93">
        <v>2.625</v>
      </c>
      <c r="P26" s="93">
        <v>2.25</v>
      </c>
      <c r="Q26" s="94"/>
      <c r="R26" s="76"/>
      <c r="S26" s="76"/>
      <c r="T26" s="76"/>
      <c r="U26" s="76"/>
      <c r="V26" s="76"/>
      <c r="W26" s="76"/>
      <c r="X26" s="81" t="s">
        <v>123</v>
      </c>
      <c r="Y26" s="100"/>
      <c r="Z26" s="83" t="s">
        <v>129</v>
      </c>
      <c r="AA26" s="84">
        <v>2</v>
      </c>
    </row>
    <row r="27" spans="1:40" ht="15" thickBot="1" x14ac:dyDescent="0.2">
      <c r="A27" s="73">
        <v>288</v>
      </c>
      <c r="B27" s="39">
        <v>1</v>
      </c>
      <c r="C27" s="39">
        <v>3</v>
      </c>
      <c r="D27" s="39">
        <v>1</v>
      </c>
      <c r="E27" s="39">
        <v>0</v>
      </c>
      <c r="F27" s="74">
        <v>3.125</v>
      </c>
      <c r="G27" s="74">
        <v>3.875</v>
      </c>
      <c r="H27" s="74">
        <v>3.5625</v>
      </c>
      <c r="I27" s="74">
        <v>2.375</v>
      </c>
      <c r="J27" s="75"/>
      <c r="K27" s="75"/>
      <c r="L27" s="75"/>
      <c r="M27" s="75"/>
      <c r="N27" s="74">
        <v>3.9375</v>
      </c>
      <c r="O27" s="74">
        <v>3.875</v>
      </c>
      <c r="P27" s="74">
        <v>3.8125</v>
      </c>
      <c r="Q27" s="76"/>
      <c r="R27" s="76"/>
      <c r="S27" s="76"/>
      <c r="T27" s="76"/>
      <c r="U27" s="76"/>
      <c r="V27" s="76"/>
      <c r="W27" s="76"/>
      <c r="X27" s="81" t="s">
        <v>129</v>
      </c>
      <c r="Y27" s="100">
        <v>3</v>
      </c>
      <c r="Z27" s="83" t="s">
        <v>129</v>
      </c>
      <c r="AA27" s="84">
        <v>4</v>
      </c>
    </row>
    <row r="28" spans="1:40" ht="15" thickBot="1" x14ac:dyDescent="0.2">
      <c r="A28" s="73">
        <v>291</v>
      </c>
      <c r="B28" s="39">
        <v>1</v>
      </c>
      <c r="C28" s="39">
        <v>3</v>
      </c>
      <c r="D28" s="39">
        <v>1</v>
      </c>
      <c r="E28" s="39">
        <v>0</v>
      </c>
      <c r="F28" s="74">
        <v>3.75</v>
      </c>
      <c r="G28" s="74">
        <v>3.125</v>
      </c>
      <c r="H28" s="74">
        <v>4</v>
      </c>
      <c r="I28" s="74">
        <v>2.6875</v>
      </c>
      <c r="J28" s="75"/>
      <c r="K28" s="75"/>
      <c r="L28" s="75"/>
      <c r="M28" s="75"/>
      <c r="N28" s="93">
        <v>3.1333333329999999</v>
      </c>
      <c r="O28" s="93">
        <v>3.0666666669999998</v>
      </c>
      <c r="P28" s="93">
        <v>2.5333333329999999</v>
      </c>
      <c r="Q28" s="94"/>
      <c r="R28" s="76"/>
      <c r="S28" s="76"/>
      <c r="T28" s="76"/>
      <c r="U28" s="76"/>
      <c r="V28" s="76"/>
      <c r="W28" s="76"/>
      <c r="X28" s="81" t="s">
        <v>129</v>
      </c>
      <c r="Y28" s="100">
        <v>5</v>
      </c>
      <c r="Z28" s="83" t="s">
        <v>129</v>
      </c>
      <c r="AA28" s="84">
        <v>3</v>
      </c>
    </row>
    <row r="29" spans="1:40" ht="14" thickBot="1" x14ac:dyDescent="0.2">
      <c r="A29" s="93">
        <v>223</v>
      </c>
      <c r="B29" s="39">
        <v>2</v>
      </c>
      <c r="C29" s="39">
        <v>1</v>
      </c>
      <c r="D29" s="39">
        <v>0</v>
      </c>
      <c r="E29" s="39">
        <v>0</v>
      </c>
      <c r="F29" s="74">
        <v>3</v>
      </c>
      <c r="G29" s="74">
        <v>2.95</v>
      </c>
      <c r="H29" s="74">
        <v>3.6</v>
      </c>
      <c r="I29" s="74">
        <v>3.6</v>
      </c>
      <c r="J29" s="75"/>
      <c r="K29" s="75"/>
      <c r="L29" s="75"/>
      <c r="M29" s="75"/>
      <c r="N29" s="75"/>
      <c r="O29" s="75"/>
      <c r="P29" s="75"/>
      <c r="Q29" s="93">
        <v>3.15</v>
      </c>
      <c r="R29" s="76"/>
      <c r="S29" s="96"/>
      <c r="T29" s="96"/>
      <c r="U29" s="96"/>
      <c r="V29" s="96"/>
      <c r="W29" s="96"/>
      <c r="X29" s="99" t="s">
        <v>129</v>
      </c>
      <c r="Y29" s="99">
        <v>4</v>
      </c>
      <c r="Z29" s="104" t="s">
        <v>129</v>
      </c>
      <c r="AA29" s="93">
        <v>4</v>
      </c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</row>
    <row r="30" spans="1:40" ht="15" thickBot="1" x14ac:dyDescent="0.2">
      <c r="A30" s="73">
        <v>228</v>
      </c>
      <c r="B30" s="39">
        <v>2</v>
      </c>
      <c r="C30" s="39">
        <v>1</v>
      </c>
      <c r="D30" s="39">
        <v>0</v>
      </c>
      <c r="E30" s="39">
        <v>0</v>
      </c>
      <c r="F30" s="77">
        <v>4.7</v>
      </c>
      <c r="G30" s="77">
        <v>3.65</v>
      </c>
      <c r="H30" s="77">
        <v>4.95</v>
      </c>
      <c r="I30" s="77">
        <v>5</v>
      </c>
      <c r="J30" s="80"/>
      <c r="K30" s="80"/>
      <c r="L30" s="80"/>
      <c r="M30" s="80"/>
      <c r="N30" s="76"/>
      <c r="O30" s="76"/>
      <c r="P30" s="76"/>
      <c r="Q30" s="77">
        <v>3.3684210530000001</v>
      </c>
      <c r="R30" s="76"/>
      <c r="S30" s="76"/>
      <c r="T30" s="76"/>
      <c r="U30" s="76"/>
      <c r="V30" s="76"/>
      <c r="W30" s="76"/>
      <c r="X30" s="98" t="s">
        <v>129</v>
      </c>
      <c r="Y30" s="101">
        <v>6</v>
      </c>
      <c r="Z30" s="103" t="s">
        <v>129</v>
      </c>
      <c r="AA30" s="95">
        <v>4</v>
      </c>
    </row>
    <row r="31" spans="1:40" ht="15" thickBot="1" x14ac:dyDescent="0.2">
      <c r="A31" s="73">
        <v>229</v>
      </c>
      <c r="B31" s="39">
        <v>2</v>
      </c>
      <c r="C31" s="39">
        <v>1</v>
      </c>
      <c r="D31" s="39">
        <v>0</v>
      </c>
      <c r="E31" s="39">
        <v>0</v>
      </c>
      <c r="F31" s="77">
        <v>1.55</v>
      </c>
      <c r="G31" s="77">
        <v>3.75</v>
      </c>
      <c r="H31" s="77">
        <v>4.05</v>
      </c>
      <c r="I31" s="77">
        <v>2</v>
      </c>
      <c r="J31" s="80"/>
      <c r="K31" s="80"/>
      <c r="L31" s="80"/>
      <c r="M31" s="80"/>
      <c r="N31" s="76"/>
      <c r="O31" s="76"/>
      <c r="P31" s="76"/>
      <c r="Q31" s="77">
        <v>5.05</v>
      </c>
      <c r="R31" s="76"/>
      <c r="S31" s="76"/>
      <c r="T31" s="76"/>
      <c r="U31" s="76"/>
      <c r="V31" s="76"/>
      <c r="W31" s="76"/>
      <c r="X31" s="98" t="s">
        <v>129</v>
      </c>
      <c r="Y31" s="101">
        <v>4</v>
      </c>
      <c r="Z31" s="103" t="s">
        <v>129</v>
      </c>
      <c r="AA31" s="95">
        <v>4</v>
      </c>
    </row>
    <row r="32" spans="1:40" ht="15" thickBot="1" x14ac:dyDescent="0.2">
      <c r="A32" s="73">
        <v>230</v>
      </c>
      <c r="B32" s="39">
        <v>2</v>
      </c>
      <c r="C32" s="39">
        <v>1</v>
      </c>
      <c r="D32" s="39">
        <v>0</v>
      </c>
      <c r="E32" s="39">
        <v>0</v>
      </c>
      <c r="F32" s="77">
        <v>3.15</v>
      </c>
      <c r="G32" s="77">
        <v>3.25</v>
      </c>
      <c r="H32" s="77">
        <v>4.05</v>
      </c>
      <c r="I32" s="77">
        <v>3.3</v>
      </c>
      <c r="J32" s="80"/>
      <c r="K32" s="80"/>
      <c r="L32" s="80"/>
      <c r="M32" s="80"/>
      <c r="N32" s="76"/>
      <c r="O32" s="76"/>
      <c r="P32" s="76"/>
      <c r="Q32" s="77">
        <v>2.15</v>
      </c>
      <c r="R32" s="76"/>
      <c r="S32" s="76"/>
      <c r="T32" s="76"/>
      <c r="U32" s="76"/>
      <c r="V32" s="76"/>
      <c r="W32" s="76"/>
      <c r="X32" s="98" t="s">
        <v>129</v>
      </c>
      <c r="Y32" s="101">
        <v>4</v>
      </c>
      <c r="Z32" s="103" t="s">
        <v>129</v>
      </c>
      <c r="AA32" s="95">
        <v>3</v>
      </c>
    </row>
    <row r="33" spans="1:27" ht="15" thickBot="1" x14ac:dyDescent="0.2">
      <c r="A33" s="73">
        <v>232</v>
      </c>
      <c r="B33" s="39">
        <v>2</v>
      </c>
      <c r="C33" s="39">
        <v>1</v>
      </c>
      <c r="D33" s="39">
        <v>0</v>
      </c>
      <c r="E33" s="39">
        <v>0</v>
      </c>
      <c r="F33" s="77">
        <v>2.75</v>
      </c>
      <c r="G33" s="77">
        <v>4.05</v>
      </c>
      <c r="H33" s="77">
        <v>5</v>
      </c>
      <c r="I33" s="77">
        <v>2.0499999999999998</v>
      </c>
      <c r="J33" s="80"/>
      <c r="K33" s="80"/>
      <c r="L33" s="80"/>
      <c r="M33" s="80"/>
      <c r="N33" s="76"/>
      <c r="O33" s="76"/>
      <c r="P33" s="76"/>
      <c r="Q33" s="77">
        <v>2.25</v>
      </c>
      <c r="R33" s="76"/>
      <c r="S33" s="76"/>
      <c r="T33" s="76"/>
      <c r="U33" s="76"/>
      <c r="V33" s="76"/>
      <c r="W33" s="76"/>
      <c r="X33" s="98" t="s">
        <v>129</v>
      </c>
      <c r="Y33" s="101">
        <v>4</v>
      </c>
      <c r="Z33" s="103" t="s">
        <v>129</v>
      </c>
      <c r="AA33" s="95">
        <v>4</v>
      </c>
    </row>
    <row r="34" spans="1:27" ht="15" thickBot="1" x14ac:dyDescent="0.2">
      <c r="A34" s="73">
        <v>234</v>
      </c>
      <c r="B34" s="39">
        <v>2</v>
      </c>
      <c r="C34" s="39">
        <v>1</v>
      </c>
      <c r="D34" s="39">
        <v>0</v>
      </c>
      <c r="E34" s="39">
        <v>0</v>
      </c>
      <c r="F34" s="77">
        <v>4.75</v>
      </c>
      <c r="G34" s="77">
        <v>4.05</v>
      </c>
      <c r="H34" s="77">
        <v>4.95</v>
      </c>
      <c r="I34" s="77">
        <v>3.4</v>
      </c>
      <c r="J34" s="78"/>
      <c r="K34" s="78"/>
      <c r="L34" s="78"/>
      <c r="M34" s="78"/>
      <c r="N34" s="94"/>
      <c r="O34" s="94"/>
      <c r="P34" s="94"/>
      <c r="Q34" s="95">
        <v>3.9</v>
      </c>
      <c r="R34" s="76"/>
      <c r="S34" s="76"/>
      <c r="T34" s="76"/>
      <c r="U34" s="76"/>
      <c r="V34" s="76"/>
      <c r="W34" s="76"/>
      <c r="X34" s="81" t="s">
        <v>129</v>
      </c>
      <c r="Y34" s="82">
        <v>4</v>
      </c>
      <c r="Z34" s="83" t="s">
        <v>129</v>
      </c>
      <c r="AA34" s="84">
        <v>4</v>
      </c>
    </row>
    <row r="35" spans="1:27" ht="15" thickBot="1" x14ac:dyDescent="0.2">
      <c r="A35" s="73">
        <v>236</v>
      </c>
      <c r="B35" s="39">
        <v>2</v>
      </c>
      <c r="C35" s="39">
        <v>1</v>
      </c>
      <c r="D35" s="39">
        <v>0</v>
      </c>
      <c r="E35" s="39">
        <v>0</v>
      </c>
      <c r="F35" s="77">
        <v>3.25</v>
      </c>
      <c r="G35" s="77">
        <v>3.3</v>
      </c>
      <c r="H35" s="77">
        <v>4.3</v>
      </c>
      <c r="I35" s="77">
        <v>3.25</v>
      </c>
      <c r="J35" s="78"/>
      <c r="K35" s="78"/>
      <c r="L35" s="78"/>
      <c r="M35" s="78"/>
      <c r="N35" s="94"/>
      <c r="O35" s="94"/>
      <c r="P35" s="94"/>
      <c r="Q35" s="95">
        <v>3.3</v>
      </c>
      <c r="R35" s="76"/>
      <c r="S35" s="76"/>
      <c r="T35" s="76"/>
      <c r="U35" s="76"/>
      <c r="V35" s="76"/>
      <c r="W35" s="76"/>
      <c r="X35" s="81" t="s">
        <v>129</v>
      </c>
      <c r="Y35" s="82">
        <v>4</v>
      </c>
      <c r="Z35" s="83" t="s">
        <v>129</v>
      </c>
      <c r="AA35" s="84">
        <v>4</v>
      </c>
    </row>
    <row r="36" spans="1:27" ht="15" thickBot="1" x14ac:dyDescent="0.2">
      <c r="A36" s="73">
        <v>242</v>
      </c>
      <c r="B36" s="39">
        <v>2</v>
      </c>
      <c r="C36" s="39">
        <v>1</v>
      </c>
      <c r="D36" s="39">
        <v>0</v>
      </c>
      <c r="E36" s="39">
        <v>0</v>
      </c>
      <c r="F36" s="77">
        <v>2.4500000000000002</v>
      </c>
      <c r="G36" s="77">
        <v>3.1</v>
      </c>
      <c r="H36" s="77">
        <v>2.8</v>
      </c>
      <c r="I36" s="77">
        <v>2.5499999999999998</v>
      </c>
      <c r="J36" s="80"/>
      <c r="K36" s="80"/>
      <c r="L36" s="80"/>
      <c r="M36" s="80"/>
      <c r="N36" s="76"/>
      <c r="O36" s="76"/>
      <c r="P36" s="76"/>
      <c r="Q36" s="77">
        <v>3.35</v>
      </c>
      <c r="R36" s="76"/>
      <c r="S36" s="76"/>
      <c r="T36" s="76"/>
      <c r="U36" s="76"/>
      <c r="V36" s="76"/>
      <c r="W36" s="76"/>
      <c r="X36" s="81" t="s">
        <v>123</v>
      </c>
      <c r="Y36" s="100"/>
      <c r="Z36" s="83" t="s">
        <v>123</v>
      </c>
    </row>
    <row r="37" spans="1:27" ht="15" thickBot="1" x14ac:dyDescent="0.2">
      <c r="A37" s="73">
        <v>245</v>
      </c>
      <c r="B37" s="39">
        <v>2</v>
      </c>
      <c r="C37" s="39">
        <v>2</v>
      </c>
      <c r="D37" s="39">
        <v>0</v>
      </c>
      <c r="E37" s="39">
        <v>0</v>
      </c>
      <c r="F37" s="77">
        <v>3.0555555559999998</v>
      </c>
      <c r="G37" s="77">
        <v>3.9444444440000002</v>
      </c>
      <c r="H37" s="77">
        <v>4.6666666670000003</v>
      </c>
      <c r="I37" s="77">
        <v>3.2222222220000001</v>
      </c>
      <c r="J37" s="78"/>
      <c r="K37" s="78"/>
      <c r="L37" s="78"/>
      <c r="M37" s="78"/>
      <c r="N37" s="94"/>
      <c r="O37" s="94"/>
      <c r="P37" s="94"/>
      <c r="Q37" s="95">
        <v>3.25</v>
      </c>
      <c r="R37" s="76"/>
      <c r="S37" s="76"/>
      <c r="T37" s="76"/>
      <c r="U37" s="76"/>
      <c r="V37" s="76"/>
      <c r="W37" s="76"/>
      <c r="X37" s="81" t="s">
        <v>129</v>
      </c>
      <c r="Y37" s="82">
        <v>5</v>
      </c>
      <c r="Z37" s="83" t="s">
        <v>129</v>
      </c>
      <c r="AA37" s="84">
        <v>4</v>
      </c>
    </row>
    <row r="38" spans="1:27" ht="15" thickBot="1" x14ac:dyDescent="0.2">
      <c r="A38" s="73">
        <v>246</v>
      </c>
      <c r="B38" s="39">
        <v>2</v>
      </c>
      <c r="C38" s="39">
        <v>2</v>
      </c>
      <c r="D38" s="39">
        <v>0</v>
      </c>
      <c r="E38" s="39">
        <v>0</v>
      </c>
      <c r="F38" s="77">
        <v>2.8421052630000001</v>
      </c>
      <c r="G38" s="77">
        <v>3</v>
      </c>
      <c r="H38" s="77">
        <v>3.6842105260000002</v>
      </c>
      <c r="I38" s="77">
        <v>3.1052631580000001</v>
      </c>
      <c r="J38" s="78"/>
      <c r="K38" s="78"/>
      <c r="L38" s="78"/>
      <c r="M38" s="78"/>
      <c r="N38" s="94"/>
      <c r="O38" s="94"/>
      <c r="P38" s="94"/>
      <c r="Q38" s="95">
        <v>3.111111111</v>
      </c>
      <c r="R38" s="76"/>
      <c r="S38" s="76"/>
      <c r="T38" s="76"/>
      <c r="U38" s="76"/>
      <c r="V38" s="76"/>
      <c r="W38" s="76"/>
      <c r="X38" s="81" t="s">
        <v>129</v>
      </c>
      <c r="Y38" s="82">
        <v>3</v>
      </c>
      <c r="Z38" s="83" t="s">
        <v>129</v>
      </c>
      <c r="AA38" s="84">
        <v>2</v>
      </c>
    </row>
    <row r="39" spans="1:27" ht="15" thickBot="1" x14ac:dyDescent="0.2">
      <c r="A39" s="73">
        <v>250</v>
      </c>
      <c r="B39" s="39">
        <v>2</v>
      </c>
      <c r="C39" s="39">
        <v>2</v>
      </c>
      <c r="D39" s="39">
        <v>0</v>
      </c>
      <c r="E39" s="39">
        <v>0</v>
      </c>
      <c r="F39" s="77">
        <v>2.4705882350000001</v>
      </c>
      <c r="G39" s="77">
        <v>3.2941176470000002</v>
      </c>
      <c r="H39" s="77">
        <v>4.1764705879999999</v>
      </c>
      <c r="I39" s="77">
        <v>3.7647058819999999</v>
      </c>
      <c r="J39" s="80"/>
      <c r="K39" s="80"/>
      <c r="L39" s="80"/>
      <c r="M39" s="80"/>
      <c r="N39" s="76"/>
      <c r="O39" s="76"/>
      <c r="P39" s="76"/>
      <c r="Q39" s="77">
        <v>2.75</v>
      </c>
      <c r="R39" s="76"/>
      <c r="S39" s="76"/>
      <c r="T39" s="76"/>
      <c r="U39" s="76"/>
      <c r="V39" s="76"/>
      <c r="W39" s="76"/>
      <c r="X39" s="81" t="s">
        <v>129</v>
      </c>
      <c r="Y39" s="82">
        <v>5</v>
      </c>
      <c r="Z39" s="83" t="s">
        <v>129</v>
      </c>
      <c r="AA39" s="84">
        <v>5</v>
      </c>
    </row>
    <row r="40" spans="1:27" ht="15" thickBot="1" x14ac:dyDescent="0.2">
      <c r="A40" s="73">
        <v>252</v>
      </c>
      <c r="B40" s="39">
        <v>2</v>
      </c>
      <c r="C40" s="39">
        <v>2</v>
      </c>
      <c r="D40" s="39">
        <v>0</v>
      </c>
      <c r="E40" s="39">
        <v>0</v>
      </c>
      <c r="F40" s="77">
        <v>2.2777777779999999</v>
      </c>
      <c r="G40" s="77">
        <v>3.5555555559999998</v>
      </c>
      <c r="H40" s="77">
        <v>4.6111111109999996</v>
      </c>
      <c r="I40" s="77">
        <v>3.2222222220000001</v>
      </c>
      <c r="J40" s="78"/>
      <c r="K40" s="78"/>
      <c r="L40" s="78"/>
      <c r="M40" s="78"/>
      <c r="N40" s="94"/>
      <c r="O40" s="94"/>
      <c r="P40" s="94"/>
      <c r="Q40" s="95">
        <v>3.2222222220000001</v>
      </c>
      <c r="R40" s="76"/>
      <c r="S40" s="76"/>
      <c r="T40" s="76"/>
      <c r="U40" s="76"/>
      <c r="V40" s="76"/>
      <c r="W40" s="76"/>
      <c r="X40" s="86" t="s">
        <v>129</v>
      </c>
      <c r="Y40" s="84">
        <v>2</v>
      </c>
      <c r="Z40" s="86" t="s">
        <v>123</v>
      </c>
    </row>
    <row r="41" spans="1:27" ht="15" thickBot="1" x14ac:dyDescent="0.2">
      <c r="A41" s="73">
        <v>254</v>
      </c>
      <c r="B41" s="39">
        <v>2</v>
      </c>
      <c r="C41" s="39">
        <v>2</v>
      </c>
      <c r="D41" s="39">
        <v>0</v>
      </c>
      <c r="E41" s="39">
        <v>0</v>
      </c>
      <c r="F41" s="77">
        <v>3.2777777779999999</v>
      </c>
      <c r="G41" s="77">
        <v>3.5555555559999998</v>
      </c>
      <c r="H41" s="77">
        <v>4.1111111109999996</v>
      </c>
      <c r="I41" s="77">
        <v>3.5555555559999998</v>
      </c>
      <c r="J41" s="78"/>
      <c r="K41" s="78"/>
      <c r="L41" s="78"/>
      <c r="M41" s="78"/>
      <c r="N41" s="94"/>
      <c r="O41" s="94"/>
      <c r="P41" s="94"/>
      <c r="Q41" s="95">
        <v>3.111111111</v>
      </c>
      <c r="R41" s="76"/>
      <c r="S41" s="76"/>
      <c r="T41" s="76"/>
      <c r="U41" s="76"/>
      <c r="V41" s="76"/>
      <c r="W41" s="76"/>
      <c r="X41" s="86" t="s">
        <v>129</v>
      </c>
      <c r="Y41" s="84">
        <v>5</v>
      </c>
      <c r="Z41" s="86" t="s">
        <v>129</v>
      </c>
      <c r="AA41" s="84">
        <v>5</v>
      </c>
    </row>
    <row r="42" spans="1:27" ht="15" thickBot="1" x14ac:dyDescent="0.2">
      <c r="A42" s="73">
        <v>256</v>
      </c>
      <c r="B42" s="39">
        <v>2</v>
      </c>
      <c r="C42" s="39">
        <v>2</v>
      </c>
      <c r="D42" s="39">
        <v>0</v>
      </c>
      <c r="E42" s="39">
        <v>0</v>
      </c>
      <c r="F42" s="77">
        <v>1.3</v>
      </c>
      <c r="G42" s="77">
        <v>3.15</v>
      </c>
      <c r="H42" s="77">
        <v>2.6</v>
      </c>
      <c r="I42" s="77">
        <v>3.4</v>
      </c>
      <c r="J42" s="80"/>
      <c r="K42" s="80"/>
      <c r="L42" s="80"/>
      <c r="M42" s="80"/>
      <c r="N42" s="76"/>
      <c r="O42" s="76"/>
      <c r="P42" s="76"/>
      <c r="Q42" s="77">
        <v>3.3684210530000001</v>
      </c>
      <c r="R42" s="76"/>
      <c r="S42" s="76"/>
      <c r="T42" s="76"/>
      <c r="U42" s="76"/>
      <c r="V42" s="76"/>
      <c r="W42" s="76"/>
      <c r="X42" s="86" t="s">
        <v>129</v>
      </c>
      <c r="Y42" s="84">
        <v>3</v>
      </c>
      <c r="Z42" s="86" t="s">
        <v>129</v>
      </c>
      <c r="AA42" s="84">
        <v>4</v>
      </c>
    </row>
    <row r="43" spans="1:27" ht="15" thickBot="1" x14ac:dyDescent="0.2">
      <c r="A43" s="73">
        <v>257</v>
      </c>
      <c r="B43" s="39">
        <v>2</v>
      </c>
      <c r="C43" s="39">
        <v>2</v>
      </c>
      <c r="D43" s="39">
        <v>0</v>
      </c>
      <c r="E43" s="39">
        <v>0</v>
      </c>
      <c r="F43" s="77">
        <v>2.1764705879999999</v>
      </c>
      <c r="G43" s="77">
        <v>3.2941176470000002</v>
      </c>
      <c r="H43" s="77">
        <v>3.2941176470000002</v>
      </c>
      <c r="I43" s="77">
        <v>2.8235294120000001</v>
      </c>
      <c r="J43" s="78"/>
      <c r="K43" s="78"/>
      <c r="L43" s="78"/>
      <c r="M43" s="78"/>
      <c r="N43" s="94"/>
      <c r="O43" s="94"/>
      <c r="P43" s="94"/>
      <c r="Q43" s="95">
        <v>2.588235294</v>
      </c>
      <c r="R43" s="76"/>
      <c r="S43" s="76"/>
      <c r="T43" s="76"/>
      <c r="U43" s="76"/>
      <c r="V43" s="76"/>
      <c r="W43" s="76"/>
      <c r="X43" s="86" t="s">
        <v>129</v>
      </c>
      <c r="Y43" s="84">
        <v>4</v>
      </c>
      <c r="Z43" s="86" t="s">
        <v>129</v>
      </c>
      <c r="AA43" s="84">
        <v>3</v>
      </c>
    </row>
    <row r="44" spans="1:27" ht="15" thickBot="1" x14ac:dyDescent="0.2">
      <c r="A44" s="73">
        <v>258</v>
      </c>
      <c r="B44" s="39">
        <v>2</v>
      </c>
      <c r="C44" s="39">
        <v>2</v>
      </c>
      <c r="D44" s="39">
        <v>0</v>
      </c>
      <c r="E44" s="39">
        <v>0</v>
      </c>
      <c r="F44" s="77">
        <v>2.7222222220000001</v>
      </c>
      <c r="G44" s="77">
        <v>3</v>
      </c>
      <c r="H44" s="77">
        <v>2.888888889</v>
      </c>
      <c r="I44" s="77">
        <v>2.888888889</v>
      </c>
      <c r="J44" s="78"/>
      <c r="K44" s="78"/>
      <c r="L44" s="78"/>
      <c r="M44" s="78"/>
      <c r="N44" s="94"/>
      <c r="O44" s="94"/>
      <c r="P44" s="94"/>
      <c r="Q44" s="95">
        <v>2.2777777779999999</v>
      </c>
      <c r="R44" s="76"/>
      <c r="S44" s="76"/>
      <c r="T44" s="76"/>
      <c r="U44" s="76"/>
      <c r="V44" s="76"/>
      <c r="W44" s="76"/>
      <c r="X44" s="86" t="s">
        <v>129</v>
      </c>
      <c r="Y44" s="84">
        <v>5</v>
      </c>
      <c r="Z44" s="86" t="s">
        <v>129</v>
      </c>
      <c r="AA44" s="84">
        <v>4</v>
      </c>
    </row>
    <row r="45" spans="1:27" ht="15" thickBot="1" x14ac:dyDescent="0.2">
      <c r="A45" s="73">
        <v>259</v>
      </c>
      <c r="B45" s="39">
        <v>2</v>
      </c>
      <c r="C45" s="39">
        <v>2</v>
      </c>
      <c r="D45" s="39">
        <v>0</v>
      </c>
      <c r="E45" s="39">
        <v>0</v>
      </c>
      <c r="F45" s="77">
        <v>1.9411764709999999</v>
      </c>
      <c r="G45" s="77">
        <v>2.7058823529999998</v>
      </c>
      <c r="H45" s="77">
        <v>3.1764705879999999</v>
      </c>
      <c r="I45" s="77">
        <v>3.1176470589999998</v>
      </c>
      <c r="J45" s="80"/>
      <c r="K45" s="80"/>
      <c r="L45" s="80"/>
      <c r="M45" s="80"/>
      <c r="N45" s="76"/>
      <c r="O45" s="76"/>
      <c r="P45" s="76"/>
      <c r="Q45" s="77">
        <v>2.2941176470000002</v>
      </c>
      <c r="R45" s="76"/>
      <c r="S45" s="76"/>
      <c r="T45" s="76"/>
      <c r="U45" s="76"/>
      <c r="V45" s="76"/>
      <c r="W45" s="76"/>
      <c r="X45" s="86" t="s">
        <v>129</v>
      </c>
      <c r="Y45" s="84">
        <v>4</v>
      </c>
      <c r="Z45" s="86" t="s">
        <v>123</v>
      </c>
    </row>
    <row r="46" spans="1:27" ht="15" thickBot="1" x14ac:dyDescent="0.2">
      <c r="A46" s="73">
        <v>262</v>
      </c>
      <c r="B46" s="39">
        <v>2</v>
      </c>
      <c r="C46" s="39">
        <v>2</v>
      </c>
      <c r="D46" s="39">
        <v>0</v>
      </c>
      <c r="E46" s="39">
        <v>0</v>
      </c>
      <c r="F46" s="77">
        <v>2.95</v>
      </c>
      <c r="G46" s="77">
        <v>3</v>
      </c>
      <c r="H46" s="77">
        <v>4.05</v>
      </c>
      <c r="I46" s="77">
        <v>4.05</v>
      </c>
      <c r="J46" s="78"/>
      <c r="K46" s="78"/>
      <c r="L46" s="78"/>
      <c r="M46" s="78"/>
      <c r="N46" s="94"/>
      <c r="O46" s="94"/>
      <c r="P46" s="94"/>
      <c r="Q46" s="95">
        <v>4.3499999999999996</v>
      </c>
      <c r="R46" s="76"/>
      <c r="S46" s="76"/>
      <c r="T46" s="76"/>
      <c r="U46" s="76"/>
      <c r="V46" s="76"/>
      <c r="W46" s="76"/>
      <c r="X46" s="86" t="s">
        <v>129</v>
      </c>
      <c r="Y46" s="84">
        <v>4</v>
      </c>
      <c r="Z46" s="86" t="s">
        <v>129</v>
      </c>
      <c r="AA46" s="84">
        <v>4</v>
      </c>
    </row>
    <row r="47" spans="1:27" ht="15" thickBot="1" x14ac:dyDescent="0.2">
      <c r="A47" s="73">
        <v>265</v>
      </c>
      <c r="B47" s="39">
        <v>2</v>
      </c>
      <c r="C47" s="39">
        <v>3</v>
      </c>
      <c r="D47" s="39">
        <v>0</v>
      </c>
      <c r="E47" s="39">
        <v>0</v>
      </c>
      <c r="F47" s="77">
        <v>2.9333333330000002</v>
      </c>
      <c r="G47" s="77">
        <v>3.2</v>
      </c>
      <c r="H47" s="77">
        <v>3.1333333329999999</v>
      </c>
      <c r="I47" s="77">
        <v>2.5333333329999999</v>
      </c>
      <c r="J47" s="78"/>
      <c r="K47" s="78"/>
      <c r="L47" s="78"/>
      <c r="M47" s="78"/>
      <c r="N47" s="94"/>
      <c r="O47" s="94"/>
      <c r="P47" s="94"/>
      <c r="Q47" s="95">
        <v>2.4</v>
      </c>
      <c r="R47" s="76"/>
      <c r="S47" s="76"/>
      <c r="T47" s="76"/>
      <c r="U47" s="76"/>
      <c r="V47" s="76"/>
      <c r="W47" s="76"/>
      <c r="X47" s="86" t="s">
        <v>129</v>
      </c>
      <c r="Y47" s="84">
        <v>3</v>
      </c>
      <c r="Z47" s="86" t="s">
        <v>129</v>
      </c>
      <c r="AA47" s="84">
        <v>4</v>
      </c>
    </row>
    <row r="48" spans="1:27" ht="15" thickBot="1" x14ac:dyDescent="0.2">
      <c r="A48" s="73">
        <v>268</v>
      </c>
      <c r="B48" s="39">
        <v>2</v>
      </c>
      <c r="C48" s="39">
        <v>3</v>
      </c>
      <c r="D48" s="39">
        <v>0</v>
      </c>
      <c r="E48" s="39">
        <v>0</v>
      </c>
      <c r="F48" s="77">
        <v>2.875</v>
      </c>
      <c r="G48" s="77">
        <v>3</v>
      </c>
      <c r="H48" s="77">
        <v>3.125</v>
      </c>
      <c r="I48" s="77">
        <v>2.75</v>
      </c>
      <c r="J48" s="80"/>
      <c r="K48" s="80"/>
      <c r="L48" s="80"/>
      <c r="M48" s="80"/>
      <c r="N48" s="76"/>
      <c r="O48" s="76"/>
      <c r="P48" s="76"/>
      <c r="Q48" s="77">
        <v>2.5625</v>
      </c>
      <c r="R48" s="76"/>
      <c r="S48" s="76"/>
      <c r="T48" s="76"/>
      <c r="U48" s="76"/>
      <c r="V48" s="76"/>
      <c r="W48" s="76"/>
      <c r="X48" s="86" t="s">
        <v>129</v>
      </c>
      <c r="Y48" s="84">
        <v>4</v>
      </c>
      <c r="Z48" s="86" t="s">
        <v>129</v>
      </c>
      <c r="AA48" s="84">
        <v>3</v>
      </c>
    </row>
    <row r="49" spans="1:27" ht="15" thickBot="1" x14ac:dyDescent="0.2">
      <c r="A49" s="73">
        <v>271</v>
      </c>
      <c r="B49" s="39">
        <v>2</v>
      </c>
      <c r="C49" s="39">
        <v>3</v>
      </c>
      <c r="D49" s="39">
        <v>0</v>
      </c>
      <c r="E49" s="39">
        <v>0</v>
      </c>
      <c r="F49" s="77">
        <v>2.1875</v>
      </c>
      <c r="G49" s="77">
        <v>3.375</v>
      </c>
      <c r="H49" s="77">
        <v>2.25</v>
      </c>
      <c r="I49" s="77">
        <v>1.125</v>
      </c>
      <c r="J49" s="78"/>
      <c r="K49" s="78"/>
      <c r="L49" s="78"/>
      <c r="M49" s="78"/>
      <c r="N49" s="94"/>
      <c r="O49" s="94"/>
      <c r="P49" s="94"/>
      <c r="Q49" s="95">
        <v>2.25</v>
      </c>
      <c r="R49" s="76"/>
      <c r="S49" s="76"/>
      <c r="T49" s="76"/>
      <c r="U49" s="76"/>
      <c r="V49" s="76"/>
      <c r="W49" s="76"/>
      <c r="X49" s="86" t="s">
        <v>123</v>
      </c>
      <c r="Z49" s="86" t="s">
        <v>129</v>
      </c>
      <c r="AA49" s="84">
        <v>4</v>
      </c>
    </row>
    <row r="50" spans="1:27" ht="15" thickBot="1" x14ac:dyDescent="0.2">
      <c r="A50" s="73">
        <v>274</v>
      </c>
      <c r="B50" s="39">
        <v>2</v>
      </c>
      <c r="C50" s="39">
        <v>3</v>
      </c>
      <c r="D50" s="39">
        <v>0</v>
      </c>
      <c r="E50" s="39">
        <v>0</v>
      </c>
      <c r="F50" s="77">
        <v>2.875</v>
      </c>
      <c r="G50" s="77">
        <v>3.625</v>
      </c>
      <c r="H50" s="77">
        <v>3.5</v>
      </c>
      <c r="I50" s="77">
        <v>2.875</v>
      </c>
      <c r="J50" s="78"/>
      <c r="K50" s="78"/>
      <c r="L50" s="78"/>
      <c r="M50" s="78"/>
      <c r="N50" s="94"/>
      <c r="O50" s="94"/>
      <c r="P50" s="94"/>
      <c r="Q50" s="95">
        <v>3.625</v>
      </c>
      <c r="R50" s="76"/>
      <c r="S50" s="76"/>
      <c r="T50" s="76"/>
      <c r="U50" s="76"/>
      <c r="V50" s="76"/>
      <c r="W50" s="76"/>
      <c r="X50" s="86" t="s">
        <v>129</v>
      </c>
      <c r="Y50" s="84">
        <v>5</v>
      </c>
      <c r="Z50" s="86" t="s">
        <v>129</v>
      </c>
      <c r="AA50" s="84">
        <v>5</v>
      </c>
    </row>
    <row r="51" spans="1:27" ht="15" thickBot="1" x14ac:dyDescent="0.2">
      <c r="A51" s="73">
        <v>277</v>
      </c>
      <c r="B51" s="39">
        <v>2</v>
      </c>
      <c r="C51" s="39">
        <v>3</v>
      </c>
      <c r="D51" s="39">
        <v>0</v>
      </c>
      <c r="E51" s="39">
        <v>0</v>
      </c>
      <c r="F51" s="74">
        <v>2.9375</v>
      </c>
      <c r="G51" s="74">
        <v>3.4375</v>
      </c>
      <c r="H51" s="74">
        <v>3.625</v>
      </c>
      <c r="I51" s="74">
        <v>3.375</v>
      </c>
      <c r="J51" s="88"/>
      <c r="K51" s="88"/>
      <c r="L51" s="88"/>
      <c r="M51" s="88"/>
      <c r="N51" s="76"/>
      <c r="O51" s="76"/>
      <c r="P51" s="76"/>
      <c r="Q51" s="74">
        <v>3.4375</v>
      </c>
      <c r="R51" s="76"/>
      <c r="S51" s="76"/>
      <c r="T51" s="76"/>
      <c r="U51" s="76"/>
      <c r="V51" s="76"/>
      <c r="W51" s="76"/>
      <c r="X51" s="86" t="s">
        <v>129</v>
      </c>
      <c r="Y51" s="84">
        <v>4</v>
      </c>
      <c r="Z51" s="86" t="s">
        <v>129</v>
      </c>
      <c r="AA51" s="84">
        <v>4</v>
      </c>
    </row>
    <row r="52" spans="1:27" ht="15" thickBot="1" x14ac:dyDescent="0.2">
      <c r="A52" s="73">
        <v>280</v>
      </c>
      <c r="B52" s="39">
        <v>2</v>
      </c>
      <c r="C52" s="39">
        <v>3</v>
      </c>
      <c r="D52" s="39">
        <v>0</v>
      </c>
      <c r="E52" s="39">
        <v>0</v>
      </c>
      <c r="F52" s="74">
        <v>2</v>
      </c>
      <c r="G52" s="74">
        <v>3.15625</v>
      </c>
      <c r="H52" s="74">
        <v>3.8125</v>
      </c>
      <c r="I52" s="74">
        <v>3.375</v>
      </c>
      <c r="J52" s="75"/>
      <c r="K52" s="75"/>
      <c r="L52" s="75"/>
      <c r="M52" s="75"/>
      <c r="N52" s="94"/>
      <c r="O52" s="94"/>
      <c r="P52" s="94"/>
      <c r="Q52" s="93">
        <v>3.125</v>
      </c>
      <c r="R52" s="76"/>
      <c r="S52" s="76"/>
      <c r="T52" s="76"/>
      <c r="U52" s="76"/>
      <c r="V52" s="76"/>
      <c r="W52" s="76"/>
      <c r="X52" s="86" t="s">
        <v>129</v>
      </c>
      <c r="Y52" s="84">
        <v>3</v>
      </c>
      <c r="Z52" s="86" t="s">
        <v>129</v>
      </c>
      <c r="AA52" s="84">
        <v>3</v>
      </c>
    </row>
    <row r="53" spans="1:27" ht="15" thickBot="1" x14ac:dyDescent="0.2">
      <c r="A53" s="73">
        <v>283</v>
      </c>
      <c r="B53" s="39">
        <v>2</v>
      </c>
      <c r="C53" s="39">
        <v>3</v>
      </c>
      <c r="D53" s="39">
        <v>0</v>
      </c>
      <c r="E53" s="39">
        <v>0</v>
      </c>
      <c r="F53" s="74">
        <v>3.875</v>
      </c>
      <c r="G53" s="74">
        <v>3.5625</v>
      </c>
      <c r="H53" s="74">
        <v>2.1875</v>
      </c>
      <c r="I53" s="74">
        <v>1.6875</v>
      </c>
      <c r="J53" s="75"/>
      <c r="K53" s="75"/>
      <c r="L53" s="75"/>
      <c r="M53" s="75"/>
      <c r="N53" s="94"/>
      <c r="O53" s="94"/>
      <c r="P53" s="94"/>
      <c r="Q53" s="93">
        <v>1.6470588239999999</v>
      </c>
      <c r="R53" s="76"/>
      <c r="S53" s="76"/>
      <c r="T53" s="76"/>
      <c r="U53" s="76"/>
      <c r="V53" s="76"/>
      <c r="W53" s="76"/>
      <c r="X53" s="86" t="s">
        <v>123</v>
      </c>
      <c r="Z53" s="86" t="s">
        <v>123</v>
      </c>
    </row>
    <row r="54" spans="1:27" ht="15" thickBot="1" x14ac:dyDescent="0.2">
      <c r="A54" s="73">
        <v>286</v>
      </c>
      <c r="B54" s="39">
        <v>2</v>
      </c>
      <c r="C54" s="39">
        <v>3</v>
      </c>
      <c r="D54" s="39">
        <v>0</v>
      </c>
      <c r="E54" s="39">
        <v>0</v>
      </c>
      <c r="F54" s="74">
        <v>3.6875</v>
      </c>
      <c r="G54" s="74">
        <v>3.625</v>
      </c>
      <c r="H54" s="74">
        <v>3.9375</v>
      </c>
      <c r="I54" s="74">
        <v>3.375</v>
      </c>
      <c r="J54" s="88"/>
      <c r="K54" s="88"/>
      <c r="L54" s="88"/>
      <c r="M54" s="88"/>
      <c r="N54" s="76"/>
      <c r="O54" s="76"/>
      <c r="P54" s="76"/>
      <c r="Q54" s="74">
        <v>3.75</v>
      </c>
      <c r="R54" s="76"/>
      <c r="S54" s="76"/>
      <c r="T54" s="76"/>
      <c r="U54" s="76"/>
      <c r="V54" s="76"/>
      <c r="W54" s="76"/>
      <c r="X54" s="86" t="s">
        <v>129</v>
      </c>
      <c r="Y54" s="73">
        <v>5</v>
      </c>
      <c r="Z54" s="86" t="s">
        <v>129</v>
      </c>
      <c r="AA54" s="84">
        <v>4</v>
      </c>
    </row>
    <row r="55" spans="1:27" ht="15" thickBot="1" x14ac:dyDescent="0.2">
      <c r="A55" s="73">
        <v>289</v>
      </c>
      <c r="B55" s="39">
        <v>2</v>
      </c>
      <c r="C55" s="39">
        <v>3</v>
      </c>
      <c r="D55" s="39">
        <v>0</v>
      </c>
      <c r="E55" s="39">
        <v>0</v>
      </c>
      <c r="F55" s="74">
        <v>1.75</v>
      </c>
      <c r="G55" s="74">
        <v>2.375</v>
      </c>
      <c r="H55" s="74">
        <v>2.4375</v>
      </c>
      <c r="I55" s="74">
        <v>2.3125</v>
      </c>
      <c r="J55" s="75"/>
      <c r="K55" s="75"/>
      <c r="L55" s="75"/>
      <c r="M55" s="75"/>
      <c r="N55" s="94"/>
      <c r="O55" s="94"/>
      <c r="P55" s="94"/>
      <c r="Q55" s="93">
        <v>4.4375</v>
      </c>
      <c r="R55" s="76"/>
      <c r="S55" s="76"/>
      <c r="T55" s="76"/>
      <c r="U55" s="76"/>
      <c r="V55" s="76"/>
      <c r="W55" s="76"/>
      <c r="X55" s="86" t="s">
        <v>129</v>
      </c>
      <c r="Y55" s="73">
        <v>2</v>
      </c>
      <c r="Z55" s="86" t="s">
        <v>129</v>
      </c>
      <c r="AA55" s="84">
        <v>3</v>
      </c>
    </row>
    <row r="56" spans="1:27" ht="15" thickBot="1" x14ac:dyDescent="0.2">
      <c r="A56" s="73">
        <v>292</v>
      </c>
      <c r="B56" s="39">
        <v>2</v>
      </c>
      <c r="C56" s="39">
        <v>3</v>
      </c>
      <c r="D56" s="39">
        <v>0</v>
      </c>
      <c r="E56" s="39">
        <v>0</v>
      </c>
      <c r="F56" s="74">
        <v>3.125</v>
      </c>
      <c r="G56" s="74">
        <v>3.9375</v>
      </c>
      <c r="H56" s="74">
        <v>4.1875</v>
      </c>
      <c r="I56" s="74">
        <v>2.4375</v>
      </c>
      <c r="J56" s="75"/>
      <c r="K56" s="75"/>
      <c r="L56" s="75"/>
      <c r="M56" s="75"/>
      <c r="N56" s="94"/>
      <c r="O56" s="94"/>
      <c r="P56" s="94"/>
      <c r="Q56" s="93">
        <v>3.3125</v>
      </c>
      <c r="R56" s="76"/>
      <c r="S56" s="76"/>
      <c r="T56" s="76"/>
      <c r="U56" s="76"/>
      <c r="V56" s="76"/>
      <c r="W56" s="76"/>
      <c r="X56" s="86" t="s">
        <v>129</v>
      </c>
      <c r="Y56" s="73">
        <v>5</v>
      </c>
      <c r="Z56" s="86" t="s">
        <v>129</v>
      </c>
      <c r="AA56" s="84">
        <v>5</v>
      </c>
    </row>
    <row r="57" spans="1:27" ht="15" thickBot="1" x14ac:dyDescent="0.2">
      <c r="A57" s="73">
        <v>428</v>
      </c>
      <c r="B57" s="58">
        <v>2</v>
      </c>
      <c r="C57" s="58">
        <v>7</v>
      </c>
      <c r="D57" s="60">
        <v>0</v>
      </c>
      <c r="E57" s="60">
        <v>0</v>
      </c>
      <c r="F57" s="74">
        <v>2.9</v>
      </c>
      <c r="G57" s="74">
        <v>2.85</v>
      </c>
      <c r="H57" s="74">
        <v>3.05</v>
      </c>
      <c r="I57" s="74">
        <v>2.4500000000000002</v>
      </c>
      <c r="J57" s="76"/>
      <c r="K57" s="76"/>
      <c r="L57" s="76"/>
      <c r="M57" s="76"/>
      <c r="N57" s="76"/>
      <c r="O57" s="76"/>
      <c r="P57" s="76"/>
      <c r="Q57" s="94"/>
      <c r="R57" s="93">
        <v>2</v>
      </c>
      <c r="S57" s="93">
        <v>1.1000000000000001</v>
      </c>
      <c r="T57" s="76"/>
      <c r="U57" s="76"/>
      <c r="V57" s="76"/>
      <c r="W57" s="76"/>
      <c r="X57" s="86" t="s">
        <v>129</v>
      </c>
      <c r="Y57" s="73">
        <v>3</v>
      </c>
      <c r="Z57" s="73" t="s">
        <v>129</v>
      </c>
      <c r="AA57" s="73">
        <v>2</v>
      </c>
    </row>
    <row r="58" spans="1:27" ht="15" thickBot="1" x14ac:dyDescent="0.2">
      <c r="A58" s="73">
        <v>436</v>
      </c>
      <c r="B58" s="58">
        <v>2</v>
      </c>
      <c r="C58" s="58">
        <v>7</v>
      </c>
      <c r="D58" s="60">
        <v>0</v>
      </c>
      <c r="E58" s="60">
        <v>0</v>
      </c>
      <c r="F58" s="74">
        <v>3.6315789469999999</v>
      </c>
      <c r="G58" s="74">
        <v>3.1578947369999999</v>
      </c>
      <c r="H58" s="74">
        <v>3.8947368419999999</v>
      </c>
      <c r="I58" s="74">
        <v>3.3684210530000001</v>
      </c>
      <c r="J58" s="94"/>
      <c r="K58" s="94"/>
      <c r="L58" s="94"/>
      <c r="M58" s="94"/>
      <c r="N58" s="94"/>
      <c r="O58" s="94"/>
      <c r="P58" s="94"/>
      <c r="Q58" s="76"/>
      <c r="R58" s="93">
        <v>5.5263157889999999</v>
      </c>
      <c r="S58" s="93">
        <v>4.7894736839999998</v>
      </c>
      <c r="T58" s="76"/>
      <c r="U58" s="76"/>
      <c r="V58" s="76"/>
      <c r="W58" s="76"/>
      <c r="X58" s="86" t="s">
        <v>123</v>
      </c>
      <c r="Z58" s="87"/>
      <c r="AA58" s="87"/>
    </row>
    <row r="59" spans="1:27" ht="15" thickBot="1" x14ac:dyDescent="0.2">
      <c r="A59" s="73">
        <v>438</v>
      </c>
      <c r="B59" s="58">
        <v>2</v>
      </c>
      <c r="C59" s="58">
        <v>7</v>
      </c>
      <c r="D59" s="60">
        <v>0</v>
      </c>
      <c r="E59" s="60">
        <v>0</v>
      </c>
      <c r="F59" s="74">
        <v>2.9444444440000002</v>
      </c>
      <c r="G59" s="74">
        <v>3.5</v>
      </c>
      <c r="H59" s="74">
        <v>3.7222222220000001</v>
      </c>
      <c r="I59" s="74">
        <v>3.2222222220000001</v>
      </c>
      <c r="J59" s="76"/>
      <c r="K59" s="76"/>
      <c r="L59" s="76"/>
      <c r="M59" s="76"/>
      <c r="N59" s="76"/>
      <c r="O59" s="76"/>
      <c r="P59" s="76"/>
      <c r="Q59" s="94"/>
      <c r="R59" s="93">
        <v>5.2777777779999999</v>
      </c>
      <c r="S59" s="93">
        <v>4.3333333329999997</v>
      </c>
      <c r="T59" s="76"/>
      <c r="U59" s="76"/>
      <c r="V59" s="76"/>
      <c r="W59" s="76"/>
      <c r="X59" s="86" t="s">
        <v>129</v>
      </c>
      <c r="Y59" s="73">
        <v>4</v>
      </c>
      <c r="Z59" s="73" t="s">
        <v>129</v>
      </c>
      <c r="AA59" s="73">
        <v>4</v>
      </c>
    </row>
    <row r="60" spans="1:27" ht="15" thickBot="1" x14ac:dyDescent="0.2">
      <c r="A60" s="73">
        <v>441</v>
      </c>
      <c r="B60" s="58">
        <v>2</v>
      </c>
      <c r="C60" s="58">
        <v>7</v>
      </c>
      <c r="D60" s="60">
        <v>0</v>
      </c>
      <c r="E60" s="60">
        <v>0</v>
      </c>
      <c r="F60" s="74">
        <v>1.705882353</v>
      </c>
      <c r="G60" s="74">
        <v>2.4705882350000001</v>
      </c>
      <c r="H60" s="74">
        <v>4.7058823529999998</v>
      </c>
      <c r="I60" s="74">
        <v>3</v>
      </c>
      <c r="J60" s="94"/>
      <c r="K60" s="94"/>
      <c r="L60" s="94"/>
      <c r="M60" s="94"/>
      <c r="N60" s="94"/>
      <c r="O60" s="94"/>
      <c r="P60" s="94"/>
      <c r="Q60" s="76"/>
      <c r="R60" s="93">
        <v>3.6470588240000001</v>
      </c>
      <c r="S60" s="93">
        <v>2.8235294120000001</v>
      </c>
      <c r="T60" s="76"/>
      <c r="U60" s="76"/>
      <c r="V60" s="76"/>
      <c r="W60" s="76"/>
      <c r="X60" s="86" t="s">
        <v>129</v>
      </c>
      <c r="Y60" s="73">
        <v>6</v>
      </c>
      <c r="Z60" s="87"/>
      <c r="AA60" s="87"/>
    </row>
    <row r="61" spans="1:27" ht="15" thickBot="1" x14ac:dyDescent="0.2">
      <c r="A61" s="73">
        <v>443</v>
      </c>
      <c r="B61" s="58">
        <v>2</v>
      </c>
      <c r="C61" s="58">
        <v>7</v>
      </c>
      <c r="D61" s="60">
        <v>0</v>
      </c>
      <c r="E61" s="60">
        <v>0</v>
      </c>
      <c r="F61" s="74">
        <v>3.125</v>
      </c>
      <c r="G61" s="74">
        <v>2.1875</v>
      </c>
      <c r="H61" s="74">
        <v>3.375</v>
      </c>
      <c r="I61" s="74">
        <v>2.5</v>
      </c>
      <c r="J61" s="94"/>
      <c r="K61" s="94"/>
      <c r="L61" s="94"/>
      <c r="M61" s="94"/>
      <c r="N61" s="94"/>
      <c r="O61" s="94"/>
      <c r="P61" s="94"/>
      <c r="Q61" s="76"/>
      <c r="R61" s="93">
        <v>2.1875</v>
      </c>
      <c r="S61" s="93">
        <v>1.5</v>
      </c>
      <c r="T61" s="76"/>
      <c r="U61" s="76"/>
      <c r="V61" s="76"/>
      <c r="W61" s="76"/>
      <c r="X61" s="86" t="s">
        <v>129</v>
      </c>
      <c r="Y61" s="73">
        <v>3</v>
      </c>
      <c r="Z61" s="73" t="s">
        <v>129</v>
      </c>
      <c r="AA61" s="73">
        <v>3</v>
      </c>
    </row>
    <row r="62" spans="1:27" ht="15" thickBot="1" x14ac:dyDescent="0.2">
      <c r="A62" s="73">
        <v>451</v>
      </c>
      <c r="B62" s="58">
        <v>2</v>
      </c>
      <c r="C62" s="58">
        <v>7</v>
      </c>
      <c r="D62" s="60">
        <v>0</v>
      </c>
      <c r="E62" s="60">
        <v>0</v>
      </c>
      <c r="F62" s="74">
        <v>1</v>
      </c>
      <c r="G62" s="74">
        <v>3.6190476189999998</v>
      </c>
      <c r="H62" s="74">
        <v>3.80952381</v>
      </c>
      <c r="I62" s="74">
        <v>3.7142857139999998</v>
      </c>
      <c r="J62" s="76"/>
      <c r="K62" s="76"/>
      <c r="L62" s="76"/>
      <c r="M62" s="76"/>
      <c r="N62" s="76"/>
      <c r="O62" s="76"/>
      <c r="P62" s="76"/>
      <c r="Q62" s="94"/>
      <c r="R62" s="93">
        <v>6.7619047620000003</v>
      </c>
      <c r="S62" s="93">
        <v>5.5238095239999998</v>
      </c>
      <c r="T62" s="76"/>
      <c r="U62" s="76"/>
      <c r="V62" s="76"/>
      <c r="W62" s="76"/>
      <c r="X62" s="86" t="s">
        <v>129</v>
      </c>
      <c r="Y62" s="73">
        <v>4</v>
      </c>
      <c r="Z62" s="73" t="s">
        <v>123</v>
      </c>
    </row>
    <row r="63" spans="1:27" ht="15" thickBot="1" x14ac:dyDescent="0.2">
      <c r="A63" s="73">
        <v>456</v>
      </c>
      <c r="B63" s="58">
        <v>2</v>
      </c>
      <c r="C63" s="58">
        <v>7</v>
      </c>
      <c r="D63" s="60">
        <v>0</v>
      </c>
      <c r="E63" s="60">
        <v>0</v>
      </c>
      <c r="F63" s="74">
        <v>2.65</v>
      </c>
      <c r="G63" s="74">
        <v>2.95</v>
      </c>
      <c r="H63" s="74">
        <v>4.3499999999999996</v>
      </c>
      <c r="I63" s="74">
        <v>3.85</v>
      </c>
      <c r="J63" s="94"/>
      <c r="K63" s="94"/>
      <c r="L63" s="94"/>
      <c r="M63" s="94"/>
      <c r="N63" s="94"/>
      <c r="O63" s="94"/>
      <c r="P63" s="94"/>
      <c r="Q63" s="76"/>
      <c r="R63" s="93">
        <v>3.1</v>
      </c>
      <c r="S63" s="93">
        <v>2.15</v>
      </c>
      <c r="T63" s="76"/>
      <c r="U63" s="76"/>
      <c r="V63" s="76"/>
      <c r="W63" s="76"/>
      <c r="X63" s="86" t="s">
        <v>129</v>
      </c>
      <c r="Y63" s="73">
        <v>5</v>
      </c>
      <c r="Z63" s="73" t="s">
        <v>129</v>
      </c>
      <c r="AA63" s="73">
        <v>3</v>
      </c>
    </row>
    <row r="64" spans="1:27" ht="15" thickBot="1" x14ac:dyDescent="0.2">
      <c r="A64" s="89">
        <v>459</v>
      </c>
      <c r="B64" s="58">
        <v>2</v>
      </c>
      <c r="C64" s="58">
        <v>7</v>
      </c>
      <c r="D64" s="60">
        <v>0</v>
      </c>
      <c r="E64" s="60">
        <v>0</v>
      </c>
      <c r="F64" s="74">
        <v>2.1578947369999999</v>
      </c>
      <c r="G64" s="74">
        <v>2.2105263160000002</v>
      </c>
      <c r="H64" s="74">
        <v>2.8421052630000001</v>
      </c>
      <c r="I64" s="74">
        <v>2.1578947369999999</v>
      </c>
      <c r="J64" s="94"/>
      <c r="K64" s="94"/>
      <c r="L64" s="94"/>
      <c r="M64" s="94"/>
      <c r="N64" s="94"/>
      <c r="O64" s="94"/>
      <c r="P64" s="94"/>
      <c r="Q64" s="76"/>
      <c r="R64" s="93">
        <v>1.3684210530000001</v>
      </c>
      <c r="S64" s="93">
        <v>0.26315789470000001</v>
      </c>
      <c r="T64" s="76"/>
      <c r="U64" s="76"/>
      <c r="V64" s="76"/>
      <c r="W64" s="76"/>
      <c r="X64" s="86" t="s">
        <v>129</v>
      </c>
      <c r="Y64" s="73">
        <v>3</v>
      </c>
      <c r="Z64" s="73" t="s">
        <v>129</v>
      </c>
      <c r="AA64" s="73">
        <v>3</v>
      </c>
    </row>
    <row r="65" spans="1:27" ht="15" thickBot="1" x14ac:dyDescent="0.2">
      <c r="A65" s="73">
        <v>266</v>
      </c>
      <c r="B65" s="39">
        <v>3</v>
      </c>
      <c r="C65" s="39">
        <v>3</v>
      </c>
      <c r="D65" s="39">
        <v>0</v>
      </c>
      <c r="E65" s="39">
        <v>0</v>
      </c>
      <c r="F65" s="77">
        <v>4</v>
      </c>
      <c r="G65" s="77">
        <v>3.9375</v>
      </c>
      <c r="H65" s="77">
        <v>5</v>
      </c>
      <c r="I65" s="77">
        <v>4.375</v>
      </c>
      <c r="J65" s="80"/>
      <c r="K65" s="80"/>
      <c r="L65" s="80"/>
      <c r="M65" s="80"/>
      <c r="N65" s="95">
        <v>4.3125</v>
      </c>
      <c r="O65" s="95">
        <v>4</v>
      </c>
      <c r="P65" s="95">
        <v>2.0833333330000001</v>
      </c>
      <c r="Q65" s="94"/>
      <c r="R65" s="76"/>
      <c r="S65" s="76"/>
      <c r="T65" s="76"/>
      <c r="U65" s="76"/>
      <c r="V65" s="76"/>
      <c r="W65" s="76"/>
      <c r="X65" s="86" t="s">
        <v>129</v>
      </c>
      <c r="Y65" s="84">
        <v>4</v>
      </c>
      <c r="Z65" s="87"/>
      <c r="AA65" s="87"/>
    </row>
    <row r="66" spans="1:27" ht="15" thickBot="1" x14ac:dyDescent="0.2">
      <c r="A66" s="73">
        <v>269</v>
      </c>
      <c r="B66" s="39">
        <v>3</v>
      </c>
      <c r="C66" s="39">
        <v>3</v>
      </c>
      <c r="D66" s="39">
        <v>0</v>
      </c>
      <c r="E66" s="39">
        <v>0</v>
      </c>
      <c r="F66" s="77">
        <v>4</v>
      </c>
      <c r="G66" s="77">
        <v>3.9375</v>
      </c>
      <c r="H66" s="77">
        <v>4</v>
      </c>
      <c r="I66" s="77">
        <v>3</v>
      </c>
      <c r="J66" s="78"/>
      <c r="K66" s="78"/>
      <c r="L66" s="78"/>
      <c r="M66" s="78"/>
      <c r="N66" s="77">
        <v>5.1875</v>
      </c>
      <c r="O66" s="77">
        <v>4.9375</v>
      </c>
      <c r="P66" s="77">
        <v>5.1875</v>
      </c>
      <c r="Q66" s="76"/>
      <c r="R66" s="76"/>
      <c r="S66" s="76"/>
      <c r="T66" s="76"/>
      <c r="U66" s="76"/>
      <c r="V66" s="76"/>
      <c r="W66" s="76"/>
      <c r="X66" s="86" t="s">
        <v>129</v>
      </c>
      <c r="Y66" s="84">
        <v>4</v>
      </c>
      <c r="Z66" s="86" t="s">
        <v>129</v>
      </c>
      <c r="AA66" s="84">
        <v>3</v>
      </c>
    </row>
    <row r="67" spans="1:27" ht="15" thickBot="1" x14ac:dyDescent="0.2">
      <c r="A67" s="73">
        <v>272</v>
      </c>
      <c r="B67" s="39">
        <v>3</v>
      </c>
      <c r="C67" s="39">
        <v>3</v>
      </c>
      <c r="D67" s="39">
        <v>0</v>
      </c>
      <c r="E67" s="39">
        <v>0</v>
      </c>
      <c r="F67" s="77">
        <v>2.5</v>
      </c>
      <c r="G67" s="77">
        <v>2.9375</v>
      </c>
      <c r="H67" s="77">
        <v>2.9375</v>
      </c>
      <c r="I67" s="77">
        <v>3.6875</v>
      </c>
      <c r="J67" s="78"/>
      <c r="K67" s="78"/>
      <c r="L67" s="78"/>
      <c r="M67" s="78"/>
      <c r="N67" s="95">
        <v>2.8125</v>
      </c>
      <c r="O67" s="95">
        <v>2.4375</v>
      </c>
      <c r="P67" s="95">
        <v>2.75</v>
      </c>
      <c r="Q67" s="76"/>
      <c r="R67" s="76"/>
      <c r="S67" s="76"/>
      <c r="T67" s="76"/>
      <c r="U67" s="76"/>
      <c r="V67" s="76"/>
      <c r="W67" s="76"/>
      <c r="X67" s="86" t="s">
        <v>129</v>
      </c>
      <c r="Y67" s="84">
        <v>2</v>
      </c>
      <c r="Z67" s="87"/>
      <c r="AA67" s="87"/>
    </row>
    <row r="68" spans="1:27" ht="15" thickBot="1" x14ac:dyDescent="0.2">
      <c r="A68" s="73">
        <v>275</v>
      </c>
      <c r="B68" s="39">
        <v>3</v>
      </c>
      <c r="C68" s="39">
        <v>3</v>
      </c>
      <c r="D68" s="39">
        <v>0</v>
      </c>
      <c r="E68" s="39">
        <v>0</v>
      </c>
      <c r="F68" s="77">
        <v>3.9375</v>
      </c>
      <c r="G68" s="77">
        <v>3.75</v>
      </c>
      <c r="H68" s="77">
        <v>4.125</v>
      </c>
      <c r="I68" s="77">
        <v>2.4375</v>
      </c>
      <c r="J68" s="78"/>
      <c r="K68" s="78"/>
      <c r="L68" s="80"/>
      <c r="M68" s="78"/>
      <c r="N68" s="95">
        <v>4.25</v>
      </c>
      <c r="O68" s="95">
        <v>3.9375</v>
      </c>
      <c r="P68" s="95">
        <v>3.6875</v>
      </c>
      <c r="Q68" s="76"/>
      <c r="R68" s="76"/>
      <c r="S68" s="76"/>
      <c r="T68" s="76"/>
      <c r="U68" s="76"/>
      <c r="V68" s="76"/>
      <c r="W68" s="76"/>
      <c r="X68" s="86" t="s">
        <v>129</v>
      </c>
      <c r="Y68" s="84">
        <v>4</v>
      </c>
      <c r="Z68" s="86" t="s">
        <v>129</v>
      </c>
      <c r="AA68" s="84">
        <v>3</v>
      </c>
    </row>
    <row r="69" spans="1:27" ht="15" thickBot="1" x14ac:dyDescent="0.2">
      <c r="A69" s="73">
        <v>278</v>
      </c>
      <c r="B69" s="39">
        <v>3</v>
      </c>
      <c r="C69" s="39">
        <v>3</v>
      </c>
      <c r="D69" s="39">
        <v>0</v>
      </c>
      <c r="E69" s="39">
        <v>0</v>
      </c>
      <c r="F69" s="74">
        <v>3.6470588240000001</v>
      </c>
      <c r="G69" s="74">
        <v>3.0588235290000001</v>
      </c>
      <c r="H69" s="74">
        <v>3.9411764709999999</v>
      </c>
      <c r="I69" s="74">
        <v>3.3529411759999999</v>
      </c>
      <c r="J69" s="75"/>
      <c r="K69" s="75"/>
      <c r="L69" s="75"/>
      <c r="M69" s="75"/>
      <c r="N69" s="93">
        <v>3.411764706</v>
      </c>
      <c r="O69" s="93">
        <v>3.4705882350000001</v>
      </c>
      <c r="P69" s="93">
        <v>3.588235294</v>
      </c>
      <c r="Q69" s="76"/>
      <c r="R69" s="76"/>
      <c r="S69" s="76"/>
      <c r="T69" s="76"/>
      <c r="U69" s="76"/>
      <c r="V69" s="76"/>
      <c r="W69" s="76"/>
      <c r="X69" s="86" t="s">
        <v>129</v>
      </c>
      <c r="Y69" s="84">
        <v>4</v>
      </c>
      <c r="Z69" s="86" t="s">
        <v>129</v>
      </c>
      <c r="AA69" s="84">
        <v>4</v>
      </c>
    </row>
    <row r="70" spans="1:27" ht="15" thickBot="1" x14ac:dyDescent="0.2">
      <c r="A70" s="73">
        <v>281</v>
      </c>
      <c r="B70" s="39">
        <v>3</v>
      </c>
      <c r="C70" s="39">
        <v>3</v>
      </c>
      <c r="D70" s="39">
        <v>0</v>
      </c>
      <c r="E70" s="39">
        <v>0</v>
      </c>
      <c r="F70" s="74">
        <v>3.9375</v>
      </c>
      <c r="G70" s="74">
        <v>3.5</v>
      </c>
      <c r="H70" s="74">
        <v>4.0625</v>
      </c>
      <c r="I70" s="74">
        <v>3.6875</v>
      </c>
      <c r="J70" s="75"/>
      <c r="K70" s="75"/>
      <c r="L70" s="88"/>
      <c r="M70" s="75"/>
      <c r="N70" s="93">
        <v>4</v>
      </c>
      <c r="O70" s="93">
        <v>4</v>
      </c>
      <c r="P70" s="93">
        <v>3.8125</v>
      </c>
      <c r="Q70" s="76"/>
      <c r="R70" s="76"/>
      <c r="S70" s="76"/>
      <c r="T70" s="76"/>
      <c r="U70" s="76"/>
      <c r="V70" s="76"/>
      <c r="W70" s="76"/>
      <c r="X70" s="86" t="s">
        <v>129</v>
      </c>
      <c r="Y70" s="84">
        <v>5</v>
      </c>
      <c r="Z70" s="86" t="s">
        <v>129</v>
      </c>
      <c r="AA70" s="84">
        <v>4</v>
      </c>
    </row>
    <row r="71" spans="1:27" ht="15" thickBot="1" x14ac:dyDescent="0.2">
      <c r="A71" s="73">
        <v>284</v>
      </c>
      <c r="B71" s="39">
        <v>3</v>
      </c>
      <c r="C71" s="39">
        <v>3</v>
      </c>
      <c r="D71" s="39">
        <v>0</v>
      </c>
      <c r="E71" s="39">
        <v>0</v>
      </c>
      <c r="F71" s="74">
        <v>1.375</v>
      </c>
      <c r="G71" s="74">
        <v>3.25</v>
      </c>
      <c r="H71" s="74">
        <v>3.0625</v>
      </c>
      <c r="I71" s="74">
        <v>2.1875</v>
      </c>
      <c r="J71" s="75"/>
      <c r="K71" s="75"/>
      <c r="L71" s="75"/>
      <c r="M71" s="75"/>
      <c r="N71" s="93">
        <v>3.5625</v>
      </c>
      <c r="O71" s="93">
        <v>4</v>
      </c>
      <c r="P71" s="93">
        <v>3.1875</v>
      </c>
      <c r="Q71" s="76"/>
      <c r="R71" s="76"/>
      <c r="S71" s="76"/>
      <c r="T71" s="76"/>
      <c r="U71" s="76"/>
      <c r="V71" s="76"/>
      <c r="W71" s="76"/>
      <c r="X71" s="86" t="s">
        <v>123</v>
      </c>
      <c r="Z71" s="86" t="s">
        <v>123</v>
      </c>
    </row>
    <row r="72" spans="1:27" ht="15" thickBot="1" x14ac:dyDescent="0.2">
      <c r="A72" s="73">
        <v>287</v>
      </c>
      <c r="B72" s="39">
        <v>3</v>
      </c>
      <c r="C72" s="39">
        <v>3</v>
      </c>
      <c r="D72" s="39">
        <v>0</v>
      </c>
      <c r="E72" s="39">
        <v>0</v>
      </c>
      <c r="F72" s="74">
        <v>3.6875</v>
      </c>
      <c r="G72" s="74">
        <v>3.375</v>
      </c>
      <c r="H72" s="74">
        <v>4.4375</v>
      </c>
      <c r="I72" s="74">
        <v>3.125</v>
      </c>
      <c r="J72" s="75"/>
      <c r="K72" s="75"/>
      <c r="L72" s="88"/>
      <c r="M72" s="75"/>
      <c r="N72" s="93">
        <v>2.733333333</v>
      </c>
      <c r="O72" s="93">
        <v>2.6</v>
      </c>
      <c r="P72" s="93">
        <v>2.6428571430000001</v>
      </c>
      <c r="Q72" s="76"/>
      <c r="R72" s="76"/>
      <c r="S72" s="76"/>
      <c r="T72" s="76"/>
      <c r="U72" s="76"/>
      <c r="V72" s="76"/>
      <c r="W72" s="76"/>
      <c r="X72" s="86" t="s">
        <v>129</v>
      </c>
      <c r="Y72" s="73">
        <v>3</v>
      </c>
      <c r="Z72" s="86" t="s">
        <v>129</v>
      </c>
      <c r="AA72" s="84">
        <v>3</v>
      </c>
    </row>
    <row r="73" spans="1:27" ht="15" thickBot="1" x14ac:dyDescent="0.2">
      <c r="A73" s="73">
        <v>290</v>
      </c>
      <c r="B73" s="39">
        <v>3</v>
      </c>
      <c r="C73" s="39">
        <v>3</v>
      </c>
      <c r="D73" s="39">
        <v>0</v>
      </c>
      <c r="E73" s="39">
        <v>0</v>
      </c>
      <c r="F73" s="74">
        <v>3.0625</v>
      </c>
      <c r="G73" s="74">
        <v>2.9375</v>
      </c>
      <c r="H73" s="74">
        <v>3.0625</v>
      </c>
      <c r="I73" s="74">
        <v>3.375</v>
      </c>
      <c r="J73" s="75"/>
      <c r="K73" s="75"/>
      <c r="L73" s="75"/>
      <c r="M73" s="75"/>
      <c r="N73" s="93">
        <v>3</v>
      </c>
      <c r="O73" s="93">
        <v>2.9333333330000002</v>
      </c>
      <c r="P73" s="93">
        <v>2.9375</v>
      </c>
      <c r="Q73" s="76"/>
      <c r="R73" s="76"/>
      <c r="S73" s="76"/>
      <c r="T73" s="76"/>
      <c r="U73" s="76"/>
      <c r="V73" s="76"/>
      <c r="W73" s="76"/>
      <c r="X73" s="86" t="s">
        <v>129</v>
      </c>
      <c r="Y73" s="73">
        <v>4</v>
      </c>
      <c r="Z73" s="86" t="s">
        <v>129</v>
      </c>
      <c r="AA73" s="84">
        <v>3</v>
      </c>
    </row>
    <row r="74" spans="1:27" ht="15" thickBot="1" x14ac:dyDescent="0.2">
      <c r="A74" s="73">
        <v>293</v>
      </c>
      <c r="B74" s="39">
        <v>3</v>
      </c>
      <c r="C74" s="39">
        <v>3</v>
      </c>
      <c r="D74" s="39">
        <v>0</v>
      </c>
      <c r="E74" s="39">
        <v>0</v>
      </c>
      <c r="F74" s="74">
        <v>3.125</v>
      </c>
      <c r="G74" s="74">
        <v>3.5625</v>
      </c>
      <c r="H74" s="74">
        <v>3.8125</v>
      </c>
      <c r="I74" s="74">
        <v>4</v>
      </c>
      <c r="J74" s="75"/>
      <c r="K74" s="75"/>
      <c r="L74" s="88"/>
      <c r="M74" s="75"/>
      <c r="N74" s="93">
        <v>4.5</v>
      </c>
      <c r="O74" s="93">
        <v>4.9375</v>
      </c>
      <c r="P74" s="93">
        <v>3.4375</v>
      </c>
      <c r="Q74" s="76"/>
      <c r="R74" s="76"/>
      <c r="S74" s="76"/>
      <c r="T74" s="76"/>
      <c r="U74" s="76"/>
      <c r="V74" s="76"/>
      <c r="W74" s="76"/>
      <c r="X74" s="86" t="s">
        <v>129</v>
      </c>
      <c r="Y74" s="73">
        <v>4</v>
      </c>
      <c r="Z74" s="86" t="s">
        <v>129</v>
      </c>
      <c r="AA74" s="84">
        <v>4</v>
      </c>
    </row>
    <row r="75" spans="1:27" ht="15" thickBot="1" x14ac:dyDescent="0.2">
      <c r="A75" s="73">
        <v>294</v>
      </c>
      <c r="B75" s="62">
        <v>3</v>
      </c>
      <c r="C75" s="62">
        <v>4</v>
      </c>
      <c r="D75" s="39">
        <v>0</v>
      </c>
      <c r="E75" s="39">
        <v>1</v>
      </c>
      <c r="F75" s="77">
        <v>4</v>
      </c>
      <c r="G75" s="77">
        <v>4.923076923</v>
      </c>
      <c r="H75" s="77">
        <v>5</v>
      </c>
      <c r="I75" s="77">
        <v>3.769230769</v>
      </c>
      <c r="J75" s="77">
        <v>3.1428571430000001</v>
      </c>
      <c r="K75" s="77">
        <v>3.1428571430000001</v>
      </c>
      <c r="L75" s="77">
        <v>2.4285714289999998</v>
      </c>
      <c r="M75" s="77">
        <v>3.25</v>
      </c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86" t="s">
        <v>129</v>
      </c>
      <c r="Y75" s="73">
        <v>4</v>
      </c>
      <c r="Z75" s="87"/>
      <c r="AA75" s="87"/>
    </row>
    <row r="76" spans="1:27" ht="15" thickBot="1" x14ac:dyDescent="0.2">
      <c r="A76" s="73">
        <v>296</v>
      </c>
      <c r="B76" s="62">
        <v>3</v>
      </c>
      <c r="C76" s="62">
        <v>4</v>
      </c>
      <c r="D76" s="39">
        <v>0</v>
      </c>
      <c r="E76" s="39">
        <v>1</v>
      </c>
      <c r="F76" s="77">
        <v>3.875</v>
      </c>
      <c r="G76" s="77">
        <v>3.75</v>
      </c>
      <c r="H76" s="77">
        <v>4.8125</v>
      </c>
      <c r="I76" s="77">
        <v>3.5</v>
      </c>
      <c r="J76" s="77">
        <v>2.923076923</v>
      </c>
      <c r="K76" s="77">
        <v>2.538461538</v>
      </c>
      <c r="L76" s="95">
        <v>2.615384615</v>
      </c>
      <c r="M76" s="77">
        <v>2.5833333330000001</v>
      </c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86" t="s">
        <v>123</v>
      </c>
      <c r="Z76" s="86" t="s">
        <v>129</v>
      </c>
      <c r="AA76" s="84">
        <v>3</v>
      </c>
    </row>
    <row r="77" spans="1:27" ht="15" thickBot="1" x14ac:dyDescent="0.2">
      <c r="A77" s="73">
        <v>298</v>
      </c>
      <c r="B77" s="62">
        <v>3</v>
      </c>
      <c r="C77" s="62">
        <v>4</v>
      </c>
      <c r="D77" s="39">
        <v>0</v>
      </c>
      <c r="E77" s="39">
        <v>0</v>
      </c>
      <c r="F77" s="77">
        <v>3.6666666669999999</v>
      </c>
      <c r="G77" s="77">
        <v>3.6</v>
      </c>
      <c r="H77" s="77">
        <v>3.3333333330000001</v>
      </c>
      <c r="I77" s="77">
        <v>2.9333333330000002</v>
      </c>
      <c r="J77" s="77">
        <v>2.4285714289999998</v>
      </c>
      <c r="K77" s="77">
        <v>2.5714285710000002</v>
      </c>
      <c r="L77" s="77">
        <v>1.7857142859999999</v>
      </c>
      <c r="M77" s="77">
        <v>2.7272727269999999</v>
      </c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86" t="s">
        <v>129</v>
      </c>
      <c r="Y77" s="73">
        <v>5</v>
      </c>
      <c r="Z77" s="87"/>
      <c r="AA77" s="87"/>
    </row>
    <row r="78" spans="1:27" ht="15" thickBot="1" x14ac:dyDescent="0.2">
      <c r="A78" s="73">
        <v>300</v>
      </c>
      <c r="B78" s="62">
        <v>3</v>
      </c>
      <c r="C78" s="62">
        <v>4</v>
      </c>
      <c r="D78" s="39">
        <v>0</v>
      </c>
      <c r="E78" s="39">
        <v>0</v>
      </c>
      <c r="F78" s="77">
        <v>3.9411764709999999</v>
      </c>
      <c r="G78" s="77">
        <v>3.411764706</v>
      </c>
      <c r="H78" s="77">
        <v>4.8823529409999997</v>
      </c>
      <c r="I78" s="77">
        <v>4.0588235289999997</v>
      </c>
      <c r="J78" s="77">
        <v>2.7777777779999999</v>
      </c>
      <c r="K78" s="77">
        <v>3.6666666669999999</v>
      </c>
      <c r="L78" s="95">
        <v>1.5</v>
      </c>
      <c r="M78" s="77">
        <v>3.9166666669999999</v>
      </c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86" t="s">
        <v>129</v>
      </c>
      <c r="Y78" s="73">
        <v>3</v>
      </c>
      <c r="Z78" s="86" t="s">
        <v>129</v>
      </c>
      <c r="AA78" s="84">
        <v>4</v>
      </c>
    </row>
    <row r="79" spans="1:27" ht="15" thickBot="1" x14ac:dyDescent="0.2">
      <c r="A79" s="73">
        <v>302</v>
      </c>
      <c r="B79" s="62">
        <v>3</v>
      </c>
      <c r="C79" s="62">
        <v>4</v>
      </c>
      <c r="D79" s="39">
        <v>0</v>
      </c>
      <c r="E79" s="39">
        <v>1</v>
      </c>
      <c r="F79" s="77">
        <v>4.125</v>
      </c>
      <c r="G79" s="77">
        <v>3.5</v>
      </c>
      <c r="H79" s="77">
        <v>4.8125</v>
      </c>
      <c r="I79" s="77">
        <v>3.875</v>
      </c>
      <c r="J79" s="77">
        <v>3.411764706</v>
      </c>
      <c r="K79" s="77">
        <v>3.6470588240000001</v>
      </c>
      <c r="L79" s="77">
        <v>2.5294117649999999</v>
      </c>
      <c r="M79" s="77">
        <v>4.1666666670000003</v>
      </c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86" t="s">
        <v>129</v>
      </c>
      <c r="Y79" s="73">
        <v>4</v>
      </c>
      <c r="Z79" s="87"/>
      <c r="AA79" s="87"/>
    </row>
    <row r="80" spans="1:27" ht="15" thickBot="1" x14ac:dyDescent="0.2">
      <c r="A80" s="73">
        <v>304</v>
      </c>
      <c r="B80" s="62">
        <v>3</v>
      </c>
      <c r="C80" s="62">
        <v>4</v>
      </c>
      <c r="D80" s="39">
        <v>0</v>
      </c>
      <c r="E80" s="39">
        <v>1</v>
      </c>
      <c r="F80" s="77">
        <v>3</v>
      </c>
      <c r="G80" s="77">
        <v>2.875</v>
      </c>
      <c r="H80" s="77">
        <v>4.1875</v>
      </c>
      <c r="I80" s="77">
        <v>4.125</v>
      </c>
      <c r="J80" s="77">
        <v>3</v>
      </c>
      <c r="K80" s="77">
        <v>2.3333333330000001</v>
      </c>
      <c r="L80" s="77">
        <v>2.2222222220000001</v>
      </c>
      <c r="M80" s="77">
        <v>3.0714285710000002</v>
      </c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86" t="s">
        <v>129</v>
      </c>
      <c r="Y80" s="73">
        <v>4</v>
      </c>
      <c r="Z80" s="73" t="s">
        <v>123</v>
      </c>
    </row>
    <row r="81" spans="1:27" ht="15" thickBot="1" x14ac:dyDescent="0.2">
      <c r="A81" s="73">
        <v>306</v>
      </c>
      <c r="B81" s="62">
        <v>3</v>
      </c>
      <c r="C81" s="62">
        <v>4</v>
      </c>
      <c r="D81" s="39">
        <v>0</v>
      </c>
      <c r="E81" s="39">
        <v>0</v>
      </c>
      <c r="F81" s="77">
        <v>3.6666666669999999</v>
      </c>
      <c r="G81" s="77">
        <v>3.0666666669999998</v>
      </c>
      <c r="H81" s="77">
        <v>3.4</v>
      </c>
      <c r="I81" s="77">
        <v>2.2000000000000002</v>
      </c>
      <c r="J81" s="77">
        <v>2.0555555559999998</v>
      </c>
      <c r="K81" s="77">
        <v>2.2222222220000001</v>
      </c>
      <c r="L81" s="95">
        <v>1.7222222220000001</v>
      </c>
      <c r="M81" s="77">
        <v>2</v>
      </c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86" t="s">
        <v>129</v>
      </c>
      <c r="Y81" s="73">
        <v>5</v>
      </c>
      <c r="Z81" s="73" t="s">
        <v>129</v>
      </c>
      <c r="AA81" s="73">
        <v>5</v>
      </c>
    </row>
    <row r="82" spans="1:27" ht="15" thickBot="1" x14ac:dyDescent="0.2">
      <c r="A82" s="73">
        <v>307</v>
      </c>
      <c r="B82" s="62">
        <v>3</v>
      </c>
      <c r="C82" s="62">
        <v>4</v>
      </c>
      <c r="D82" s="39">
        <v>0</v>
      </c>
      <c r="E82" s="39">
        <v>0</v>
      </c>
      <c r="F82" s="77">
        <v>3.875</v>
      </c>
      <c r="G82" s="77">
        <v>3.625</v>
      </c>
      <c r="H82" s="77">
        <v>4.5625</v>
      </c>
      <c r="I82" s="77">
        <v>3.6875</v>
      </c>
      <c r="J82" s="77">
        <v>3.2105263160000002</v>
      </c>
      <c r="K82" s="77">
        <v>3.3157894739999998</v>
      </c>
      <c r="L82" s="77">
        <v>2.5789473680000001</v>
      </c>
      <c r="M82" s="77">
        <v>3.3529411759999999</v>
      </c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86" t="s">
        <v>129</v>
      </c>
      <c r="Y82" s="73">
        <v>4</v>
      </c>
      <c r="Z82" s="73" t="s">
        <v>129</v>
      </c>
      <c r="AA82" s="73">
        <v>3</v>
      </c>
    </row>
    <row r="83" spans="1:27" ht="15" thickBot="1" x14ac:dyDescent="0.2">
      <c r="A83" s="73">
        <v>309</v>
      </c>
      <c r="B83" s="62">
        <v>3</v>
      </c>
      <c r="C83" s="62">
        <v>4</v>
      </c>
      <c r="D83" s="39">
        <v>0</v>
      </c>
      <c r="E83" s="39">
        <v>0</v>
      </c>
      <c r="F83" s="77">
        <v>3.8571428569999999</v>
      </c>
      <c r="G83" s="77">
        <v>3.4285714289999998</v>
      </c>
      <c r="H83" s="77">
        <v>3.5</v>
      </c>
      <c r="I83" s="77">
        <v>3.3571428569999999</v>
      </c>
      <c r="J83" s="77">
        <v>2.6875</v>
      </c>
      <c r="K83" s="77">
        <v>2.3125</v>
      </c>
      <c r="L83" s="95">
        <v>2.375</v>
      </c>
      <c r="M83" s="77">
        <v>2.8333333330000001</v>
      </c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86" t="s">
        <v>129</v>
      </c>
      <c r="Y83" s="73">
        <v>6</v>
      </c>
      <c r="Z83" s="87"/>
      <c r="AA83" s="87"/>
    </row>
    <row r="84" spans="1:27" ht="15" thickBot="1" x14ac:dyDescent="0.2">
      <c r="A84" s="73">
        <v>312</v>
      </c>
      <c r="B84" s="62">
        <v>3</v>
      </c>
      <c r="C84" s="62">
        <v>4</v>
      </c>
      <c r="D84" s="39">
        <v>0</v>
      </c>
      <c r="E84" s="39">
        <v>1</v>
      </c>
      <c r="F84" s="77">
        <v>3.5</v>
      </c>
      <c r="G84" s="77">
        <v>3.25</v>
      </c>
      <c r="H84" s="77">
        <v>3.5</v>
      </c>
      <c r="I84" s="77">
        <v>3.75</v>
      </c>
      <c r="J84" s="77">
        <v>3.6666666669999999</v>
      </c>
      <c r="K84" s="77">
        <v>3.4444444440000002</v>
      </c>
      <c r="L84" s="95">
        <v>2.9444444440000002</v>
      </c>
      <c r="M84" s="77">
        <v>4.0833333329999997</v>
      </c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86" t="s">
        <v>129</v>
      </c>
      <c r="Y84" s="73">
        <v>3</v>
      </c>
      <c r="Z84" s="87"/>
      <c r="AA84" s="87"/>
    </row>
    <row r="85" spans="1:27" ht="15" thickBot="1" x14ac:dyDescent="0.2">
      <c r="A85" s="73">
        <v>315</v>
      </c>
      <c r="B85" s="62">
        <v>3</v>
      </c>
      <c r="C85" s="62">
        <v>4</v>
      </c>
      <c r="D85" s="39">
        <v>0</v>
      </c>
      <c r="E85" s="39">
        <v>1</v>
      </c>
      <c r="F85" s="77">
        <v>2.4666666670000001</v>
      </c>
      <c r="G85" s="77">
        <v>2.9333333330000002</v>
      </c>
      <c r="H85" s="77">
        <v>3.3333333330000001</v>
      </c>
      <c r="I85" s="77">
        <v>3.6666666669999999</v>
      </c>
      <c r="J85" s="77">
        <v>4.0927777780000003</v>
      </c>
      <c r="K85" s="77">
        <v>3.7711111110000002</v>
      </c>
      <c r="L85" s="77">
        <v>2.746666667</v>
      </c>
      <c r="M85" s="77">
        <v>4.524666667</v>
      </c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86" t="s">
        <v>129</v>
      </c>
      <c r="Y85" s="73">
        <v>3</v>
      </c>
      <c r="Z85" s="87"/>
      <c r="AA85" s="87"/>
    </row>
    <row r="86" spans="1:27" ht="15" thickBot="1" x14ac:dyDescent="0.2">
      <c r="A86" s="73">
        <v>317</v>
      </c>
      <c r="B86" s="62">
        <v>3</v>
      </c>
      <c r="C86" s="62">
        <v>4</v>
      </c>
      <c r="D86" s="39">
        <v>0</v>
      </c>
      <c r="E86" s="39">
        <v>1</v>
      </c>
      <c r="F86" s="74">
        <v>3.588235294</v>
      </c>
      <c r="G86" s="74">
        <v>3.7058823529999998</v>
      </c>
      <c r="H86" s="74">
        <v>4.4117647059999996</v>
      </c>
      <c r="I86" s="74">
        <v>3.1764705879999999</v>
      </c>
      <c r="J86" s="74">
        <v>4.1052631579999996</v>
      </c>
      <c r="K86" s="74">
        <v>4.125</v>
      </c>
      <c r="L86" s="74">
        <v>3.6875</v>
      </c>
      <c r="M86" s="74">
        <v>4.625</v>
      </c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86" t="s">
        <v>129</v>
      </c>
      <c r="Y86" s="73">
        <v>5</v>
      </c>
      <c r="Z86" s="87"/>
      <c r="AA86" s="87"/>
    </row>
    <row r="87" spans="1:27" ht="15" thickBot="1" x14ac:dyDescent="0.2">
      <c r="A87" s="73">
        <v>319</v>
      </c>
      <c r="B87" s="62">
        <v>3</v>
      </c>
      <c r="C87" s="62">
        <v>4</v>
      </c>
      <c r="D87" s="39">
        <v>0</v>
      </c>
      <c r="E87" s="39">
        <v>0</v>
      </c>
      <c r="F87" s="74">
        <v>3.7647058819999999</v>
      </c>
      <c r="G87" s="74">
        <v>3.5294117649999999</v>
      </c>
      <c r="H87" s="74">
        <v>3.5294117649999999</v>
      </c>
      <c r="I87" s="74">
        <v>2.4705882350000001</v>
      </c>
      <c r="J87" s="74">
        <v>3.6666666669999999</v>
      </c>
      <c r="K87" s="74">
        <v>3.5555555559999998</v>
      </c>
      <c r="L87" s="93">
        <v>2.388888889</v>
      </c>
      <c r="M87" s="74">
        <v>4.4285714289999998</v>
      </c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86" t="s">
        <v>129</v>
      </c>
      <c r="Y87" s="73">
        <v>5</v>
      </c>
      <c r="Z87" s="87"/>
      <c r="AA87" s="87"/>
    </row>
    <row r="88" spans="1:27" ht="15" thickBot="1" x14ac:dyDescent="0.2">
      <c r="A88" s="73">
        <v>322</v>
      </c>
      <c r="B88" s="39">
        <v>3</v>
      </c>
      <c r="C88" s="39">
        <v>5</v>
      </c>
      <c r="D88" s="39">
        <v>0</v>
      </c>
      <c r="E88" s="39">
        <v>1</v>
      </c>
      <c r="F88" s="74">
        <v>3.736842105</v>
      </c>
      <c r="G88" s="74">
        <v>4</v>
      </c>
      <c r="H88" s="74">
        <v>4.3157894739999998</v>
      </c>
      <c r="I88" s="74">
        <v>2.5789473680000001</v>
      </c>
      <c r="J88" s="75"/>
      <c r="K88" s="75"/>
      <c r="L88" s="94"/>
      <c r="M88" s="94"/>
      <c r="N88" s="76"/>
      <c r="O88" s="76"/>
      <c r="P88" s="76"/>
      <c r="Q88" s="76"/>
      <c r="R88" s="93">
        <v>5.0526315789999998</v>
      </c>
      <c r="S88" s="93">
        <v>3.3157894739999998</v>
      </c>
      <c r="T88" s="88"/>
      <c r="U88" s="88"/>
      <c r="V88" s="88"/>
      <c r="W88" s="88"/>
      <c r="X88" s="86" t="s">
        <v>123</v>
      </c>
      <c r="Z88" s="73" t="s">
        <v>129</v>
      </c>
      <c r="AA88" s="73">
        <v>5</v>
      </c>
    </row>
    <row r="89" spans="1:27" ht="15" thickBot="1" x14ac:dyDescent="0.2">
      <c r="A89" s="73">
        <v>323</v>
      </c>
      <c r="B89" s="39">
        <v>3</v>
      </c>
      <c r="C89" s="39">
        <v>5</v>
      </c>
      <c r="D89" s="39">
        <v>0</v>
      </c>
      <c r="E89" s="39">
        <v>1</v>
      </c>
      <c r="F89" s="74">
        <v>2.8</v>
      </c>
      <c r="G89" s="74">
        <v>3.4</v>
      </c>
      <c r="H89" s="74">
        <v>3.45</v>
      </c>
      <c r="I89" s="74">
        <v>2.75</v>
      </c>
      <c r="J89" s="75"/>
      <c r="K89" s="75"/>
      <c r="L89" s="76"/>
      <c r="M89" s="94"/>
      <c r="N89" s="76"/>
      <c r="O89" s="76"/>
      <c r="P89" s="76"/>
      <c r="Q89" s="76"/>
      <c r="R89" s="93">
        <v>2.95</v>
      </c>
      <c r="S89" s="93">
        <v>1.1578947369999999</v>
      </c>
      <c r="T89" s="88"/>
      <c r="U89" s="88"/>
      <c r="V89" s="88"/>
      <c r="W89" s="88"/>
      <c r="X89" s="86" t="s">
        <v>129</v>
      </c>
      <c r="Y89" s="73">
        <v>4</v>
      </c>
      <c r="Z89" s="73" t="s">
        <v>129</v>
      </c>
      <c r="AA89" s="73">
        <v>4</v>
      </c>
    </row>
    <row r="90" spans="1:27" ht="15" thickBot="1" x14ac:dyDescent="0.2">
      <c r="A90" s="73">
        <v>329</v>
      </c>
      <c r="B90" s="39">
        <v>3</v>
      </c>
      <c r="C90" s="39">
        <v>5</v>
      </c>
      <c r="D90" s="39">
        <v>0</v>
      </c>
      <c r="E90" s="39">
        <v>1</v>
      </c>
      <c r="F90" s="74">
        <v>3.55</v>
      </c>
      <c r="G90" s="74">
        <v>3.35</v>
      </c>
      <c r="H90" s="74">
        <v>3.95</v>
      </c>
      <c r="I90" s="74">
        <v>4</v>
      </c>
      <c r="J90" s="75"/>
      <c r="K90" s="75"/>
      <c r="L90" s="94"/>
      <c r="M90" s="94"/>
      <c r="N90" s="76"/>
      <c r="O90" s="76"/>
      <c r="P90" s="76"/>
      <c r="Q90" s="76"/>
      <c r="R90" s="93">
        <v>4.2539999999999996</v>
      </c>
      <c r="S90" s="93">
        <v>2.0114999999999998</v>
      </c>
      <c r="T90" s="88"/>
      <c r="U90" s="88"/>
      <c r="V90" s="88"/>
      <c r="W90" s="88"/>
      <c r="X90" s="86" t="s">
        <v>129</v>
      </c>
      <c r="Z90" s="87"/>
      <c r="AA90" s="87"/>
    </row>
    <row r="91" spans="1:27" ht="15" thickBot="1" x14ac:dyDescent="0.2">
      <c r="A91" s="73">
        <v>332</v>
      </c>
      <c r="B91" s="39">
        <v>3</v>
      </c>
      <c r="C91" s="39">
        <v>5</v>
      </c>
      <c r="D91" s="39">
        <v>0</v>
      </c>
      <c r="E91" s="39">
        <v>0</v>
      </c>
      <c r="F91" s="74">
        <v>2.9473684210000002</v>
      </c>
      <c r="G91" s="74">
        <v>2.6315789469999999</v>
      </c>
      <c r="H91" s="74">
        <v>3.263157895</v>
      </c>
      <c r="I91" s="74">
        <v>2.5263157889999999</v>
      </c>
      <c r="J91" s="75"/>
      <c r="K91" s="75"/>
      <c r="L91" s="94"/>
      <c r="M91" s="94"/>
      <c r="N91" s="76"/>
      <c r="O91" s="76"/>
      <c r="P91" s="76"/>
      <c r="Q91" s="76"/>
      <c r="R91" s="93">
        <v>3.3157894739999998</v>
      </c>
      <c r="S91" s="93">
        <v>2.2105263160000002</v>
      </c>
      <c r="T91" s="88"/>
      <c r="U91" s="88"/>
      <c r="V91" s="88"/>
      <c r="W91" s="88"/>
      <c r="X91" s="86" t="s">
        <v>129</v>
      </c>
      <c r="Y91" s="73">
        <v>5</v>
      </c>
    </row>
    <row r="92" spans="1:27" ht="15" thickBot="1" x14ac:dyDescent="0.2">
      <c r="A92" s="73">
        <v>333</v>
      </c>
      <c r="B92" s="39">
        <v>3</v>
      </c>
      <c r="C92" s="39">
        <v>5</v>
      </c>
      <c r="D92" s="39">
        <v>0</v>
      </c>
      <c r="E92" s="39">
        <v>0</v>
      </c>
      <c r="F92" s="74">
        <v>3.6315789469999999</v>
      </c>
      <c r="G92" s="74">
        <v>3.3421052630000001</v>
      </c>
      <c r="H92" s="74">
        <v>4.0526315789999998</v>
      </c>
      <c r="I92" s="74">
        <v>4</v>
      </c>
      <c r="J92" s="75"/>
      <c r="K92" s="75"/>
      <c r="L92" s="76"/>
      <c r="M92" s="76"/>
      <c r="N92" s="76"/>
      <c r="O92" s="76"/>
      <c r="P92" s="76"/>
      <c r="Q92" s="76"/>
      <c r="R92" s="93">
        <v>2.8421052630000001</v>
      </c>
      <c r="S92" s="93">
        <v>1.1578947369999999</v>
      </c>
      <c r="T92" s="88"/>
      <c r="U92" s="88"/>
      <c r="V92" s="88"/>
      <c r="W92" s="88"/>
      <c r="X92" s="86" t="s">
        <v>129</v>
      </c>
      <c r="Y92" s="73">
        <v>4</v>
      </c>
    </row>
    <row r="93" spans="1:27" ht="14" thickBot="1" x14ac:dyDescent="0.2">
      <c r="A93" s="73">
        <v>336</v>
      </c>
      <c r="B93" s="39">
        <v>3</v>
      </c>
      <c r="C93" s="39">
        <v>5</v>
      </c>
      <c r="D93" s="39">
        <v>0</v>
      </c>
      <c r="E93" s="39">
        <v>1</v>
      </c>
      <c r="F93" s="74">
        <v>4</v>
      </c>
      <c r="G93" s="74">
        <v>3.1666666669999999</v>
      </c>
      <c r="H93" s="74">
        <v>4</v>
      </c>
      <c r="I93" s="74">
        <v>3.0555555559999998</v>
      </c>
      <c r="J93" s="75"/>
      <c r="K93" s="75"/>
      <c r="L93" s="76"/>
      <c r="M93" s="76"/>
      <c r="N93" s="76"/>
      <c r="O93" s="76"/>
      <c r="P93" s="76"/>
      <c r="Q93" s="76"/>
      <c r="R93" s="74">
        <v>3.1666666669999999</v>
      </c>
      <c r="S93" s="74">
        <v>1.111111111</v>
      </c>
      <c r="T93" s="88"/>
      <c r="U93" s="88"/>
      <c r="V93" s="88"/>
      <c r="W93" s="88"/>
      <c r="X93" s="87"/>
      <c r="Y93" s="87"/>
      <c r="Z93" s="87"/>
      <c r="AA93" s="87"/>
    </row>
    <row r="94" spans="1:27" ht="15" thickBot="1" x14ac:dyDescent="0.2">
      <c r="A94" s="73">
        <v>337</v>
      </c>
      <c r="B94" s="39">
        <v>3</v>
      </c>
      <c r="C94" s="39">
        <v>5</v>
      </c>
      <c r="D94" s="39">
        <v>0</v>
      </c>
      <c r="E94" s="39">
        <v>1</v>
      </c>
      <c r="F94" s="74">
        <v>3.5</v>
      </c>
      <c r="G94" s="74">
        <v>3.2</v>
      </c>
      <c r="H94" s="74">
        <v>4</v>
      </c>
      <c r="I94" s="74">
        <v>3.9</v>
      </c>
      <c r="J94" s="75"/>
      <c r="K94" s="75"/>
      <c r="L94" s="76"/>
      <c r="M94" s="76"/>
      <c r="N94" s="76"/>
      <c r="O94" s="76"/>
      <c r="P94" s="76"/>
      <c r="Q94" s="76"/>
      <c r="R94" s="74">
        <v>3.9394999999999998</v>
      </c>
      <c r="S94" s="74">
        <v>1.75</v>
      </c>
      <c r="T94" s="88"/>
      <c r="U94" s="88"/>
      <c r="V94" s="88"/>
      <c r="W94" s="88"/>
      <c r="X94" s="86" t="s">
        <v>129</v>
      </c>
      <c r="Y94" s="73">
        <v>3</v>
      </c>
      <c r="Z94" s="73" t="s">
        <v>129</v>
      </c>
      <c r="AA94" s="73">
        <v>3</v>
      </c>
    </row>
    <row r="95" spans="1:27" ht="15" thickBot="1" x14ac:dyDescent="0.2">
      <c r="A95" s="73">
        <v>340</v>
      </c>
      <c r="B95" s="39">
        <v>3</v>
      </c>
      <c r="C95" s="39">
        <v>5</v>
      </c>
      <c r="D95" s="39">
        <v>0</v>
      </c>
      <c r="E95" s="39">
        <v>1</v>
      </c>
      <c r="F95" s="74">
        <v>3.888888889</v>
      </c>
      <c r="G95" s="74">
        <v>3.7777777779999999</v>
      </c>
      <c r="H95" s="74">
        <v>4</v>
      </c>
      <c r="I95" s="74">
        <v>2.2222222220000001</v>
      </c>
      <c r="J95" s="75"/>
      <c r="K95" s="75"/>
      <c r="L95" s="76"/>
      <c r="M95" s="76"/>
      <c r="N95" s="76"/>
      <c r="O95" s="76"/>
      <c r="P95" s="76"/>
      <c r="Q95" s="76"/>
      <c r="R95" s="74">
        <v>3.8333333330000001</v>
      </c>
      <c r="S95" s="74">
        <v>1.8235294120000001</v>
      </c>
      <c r="T95" s="88"/>
      <c r="U95" s="88"/>
      <c r="V95" s="88"/>
      <c r="W95" s="88"/>
      <c r="X95" s="86" t="s">
        <v>129</v>
      </c>
      <c r="Y95" s="73">
        <v>4</v>
      </c>
      <c r="Z95" s="73" t="s">
        <v>129</v>
      </c>
      <c r="AA95" s="73">
        <v>4</v>
      </c>
    </row>
    <row r="96" spans="1:27" ht="15" thickBot="1" x14ac:dyDescent="0.2">
      <c r="A96" s="73">
        <v>342</v>
      </c>
      <c r="B96" s="39">
        <v>3</v>
      </c>
      <c r="C96" s="39">
        <v>5</v>
      </c>
      <c r="D96" s="39">
        <v>0</v>
      </c>
      <c r="E96" s="39">
        <v>0</v>
      </c>
      <c r="F96" s="74">
        <v>3.1176470589999998</v>
      </c>
      <c r="G96" s="74">
        <v>3.5294117649999999</v>
      </c>
      <c r="H96" s="74">
        <v>3.588235294</v>
      </c>
      <c r="I96" s="74">
        <v>1.9411764709999999</v>
      </c>
      <c r="J96" s="75"/>
      <c r="K96" s="75"/>
      <c r="L96" s="76"/>
      <c r="M96" s="76"/>
      <c r="N96" s="76"/>
      <c r="O96" s="76"/>
      <c r="P96" s="76"/>
      <c r="Q96" s="76"/>
      <c r="R96" s="74">
        <v>3.1176470589999998</v>
      </c>
      <c r="S96" s="74">
        <v>2.2941176470000002</v>
      </c>
      <c r="T96" s="88"/>
      <c r="U96" s="88"/>
      <c r="V96" s="88"/>
      <c r="W96" s="88"/>
      <c r="X96" s="86" t="s">
        <v>129</v>
      </c>
      <c r="Y96" s="73">
        <v>3</v>
      </c>
      <c r="Z96" s="87"/>
      <c r="AA96" s="87"/>
    </row>
    <row r="97" spans="1:27" ht="15" thickBot="1" x14ac:dyDescent="0.2">
      <c r="A97" s="73">
        <v>344</v>
      </c>
      <c r="B97" s="39">
        <v>3</v>
      </c>
      <c r="C97" s="39">
        <v>5</v>
      </c>
      <c r="D97" s="39">
        <v>0</v>
      </c>
      <c r="E97" s="39">
        <v>0</v>
      </c>
      <c r="F97" s="74">
        <v>4.3888888890000004</v>
      </c>
      <c r="G97" s="74">
        <v>3.6666666669999999</v>
      </c>
      <c r="H97" s="74">
        <v>4.7222222220000001</v>
      </c>
      <c r="I97" s="74">
        <v>3.888888889</v>
      </c>
      <c r="J97" s="75"/>
      <c r="K97" s="75"/>
      <c r="L97" s="76"/>
      <c r="M97" s="76"/>
      <c r="N97" s="76"/>
      <c r="O97" s="76"/>
      <c r="P97" s="76"/>
      <c r="Q97" s="76"/>
      <c r="R97" s="74">
        <v>2.7777777779999999</v>
      </c>
      <c r="S97" s="74">
        <v>1</v>
      </c>
      <c r="T97" s="88"/>
      <c r="U97" s="88"/>
      <c r="V97" s="88"/>
      <c r="W97" s="88"/>
      <c r="X97" s="86" t="s">
        <v>129</v>
      </c>
      <c r="Y97" s="73">
        <v>4</v>
      </c>
      <c r="Z97" s="87"/>
      <c r="AA97" s="87"/>
    </row>
    <row r="98" spans="1:27" ht="14" thickBot="1" x14ac:dyDescent="0.2">
      <c r="A98" s="73">
        <v>345</v>
      </c>
      <c r="B98" s="39">
        <v>3</v>
      </c>
      <c r="C98" s="39">
        <v>5</v>
      </c>
      <c r="D98" s="39">
        <v>0</v>
      </c>
      <c r="E98" s="39">
        <v>0</v>
      </c>
      <c r="F98" s="74">
        <v>3.8421052630000001</v>
      </c>
      <c r="G98" s="74">
        <v>3.1052631580000001</v>
      </c>
      <c r="H98" s="74">
        <v>3.6842105260000002</v>
      </c>
      <c r="I98" s="74">
        <v>2.9473684210000002</v>
      </c>
      <c r="J98" s="75"/>
      <c r="K98" s="75"/>
      <c r="L98" s="76"/>
      <c r="M98" s="76"/>
      <c r="N98" s="76"/>
      <c r="O98" s="76"/>
      <c r="P98" s="76"/>
      <c r="Q98" s="76"/>
      <c r="R98" s="74">
        <v>3.8947368419999999</v>
      </c>
      <c r="S98" s="74">
        <v>1.7052631579999999</v>
      </c>
      <c r="T98" s="88"/>
      <c r="U98" s="88"/>
      <c r="V98" s="88"/>
      <c r="W98" s="88"/>
      <c r="X98" s="87"/>
      <c r="Y98" s="87"/>
      <c r="Z98" s="73" t="s">
        <v>129</v>
      </c>
      <c r="AA98" s="73">
        <v>4</v>
      </c>
    </row>
    <row r="99" spans="1:27" ht="15" thickBot="1" x14ac:dyDescent="0.2">
      <c r="A99" s="73">
        <v>372</v>
      </c>
      <c r="B99" s="39">
        <v>3</v>
      </c>
      <c r="C99" s="39">
        <v>6</v>
      </c>
      <c r="D99" s="39">
        <v>0</v>
      </c>
      <c r="E99" s="39">
        <v>0</v>
      </c>
      <c r="F99" s="74">
        <v>4.769230769</v>
      </c>
      <c r="G99" s="74">
        <v>3.846153846</v>
      </c>
      <c r="H99" s="74">
        <v>5</v>
      </c>
      <c r="I99" s="74">
        <v>4.461538462</v>
      </c>
      <c r="J99" s="75"/>
      <c r="K99" s="75"/>
      <c r="L99" s="76"/>
      <c r="M99" s="76"/>
      <c r="N99" s="76"/>
      <c r="O99" s="76"/>
      <c r="P99" s="76"/>
      <c r="Q99" s="76"/>
      <c r="R99" s="74">
        <v>2.3333333330000001</v>
      </c>
      <c r="S99" s="74">
        <v>1.1666666670000001</v>
      </c>
      <c r="T99" s="88"/>
      <c r="U99" s="88"/>
      <c r="V99" s="88"/>
      <c r="W99" s="88"/>
      <c r="X99" s="86" t="s">
        <v>129</v>
      </c>
      <c r="Y99" s="73">
        <v>5</v>
      </c>
      <c r="Z99" s="87"/>
      <c r="AA99" s="87"/>
    </row>
    <row r="100" spans="1:27" ht="15" thickBot="1" x14ac:dyDescent="0.2">
      <c r="A100" s="73">
        <v>374</v>
      </c>
      <c r="B100" s="39">
        <v>3</v>
      </c>
      <c r="C100" s="39">
        <v>6</v>
      </c>
      <c r="D100" s="39">
        <v>0</v>
      </c>
      <c r="E100" s="39">
        <v>0</v>
      </c>
      <c r="F100" s="74">
        <v>2.9333333330000002</v>
      </c>
      <c r="G100" s="74">
        <v>2.733333333</v>
      </c>
      <c r="H100" s="74">
        <v>3.6</v>
      </c>
      <c r="I100" s="74">
        <v>2.2000000000000002</v>
      </c>
      <c r="J100" s="75"/>
      <c r="K100" s="75"/>
      <c r="L100" s="76"/>
      <c r="M100" s="76"/>
      <c r="N100" s="76"/>
      <c r="O100" s="76"/>
      <c r="P100" s="76"/>
      <c r="Q100" s="76"/>
      <c r="R100" s="74">
        <v>3.6666666669999999</v>
      </c>
      <c r="S100" s="74">
        <v>1.8666666670000001</v>
      </c>
      <c r="T100" s="88"/>
      <c r="U100" s="88"/>
      <c r="V100" s="88"/>
      <c r="W100" s="88"/>
      <c r="X100" s="86" t="s">
        <v>129</v>
      </c>
      <c r="Y100" s="73">
        <v>3</v>
      </c>
      <c r="Z100" s="87"/>
      <c r="AA100" s="87"/>
    </row>
    <row r="101" spans="1:27" ht="15" thickBot="1" x14ac:dyDescent="0.2">
      <c r="A101" s="73">
        <v>377</v>
      </c>
      <c r="B101" s="39">
        <v>3</v>
      </c>
      <c r="C101" s="39">
        <v>6</v>
      </c>
      <c r="D101" s="39">
        <v>0</v>
      </c>
      <c r="E101" s="39">
        <v>0</v>
      </c>
      <c r="F101" s="74">
        <v>2.733333333</v>
      </c>
      <c r="G101" s="74">
        <v>3.0666666669999998</v>
      </c>
      <c r="H101" s="74">
        <v>3.2</v>
      </c>
      <c r="I101" s="74">
        <v>2.8666666670000001</v>
      </c>
      <c r="J101" s="75"/>
      <c r="K101" s="75"/>
      <c r="L101" s="76"/>
      <c r="M101" s="76"/>
      <c r="N101" s="76"/>
      <c r="O101" s="76"/>
      <c r="P101" s="76"/>
      <c r="Q101" s="76"/>
      <c r="R101" s="74">
        <v>2.7142857139999998</v>
      </c>
      <c r="S101" s="74">
        <v>1.6428571430000001</v>
      </c>
      <c r="T101" s="88"/>
      <c r="U101" s="88"/>
      <c r="V101" s="88"/>
      <c r="W101" s="88"/>
      <c r="X101" s="86" t="s">
        <v>129</v>
      </c>
      <c r="Y101" s="73">
        <v>4</v>
      </c>
      <c r="Z101" s="87"/>
      <c r="AA101" s="87"/>
    </row>
    <row r="102" spans="1:27" ht="15" thickBot="1" x14ac:dyDescent="0.2">
      <c r="A102" s="73">
        <v>381</v>
      </c>
      <c r="B102" s="39">
        <v>3</v>
      </c>
      <c r="C102" s="39">
        <v>6</v>
      </c>
      <c r="D102" s="39">
        <v>0</v>
      </c>
      <c r="E102" s="39">
        <v>0</v>
      </c>
      <c r="F102" s="74">
        <v>4.2</v>
      </c>
      <c r="G102" s="74">
        <v>4.0666666669999998</v>
      </c>
      <c r="H102" s="74">
        <v>4.733333333</v>
      </c>
      <c r="I102" s="74">
        <v>2.733333333</v>
      </c>
      <c r="J102" s="75"/>
      <c r="K102" s="75"/>
      <c r="L102" s="76"/>
      <c r="M102" s="76"/>
      <c r="N102" s="76"/>
      <c r="O102" s="76"/>
      <c r="P102" s="76"/>
      <c r="Q102" s="76"/>
      <c r="R102" s="74">
        <v>3.266666667</v>
      </c>
      <c r="S102" s="74">
        <v>1.1333333329999999</v>
      </c>
      <c r="T102" s="88"/>
      <c r="U102" s="88"/>
      <c r="V102" s="88"/>
      <c r="W102" s="88"/>
      <c r="X102" s="86" t="s">
        <v>129</v>
      </c>
      <c r="Y102" s="73">
        <v>5</v>
      </c>
      <c r="Z102" s="73" t="s">
        <v>129</v>
      </c>
      <c r="AA102" s="73">
        <v>4</v>
      </c>
    </row>
    <row r="103" spans="1:27" ht="15" thickBot="1" x14ac:dyDescent="0.2">
      <c r="A103" s="73">
        <v>395</v>
      </c>
      <c r="B103" s="39">
        <v>3</v>
      </c>
      <c r="C103" s="39">
        <v>6</v>
      </c>
      <c r="D103" s="39">
        <v>0</v>
      </c>
      <c r="E103" s="39">
        <v>0</v>
      </c>
      <c r="F103" s="74">
        <v>3.588235294</v>
      </c>
      <c r="G103" s="74">
        <v>3.1176470589999998</v>
      </c>
      <c r="H103" s="74">
        <v>3.4705882350000001</v>
      </c>
      <c r="I103" s="74">
        <v>2.7647058819999999</v>
      </c>
      <c r="J103" s="75"/>
      <c r="K103" s="75"/>
      <c r="L103" s="76"/>
      <c r="M103" s="76"/>
      <c r="N103" s="76"/>
      <c r="O103" s="76"/>
      <c r="P103" s="76"/>
      <c r="Q103" s="76"/>
      <c r="R103" s="74">
        <v>3.6470588240000001</v>
      </c>
      <c r="S103" s="74">
        <v>1.1764705879999999</v>
      </c>
      <c r="T103" s="88"/>
      <c r="U103" s="88"/>
      <c r="V103" s="88"/>
      <c r="W103" s="88"/>
      <c r="X103" s="86" t="s">
        <v>129</v>
      </c>
      <c r="Y103" s="73">
        <v>6</v>
      </c>
      <c r="Z103" s="87"/>
      <c r="AA103" s="87"/>
    </row>
    <row r="104" spans="1:27" ht="15" thickBot="1" x14ac:dyDescent="0.2">
      <c r="A104" s="73">
        <v>397</v>
      </c>
      <c r="B104" s="39">
        <v>3</v>
      </c>
      <c r="C104" s="39">
        <v>6</v>
      </c>
      <c r="D104" s="39">
        <v>0</v>
      </c>
      <c r="E104" s="39">
        <v>0</v>
      </c>
      <c r="F104" s="74">
        <v>4</v>
      </c>
      <c r="G104" s="74">
        <v>3</v>
      </c>
      <c r="H104" s="74">
        <v>3.8666666670000001</v>
      </c>
      <c r="I104" s="74">
        <v>3.6666666669999999</v>
      </c>
      <c r="J104" s="75"/>
      <c r="K104" s="75"/>
      <c r="L104" s="76"/>
      <c r="M104" s="76"/>
      <c r="N104" s="76"/>
      <c r="O104" s="76"/>
      <c r="P104" s="76"/>
      <c r="Q104" s="76"/>
      <c r="R104" s="74">
        <v>5.266666667</v>
      </c>
      <c r="S104" s="74">
        <v>3.266666667</v>
      </c>
      <c r="T104" s="88"/>
      <c r="U104" s="88"/>
      <c r="V104" s="88"/>
      <c r="W104" s="88"/>
      <c r="X104" s="86" t="s">
        <v>129</v>
      </c>
      <c r="Y104" s="73">
        <v>5</v>
      </c>
      <c r="Z104" s="87"/>
      <c r="AA104" s="87"/>
    </row>
    <row r="105" spans="1:27" ht="15" thickBot="1" x14ac:dyDescent="0.2">
      <c r="A105" s="73">
        <v>401</v>
      </c>
      <c r="B105" s="39">
        <v>3</v>
      </c>
      <c r="C105" s="39">
        <v>6</v>
      </c>
      <c r="D105" s="39">
        <v>0</v>
      </c>
      <c r="E105" s="39">
        <v>0</v>
      </c>
      <c r="F105" s="74">
        <v>3.1333333329999999</v>
      </c>
      <c r="G105" s="74">
        <v>2.8</v>
      </c>
      <c r="H105" s="74">
        <v>4.266666667</v>
      </c>
      <c r="I105" s="74">
        <v>4.2</v>
      </c>
      <c r="J105" s="75"/>
      <c r="K105" s="75"/>
      <c r="L105" s="76"/>
      <c r="M105" s="76"/>
      <c r="N105" s="76"/>
      <c r="O105" s="76"/>
      <c r="P105" s="76"/>
      <c r="Q105" s="76"/>
      <c r="R105" s="74">
        <v>4.1333333330000004</v>
      </c>
      <c r="S105" s="74">
        <v>1.733333333</v>
      </c>
      <c r="T105" s="88"/>
      <c r="U105" s="88"/>
      <c r="V105" s="88"/>
      <c r="W105" s="88"/>
      <c r="X105" s="86" t="s">
        <v>129</v>
      </c>
      <c r="Y105" s="73">
        <v>5</v>
      </c>
      <c r="Z105" s="87"/>
      <c r="AA105" s="87"/>
    </row>
    <row r="106" spans="1:27" ht="15" thickBot="1" x14ac:dyDescent="0.2">
      <c r="A106" s="73">
        <v>427</v>
      </c>
      <c r="B106" s="58">
        <v>3</v>
      </c>
      <c r="C106" s="58">
        <v>7</v>
      </c>
      <c r="D106" s="60">
        <v>0</v>
      </c>
      <c r="E106" s="60">
        <v>0</v>
      </c>
      <c r="F106" s="74">
        <v>4.8181818180000002</v>
      </c>
      <c r="G106" s="74">
        <v>2.7727272730000001</v>
      </c>
      <c r="H106" s="74">
        <v>4.7272727269999999</v>
      </c>
      <c r="I106" s="74">
        <v>4.0909090910000003</v>
      </c>
      <c r="J106" s="75"/>
      <c r="K106" s="75"/>
      <c r="L106" s="76"/>
      <c r="M106" s="76"/>
      <c r="N106" s="76"/>
      <c r="O106" s="76"/>
      <c r="P106" s="76"/>
      <c r="Q106" s="76"/>
      <c r="R106" s="74">
        <v>3.2272727269999999</v>
      </c>
      <c r="S106" s="74">
        <v>1.681818182</v>
      </c>
      <c r="T106" s="88"/>
      <c r="U106" s="88"/>
      <c r="V106" s="88"/>
      <c r="W106" s="88"/>
      <c r="X106" s="86" t="s">
        <v>129</v>
      </c>
      <c r="Y106" s="73">
        <v>6</v>
      </c>
      <c r="Z106" s="87"/>
      <c r="AA106" s="87"/>
    </row>
    <row r="107" spans="1:27" ht="15" thickBot="1" x14ac:dyDescent="0.2">
      <c r="A107" s="73">
        <v>433</v>
      </c>
      <c r="B107" s="58">
        <v>3</v>
      </c>
      <c r="C107" s="58">
        <v>7</v>
      </c>
      <c r="D107" s="60">
        <v>0</v>
      </c>
      <c r="E107" s="60">
        <v>0</v>
      </c>
      <c r="F107" s="74">
        <v>3.6</v>
      </c>
      <c r="G107" s="74">
        <v>2.8</v>
      </c>
      <c r="H107" s="74">
        <v>4</v>
      </c>
      <c r="I107" s="74">
        <v>2.75</v>
      </c>
      <c r="J107" s="94"/>
      <c r="K107" s="94"/>
      <c r="L107" s="76"/>
      <c r="M107" s="76"/>
      <c r="N107" s="76"/>
      <c r="O107" s="76"/>
      <c r="P107" s="76"/>
      <c r="Q107" s="76"/>
      <c r="R107" s="74">
        <v>2.95</v>
      </c>
      <c r="S107" s="74">
        <v>1.35</v>
      </c>
      <c r="T107" s="76"/>
      <c r="U107" s="76"/>
      <c r="V107" s="76"/>
      <c r="W107" s="76"/>
      <c r="X107" s="86" t="s">
        <v>129</v>
      </c>
      <c r="Y107" s="73">
        <v>3</v>
      </c>
      <c r="Z107" s="73" t="s">
        <v>129</v>
      </c>
      <c r="AA107" s="73">
        <v>3</v>
      </c>
    </row>
    <row r="108" spans="1:27" ht="15" thickBot="1" x14ac:dyDescent="0.2">
      <c r="A108" s="73">
        <v>434</v>
      </c>
      <c r="B108" s="58">
        <v>3</v>
      </c>
      <c r="C108" s="58">
        <v>7</v>
      </c>
      <c r="D108" s="60">
        <v>0</v>
      </c>
      <c r="E108" s="60">
        <v>0</v>
      </c>
      <c r="F108" s="74">
        <v>3.85</v>
      </c>
      <c r="G108" s="74">
        <v>3.45</v>
      </c>
      <c r="H108" s="74">
        <v>3.65</v>
      </c>
      <c r="I108" s="74">
        <v>2.85</v>
      </c>
      <c r="J108" s="94"/>
      <c r="K108" s="94"/>
      <c r="L108" s="76"/>
      <c r="M108" s="76"/>
      <c r="N108" s="76"/>
      <c r="O108" s="76"/>
      <c r="P108" s="76"/>
      <c r="Q108" s="76"/>
      <c r="R108" s="74">
        <v>4.9000000000000004</v>
      </c>
      <c r="S108" s="74">
        <v>3.05</v>
      </c>
      <c r="T108" s="76"/>
      <c r="U108" s="76"/>
      <c r="V108" s="76"/>
      <c r="W108" s="76"/>
      <c r="X108" s="86" t="s">
        <v>129</v>
      </c>
      <c r="Y108" s="73">
        <v>4</v>
      </c>
      <c r="Z108" s="73" t="s">
        <v>129</v>
      </c>
      <c r="AA108" s="73">
        <v>4</v>
      </c>
    </row>
    <row r="109" spans="1:27" ht="15" thickBot="1" x14ac:dyDescent="0.2">
      <c r="A109" s="73">
        <v>439</v>
      </c>
      <c r="B109" s="58">
        <v>3</v>
      </c>
      <c r="C109" s="58">
        <v>7</v>
      </c>
      <c r="D109" s="60">
        <v>0</v>
      </c>
      <c r="E109" s="60">
        <v>0</v>
      </c>
      <c r="F109" s="74">
        <v>3.611111111</v>
      </c>
      <c r="G109" s="74">
        <v>2.9444444440000002</v>
      </c>
      <c r="H109" s="74">
        <v>4.6111111109999996</v>
      </c>
      <c r="I109" s="74">
        <v>3.7777777779999999</v>
      </c>
      <c r="J109" s="94"/>
      <c r="K109" s="94"/>
      <c r="L109" s="76"/>
      <c r="M109" s="76"/>
      <c r="N109" s="76"/>
      <c r="O109" s="76"/>
      <c r="P109" s="76"/>
      <c r="Q109" s="76"/>
      <c r="R109" s="74">
        <v>5</v>
      </c>
      <c r="S109" s="74">
        <v>3.1666666669999999</v>
      </c>
      <c r="T109" s="76"/>
      <c r="U109" s="76"/>
      <c r="V109" s="76"/>
      <c r="W109" s="76"/>
      <c r="X109" s="86" t="s">
        <v>129</v>
      </c>
      <c r="Y109" s="73">
        <v>4</v>
      </c>
      <c r="Z109" s="73" t="s">
        <v>129</v>
      </c>
      <c r="AA109" s="73">
        <v>4</v>
      </c>
    </row>
    <row r="110" spans="1:27" ht="15" thickBot="1" x14ac:dyDescent="0.2">
      <c r="A110" s="73">
        <v>445</v>
      </c>
      <c r="B110" s="58">
        <v>3</v>
      </c>
      <c r="C110" s="58">
        <v>7</v>
      </c>
      <c r="D110" s="60">
        <v>0</v>
      </c>
      <c r="E110" s="60">
        <v>0</v>
      </c>
      <c r="F110" s="74">
        <v>4.1111111109999996</v>
      </c>
      <c r="G110" s="74">
        <v>3.4444444440000002</v>
      </c>
      <c r="H110" s="74">
        <v>4.7777777779999999</v>
      </c>
      <c r="I110" s="74">
        <v>4</v>
      </c>
      <c r="J110" s="94"/>
      <c r="K110" s="94"/>
      <c r="L110" s="76"/>
      <c r="M110" s="76"/>
      <c r="N110" s="76"/>
      <c r="O110" s="76"/>
      <c r="P110" s="76"/>
      <c r="Q110" s="76"/>
      <c r="R110" s="74">
        <v>3.8333333330000001</v>
      </c>
      <c r="S110" s="74">
        <v>2.2777777779999999</v>
      </c>
      <c r="T110" s="76"/>
      <c r="U110" s="76"/>
      <c r="V110" s="76"/>
      <c r="W110" s="76"/>
      <c r="X110" s="86" t="s">
        <v>129</v>
      </c>
      <c r="Y110" s="73">
        <v>4</v>
      </c>
      <c r="Z110" s="87"/>
      <c r="AA110" s="87"/>
    </row>
    <row r="111" spans="1:27" ht="15" thickBot="1" x14ac:dyDescent="0.2">
      <c r="A111" s="73">
        <v>454</v>
      </c>
      <c r="B111" s="58">
        <v>3</v>
      </c>
      <c r="C111" s="58">
        <v>7</v>
      </c>
      <c r="D111" s="60">
        <v>0</v>
      </c>
      <c r="E111" s="60">
        <v>0</v>
      </c>
      <c r="F111" s="74">
        <v>3.8947368419999999</v>
      </c>
      <c r="G111" s="74">
        <v>3.3684210530000001</v>
      </c>
      <c r="H111" s="74">
        <v>5</v>
      </c>
      <c r="I111" s="74">
        <v>3.4736842110000001</v>
      </c>
      <c r="J111" s="94"/>
      <c r="K111" s="94"/>
      <c r="L111" s="76"/>
      <c r="M111" s="76"/>
      <c r="N111" s="76"/>
      <c r="O111" s="76"/>
      <c r="P111" s="76"/>
      <c r="Q111" s="76"/>
      <c r="R111" s="74">
        <v>4.2105263160000002</v>
      </c>
      <c r="S111" s="74">
        <v>2.2105263160000002</v>
      </c>
      <c r="T111" s="76"/>
      <c r="U111" s="76"/>
      <c r="V111" s="76"/>
      <c r="W111" s="76"/>
      <c r="X111" s="86" t="s">
        <v>129</v>
      </c>
      <c r="Y111" s="73">
        <v>4</v>
      </c>
      <c r="Z111" s="73" t="s">
        <v>129</v>
      </c>
      <c r="AA111" s="73">
        <v>4</v>
      </c>
    </row>
    <row r="112" spans="1:27" ht="15" thickBot="1" x14ac:dyDescent="0.2">
      <c r="A112" s="89">
        <v>460</v>
      </c>
      <c r="B112" s="58">
        <v>3</v>
      </c>
      <c r="C112" s="58">
        <v>7</v>
      </c>
      <c r="D112" s="60">
        <v>0</v>
      </c>
      <c r="E112" s="60">
        <v>0</v>
      </c>
      <c r="F112" s="74">
        <v>3.3</v>
      </c>
      <c r="G112" s="74">
        <v>3.2</v>
      </c>
      <c r="H112" s="74">
        <v>3.7</v>
      </c>
      <c r="I112" s="74">
        <v>3.55</v>
      </c>
      <c r="J112" s="94"/>
      <c r="K112" s="94"/>
      <c r="L112" s="76"/>
      <c r="M112" s="76"/>
      <c r="N112" s="76"/>
      <c r="O112" s="76"/>
      <c r="P112" s="76"/>
      <c r="Q112" s="76"/>
      <c r="R112" s="74">
        <v>4.5</v>
      </c>
      <c r="S112" s="74">
        <v>2.35</v>
      </c>
      <c r="T112" s="76"/>
      <c r="U112" s="76"/>
      <c r="V112" s="76"/>
      <c r="W112" s="76"/>
      <c r="X112" s="86" t="s">
        <v>129</v>
      </c>
      <c r="Y112" s="73">
        <v>5</v>
      </c>
      <c r="Z112" s="87"/>
      <c r="AA112" s="87"/>
    </row>
    <row r="113" spans="1:27" ht="15" thickBot="1" x14ac:dyDescent="0.2">
      <c r="A113" s="89">
        <v>462</v>
      </c>
      <c r="B113" s="58">
        <v>3</v>
      </c>
      <c r="C113" s="58">
        <v>7</v>
      </c>
      <c r="D113" s="60">
        <v>0</v>
      </c>
      <c r="E113" s="60">
        <v>0</v>
      </c>
      <c r="F113" s="74">
        <v>3.1</v>
      </c>
      <c r="G113" s="74">
        <v>3.55</v>
      </c>
      <c r="H113" s="74">
        <v>3.75</v>
      </c>
      <c r="I113" s="74">
        <v>2.15</v>
      </c>
      <c r="J113" s="94"/>
      <c r="K113" s="94"/>
      <c r="L113" s="76"/>
      <c r="M113" s="76"/>
      <c r="N113" s="76"/>
      <c r="O113" s="76"/>
      <c r="P113" s="76"/>
      <c r="Q113" s="76"/>
      <c r="R113" s="74">
        <v>4.1500000000000004</v>
      </c>
      <c r="S113" s="74">
        <v>2.15</v>
      </c>
      <c r="T113" s="76"/>
      <c r="U113" s="76"/>
      <c r="V113" s="76"/>
      <c r="W113" s="76"/>
      <c r="X113" s="86" t="s">
        <v>123</v>
      </c>
      <c r="Z113" s="89" t="s">
        <v>123</v>
      </c>
      <c r="AA113" s="89"/>
    </row>
    <row r="114" spans="1:27" ht="15" thickBot="1" x14ac:dyDescent="0.2">
      <c r="A114" s="73">
        <v>295</v>
      </c>
      <c r="B114" s="62">
        <v>4</v>
      </c>
      <c r="C114" s="62">
        <v>4</v>
      </c>
      <c r="D114" s="62">
        <v>1</v>
      </c>
      <c r="E114" s="39">
        <v>0</v>
      </c>
      <c r="F114" s="77">
        <v>3.4705882350000001</v>
      </c>
      <c r="G114" s="77">
        <v>3.5294117649999999</v>
      </c>
      <c r="H114" s="77">
        <v>4.9411764710000003</v>
      </c>
      <c r="I114" s="77">
        <v>4.2352941179999997</v>
      </c>
      <c r="J114" s="77">
        <v>5.1818181819999998</v>
      </c>
      <c r="K114" s="77">
        <v>4.7272727269999999</v>
      </c>
      <c r="L114" s="76"/>
      <c r="M114" s="95">
        <v>4.1818181819999998</v>
      </c>
      <c r="N114" s="76"/>
      <c r="O114" s="76"/>
      <c r="P114" s="76"/>
      <c r="Q114" s="76"/>
      <c r="R114" s="94"/>
      <c r="S114" s="94"/>
      <c r="T114" s="76"/>
      <c r="U114" s="76"/>
      <c r="V114" s="76"/>
      <c r="W114" s="76"/>
      <c r="X114" s="86" t="s">
        <v>123</v>
      </c>
      <c r="Z114" s="86" t="s">
        <v>129</v>
      </c>
      <c r="AA114" s="84">
        <v>4</v>
      </c>
    </row>
    <row r="115" spans="1:27" ht="15" thickBot="1" x14ac:dyDescent="0.2">
      <c r="A115" s="73">
        <v>297</v>
      </c>
      <c r="B115" s="62">
        <v>4</v>
      </c>
      <c r="C115" s="62">
        <v>4</v>
      </c>
      <c r="D115" s="62">
        <v>1</v>
      </c>
      <c r="E115" s="39">
        <v>1</v>
      </c>
      <c r="F115" s="77">
        <v>4.5</v>
      </c>
      <c r="G115" s="77">
        <v>3.6666666669999999</v>
      </c>
      <c r="H115" s="77">
        <v>4.3333333329999997</v>
      </c>
      <c r="I115" s="77">
        <v>3.388888889</v>
      </c>
      <c r="J115" s="77">
        <v>2.611111111</v>
      </c>
      <c r="K115" s="77">
        <v>3</v>
      </c>
      <c r="L115" s="76"/>
      <c r="M115" s="95">
        <v>2.769230769</v>
      </c>
      <c r="N115" s="76"/>
      <c r="O115" s="76"/>
      <c r="P115" s="76"/>
      <c r="Q115" s="76"/>
      <c r="R115" s="94"/>
      <c r="S115" s="94"/>
      <c r="T115" s="76"/>
      <c r="U115" s="76"/>
      <c r="V115" s="76"/>
      <c r="W115" s="76"/>
      <c r="X115" s="86" t="s">
        <v>129</v>
      </c>
      <c r="Y115" s="73">
        <v>3</v>
      </c>
      <c r="Z115" s="86" t="s">
        <v>129</v>
      </c>
      <c r="AA115" s="84">
        <v>3</v>
      </c>
    </row>
    <row r="116" spans="1:27" ht="15" thickBot="1" x14ac:dyDescent="0.2">
      <c r="A116" s="73">
        <v>299</v>
      </c>
      <c r="B116" s="62">
        <v>4</v>
      </c>
      <c r="C116" s="62">
        <v>4</v>
      </c>
      <c r="D116" s="62">
        <v>1</v>
      </c>
      <c r="E116" s="39">
        <v>1</v>
      </c>
      <c r="F116" s="77">
        <v>3.0588235290000001</v>
      </c>
      <c r="G116" s="77">
        <v>3</v>
      </c>
      <c r="H116" s="77">
        <v>5</v>
      </c>
      <c r="I116" s="77">
        <v>3.411764706</v>
      </c>
      <c r="J116" s="77">
        <v>2.1</v>
      </c>
      <c r="K116" s="77">
        <v>1.9</v>
      </c>
      <c r="L116" s="76"/>
      <c r="M116" s="95">
        <v>1.85</v>
      </c>
      <c r="N116" s="76"/>
      <c r="O116" s="76"/>
      <c r="P116" s="76"/>
      <c r="Q116" s="76"/>
      <c r="R116" s="94"/>
      <c r="S116" s="94"/>
      <c r="T116" s="76"/>
      <c r="U116" s="76"/>
      <c r="V116" s="76"/>
      <c r="W116" s="76"/>
      <c r="X116" s="86" t="s">
        <v>129</v>
      </c>
      <c r="Y116" s="73">
        <v>4</v>
      </c>
      <c r="Z116" s="86" t="s">
        <v>129</v>
      </c>
      <c r="AA116" s="84">
        <v>4</v>
      </c>
    </row>
    <row r="117" spans="1:27" ht="15" thickBot="1" x14ac:dyDescent="0.2">
      <c r="A117" s="73">
        <v>301</v>
      </c>
      <c r="B117" s="62">
        <v>4</v>
      </c>
      <c r="C117" s="62">
        <v>4</v>
      </c>
      <c r="D117" s="62">
        <v>1</v>
      </c>
      <c r="E117" s="39">
        <v>0</v>
      </c>
      <c r="F117" s="77">
        <v>3.9411764709999999</v>
      </c>
      <c r="G117" s="77">
        <v>3.411764706</v>
      </c>
      <c r="H117" s="77">
        <v>2.1764705879999999</v>
      </c>
      <c r="I117" s="77">
        <v>2</v>
      </c>
      <c r="J117" s="77">
        <v>2.7647058819999999</v>
      </c>
      <c r="K117" s="77">
        <v>2.9411764709999999</v>
      </c>
      <c r="L117" s="76"/>
      <c r="M117" s="95">
        <v>2.7058823529999998</v>
      </c>
      <c r="N117" s="76"/>
      <c r="O117" s="76"/>
      <c r="P117" s="76"/>
      <c r="Q117" s="76"/>
      <c r="R117" s="94"/>
      <c r="S117" s="94"/>
      <c r="T117" s="76"/>
      <c r="U117" s="76"/>
      <c r="V117" s="76"/>
      <c r="W117" s="76"/>
      <c r="X117" s="86" t="s">
        <v>123</v>
      </c>
      <c r="Z117" s="87"/>
      <c r="AA117" s="87"/>
    </row>
    <row r="118" spans="1:27" ht="15" thickBot="1" x14ac:dyDescent="0.2">
      <c r="A118" s="73">
        <v>303</v>
      </c>
      <c r="B118" s="62">
        <v>4</v>
      </c>
      <c r="C118" s="62">
        <v>4</v>
      </c>
      <c r="D118" s="62">
        <v>1</v>
      </c>
      <c r="E118" s="39">
        <v>0</v>
      </c>
      <c r="F118" s="77">
        <v>3</v>
      </c>
      <c r="G118" s="77">
        <v>2.6875</v>
      </c>
      <c r="H118" s="77">
        <v>3.125</v>
      </c>
      <c r="I118" s="77">
        <v>2.375</v>
      </c>
      <c r="J118" s="77">
        <v>1.266666667</v>
      </c>
      <c r="K118" s="77">
        <v>1.3333333329999999</v>
      </c>
      <c r="L118" s="76"/>
      <c r="M118" s="95">
        <v>1.266666667</v>
      </c>
      <c r="N118" s="76"/>
      <c r="O118" s="76"/>
      <c r="P118" s="76"/>
      <c r="Q118" s="76"/>
      <c r="R118" s="94"/>
      <c r="S118" s="94"/>
      <c r="T118" s="76"/>
      <c r="U118" s="76"/>
      <c r="V118" s="76"/>
      <c r="W118" s="76"/>
      <c r="X118" s="86" t="s">
        <v>129</v>
      </c>
      <c r="Y118" s="73">
        <v>4</v>
      </c>
      <c r="Z118" s="87"/>
      <c r="AA118" s="87"/>
    </row>
    <row r="119" spans="1:27" ht="15" thickBot="1" x14ac:dyDescent="0.2">
      <c r="A119" s="73">
        <v>305</v>
      </c>
      <c r="B119" s="62">
        <v>4</v>
      </c>
      <c r="C119" s="62">
        <v>4</v>
      </c>
      <c r="D119" s="62">
        <v>1</v>
      </c>
      <c r="E119" s="39">
        <v>1</v>
      </c>
      <c r="F119" s="77">
        <v>2.6875</v>
      </c>
      <c r="G119" s="77">
        <v>2.8125</v>
      </c>
      <c r="H119" s="77">
        <v>5</v>
      </c>
      <c r="I119" s="77">
        <v>4.6875</v>
      </c>
      <c r="J119" s="77">
        <v>3.95</v>
      </c>
      <c r="K119" s="77">
        <v>3.9411764709999999</v>
      </c>
      <c r="L119" s="76"/>
      <c r="M119" s="95">
        <v>4.2352941179999997</v>
      </c>
      <c r="N119" s="76"/>
      <c r="O119" s="76"/>
      <c r="P119" s="76"/>
      <c r="Q119" s="76"/>
      <c r="R119" s="94"/>
      <c r="S119" s="94"/>
      <c r="T119" s="76"/>
      <c r="U119" s="76"/>
      <c r="V119" s="76"/>
      <c r="W119" s="76"/>
      <c r="X119" s="86" t="s">
        <v>123</v>
      </c>
      <c r="Z119" s="73" t="s">
        <v>129</v>
      </c>
      <c r="AA119" s="73">
        <v>5</v>
      </c>
    </row>
    <row r="120" spans="1:27" ht="15" thickBot="1" x14ac:dyDescent="0.2">
      <c r="A120" s="73">
        <v>308</v>
      </c>
      <c r="B120" s="62">
        <v>4</v>
      </c>
      <c r="C120" s="62">
        <v>4</v>
      </c>
      <c r="D120" s="62">
        <v>1</v>
      </c>
      <c r="E120" s="39">
        <v>1</v>
      </c>
      <c r="F120" s="77">
        <v>4.3125</v>
      </c>
      <c r="G120" s="77">
        <v>3.5</v>
      </c>
      <c r="H120" s="77">
        <v>4.75</v>
      </c>
      <c r="I120" s="77">
        <v>3.125</v>
      </c>
      <c r="J120" s="77">
        <v>3.2857142860000002</v>
      </c>
      <c r="K120" s="77">
        <v>3.3333333330000001</v>
      </c>
      <c r="L120" s="76"/>
      <c r="M120" s="95">
        <v>3.3333333330000001</v>
      </c>
      <c r="N120" s="76"/>
      <c r="O120" s="76"/>
      <c r="P120" s="76"/>
      <c r="Q120" s="76"/>
      <c r="R120" s="94"/>
      <c r="S120" s="94"/>
      <c r="T120" s="76"/>
      <c r="U120" s="76"/>
      <c r="V120" s="76"/>
      <c r="W120" s="76"/>
      <c r="X120" s="86" t="s">
        <v>129</v>
      </c>
      <c r="Y120" s="73">
        <v>4</v>
      </c>
      <c r="Z120" s="73" t="s">
        <v>129</v>
      </c>
      <c r="AA120" s="73">
        <v>3</v>
      </c>
    </row>
    <row r="121" spans="1:27" ht="15" thickBot="1" x14ac:dyDescent="0.2">
      <c r="A121" s="73">
        <v>310</v>
      </c>
      <c r="B121" s="62">
        <v>4</v>
      </c>
      <c r="C121" s="62">
        <v>4</v>
      </c>
      <c r="D121" s="62">
        <v>1</v>
      </c>
      <c r="E121" s="39">
        <v>0</v>
      </c>
      <c r="F121" s="77">
        <v>2.625</v>
      </c>
      <c r="G121" s="77">
        <v>3.1875</v>
      </c>
      <c r="H121" s="77">
        <v>2.1875</v>
      </c>
      <c r="I121" s="77">
        <v>2.25</v>
      </c>
      <c r="J121" s="77">
        <v>2.611111111</v>
      </c>
      <c r="K121" s="77">
        <v>2.7222222220000001</v>
      </c>
      <c r="L121" s="76"/>
      <c r="M121" s="95">
        <v>2.5</v>
      </c>
      <c r="N121" s="76"/>
      <c r="O121" s="76"/>
      <c r="P121" s="76"/>
      <c r="Q121" s="76"/>
      <c r="R121" s="94"/>
      <c r="S121" s="94"/>
      <c r="T121" s="76"/>
      <c r="U121" s="76"/>
      <c r="V121" s="76"/>
      <c r="W121" s="76"/>
      <c r="X121" s="86" t="s">
        <v>129</v>
      </c>
      <c r="Y121" s="73">
        <v>3</v>
      </c>
      <c r="Z121" s="87"/>
      <c r="AA121" s="87"/>
    </row>
    <row r="122" spans="1:27" ht="15" thickBot="1" x14ac:dyDescent="0.2">
      <c r="A122" s="73">
        <v>311</v>
      </c>
      <c r="B122" s="62">
        <v>4</v>
      </c>
      <c r="C122" s="62">
        <v>4</v>
      </c>
      <c r="D122" s="62">
        <v>1</v>
      </c>
      <c r="E122" s="39">
        <v>0</v>
      </c>
      <c r="F122" s="77">
        <v>3.5333333329999999</v>
      </c>
      <c r="G122" s="77">
        <v>3.2</v>
      </c>
      <c r="H122" s="77">
        <v>4.2</v>
      </c>
      <c r="I122" s="77">
        <v>3.6</v>
      </c>
      <c r="J122" s="77">
        <v>2.25</v>
      </c>
      <c r="K122" s="77">
        <v>2.1666666669999999</v>
      </c>
      <c r="L122" s="76"/>
      <c r="M122" s="95">
        <v>2.3333333330000001</v>
      </c>
      <c r="N122" s="76"/>
      <c r="O122" s="76"/>
      <c r="P122" s="76"/>
      <c r="Q122" s="76"/>
      <c r="R122" s="94"/>
      <c r="S122" s="94"/>
      <c r="T122" s="76"/>
      <c r="U122" s="76"/>
      <c r="V122" s="76"/>
      <c r="W122" s="76"/>
      <c r="X122" s="86" t="s">
        <v>129</v>
      </c>
      <c r="Y122" s="73">
        <v>3</v>
      </c>
      <c r="Z122" s="73" t="s">
        <v>129</v>
      </c>
      <c r="AA122" s="73">
        <v>3</v>
      </c>
    </row>
    <row r="123" spans="1:27" ht="15" thickBot="1" x14ac:dyDescent="0.2">
      <c r="A123" s="73">
        <v>313</v>
      </c>
      <c r="B123" s="62">
        <v>4</v>
      </c>
      <c r="C123" s="62">
        <v>4</v>
      </c>
      <c r="D123" s="62">
        <v>1</v>
      </c>
      <c r="E123" s="39">
        <v>0</v>
      </c>
      <c r="F123" s="77">
        <v>2.3333333330000001</v>
      </c>
      <c r="G123" s="77">
        <v>2.5555555559999998</v>
      </c>
      <c r="H123" s="77">
        <v>2.611111111</v>
      </c>
      <c r="I123" s="77">
        <v>2.888888889</v>
      </c>
      <c r="J123" s="77">
        <v>1.428571429</v>
      </c>
      <c r="K123" s="77">
        <v>1.3571428569999999</v>
      </c>
      <c r="L123" s="95">
        <v>1.428571429</v>
      </c>
      <c r="M123" s="95">
        <v>1.428571429</v>
      </c>
      <c r="N123" s="76"/>
      <c r="O123" s="76"/>
      <c r="P123" s="76"/>
      <c r="Q123" s="76"/>
      <c r="R123" s="94"/>
      <c r="S123" s="94"/>
      <c r="T123" s="76"/>
      <c r="U123" s="76"/>
      <c r="V123" s="76"/>
      <c r="W123" s="76"/>
      <c r="X123" s="86" t="s">
        <v>123</v>
      </c>
      <c r="Z123" s="73" t="s">
        <v>129</v>
      </c>
      <c r="AA123" s="73">
        <v>2</v>
      </c>
    </row>
    <row r="124" spans="1:27" ht="15" thickBot="1" x14ac:dyDescent="0.2">
      <c r="A124" s="73">
        <v>314</v>
      </c>
      <c r="B124" s="62">
        <v>4</v>
      </c>
      <c r="C124" s="62">
        <v>4</v>
      </c>
      <c r="D124" s="62">
        <v>1</v>
      </c>
      <c r="E124" s="39">
        <v>1</v>
      </c>
      <c r="F124" s="77">
        <v>3</v>
      </c>
      <c r="G124" s="77">
        <v>3.0625</v>
      </c>
      <c r="H124" s="77">
        <v>3.5625</v>
      </c>
      <c r="I124" s="77">
        <v>3.25</v>
      </c>
      <c r="J124" s="77">
        <v>4.375</v>
      </c>
      <c r="K124" s="77">
        <v>5.153846154</v>
      </c>
      <c r="L124" s="76"/>
      <c r="M124" s="95">
        <v>4.307692308</v>
      </c>
      <c r="N124" s="76"/>
      <c r="O124" s="76"/>
      <c r="P124" s="76"/>
      <c r="Q124" s="76"/>
      <c r="R124" s="94"/>
      <c r="S124" s="94"/>
      <c r="T124" s="76"/>
      <c r="U124" s="76"/>
      <c r="V124" s="76"/>
      <c r="W124" s="76"/>
      <c r="X124" s="86" t="s">
        <v>123</v>
      </c>
      <c r="Z124" s="87"/>
      <c r="AA124" s="87"/>
    </row>
    <row r="125" spans="1:27" ht="15" thickBot="1" x14ac:dyDescent="0.2">
      <c r="A125" s="73">
        <v>316</v>
      </c>
      <c r="B125" s="62">
        <v>4</v>
      </c>
      <c r="C125" s="62">
        <v>4</v>
      </c>
      <c r="D125" s="62">
        <v>1</v>
      </c>
      <c r="E125" s="39">
        <v>1</v>
      </c>
      <c r="F125" s="74">
        <v>3.8</v>
      </c>
      <c r="G125" s="74">
        <v>3.4</v>
      </c>
      <c r="H125" s="74">
        <v>3.3</v>
      </c>
      <c r="I125" s="74">
        <v>2.0499999999999998</v>
      </c>
      <c r="J125" s="74">
        <v>1.3733333329999999</v>
      </c>
      <c r="K125" s="74">
        <v>1.5549999999999999</v>
      </c>
      <c r="L125" s="76"/>
      <c r="M125" s="93">
        <v>1.4444444439999999</v>
      </c>
      <c r="N125" s="76"/>
      <c r="O125" s="76"/>
      <c r="P125" s="76"/>
      <c r="Q125" s="76"/>
      <c r="R125" s="94"/>
      <c r="S125" s="94"/>
      <c r="T125" s="76"/>
      <c r="U125" s="76"/>
      <c r="V125" s="76"/>
      <c r="W125" s="76"/>
      <c r="X125" s="86" t="s">
        <v>129</v>
      </c>
      <c r="Y125" s="73">
        <v>5</v>
      </c>
      <c r="Z125" s="87"/>
      <c r="AA125" s="87"/>
    </row>
    <row r="126" spans="1:27" ht="15" thickBot="1" x14ac:dyDescent="0.2">
      <c r="A126" s="73">
        <v>320</v>
      </c>
      <c r="B126" s="39">
        <v>4</v>
      </c>
      <c r="C126" s="39">
        <v>5</v>
      </c>
      <c r="D126" s="62">
        <v>1</v>
      </c>
      <c r="E126" s="39">
        <v>1</v>
      </c>
      <c r="F126" s="74">
        <v>4</v>
      </c>
      <c r="G126" s="74">
        <v>3.7777777779999999</v>
      </c>
      <c r="H126" s="74">
        <v>3.1666666669999999</v>
      </c>
      <c r="I126" s="74">
        <v>3.1666666669999999</v>
      </c>
      <c r="J126" s="75"/>
      <c r="K126" s="75"/>
      <c r="L126" s="76"/>
      <c r="M126" s="76"/>
      <c r="N126" s="76"/>
      <c r="O126" s="76"/>
      <c r="P126" s="76"/>
      <c r="Q126" s="76"/>
      <c r="R126" s="92">
        <v>1.888888889</v>
      </c>
      <c r="S126" s="92">
        <v>1.611111111</v>
      </c>
      <c r="T126" s="76"/>
      <c r="U126" s="76"/>
      <c r="V126" s="76"/>
      <c r="W126" s="76"/>
      <c r="X126" s="86" t="s">
        <v>129</v>
      </c>
      <c r="Y126" s="73">
        <v>4</v>
      </c>
      <c r="Z126" s="87"/>
      <c r="AA126" s="87"/>
    </row>
    <row r="127" spans="1:27" ht="15" thickBot="1" x14ac:dyDescent="0.2">
      <c r="A127" s="73">
        <v>321</v>
      </c>
      <c r="B127" s="39">
        <v>4</v>
      </c>
      <c r="C127" s="39">
        <v>5</v>
      </c>
      <c r="D127" s="62">
        <v>1</v>
      </c>
      <c r="E127" s="39">
        <v>1</v>
      </c>
      <c r="F127" s="74">
        <v>3.3333333330000001</v>
      </c>
      <c r="G127" s="74">
        <v>2.7222222220000001</v>
      </c>
      <c r="H127" s="74">
        <v>4.1111111109999996</v>
      </c>
      <c r="I127" s="74">
        <v>3.3333333330000001</v>
      </c>
      <c r="J127" s="75"/>
      <c r="K127" s="75"/>
      <c r="L127" s="76"/>
      <c r="M127" s="76"/>
      <c r="N127" s="76"/>
      <c r="O127" s="76"/>
      <c r="P127" s="76"/>
      <c r="Q127" s="76"/>
      <c r="R127" s="74">
        <v>4.6338888889999996</v>
      </c>
      <c r="S127" s="74">
        <v>2.7511111110000002</v>
      </c>
      <c r="T127" s="88"/>
      <c r="U127" s="88"/>
      <c r="V127" s="88"/>
      <c r="W127" s="88"/>
      <c r="X127" s="86" t="s">
        <v>129</v>
      </c>
      <c r="Y127" s="73">
        <v>3</v>
      </c>
      <c r="Z127" s="73" t="s">
        <v>129</v>
      </c>
      <c r="AA127" s="73">
        <v>4</v>
      </c>
    </row>
    <row r="128" spans="1:27" ht="15" thickBot="1" x14ac:dyDescent="0.2">
      <c r="A128" s="73">
        <v>324</v>
      </c>
      <c r="B128" s="39">
        <v>4</v>
      </c>
      <c r="C128" s="39">
        <v>5</v>
      </c>
      <c r="D128" s="62">
        <v>1</v>
      </c>
      <c r="E128" s="39">
        <v>0</v>
      </c>
      <c r="F128" s="74">
        <v>3.3</v>
      </c>
      <c r="G128" s="74">
        <v>3.45</v>
      </c>
      <c r="H128" s="74">
        <v>3.8</v>
      </c>
      <c r="I128" s="74">
        <v>3.4</v>
      </c>
      <c r="J128" s="75"/>
      <c r="K128" s="75"/>
      <c r="L128" s="76"/>
      <c r="M128" s="76"/>
      <c r="N128" s="76"/>
      <c r="O128" s="76"/>
      <c r="P128" s="76"/>
      <c r="Q128" s="76"/>
      <c r="R128" s="74">
        <v>3.6</v>
      </c>
      <c r="S128" s="74">
        <v>2.9</v>
      </c>
      <c r="T128" s="88"/>
      <c r="U128" s="88"/>
      <c r="V128" s="88"/>
      <c r="W128" s="88"/>
      <c r="X128" s="86" t="s">
        <v>129</v>
      </c>
      <c r="Y128" s="73">
        <v>5</v>
      </c>
      <c r="Z128" s="87"/>
      <c r="AA128" s="87"/>
    </row>
    <row r="129" spans="1:27" ht="15" thickBot="1" x14ac:dyDescent="0.2">
      <c r="A129" s="73">
        <v>325</v>
      </c>
      <c r="B129" s="39">
        <v>4</v>
      </c>
      <c r="C129" s="39">
        <v>5</v>
      </c>
      <c r="D129" s="62">
        <v>1</v>
      </c>
      <c r="E129" s="39">
        <v>0</v>
      </c>
      <c r="F129" s="74">
        <v>2.9444444440000002</v>
      </c>
      <c r="G129" s="74">
        <v>2.111111111</v>
      </c>
      <c r="H129" s="74">
        <v>2.111111111</v>
      </c>
      <c r="I129" s="74">
        <v>2.611111111</v>
      </c>
      <c r="J129" s="75"/>
      <c r="K129" s="75"/>
      <c r="L129" s="76"/>
      <c r="M129" s="76"/>
      <c r="N129" s="76"/>
      <c r="O129" s="76"/>
      <c r="P129" s="76"/>
      <c r="Q129" s="76"/>
      <c r="R129" s="74">
        <v>3.159444444</v>
      </c>
      <c r="S129" s="74">
        <v>2.2433333329999998</v>
      </c>
      <c r="T129" s="88"/>
      <c r="U129" s="88"/>
      <c r="V129" s="88"/>
      <c r="W129" s="88"/>
      <c r="X129" s="86" t="s">
        <v>129</v>
      </c>
      <c r="Y129" s="73">
        <v>3</v>
      </c>
      <c r="Z129" s="73" t="s">
        <v>129</v>
      </c>
      <c r="AA129" s="73">
        <v>3</v>
      </c>
    </row>
    <row r="130" spans="1:27" ht="15" thickBot="1" x14ac:dyDescent="0.2">
      <c r="A130" s="73">
        <v>330</v>
      </c>
      <c r="B130" s="39">
        <v>4</v>
      </c>
      <c r="C130" s="39">
        <v>5</v>
      </c>
      <c r="D130" s="62">
        <v>1</v>
      </c>
      <c r="E130" s="39">
        <v>0</v>
      </c>
      <c r="F130" s="74">
        <v>3</v>
      </c>
      <c r="G130" s="74">
        <v>3.0555555559999998</v>
      </c>
      <c r="H130" s="74">
        <v>3</v>
      </c>
      <c r="I130" s="74">
        <v>2.1666666669999999</v>
      </c>
      <c r="J130" s="75"/>
      <c r="K130" s="75"/>
      <c r="L130" s="76"/>
      <c r="M130" s="76"/>
      <c r="N130" s="76"/>
      <c r="O130" s="76"/>
      <c r="P130" s="76"/>
      <c r="Q130" s="76"/>
      <c r="R130" s="74">
        <v>2.888888889</v>
      </c>
      <c r="S130" s="74">
        <v>1.2777777779999999</v>
      </c>
      <c r="T130" s="88"/>
      <c r="U130" s="88"/>
      <c r="V130" s="88"/>
      <c r="W130" s="88"/>
      <c r="X130" s="86" t="s">
        <v>129</v>
      </c>
      <c r="Y130" s="73">
        <v>3</v>
      </c>
    </row>
    <row r="131" spans="1:27" ht="15" thickBot="1" x14ac:dyDescent="0.2">
      <c r="A131" s="73">
        <v>331</v>
      </c>
      <c r="B131" s="39">
        <v>4</v>
      </c>
      <c r="C131" s="39">
        <v>5</v>
      </c>
      <c r="D131" s="62">
        <v>1</v>
      </c>
      <c r="E131" s="39">
        <v>0</v>
      </c>
      <c r="F131" s="74">
        <v>3.4705882350000001</v>
      </c>
      <c r="G131" s="74">
        <v>3.0588235290000001</v>
      </c>
      <c r="H131" s="74">
        <v>3.8823529410000002</v>
      </c>
      <c r="I131" s="74">
        <v>3.7647058819999999</v>
      </c>
      <c r="J131" s="75"/>
      <c r="K131" s="75"/>
      <c r="L131" s="76"/>
      <c r="M131" s="76"/>
      <c r="N131" s="76"/>
      <c r="O131" s="76"/>
      <c r="P131" s="76"/>
      <c r="Q131" s="76"/>
      <c r="R131" s="74">
        <v>4.1176470590000003</v>
      </c>
      <c r="S131" s="74">
        <v>2.411764706</v>
      </c>
      <c r="T131" s="88"/>
      <c r="U131" s="88"/>
      <c r="V131" s="88"/>
      <c r="W131" s="88"/>
      <c r="X131" s="86" t="s">
        <v>129</v>
      </c>
      <c r="Y131" s="73">
        <v>4</v>
      </c>
    </row>
    <row r="132" spans="1:27" ht="15" thickBot="1" x14ac:dyDescent="0.2">
      <c r="A132" s="73">
        <v>334</v>
      </c>
      <c r="B132" s="39">
        <v>4</v>
      </c>
      <c r="C132" s="39">
        <v>5</v>
      </c>
      <c r="D132" s="62">
        <v>1</v>
      </c>
      <c r="E132" s="39">
        <v>1</v>
      </c>
      <c r="F132" s="74">
        <v>2.8055555559999998</v>
      </c>
      <c r="G132" s="74">
        <v>4</v>
      </c>
      <c r="H132" s="74">
        <v>4.5</v>
      </c>
      <c r="I132" s="74">
        <v>3</v>
      </c>
      <c r="J132" s="75"/>
      <c r="K132" s="75"/>
      <c r="L132" s="76"/>
      <c r="M132" s="76"/>
      <c r="N132" s="76"/>
      <c r="O132" s="76"/>
      <c r="P132" s="76"/>
      <c r="Q132" s="76"/>
      <c r="R132" s="74">
        <v>3.7222222220000001</v>
      </c>
      <c r="S132" s="74">
        <v>2.7777777779999999</v>
      </c>
      <c r="T132" s="88"/>
      <c r="U132" s="88"/>
      <c r="V132" s="88"/>
      <c r="W132" s="88"/>
      <c r="X132" s="86" t="s">
        <v>129</v>
      </c>
      <c r="Z132" s="87"/>
      <c r="AA132" s="87"/>
    </row>
    <row r="133" spans="1:27" ht="15" thickBot="1" x14ac:dyDescent="0.2">
      <c r="A133" s="73">
        <v>335</v>
      </c>
      <c r="B133" s="39">
        <v>4</v>
      </c>
      <c r="C133" s="39">
        <v>5</v>
      </c>
      <c r="D133" s="62">
        <v>1</v>
      </c>
      <c r="E133" s="39">
        <v>1</v>
      </c>
      <c r="F133" s="74">
        <v>3.1052631580000001</v>
      </c>
      <c r="G133" s="74">
        <v>3.9473684210000002</v>
      </c>
      <c r="H133" s="74">
        <v>4.0526315789999998</v>
      </c>
      <c r="I133" s="74">
        <v>3.8947368419999999</v>
      </c>
      <c r="J133" s="75"/>
      <c r="K133" s="75"/>
      <c r="L133" s="76"/>
      <c r="M133" s="76"/>
      <c r="N133" s="76"/>
      <c r="O133" s="76"/>
      <c r="P133" s="76"/>
      <c r="Q133" s="76"/>
      <c r="R133" s="74">
        <v>3.9473684210000002</v>
      </c>
      <c r="S133" s="74">
        <v>3.0526315789999998</v>
      </c>
      <c r="T133" s="88"/>
      <c r="U133" s="88"/>
      <c r="V133" s="88"/>
      <c r="W133" s="88"/>
      <c r="X133" s="86" t="s">
        <v>129</v>
      </c>
      <c r="Y133" s="73">
        <v>4</v>
      </c>
    </row>
    <row r="134" spans="1:27" ht="15" thickBot="1" x14ac:dyDescent="0.2">
      <c r="A134" s="73">
        <v>338</v>
      </c>
      <c r="B134" s="39">
        <v>4</v>
      </c>
      <c r="C134" s="39">
        <v>5</v>
      </c>
      <c r="D134" s="62">
        <v>1</v>
      </c>
      <c r="E134" s="39">
        <v>0</v>
      </c>
      <c r="F134" s="74">
        <v>3.588235294</v>
      </c>
      <c r="G134" s="74">
        <v>3.6470588240000001</v>
      </c>
      <c r="H134" s="74">
        <v>3.9411764709999999</v>
      </c>
      <c r="I134" s="74">
        <v>2.8235294120000001</v>
      </c>
      <c r="J134" s="75"/>
      <c r="K134" s="75"/>
      <c r="L134" s="76"/>
      <c r="M134" s="76"/>
      <c r="N134" s="76"/>
      <c r="O134" s="76"/>
      <c r="P134" s="76"/>
      <c r="Q134" s="76"/>
      <c r="R134" s="74">
        <v>3.1176470589999998</v>
      </c>
      <c r="S134" s="74">
        <v>2.2941176470000002</v>
      </c>
      <c r="T134" s="88"/>
      <c r="U134" s="88"/>
      <c r="V134" s="88"/>
      <c r="W134" s="88"/>
      <c r="X134" s="86" t="s">
        <v>129</v>
      </c>
      <c r="Y134" s="73">
        <v>4</v>
      </c>
      <c r="Z134" s="87"/>
      <c r="AA134" s="87"/>
    </row>
    <row r="135" spans="1:27" ht="15" thickBot="1" x14ac:dyDescent="0.2">
      <c r="A135" s="73">
        <v>349</v>
      </c>
      <c r="B135" s="39">
        <v>4</v>
      </c>
      <c r="C135" s="39">
        <v>5</v>
      </c>
      <c r="D135" s="62">
        <v>1</v>
      </c>
      <c r="E135" s="39">
        <v>1</v>
      </c>
      <c r="F135" s="74">
        <v>4.263157895</v>
      </c>
      <c r="G135" s="74">
        <v>3.4736842110000001</v>
      </c>
      <c r="H135" s="74">
        <v>4.3157894739999998</v>
      </c>
      <c r="I135" s="74">
        <v>3.1578947369999999</v>
      </c>
      <c r="J135" s="75"/>
      <c r="K135" s="75"/>
      <c r="L135" s="76"/>
      <c r="M135" s="76"/>
      <c r="N135" s="76"/>
      <c r="O135" s="76"/>
      <c r="P135" s="76"/>
      <c r="Q135" s="76"/>
      <c r="R135" s="74">
        <v>2.3684210530000001</v>
      </c>
      <c r="S135" s="74">
        <v>1.315789474</v>
      </c>
      <c r="T135" s="88"/>
      <c r="U135" s="88"/>
      <c r="V135" s="88"/>
      <c r="W135" s="88"/>
      <c r="X135" s="86" t="s">
        <v>129</v>
      </c>
      <c r="Y135" s="73">
        <v>4</v>
      </c>
      <c r="Z135" s="87"/>
      <c r="AA135" s="87"/>
    </row>
    <row r="136" spans="1:27" ht="15" thickBot="1" x14ac:dyDescent="0.2">
      <c r="A136" s="73">
        <v>373</v>
      </c>
      <c r="B136" s="39">
        <v>4</v>
      </c>
      <c r="C136" s="39">
        <v>6</v>
      </c>
      <c r="D136" s="62">
        <v>1</v>
      </c>
      <c r="E136" s="39">
        <v>0</v>
      </c>
      <c r="F136" s="74">
        <v>2.8</v>
      </c>
      <c r="G136" s="74">
        <v>2.4</v>
      </c>
      <c r="H136" s="74">
        <v>3.9333333330000002</v>
      </c>
      <c r="I136" s="74">
        <v>3.6</v>
      </c>
      <c r="J136" s="75"/>
      <c r="K136" s="75"/>
      <c r="L136" s="76"/>
      <c r="M136" s="76"/>
      <c r="N136" s="76"/>
      <c r="O136" s="76"/>
      <c r="P136" s="76"/>
      <c r="Q136" s="76"/>
      <c r="R136" s="74">
        <v>2.8</v>
      </c>
      <c r="S136" s="74">
        <v>1.066666667</v>
      </c>
      <c r="T136" s="88"/>
      <c r="U136" s="88"/>
      <c r="V136" s="88"/>
      <c r="W136" s="88"/>
      <c r="X136" s="86" t="s">
        <v>129</v>
      </c>
      <c r="Y136" s="73">
        <v>4</v>
      </c>
      <c r="Z136" s="73" t="s">
        <v>129</v>
      </c>
      <c r="AA136" s="73">
        <v>2</v>
      </c>
    </row>
    <row r="137" spans="1:27" ht="15" thickBot="1" x14ac:dyDescent="0.2">
      <c r="A137" s="73">
        <v>376</v>
      </c>
      <c r="B137" s="39">
        <v>4</v>
      </c>
      <c r="C137" s="39">
        <v>6</v>
      </c>
      <c r="D137" s="62">
        <v>1</v>
      </c>
      <c r="E137" s="39">
        <v>0</v>
      </c>
      <c r="F137" s="74">
        <v>3.3125</v>
      </c>
      <c r="G137" s="74">
        <v>3.0625</v>
      </c>
      <c r="H137" s="74">
        <v>3.6875</v>
      </c>
      <c r="I137" s="74">
        <v>3.125</v>
      </c>
      <c r="J137" s="75"/>
      <c r="K137" s="75"/>
      <c r="L137" s="76"/>
      <c r="M137" s="76"/>
      <c r="N137" s="76"/>
      <c r="O137" s="76"/>
      <c r="P137" s="76"/>
      <c r="Q137" s="76"/>
      <c r="R137" s="74">
        <v>3.6666666669999999</v>
      </c>
      <c r="S137" s="74">
        <v>1.928571429</v>
      </c>
      <c r="T137" s="88"/>
      <c r="U137" s="88"/>
      <c r="V137" s="88"/>
      <c r="W137" s="88"/>
      <c r="X137" s="86" t="s">
        <v>129</v>
      </c>
      <c r="Y137" s="73">
        <v>5</v>
      </c>
      <c r="Z137" s="87"/>
      <c r="AA137" s="87"/>
    </row>
    <row r="138" spans="1:27" ht="15" thickBot="1" x14ac:dyDescent="0.2">
      <c r="A138" s="73">
        <v>386</v>
      </c>
      <c r="B138" s="39">
        <v>4</v>
      </c>
      <c r="C138" s="39">
        <v>6</v>
      </c>
      <c r="D138" s="62">
        <v>1</v>
      </c>
      <c r="E138" s="39">
        <v>0</v>
      </c>
      <c r="F138" s="74">
        <v>3</v>
      </c>
      <c r="G138" s="74">
        <v>3</v>
      </c>
      <c r="H138" s="74">
        <v>3.5</v>
      </c>
      <c r="I138" s="74">
        <v>3</v>
      </c>
      <c r="J138" s="88"/>
      <c r="K138" s="88"/>
      <c r="L138" s="76"/>
      <c r="M138" s="76"/>
      <c r="N138" s="76"/>
      <c r="O138" s="76"/>
      <c r="P138" s="76"/>
      <c r="Q138" s="76"/>
      <c r="R138" s="74">
        <v>3.2142857139999998</v>
      </c>
      <c r="S138" s="74">
        <v>2.2142857139999998</v>
      </c>
      <c r="T138" s="88"/>
      <c r="U138" s="88"/>
      <c r="V138" s="88"/>
      <c r="W138" s="88"/>
      <c r="X138" s="86" t="s">
        <v>129</v>
      </c>
      <c r="Y138" s="73">
        <v>4</v>
      </c>
      <c r="Z138" s="87"/>
      <c r="AA138" s="87"/>
    </row>
    <row r="139" spans="1:27" ht="15" thickBot="1" x14ac:dyDescent="0.2">
      <c r="A139" s="73">
        <v>388</v>
      </c>
      <c r="B139" s="39">
        <v>4</v>
      </c>
      <c r="C139" s="39">
        <v>6</v>
      </c>
      <c r="D139" s="62">
        <v>1</v>
      </c>
      <c r="E139" s="39">
        <v>0</v>
      </c>
      <c r="F139" s="74">
        <v>2.9333333330000002</v>
      </c>
      <c r="G139" s="74">
        <v>2.6666666669999999</v>
      </c>
      <c r="H139" s="74">
        <v>3.1333333329999999</v>
      </c>
      <c r="I139" s="74">
        <v>3.1333333329999999</v>
      </c>
      <c r="J139" s="88"/>
      <c r="K139" s="88"/>
      <c r="L139" s="76"/>
      <c r="M139" s="76"/>
      <c r="N139" s="76"/>
      <c r="O139" s="76"/>
      <c r="P139" s="76"/>
      <c r="Q139" s="76"/>
      <c r="R139" s="74">
        <v>2.8</v>
      </c>
      <c r="S139" s="74">
        <v>1.066666667</v>
      </c>
      <c r="T139" s="88"/>
      <c r="U139" s="88"/>
      <c r="V139" s="88"/>
      <c r="W139" s="88"/>
      <c r="X139" s="86" t="s">
        <v>129</v>
      </c>
      <c r="Y139" s="73">
        <v>4</v>
      </c>
      <c r="Z139" s="73" t="s">
        <v>129</v>
      </c>
      <c r="AA139" s="73">
        <v>4</v>
      </c>
    </row>
    <row r="140" spans="1:27" ht="15" thickBot="1" x14ac:dyDescent="0.2">
      <c r="A140" s="73">
        <v>394</v>
      </c>
      <c r="B140" s="39">
        <v>4</v>
      </c>
      <c r="C140" s="39">
        <v>6</v>
      </c>
      <c r="D140" s="62">
        <v>1</v>
      </c>
      <c r="E140" s="39">
        <v>0</v>
      </c>
      <c r="F140" s="74">
        <v>3.733333333</v>
      </c>
      <c r="G140" s="74">
        <v>3.0666666669999998</v>
      </c>
      <c r="H140" s="74">
        <v>3.9333333330000002</v>
      </c>
      <c r="I140" s="74">
        <v>3.2</v>
      </c>
      <c r="J140" s="88"/>
      <c r="K140" s="88"/>
      <c r="L140" s="76"/>
      <c r="M140" s="76"/>
      <c r="N140" s="76"/>
      <c r="O140" s="76"/>
      <c r="P140" s="76"/>
      <c r="Q140" s="76"/>
      <c r="R140" s="74">
        <v>2.4666666670000001</v>
      </c>
      <c r="S140" s="74">
        <v>1.3333333329999999</v>
      </c>
      <c r="T140" s="75"/>
      <c r="U140" s="75"/>
      <c r="V140" s="75"/>
      <c r="W140" s="75"/>
      <c r="X140" s="86" t="s">
        <v>129</v>
      </c>
      <c r="Y140" s="73">
        <v>4</v>
      </c>
      <c r="Z140" s="87"/>
      <c r="AA140" s="87"/>
    </row>
    <row r="141" spans="1:27" ht="15" thickBot="1" x14ac:dyDescent="0.2">
      <c r="A141" s="73">
        <v>398</v>
      </c>
      <c r="B141" s="39">
        <v>4</v>
      </c>
      <c r="C141" s="39">
        <v>6</v>
      </c>
      <c r="D141" s="62">
        <v>1</v>
      </c>
      <c r="E141" s="39">
        <v>0</v>
      </c>
      <c r="F141" s="74">
        <v>2.9333333330000002</v>
      </c>
      <c r="G141" s="74">
        <v>2.5333333329999999</v>
      </c>
      <c r="H141" s="74">
        <v>3.4</v>
      </c>
      <c r="I141" s="74">
        <v>3.5333333329999999</v>
      </c>
      <c r="J141" s="88"/>
      <c r="K141" s="88"/>
      <c r="L141" s="76"/>
      <c r="M141" s="76"/>
      <c r="N141" s="76"/>
      <c r="O141" s="76"/>
      <c r="P141" s="76"/>
      <c r="Q141" s="76"/>
      <c r="R141" s="74">
        <v>2.8</v>
      </c>
      <c r="S141" s="74">
        <v>1.6</v>
      </c>
      <c r="T141" s="75"/>
      <c r="U141" s="75"/>
      <c r="V141" s="75"/>
      <c r="W141" s="75"/>
      <c r="X141" s="86" t="s">
        <v>129</v>
      </c>
      <c r="Y141" s="102">
        <v>4</v>
      </c>
      <c r="Z141" s="87"/>
      <c r="AA141" s="87"/>
    </row>
    <row r="142" spans="1:27" ht="15" thickBot="1" x14ac:dyDescent="0.2">
      <c r="A142" s="73">
        <v>360</v>
      </c>
      <c r="B142" s="39">
        <v>6</v>
      </c>
      <c r="C142" s="39">
        <v>6</v>
      </c>
      <c r="D142" s="39">
        <v>0</v>
      </c>
      <c r="E142" s="39">
        <v>1</v>
      </c>
      <c r="F142" s="74">
        <v>2.15</v>
      </c>
      <c r="G142" s="74">
        <v>2.8</v>
      </c>
      <c r="H142" s="74">
        <v>3.05</v>
      </c>
      <c r="I142" s="74">
        <v>3.2</v>
      </c>
      <c r="J142" s="88"/>
      <c r="K142" s="88"/>
      <c r="L142" s="76"/>
      <c r="M142" s="76"/>
      <c r="N142" s="76"/>
      <c r="O142" s="76"/>
      <c r="P142" s="76"/>
      <c r="Q142" s="76"/>
      <c r="R142" s="74">
        <v>4.6500000000000004</v>
      </c>
      <c r="S142" s="74">
        <v>2.2999999999999998</v>
      </c>
      <c r="T142" s="88"/>
      <c r="U142" s="88"/>
      <c r="V142" s="88"/>
      <c r="W142" s="88"/>
      <c r="X142" s="86" t="s">
        <v>129</v>
      </c>
      <c r="Y142" s="73">
        <v>3</v>
      </c>
      <c r="Z142" s="73" t="s">
        <v>129</v>
      </c>
      <c r="AA142" s="73">
        <v>2</v>
      </c>
    </row>
    <row r="143" spans="1:27" ht="15" thickBot="1" x14ac:dyDescent="0.2">
      <c r="A143" s="73">
        <v>361</v>
      </c>
      <c r="B143" s="39">
        <v>6</v>
      </c>
      <c r="C143" s="39">
        <v>6</v>
      </c>
      <c r="D143" s="39">
        <v>0</v>
      </c>
      <c r="E143" s="39">
        <v>1</v>
      </c>
      <c r="F143" s="74">
        <v>2.15</v>
      </c>
      <c r="G143" s="74">
        <v>2.9</v>
      </c>
      <c r="H143" s="74">
        <v>3.05</v>
      </c>
      <c r="I143" s="74">
        <v>3.35</v>
      </c>
      <c r="J143" s="88"/>
      <c r="K143" s="88"/>
      <c r="L143" s="76"/>
      <c r="M143" s="76"/>
      <c r="N143" s="76"/>
      <c r="O143" s="76"/>
      <c r="P143" s="76"/>
      <c r="Q143" s="76"/>
      <c r="R143" s="74">
        <v>4.25</v>
      </c>
      <c r="S143" s="74">
        <v>1.9</v>
      </c>
      <c r="T143" s="88"/>
      <c r="U143" s="88"/>
      <c r="V143" s="88"/>
      <c r="W143" s="88"/>
      <c r="X143" s="86" t="s">
        <v>129</v>
      </c>
      <c r="Y143" s="73">
        <v>5</v>
      </c>
      <c r="Z143" s="73" t="s">
        <v>129</v>
      </c>
      <c r="AA143" s="73">
        <v>4</v>
      </c>
    </row>
    <row r="144" spans="1:27" ht="15" thickBot="1" x14ac:dyDescent="0.2">
      <c r="A144" s="73">
        <v>362</v>
      </c>
      <c r="B144" s="39">
        <v>6</v>
      </c>
      <c r="C144" s="39">
        <v>6</v>
      </c>
      <c r="D144" s="39">
        <v>0</v>
      </c>
      <c r="E144" s="39">
        <v>1</v>
      </c>
      <c r="F144" s="74">
        <v>4</v>
      </c>
      <c r="G144" s="74">
        <v>3.5</v>
      </c>
      <c r="H144" s="74">
        <v>4.55</v>
      </c>
      <c r="I144" s="74">
        <v>3.25</v>
      </c>
      <c r="J144" s="88"/>
      <c r="K144" s="88"/>
      <c r="L144" s="76"/>
      <c r="M144" s="76"/>
      <c r="N144" s="76"/>
      <c r="O144" s="76"/>
      <c r="P144" s="76"/>
      <c r="Q144" s="76"/>
      <c r="R144" s="74">
        <v>4.05</v>
      </c>
      <c r="S144" s="74">
        <v>1.736842105</v>
      </c>
      <c r="T144" s="88"/>
      <c r="U144" s="88"/>
      <c r="V144" s="88"/>
      <c r="W144" s="88"/>
      <c r="X144" s="86" t="s">
        <v>129</v>
      </c>
      <c r="Y144" s="73">
        <v>5</v>
      </c>
      <c r="Z144" s="73" t="s">
        <v>129</v>
      </c>
      <c r="AA144" s="73">
        <v>5</v>
      </c>
    </row>
    <row r="145" spans="1:27" ht="15" thickBot="1" x14ac:dyDescent="0.2">
      <c r="A145" s="73">
        <v>363</v>
      </c>
      <c r="B145" s="39">
        <v>6</v>
      </c>
      <c r="C145" s="39">
        <v>6</v>
      </c>
      <c r="D145" s="39">
        <v>0</v>
      </c>
      <c r="E145" s="39">
        <v>1</v>
      </c>
      <c r="F145" s="74">
        <v>3.05</v>
      </c>
      <c r="G145" s="74">
        <v>2.9</v>
      </c>
      <c r="H145" s="74">
        <v>4.0999999999999996</v>
      </c>
      <c r="I145" s="74">
        <v>3.5</v>
      </c>
      <c r="J145" s="88"/>
      <c r="K145" s="88"/>
      <c r="L145" s="76"/>
      <c r="M145" s="76"/>
      <c r="N145" s="76"/>
      <c r="O145" s="76"/>
      <c r="P145" s="76"/>
      <c r="Q145" s="76"/>
      <c r="R145" s="74">
        <v>3.8</v>
      </c>
      <c r="S145" s="74">
        <v>1.75</v>
      </c>
      <c r="T145" s="88"/>
      <c r="U145" s="88"/>
      <c r="V145" s="88"/>
      <c r="W145" s="88"/>
      <c r="X145" s="86" t="s">
        <v>329</v>
      </c>
      <c r="Y145" s="73">
        <v>4</v>
      </c>
      <c r="Z145" s="73" t="s">
        <v>329</v>
      </c>
      <c r="AA145" s="73">
        <v>3</v>
      </c>
    </row>
    <row r="146" spans="1:27" ht="15" thickBot="1" x14ac:dyDescent="0.2">
      <c r="A146" s="73">
        <v>364</v>
      </c>
      <c r="B146" s="39">
        <v>6</v>
      </c>
      <c r="C146" s="39">
        <v>6</v>
      </c>
      <c r="D146" s="39">
        <v>0</v>
      </c>
      <c r="E146" s="39">
        <v>1</v>
      </c>
      <c r="F146" s="74">
        <v>3.85</v>
      </c>
      <c r="G146" s="74">
        <v>3.2</v>
      </c>
      <c r="H146" s="74">
        <v>4.05</v>
      </c>
      <c r="I146" s="74">
        <v>3.5</v>
      </c>
      <c r="J146" s="88"/>
      <c r="K146" s="88"/>
      <c r="L146" s="76"/>
      <c r="M146" s="76"/>
      <c r="N146" s="76"/>
      <c r="O146" s="76"/>
      <c r="P146" s="76"/>
      <c r="Q146" s="76"/>
      <c r="R146" s="74">
        <v>3.15</v>
      </c>
      <c r="S146" s="74">
        <v>1</v>
      </c>
      <c r="T146" s="88"/>
      <c r="U146" s="88"/>
      <c r="V146" s="88"/>
      <c r="W146" s="88"/>
      <c r="X146" s="86" t="s">
        <v>129</v>
      </c>
      <c r="Y146" s="73">
        <v>4</v>
      </c>
      <c r="Z146" s="73" t="s">
        <v>129</v>
      </c>
      <c r="AA146" s="73">
        <v>3</v>
      </c>
    </row>
    <row r="147" spans="1:27" ht="15" thickBot="1" x14ac:dyDescent="0.2">
      <c r="A147" s="73">
        <v>365</v>
      </c>
      <c r="B147" s="39">
        <v>6</v>
      </c>
      <c r="C147" s="39">
        <v>6</v>
      </c>
      <c r="D147" s="39">
        <v>0</v>
      </c>
      <c r="E147" s="39">
        <v>1</v>
      </c>
      <c r="F147" s="74">
        <v>3.85</v>
      </c>
      <c r="G147" s="74">
        <v>3.3</v>
      </c>
      <c r="H147" s="74">
        <v>4.3499999999999996</v>
      </c>
      <c r="I147" s="74">
        <v>3.45</v>
      </c>
      <c r="J147" s="88"/>
      <c r="K147" s="88"/>
      <c r="L147" s="76"/>
      <c r="M147" s="76"/>
      <c r="N147" s="76"/>
      <c r="O147" s="76"/>
      <c r="P147" s="76"/>
      <c r="Q147" s="76"/>
      <c r="R147" s="74">
        <v>3.4210526319999999</v>
      </c>
      <c r="S147" s="74">
        <v>1.6666666670000001</v>
      </c>
      <c r="T147" s="88"/>
      <c r="U147" s="88"/>
      <c r="V147" s="88"/>
      <c r="W147" s="88"/>
      <c r="X147" s="86" t="s">
        <v>129</v>
      </c>
      <c r="Y147" s="73">
        <v>6</v>
      </c>
      <c r="Z147" s="73" t="s">
        <v>129</v>
      </c>
      <c r="AA147" s="73">
        <v>6</v>
      </c>
    </row>
    <row r="148" spans="1:27" ht="15" thickBot="1" x14ac:dyDescent="0.2">
      <c r="A148" s="73">
        <v>366</v>
      </c>
      <c r="B148" s="39">
        <v>6</v>
      </c>
      <c r="C148" s="39">
        <v>6</v>
      </c>
      <c r="D148" s="39">
        <v>0</v>
      </c>
      <c r="E148" s="39">
        <v>1</v>
      </c>
      <c r="F148" s="74">
        <v>3.55</v>
      </c>
      <c r="G148" s="74">
        <v>2.9</v>
      </c>
      <c r="H148" s="74">
        <v>3.8</v>
      </c>
      <c r="I148" s="74">
        <v>3.25</v>
      </c>
      <c r="J148" s="88"/>
      <c r="K148" s="88"/>
      <c r="L148" s="76"/>
      <c r="M148" s="76"/>
      <c r="N148" s="76"/>
      <c r="O148" s="76"/>
      <c r="P148" s="76"/>
      <c r="Q148" s="76"/>
      <c r="R148" s="74">
        <v>4.4000000000000004</v>
      </c>
      <c r="S148" s="74">
        <v>2.0499999999999998</v>
      </c>
      <c r="T148" s="88"/>
      <c r="U148" s="88"/>
      <c r="V148" s="88"/>
      <c r="W148" s="88"/>
      <c r="X148" s="86" t="s">
        <v>129</v>
      </c>
      <c r="Y148" s="73">
        <v>3</v>
      </c>
      <c r="Z148" s="73" t="s">
        <v>129</v>
      </c>
      <c r="AA148" s="73">
        <v>3</v>
      </c>
    </row>
    <row r="149" spans="1:27" ht="15" thickBot="1" x14ac:dyDescent="0.2">
      <c r="A149" s="73">
        <v>367</v>
      </c>
      <c r="B149" s="39">
        <v>6</v>
      </c>
      <c r="C149" s="39">
        <v>6</v>
      </c>
      <c r="D149" s="39">
        <v>0</v>
      </c>
      <c r="E149" s="39">
        <v>1</v>
      </c>
      <c r="F149" s="74">
        <v>3.7142857139999998</v>
      </c>
      <c r="G149" s="74">
        <v>3.1428571430000001</v>
      </c>
      <c r="H149" s="74">
        <v>3.7619047619999999</v>
      </c>
      <c r="I149" s="74">
        <v>3.2380952380000001</v>
      </c>
      <c r="J149" s="88"/>
      <c r="K149" s="88"/>
      <c r="L149" s="76"/>
      <c r="M149" s="76"/>
      <c r="N149" s="76"/>
      <c r="O149" s="76"/>
      <c r="P149" s="76"/>
      <c r="Q149" s="76"/>
      <c r="R149" s="74">
        <v>4.2380952379999997</v>
      </c>
      <c r="S149" s="74">
        <v>1.8571428569999999</v>
      </c>
      <c r="T149" s="88"/>
      <c r="U149" s="88"/>
      <c r="V149" s="88"/>
      <c r="W149" s="88"/>
      <c r="X149" s="86" t="s">
        <v>129</v>
      </c>
      <c r="Y149" s="73">
        <v>6</v>
      </c>
      <c r="Z149" s="73" t="s">
        <v>129</v>
      </c>
      <c r="AA149" s="73">
        <v>3</v>
      </c>
    </row>
    <row r="150" spans="1:27" ht="15" thickBot="1" x14ac:dyDescent="0.2">
      <c r="A150" s="73">
        <v>368</v>
      </c>
      <c r="B150" s="39">
        <v>6</v>
      </c>
      <c r="C150" s="39">
        <v>6</v>
      </c>
      <c r="D150" s="39">
        <v>0</v>
      </c>
      <c r="E150" s="39">
        <v>1</v>
      </c>
      <c r="F150" s="74">
        <v>2.65</v>
      </c>
      <c r="G150" s="74">
        <v>2.95</v>
      </c>
      <c r="H150" s="74">
        <v>2.95</v>
      </c>
      <c r="I150" s="74">
        <v>2.75</v>
      </c>
      <c r="J150" s="88"/>
      <c r="K150" s="88"/>
      <c r="L150" s="76"/>
      <c r="M150" s="76"/>
      <c r="N150" s="76"/>
      <c r="O150" s="76"/>
      <c r="P150" s="76"/>
      <c r="Q150" s="76"/>
      <c r="R150" s="74">
        <v>3.75</v>
      </c>
      <c r="S150" s="74">
        <v>1.5</v>
      </c>
      <c r="T150" s="88"/>
      <c r="U150" s="88"/>
      <c r="V150" s="88"/>
      <c r="W150" s="88"/>
      <c r="X150" s="86" t="s">
        <v>129</v>
      </c>
      <c r="Y150" s="73">
        <v>4</v>
      </c>
      <c r="Z150" s="73" t="s">
        <v>129</v>
      </c>
      <c r="AA150" s="73">
        <v>4</v>
      </c>
    </row>
    <row r="151" spans="1:27" ht="15" thickBot="1" x14ac:dyDescent="0.2">
      <c r="A151" s="73">
        <v>369</v>
      </c>
      <c r="B151" s="39">
        <v>6</v>
      </c>
      <c r="C151" s="39">
        <v>6</v>
      </c>
      <c r="D151" s="39">
        <v>0</v>
      </c>
      <c r="E151" s="39">
        <v>1</v>
      </c>
      <c r="F151" s="74">
        <v>3.5263157889999999</v>
      </c>
      <c r="G151" s="74">
        <v>3.2105263160000002</v>
      </c>
      <c r="H151" s="74">
        <v>3.4210526319999999</v>
      </c>
      <c r="I151" s="74">
        <v>3.3684210530000001</v>
      </c>
      <c r="J151" s="88"/>
      <c r="K151" s="88"/>
      <c r="L151" s="76"/>
      <c r="M151" s="76"/>
      <c r="N151" s="76"/>
      <c r="O151" s="76"/>
      <c r="P151" s="76"/>
      <c r="Q151" s="76"/>
      <c r="R151" s="74">
        <v>4.1578947370000003</v>
      </c>
      <c r="S151" s="74">
        <v>1.8947368419999999</v>
      </c>
      <c r="T151" s="88"/>
      <c r="U151" s="88"/>
      <c r="V151" s="88"/>
      <c r="W151" s="88"/>
      <c r="X151" s="86" t="s">
        <v>129</v>
      </c>
      <c r="Y151" s="73">
        <v>3</v>
      </c>
      <c r="Z151" s="73" t="s">
        <v>129</v>
      </c>
      <c r="AA151" s="73">
        <v>6</v>
      </c>
    </row>
    <row r="152" spans="1:27" ht="15" thickBot="1" x14ac:dyDescent="0.2">
      <c r="A152" s="73">
        <v>371</v>
      </c>
      <c r="B152" s="39">
        <v>6</v>
      </c>
      <c r="C152" s="39">
        <v>6</v>
      </c>
      <c r="D152" s="39">
        <v>0</v>
      </c>
      <c r="E152" s="39">
        <v>1</v>
      </c>
      <c r="F152" s="74">
        <v>3.4285714289999998</v>
      </c>
      <c r="G152" s="74">
        <v>2.8571428569999999</v>
      </c>
      <c r="H152" s="74">
        <v>3.7619047619999999</v>
      </c>
      <c r="I152" s="74">
        <v>3.80952381</v>
      </c>
      <c r="J152" s="88"/>
      <c r="K152" s="88"/>
      <c r="L152" s="76"/>
      <c r="M152" s="76"/>
      <c r="N152" s="76"/>
      <c r="O152" s="76"/>
      <c r="P152" s="76"/>
      <c r="Q152" s="76"/>
      <c r="R152" s="74">
        <v>3.1428571430000001</v>
      </c>
      <c r="S152" s="74">
        <v>1.2857142859999999</v>
      </c>
      <c r="T152" s="88"/>
      <c r="U152" s="88"/>
      <c r="V152" s="88"/>
      <c r="W152" s="88"/>
      <c r="X152" s="86" t="s">
        <v>129</v>
      </c>
      <c r="Y152" s="73">
        <v>3</v>
      </c>
      <c r="Z152" s="73" t="s">
        <v>129</v>
      </c>
      <c r="AA152" s="73">
        <v>3</v>
      </c>
    </row>
    <row r="153" spans="1:27" ht="15" thickBot="1" x14ac:dyDescent="0.2">
      <c r="A153" s="73">
        <v>430</v>
      </c>
      <c r="B153" s="58">
        <v>7</v>
      </c>
      <c r="C153" s="58">
        <v>7</v>
      </c>
      <c r="D153" s="60">
        <v>0</v>
      </c>
      <c r="E153" s="60">
        <v>0</v>
      </c>
      <c r="F153" s="74">
        <v>2.1</v>
      </c>
      <c r="G153" s="74">
        <v>2.2999999999999998</v>
      </c>
      <c r="H153" s="74">
        <v>2.5499999999999998</v>
      </c>
      <c r="I153" s="74">
        <v>2.2999999999999998</v>
      </c>
      <c r="J153" s="76"/>
      <c r="K153" s="76"/>
      <c r="L153" s="76"/>
      <c r="M153" s="76"/>
      <c r="N153" s="76"/>
      <c r="O153" s="76"/>
      <c r="P153" s="76"/>
      <c r="Q153" s="76"/>
      <c r="R153" s="74">
        <v>5.5</v>
      </c>
      <c r="S153" s="74">
        <v>2.8</v>
      </c>
      <c r="T153" s="74">
        <v>6</v>
      </c>
      <c r="U153" s="74">
        <v>3.4444444440000002</v>
      </c>
      <c r="V153" s="74">
        <v>6.5555555559999998</v>
      </c>
      <c r="W153" s="74">
        <v>2.6666666669999999</v>
      </c>
      <c r="X153" s="86" t="s">
        <v>129</v>
      </c>
      <c r="Y153" s="73">
        <v>4</v>
      </c>
      <c r="Z153" s="73" t="s">
        <v>123</v>
      </c>
    </row>
    <row r="154" spans="1:27" ht="15" thickBot="1" x14ac:dyDescent="0.2">
      <c r="A154" s="73">
        <v>432</v>
      </c>
      <c r="B154" s="58">
        <v>7</v>
      </c>
      <c r="C154" s="58">
        <v>7</v>
      </c>
      <c r="D154" s="60">
        <v>0</v>
      </c>
      <c r="E154" s="60">
        <v>0</v>
      </c>
      <c r="F154" s="74">
        <v>3.636363636</v>
      </c>
      <c r="G154" s="74">
        <v>3.136363636</v>
      </c>
      <c r="H154" s="74">
        <v>4.3636363640000004</v>
      </c>
      <c r="I154" s="74">
        <v>4.7727272730000001</v>
      </c>
      <c r="J154" s="76"/>
      <c r="K154" s="76"/>
      <c r="L154" s="76"/>
      <c r="M154" s="76"/>
      <c r="N154" s="76"/>
      <c r="O154" s="76"/>
      <c r="P154" s="76"/>
      <c r="Q154" s="76"/>
      <c r="R154" s="74">
        <v>4.6818181819999998</v>
      </c>
      <c r="S154" s="74">
        <v>1.904761905</v>
      </c>
      <c r="T154" s="93">
        <v>6</v>
      </c>
      <c r="U154" s="93">
        <v>3.7</v>
      </c>
      <c r="V154" s="93">
        <v>4</v>
      </c>
      <c r="W154" s="93">
        <v>2.1818181820000002</v>
      </c>
      <c r="X154" s="86" t="s">
        <v>129</v>
      </c>
      <c r="Y154" s="90">
        <v>5</v>
      </c>
      <c r="Z154" s="87"/>
      <c r="AA154" s="87"/>
    </row>
    <row r="155" spans="1:27" ht="15" thickBot="1" x14ac:dyDescent="0.2">
      <c r="A155" s="73">
        <v>444</v>
      </c>
      <c r="B155" s="58">
        <v>7</v>
      </c>
      <c r="C155" s="58">
        <v>7</v>
      </c>
      <c r="D155" s="60">
        <v>0</v>
      </c>
      <c r="E155" s="60">
        <v>0</v>
      </c>
      <c r="F155" s="74">
        <v>3.2105263160000002</v>
      </c>
      <c r="G155" s="74">
        <v>2.7894736839999998</v>
      </c>
      <c r="H155" s="74">
        <v>3.1052631580000001</v>
      </c>
      <c r="I155" s="74">
        <v>2.6842105260000002</v>
      </c>
      <c r="J155" s="76"/>
      <c r="K155" s="76"/>
      <c r="L155" s="76"/>
      <c r="M155" s="76"/>
      <c r="N155" s="76"/>
      <c r="O155" s="76"/>
      <c r="P155" s="76"/>
      <c r="Q155" s="76"/>
      <c r="R155" s="74">
        <v>5.7894736839999998</v>
      </c>
      <c r="S155" s="74">
        <v>4.5263157889999999</v>
      </c>
      <c r="T155" s="74">
        <v>6.2857142860000002</v>
      </c>
      <c r="U155" s="74">
        <v>5.5714285710000002</v>
      </c>
      <c r="V155" s="74">
        <v>6.1428571429999996</v>
      </c>
      <c r="W155" s="74">
        <v>4.8571428570000004</v>
      </c>
      <c r="X155" s="86" t="s">
        <v>129</v>
      </c>
      <c r="Y155" s="73">
        <v>4</v>
      </c>
      <c r="Z155" s="73" t="s">
        <v>129</v>
      </c>
      <c r="AA155" s="73">
        <v>4</v>
      </c>
    </row>
    <row r="156" spans="1:27" ht="15" thickBot="1" x14ac:dyDescent="0.2">
      <c r="A156" s="73">
        <v>448</v>
      </c>
      <c r="B156" s="58">
        <v>7</v>
      </c>
      <c r="C156" s="58">
        <v>7</v>
      </c>
      <c r="D156" s="60">
        <v>0</v>
      </c>
      <c r="E156" s="60">
        <v>0</v>
      </c>
      <c r="F156" s="74">
        <v>3.2222222220000001</v>
      </c>
      <c r="G156" s="74">
        <v>3.5555555559999998</v>
      </c>
      <c r="H156" s="74">
        <v>4.1666666670000003</v>
      </c>
      <c r="I156" s="74">
        <v>3.5</v>
      </c>
      <c r="J156" s="76"/>
      <c r="K156" s="76"/>
      <c r="L156" s="76"/>
      <c r="M156" s="76"/>
      <c r="N156" s="76"/>
      <c r="O156" s="76"/>
      <c r="P156" s="76"/>
      <c r="Q156" s="76"/>
      <c r="R156" s="74">
        <v>4.6666666670000003</v>
      </c>
      <c r="S156" s="74">
        <v>1.611111111</v>
      </c>
      <c r="T156" s="93">
        <v>5.2857142860000002</v>
      </c>
      <c r="U156" s="93">
        <v>2.7142857139999998</v>
      </c>
      <c r="V156" s="93">
        <v>4.5714285710000002</v>
      </c>
      <c r="W156" s="93">
        <v>2</v>
      </c>
      <c r="X156" s="86" t="s">
        <v>129</v>
      </c>
      <c r="Y156" s="73">
        <v>4</v>
      </c>
      <c r="Z156" s="89" t="s">
        <v>329</v>
      </c>
      <c r="AA156" s="89">
        <v>4</v>
      </c>
    </row>
    <row r="157" spans="1:27" ht="15" thickBot="1" x14ac:dyDescent="0.2">
      <c r="A157" s="73">
        <v>455</v>
      </c>
      <c r="B157" s="58">
        <v>7</v>
      </c>
      <c r="C157" s="58">
        <v>7</v>
      </c>
      <c r="D157" s="60">
        <v>0</v>
      </c>
      <c r="E157" s="60">
        <v>0</v>
      </c>
      <c r="F157" s="74">
        <v>4.8636363640000004</v>
      </c>
      <c r="G157" s="74">
        <v>4</v>
      </c>
      <c r="H157" s="74">
        <v>4.7727272730000001</v>
      </c>
      <c r="I157" s="74">
        <v>2.6818181820000002</v>
      </c>
      <c r="J157" s="76"/>
      <c r="K157" s="76"/>
      <c r="L157" s="76"/>
      <c r="M157" s="76"/>
      <c r="N157" s="76"/>
      <c r="O157" s="76"/>
      <c r="P157" s="76"/>
      <c r="Q157" s="76"/>
      <c r="R157" s="74">
        <v>5</v>
      </c>
      <c r="S157" s="74">
        <v>2.636363636</v>
      </c>
      <c r="T157" s="93">
        <v>5.6666666670000003</v>
      </c>
      <c r="U157" s="93">
        <v>5.1666666670000003</v>
      </c>
      <c r="V157" s="93">
        <v>5.3333333329999997</v>
      </c>
      <c r="W157" s="93">
        <v>4</v>
      </c>
      <c r="X157" s="86" t="s">
        <v>129</v>
      </c>
      <c r="Y157" s="73">
        <v>3</v>
      </c>
      <c r="Z157" s="87"/>
      <c r="AA157" s="87"/>
    </row>
    <row r="158" spans="1:27" ht="15" thickBot="1" x14ac:dyDescent="0.2">
      <c r="A158" s="73">
        <v>457</v>
      </c>
      <c r="B158" s="58">
        <v>7</v>
      </c>
      <c r="C158" s="58">
        <v>7</v>
      </c>
      <c r="D158" s="60">
        <v>0</v>
      </c>
      <c r="E158" s="60">
        <v>0</v>
      </c>
      <c r="F158" s="74">
        <v>4.0476190479999996</v>
      </c>
      <c r="G158" s="74">
        <v>2.8571428569999999</v>
      </c>
      <c r="H158" s="74">
        <v>3.8571428569999999</v>
      </c>
      <c r="I158" s="74">
        <v>3.2380952380000001</v>
      </c>
      <c r="J158" s="76"/>
      <c r="K158" s="76"/>
      <c r="L158" s="76"/>
      <c r="M158" s="76"/>
      <c r="N158" s="76"/>
      <c r="O158" s="76"/>
      <c r="P158" s="76"/>
      <c r="Q158" s="76"/>
      <c r="R158" s="74">
        <v>4.6190476189999998</v>
      </c>
      <c r="S158" s="74">
        <v>1.904761905</v>
      </c>
      <c r="T158" s="93">
        <v>5.7142857139999998</v>
      </c>
      <c r="U158" s="93">
        <v>3.2857142860000002</v>
      </c>
      <c r="V158" s="93">
        <v>5.1428571429999996</v>
      </c>
      <c r="W158" s="93">
        <v>2.5714285710000002</v>
      </c>
      <c r="X158" s="86" t="s">
        <v>129</v>
      </c>
      <c r="Y158" s="73">
        <v>4</v>
      </c>
      <c r="Z158" s="73" t="s">
        <v>129</v>
      </c>
      <c r="AA158" s="73">
        <v>3</v>
      </c>
    </row>
    <row r="159" spans="1:27" ht="15" thickBot="1" x14ac:dyDescent="0.2">
      <c r="A159" s="89">
        <v>463</v>
      </c>
      <c r="B159" s="58">
        <v>7</v>
      </c>
      <c r="C159" s="58">
        <v>7</v>
      </c>
      <c r="D159" s="60">
        <v>0</v>
      </c>
      <c r="E159" s="60">
        <v>0</v>
      </c>
      <c r="F159" s="74">
        <v>2.4583333330000001</v>
      </c>
      <c r="G159" s="74">
        <v>2.7916666669999999</v>
      </c>
      <c r="H159" s="74">
        <v>3.2916666669999999</v>
      </c>
      <c r="I159" s="74">
        <v>2.8333333330000001</v>
      </c>
      <c r="J159" s="76"/>
      <c r="K159" s="76"/>
      <c r="L159" s="76"/>
      <c r="M159" s="76"/>
      <c r="N159" s="76"/>
      <c r="O159" s="76"/>
      <c r="P159" s="76"/>
      <c r="Q159" s="76"/>
      <c r="R159" s="74">
        <v>4.565217391</v>
      </c>
      <c r="S159" s="74">
        <v>2.1304347830000001</v>
      </c>
      <c r="T159" s="93">
        <v>6</v>
      </c>
      <c r="U159" s="93">
        <v>2.5</v>
      </c>
      <c r="V159" s="93">
        <v>4.8571428570000004</v>
      </c>
      <c r="W159" s="93">
        <v>2.1428571430000001</v>
      </c>
      <c r="X159" s="86" t="s">
        <v>129</v>
      </c>
      <c r="Y159" s="73">
        <v>2</v>
      </c>
      <c r="Z159" s="73" t="s">
        <v>129</v>
      </c>
      <c r="AA159" s="73">
        <v>3</v>
      </c>
    </row>
    <row r="160" spans="1:27" ht="15" thickBot="1" x14ac:dyDescent="0.2">
      <c r="A160" s="73">
        <v>429</v>
      </c>
      <c r="B160" s="58">
        <v>8</v>
      </c>
      <c r="C160" s="58">
        <v>7</v>
      </c>
      <c r="D160" s="60">
        <v>0</v>
      </c>
      <c r="E160" s="60">
        <v>0</v>
      </c>
      <c r="F160" s="74">
        <v>1.619047619</v>
      </c>
      <c r="G160" s="74">
        <v>3.19047619</v>
      </c>
      <c r="H160" s="74">
        <v>2.5714285710000002</v>
      </c>
      <c r="I160" s="74">
        <v>1.428571429</v>
      </c>
      <c r="J160" s="76"/>
      <c r="K160" s="76"/>
      <c r="L160" s="76"/>
      <c r="M160" s="76"/>
      <c r="N160" s="76"/>
      <c r="O160" s="76"/>
      <c r="P160" s="76"/>
      <c r="Q160" s="76"/>
      <c r="R160" s="74">
        <v>5.2857142860000002</v>
      </c>
      <c r="S160" s="74">
        <v>2.4761904760000002</v>
      </c>
      <c r="T160" s="76"/>
      <c r="U160" s="76"/>
      <c r="V160" s="76"/>
      <c r="W160" s="76"/>
      <c r="X160" s="86" t="s">
        <v>129</v>
      </c>
      <c r="Y160" s="73">
        <v>4</v>
      </c>
      <c r="Z160" s="87"/>
      <c r="AA160" s="87"/>
    </row>
    <row r="161" spans="1:27" ht="15" thickBot="1" x14ac:dyDescent="0.2">
      <c r="A161" s="73">
        <v>435</v>
      </c>
      <c r="B161" s="58">
        <v>8</v>
      </c>
      <c r="C161" s="58">
        <v>7</v>
      </c>
      <c r="D161" s="60">
        <v>0</v>
      </c>
      <c r="E161" s="60">
        <v>0</v>
      </c>
      <c r="F161" s="74">
        <v>2.5499999999999998</v>
      </c>
      <c r="G161" s="74">
        <v>3</v>
      </c>
      <c r="H161" s="74">
        <v>3.25</v>
      </c>
      <c r="I161" s="74">
        <v>3.1</v>
      </c>
      <c r="J161" s="76"/>
      <c r="K161" s="76"/>
      <c r="L161" s="76"/>
      <c r="M161" s="76"/>
      <c r="N161" s="76"/>
      <c r="O161" s="76"/>
      <c r="P161" s="76"/>
      <c r="Q161" s="76"/>
      <c r="R161" s="74">
        <v>5.75</v>
      </c>
      <c r="S161" s="74">
        <v>2.7</v>
      </c>
      <c r="T161" s="76"/>
      <c r="U161" s="76"/>
      <c r="V161" s="76"/>
      <c r="W161" s="76"/>
      <c r="X161" s="86" t="s">
        <v>129</v>
      </c>
      <c r="Y161" s="73">
        <v>4</v>
      </c>
      <c r="Z161" s="73" t="s">
        <v>129</v>
      </c>
      <c r="AA161" s="73">
        <v>5</v>
      </c>
    </row>
    <row r="162" spans="1:27" ht="15" thickBot="1" x14ac:dyDescent="0.2">
      <c r="A162" s="73">
        <v>437</v>
      </c>
      <c r="B162" s="58">
        <v>8</v>
      </c>
      <c r="C162" s="58">
        <v>7</v>
      </c>
      <c r="D162" s="60">
        <v>0</v>
      </c>
      <c r="E162" s="60">
        <v>0</v>
      </c>
      <c r="F162" s="74">
        <v>3.0588235290000001</v>
      </c>
      <c r="G162" s="74">
        <v>3.1176470589999998</v>
      </c>
      <c r="H162" s="74">
        <v>4.2941176470000002</v>
      </c>
      <c r="I162" s="74">
        <v>3.7647058819999999</v>
      </c>
      <c r="J162" s="76"/>
      <c r="K162" s="76"/>
      <c r="L162" s="76"/>
      <c r="M162" s="76"/>
      <c r="N162" s="76"/>
      <c r="O162" s="76"/>
      <c r="P162" s="76"/>
      <c r="Q162" s="76"/>
      <c r="R162" s="74">
        <v>6.2352941179999997</v>
      </c>
      <c r="S162" s="74">
        <v>3.5294117649999999</v>
      </c>
      <c r="T162" s="94"/>
      <c r="U162" s="94"/>
      <c r="V162" s="94"/>
      <c r="W162" s="94"/>
      <c r="X162" s="86" t="s">
        <v>129</v>
      </c>
      <c r="Y162" s="73">
        <v>4</v>
      </c>
      <c r="Z162" s="73" t="s">
        <v>129</v>
      </c>
      <c r="AA162" s="73">
        <v>6</v>
      </c>
    </row>
    <row r="163" spans="1:27" ht="15" thickBot="1" x14ac:dyDescent="0.2">
      <c r="A163" s="73">
        <v>440</v>
      </c>
      <c r="B163" s="58">
        <v>8</v>
      </c>
      <c r="C163" s="58">
        <v>7</v>
      </c>
      <c r="D163" s="60">
        <v>0</v>
      </c>
      <c r="E163" s="60">
        <v>0</v>
      </c>
      <c r="F163" s="74">
        <v>4.0625</v>
      </c>
      <c r="G163" s="74">
        <v>3.8125</v>
      </c>
      <c r="H163" s="74">
        <v>3.875</v>
      </c>
      <c r="I163" s="74">
        <v>4.75</v>
      </c>
      <c r="J163" s="76"/>
      <c r="K163" s="76"/>
      <c r="L163" s="76"/>
      <c r="M163" s="76"/>
      <c r="N163" s="76"/>
      <c r="O163" s="76"/>
      <c r="P163" s="76"/>
      <c r="Q163" s="76"/>
      <c r="R163" s="74">
        <v>4.9375</v>
      </c>
      <c r="S163" s="74">
        <v>1.9375</v>
      </c>
      <c r="T163" s="76"/>
      <c r="U163" s="76"/>
      <c r="V163" s="76"/>
      <c r="W163" s="76"/>
      <c r="X163" s="86" t="s">
        <v>129</v>
      </c>
      <c r="Y163" s="73">
        <v>3</v>
      </c>
      <c r="Z163" s="73" t="s">
        <v>129</v>
      </c>
      <c r="AA163" s="73">
        <v>4</v>
      </c>
    </row>
    <row r="164" spans="1:27" ht="15" thickBot="1" x14ac:dyDescent="0.2">
      <c r="A164" s="73">
        <v>442</v>
      </c>
      <c r="B164" s="58">
        <v>8</v>
      </c>
      <c r="C164" s="58">
        <v>7</v>
      </c>
      <c r="D164" s="60">
        <v>0</v>
      </c>
      <c r="E164" s="60">
        <v>0</v>
      </c>
      <c r="F164" s="74">
        <v>2.7</v>
      </c>
      <c r="G164" s="74">
        <v>2.7</v>
      </c>
      <c r="H164" s="74">
        <v>2.6</v>
      </c>
      <c r="I164" s="74">
        <v>2.5</v>
      </c>
      <c r="J164" s="76"/>
      <c r="K164" s="76"/>
      <c r="L164" s="76"/>
      <c r="M164" s="76"/>
      <c r="N164" s="76"/>
      <c r="O164" s="76"/>
      <c r="P164" s="76"/>
      <c r="Q164" s="76"/>
      <c r="R164" s="74">
        <v>3.6</v>
      </c>
      <c r="S164" s="74">
        <v>1</v>
      </c>
      <c r="T164" s="94"/>
      <c r="U164" s="94"/>
      <c r="V164" s="94"/>
      <c r="W164" s="94"/>
      <c r="X164" s="86" t="s">
        <v>129</v>
      </c>
      <c r="Y164" s="73">
        <v>4</v>
      </c>
      <c r="Z164" s="73" t="s">
        <v>129</v>
      </c>
      <c r="AA164" s="73">
        <v>3</v>
      </c>
    </row>
    <row r="165" spans="1:27" ht="15" thickBot="1" x14ac:dyDescent="0.2">
      <c r="A165" s="73">
        <v>449</v>
      </c>
      <c r="B165" s="58">
        <v>8</v>
      </c>
      <c r="C165" s="58">
        <v>7</v>
      </c>
      <c r="D165" s="60">
        <v>0</v>
      </c>
      <c r="E165" s="60">
        <v>0</v>
      </c>
      <c r="F165" s="74">
        <v>3.85</v>
      </c>
      <c r="G165" s="74">
        <v>3.65</v>
      </c>
      <c r="H165" s="74">
        <v>2.85</v>
      </c>
      <c r="I165" s="74">
        <v>2.7</v>
      </c>
      <c r="J165" s="76"/>
      <c r="K165" s="76"/>
      <c r="L165" s="76"/>
      <c r="M165" s="76"/>
      <c r="N165" s="76"/>
      <c r="O165" s="76"/>
      <c r="P165" s="76"/>
      <c r="Q165" s="76"/>
      <c r="R165" s="74">
        <v>6</v>
      </c>
      <c r="S165" s="74">
        <v>1.85</v>
      </c>
      <c r="T165" s="76"/>
      <c r="U165" s="76"/>
      <c r="V165" s="76"/>
      <c r="W165" s="76"/>
      <c r="X165" s="86" t="s">
        <v>129</v>
      </c>
      <c r="Y165" s="73">
        <v>3</v>
      </c>
      <c r="Z165" s="87"/>
      <c r="AA165" s="87"/>
    </row>
    <row r="166" spans="1:27" ht="15" thickBot="1" x14ac:dyDescent="0.2">
      <c r="A166" s="73">
        <v>450</v>
      </c>
      <c r="B166" s="58">
        <v>8</v>
      </c>
      <c r="C166" s="58">
        <v>7</v>
      </c>
      <c r="D166" s="60">
        <v>0</v>
      </c>
      <c r="E166" s="60">
        <v>0</v>
      </c>
      <c r="F166" s="74">
        <v>1.3333333329999999</v>
      </c>
      <c r="G166" s="74">
        <v>3</v>
      </c>
      <c r="H166" s="74">
        <v>2.111111111</v>
      </c>
      <c r="I166" s="74">
        <v>1.888888889</v>
      </c>
      <c r="J166" s="76"/>
      <c r="K166" s="76"/>
      <c r="L166" s="76"/>
      <c r="M166" s="76"/>
      <c r="N166" s="76"/>
      <c r="O166" s="76"/>
      <c r="P166" s="76"/>
      <c r="Q166" s="76"/>
      <c r="R166" s="74">
        <v>4.8888888890000004</v>
      </c>
      <c r="S166" s="74">
        <v>1.2777777779999999</v>
      </c>
      <c r="T166" s="76"/>
      <c r="U166" s="76"/>
      <c r="V166" s="76"/>
      <c r="W166" s="76"/>
      <c r="X166" s="86" t="s">
        <v>123</v>
      </c>
      <c r="Z166" s="87"/>
      <c r="AA166" s="87"/>
    </row>
    <row r="167" spans="1:27" ht="15" thickBot="1" x14ac:dyDescent="0.2">
      <c r="A167" s="73">
        <v>452</v>
      </c>
      <c r="B167" s="58">
        <v>8</v>
      </c>
      <c r="C167" s="58">
        <v>7</v>
      </c>
      <c r="D167" s="60">
        <v>0</v>
      </c>
      <c r="E167" s="60">
        <v>0</v>
      </c>
      <c r="F167" s="74">
        <v>2</v>
      </c>
      <c r="G167" s="74">
        <v>3</v>
      </c>
      <c r="H167" s="74">
        <v>3.9</v>
      </c>
      <c r="I167" s="74">
        <v>3</v>
      </c>
      <c r="J167" s="76"/>
      <c r="K167" s="76"/>
      <c r="L167" s="76"/>
      <c r="M167" s="76"/>
      <c r="N167" s="76"/>
      <c r="O167" s="76"/>
      <c r="P167" s="76"/>
      <c r="Q167" s="76"/>
      <c r="R167" s="74">
        <v>5.6</v>
      </c>
      <c r="S167" s="74">
        <v>2.5499999999999998</v>
      </c>
      <c r="T167" s="76"/>
      <c r="U167" s="76"/>
      <c r="V167" s="76"/>
      <c r="W167" s="76"/>
      <c r="X167" s="86" t="s">
        <v>129</v>
      </c>
      <c r="Y167" s="73">
        <v>5</v>
      </c>
      <c r="Z167" s="87"/>
      <c r="AA167" s="87"/>
    </row>
    <row r="168" spans="1:27" ht="15" thickBot="1" x14ac:dyDescent="0.2">
      <c r="A168" s="73">
        <v>453</v>
      </c>
      <c r="B168" s="58">
        <v>8</v>
      </c>
      <c r="C168" s="58">
        <v>7</v>
      </c>
      <c r="D168" s="60">
        <v>0</v>
      </c>
      <c r="E168" s="60">
        <v>0</v>
      </c>
      <c r="F168" s="74">
        <v>2.3333333330000001</v>
      </c>
      <c r="G168" s="74">
        <v>3.3809523810000002</v>
      </c>
      <c r="H168" s="74">
        <v>4</v>
      </c>
      <c r="I168" s="74">
        <v>2.9523809519999999</v>
      </c>
      <c r="J168" s="76"/>
      <c r="K168" s="76"/>
      <c r="L168" s="76"/>
      <c r="M168" s="76"/>
      <c r="N168" s="76"/>
      <c r="O168" s="76"/>
      <c r="P168" s="76"/>
      <c r="Q168" s="76"/>
      <c r="R168" s="74">
        <v>5.904761905</v>
      </c>
      <c r="S168" s="74">
        <v>2.6190476189999998</v>
      </c>
      <c r="T168" s="94"/>
      <c r="U168" s="94"/>
      <c r="V168" s="94"/>
      <c r="W168" s="94"/>
      <c r="X168" s="86" t="s">
        <v>129</v>
      </c>
      <c r="Y168" s="73">
        <v>4</v>
      </c>
      <c r="Z168" s="87"/>
      <c r="AA168" s="87"/>
    </row>
  </sheetData>
  <sortState ref="A2:AN168">
    <sortCondition ref="B2:B168"/>
    <sortCondition ref="A2:A16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workbookViewId="0">
      <selection activeCell="C19" sqref="C19"/>
    </sheetView>
  </sheetViews>
  <sheetFormatPr baseColWidth="10" defaultRowHeight="13" x14ac:dyDescent="0.15"/>
  <cols>
    <col min="1" max="1" width="10.6640625" style="67" bestFit="1" customWidth="1"/>
    <col min="2" max="2" width="16.5" style="67" customWidth="1"/>
    <col min="3" max="3" width="47.33203125" style="67" customWidth="1"/>
    <col min="4" max="4" width="59.1640625" style="67" bestFit="1" customWidth="1"/>
    <col min="5" max="16384" width="10.83203125" style="67"/>
  </cols>
  <sheetData>
    <row r="1" spans="1:4" ht="121" customHeight="1" x14ac:dyDescent="0.15">
      <c r="A1" s="47" t="s">
        <v>299</v>
      </c>
      <c r="B1" s="10" t="s">
        <v>277</v>
      </c>
      <c r="C1" s="68" t="s">
        <v>304</v>
      </c>
      <c r="D1" s="10" t="s">
        <v>267</v>
      </c>
    </row>
    <row r="2" spans="1:4" s="69" customFormat="1" x14ac:dyDescent="0.15">
      <c r="A2" s="57">
        <v>233</v>
      </c>
      <c r="B2" s="57">
        <v>1</v>
      </c>
      <c r="C2" s="57">
        <v>2</v>
      </c>
      <c r="D2" s="57">
        <v>1</v>
      </c>
    </row>
    <row r="3" spans="1:4" s="69" customFormat="1" x14ac:dyDescent="0.15">
      <c r="A3" s="57">
        <v>243</v>
      </c>
      <c r="B3" s="57">
        <v>1</v>
      </c>
      <c r="C3" s="57">
        <v>7</v>
      </c>
      <c r="D3" s="57">
        <v>2</v>
      </c>
    </row>
    <row r="4" spans="1:4" s="69" customFormat="1" x14ac:dyDescent="0.15">
      <c r="A4" s="57">
        <v>328</v>
      </c>
      <c r="B4" s="57">
        <v>5</v>
      </c>
      <c r="C4" s="57">
        <v>4</v>
      </c>
      <c r="D4" s="57">
        <v>3</v>
      </c>
    </row>
    <row r="5" spans="1:4" s="69" customFormat="1" x14ac:dyDescent="0.15">
      <c r="A5" s="57">
        <v>341</v>
      </c>
      <c r="B5" s="57">
        <v>5</v>
      </c>
      <c r="C5" s="57">
        <v>3</v>
      </c>
      <c r="D5" s="57">
        <v>4</v>
      </c>
    </row>
    <row r="6" spans="1:4" s="69" customFormat="1" x14ac:dyDescent="0.15">
      <c r="A6" s="57">
        <v>380</v>
      </c>
      <c r="B6" s="57">
        <v>6</v>
      </c>
      <c r="C6" s="57">
        <v>10</v>
      </c>
      <c r="D6" s="57">
        <v>4</v>
      </c>
    </row>
    <row r="7" spans="1:4" s="69" customFormat="1" x14ac:dyDescent="0.15">
      <c r="A7" s="57">
        <v>431</v>
      </c>
      <c r="B7" s="57">
        <v>7</v>
      </c>
      <c r="C7" s="57">
        <v>4</v>
      </c>
      <c r="D7" s="57">
        <v>2</v>
      </c>
    </row>
    <row r="8" spans="1:4" s="69" customFormat="1" x14ac:dyDescent="0.15">
      <c r="A8" s="57">
        <v>458</v>
      </c>
      <c r="B8" s="57">
        <v>7</v>
      </c>
      <c r="C8" s="57">
        <v>2</v>
      </c>
      <c r="D8" s="57">
        <v>7</v>
      </c>
    </row>
    <row r="9" spans="1:4" s="69" customFormat="1" x14ac:dyDescent="0.15">
      <c r="A9" s="57">
        <v>461</v>
      </c>
      <c r="B9" s="57">
        <v>7</v>
      </c>
      <c r="C9" s="57">
        <v>12</v>
      </c>
      <c r="D9" s="57">
        <v>2</v>
      </c>
    </row>
    <row r="10" spans="1:4" s="69" customFormat="1" x14ac:dyDescent="0.15">
      <c r="A10" s="57">
        <v>467</v>
      </c>
      <c r="B10" s="57">
        <v>7</v>
      </c>
      <c r="C10" s="57">
        <v>1</v>
      </c>
      <c r="D10" s="57">
        <v>3</v>
      </c>
    </row>
    <row r="11" spans="1:4" s="69" customFormat="1" x14ac:dyDescent="0.15">
      <c r="A11" s="57">
        <v>224</v>
      </c>
      <c r="B11" s="57">
        <v>1</v>
      </c>
      <c r="C11" s="57" t="s">
        <v>300</v>
      </c>
      <c r="D11" s="57">
        <v>1</v>
      </c>
    </row>
    <row r="12" spans="1:4" s="69" customFormat="1" x14ac:dyDescent="0.15">
      <c r="A12" s="57">
        <v>225</v>
      </c>
      <c r="B12" s="57">
        <v>1</v>
      </c>
      <c r="C12" s="57" t="s">
        <v>300</v>
      </c>
      <c r="D12" s="57">
        <v>2</v>
      </c>
    </row>
    <row r="13" spans="1:4" s="69" customFormat="1" x14ac:dyDescent="0.15">
      <c r="A13" s="57">
        <v>235</v>
      </c>
      <c r="B13" s="57">
        <v>1</v>
      </c>
      <c r="C13" s="57" t="s">
        <v>300</v>
      </c>
      <c r="D13" s="57">
        <v>1</v>
      </c>
    </row>
    <row r="14" spans="1:4" s="69" customFormat="1" x14ac:dyDescent="0.15">
      <c r="A14" s="57">
        <v>285</v>
      </c>
      <c r="B14" s="57">
        <v>3</v>
      </c>
      <c r="C14" s="57" t="s">
        <v>300</v>
      </c>
      <c r="D14" s="57" t="s">
        <v>303</v>
      </c>
    </row>
    <row r="15" spans="1:4" s="69" customFormat="1" x14ac:dyDescent="0.15">
      <c r="A15" s="57">
        <v>318</v>
      </c>
      <c r="B15" s="57">
        <v>4</v>
      </c>
      <c r="C15" s="57" t="s">
        <v>300</v>
      </c>
      <c r="D15" s="57">
        <v>4</v>
      </c>
    </row>
    <row r="16" spans="1:4" s="69" customFormat="1" x14ac:dyDescent="0.15">
      <c r="A16" s="57">
        <v>327</v>
      </c>
      <c r="B16" s="57">
        <v>5</v>
      </c>
      <c r="C16" s="57" t="s">
        <v>301</v>
      </c>
      <c r="D16" s="57">
        <v>5</v>
      </c>
    </row>
    <row r="17" spans="1:4" s="69" customFormat="1" x14ac:dyDescent="0.15">
      <c r="A17" s="57">
        <v>339</v>
      </c>
      <c r="B17" s="57">
        <v>5</v>
      </c>
      <c r="C17" s="57" t="s">
        <v>300</v>
      </c>
      <c r="D17" s="57">
        <v>5</v>
      </c>
    </row>
    <row r="18" spans="1:4" s="69" customFormat="1" x14ac:dyDescent="0.15">
      <c r="A18" s="57">
        <v>346</v>
      </c>
      <c r="B18" s="57">
        <v>5</v>
      </c>
      <c r="C18" s="57" t="s">
        <v>300</v>
      </c>
      <c r="D18" s="57">
        <v>4</v>
      </c>
    </row>
    <row r="19" spans="1:4" s="69" customFormat="1" x14ac:dyDescent="0.15">
      <c r="A19" s="57">
        <v>347</v>
      </c>
      <c r="B19" s="57">
        <v>5</v>
      </c>
      <c r="C19" s="57" t="s">
        <v>302</v>
      </c>
      <c r="D19" s="57">
        <v>5</v>
      </c>
    </row>
    <row r="20" spans="1:4" s="69" customFormat="1" x14ac:dyDescent="0.15">
      <c r="A20" s="57">
        <v>352</v>
      </c>
      <c r="B20" s="57">
        <v>5</v>
      </c>
      <c r="C20" s="57" t="s">
        <v>302</v>
      </c>
      <c r="D20" s="57">
        <v>5</v>
      </c>
    </row>
    <row r="21" spans="1:4" s="69" customFormat="1" x14ac:dyDescent="0.15">
      <c r="A21" s="57">
        <v>354</v>
      </c>
      <c r="B21" s="57">
        <v>5</v>
      </c>
      <c r="C21" s="57" t="s">
        <v>302</v>
      </c>
      <c r="D21" s="57">
        <v>5</v>
      </c>
    </row>
    <row r="22" spans="1:4" s="69" customFormat="1" x14ac:dyDescent="0.15">
      <c r="A22" s="57">
        <v>370</v>
      </c>
      <c r="B22" s="57">
        <v>6</v>
      </c>
      <c r="C22" s="57" t="s">
        <v>300</v>
      </c>
      <c r="D22" s="57">
        <v>3</v>
      </c>
    </row>
    <row r="23" spans="1:4" s="69" customFormat="1" x14ac:dyDescent="0.15">
      <c r="A23" s="57">
        <v>375</v>
      </c>
      <c r="B23" s="57">
        <v>6</v>
      </c>
      <c r="C23" s="57" t="s">
        <v>301</v>
      </c>
      <c r="D23" s="57" t="s">
        <v>303</v>
      </c>
    </row>
    <row r="24" spans="1:4" s="69" customFormat="1" x14ac:dyDescent="0.15">
      <c r="A24" s="57">
        <v>378</v>
      </c>
      <c r="B24" s="57">
        <v>6</v>
      </c>
      <c r="C24" s="57" t="s">
        <v>302</v>
      </c>
      <c r="D24" s="57">
        <v>5</v>
      </c>
    </row>
    <row r="25" spans="1:4" s="69" customFormat="1" x14ac:dyDescent="0.15">
      <c r="A25" s="57">
        <v>384</v>
      </c>
      <c r="B25" s="57">
        <v>6</v>
      </c>
      <c r="C25" s="57" t="s">
        <v>301</v>
      </c>
      <c r="D25" s="57" t="s">
        <v>303</v>
      </c>
    </row>
    <row r="26" spans="1:4" s="69" customFormat="1" x14ac:dyDescent="0.15">
      <c r="A26" s="57">
        <v>385</v>
      </c>
      <c r="B26" s="57">
        <v>6</v>
      </c>
      <c r="C26" s="57" t="s">
        <v>302</v>
      </c>
      <c r="D26" s="57">
        <v>5</v>
      </c>
    </row>
    <row r="27" spans="1:4" s="69" customFormat="1" x14ac:dyDescent="0.15">
      <c r="A27" s="57">
        <v>391</v>
      </c>
      <c r="B27" s="57">
        <v>6</v>
      </c>
      <c r="C27" s="57" t="s">
        <v>302</v>
      </c>
      <c r="D27" s="57">
        <v>5</v>
      </c>
    </row>
    <row r="28" spans="1:4" s="69" customFormat="1" x14ac:dyDescent="0.15">
      <c r="A28" s="57">
        <v>392</v>
      </c>
      <c r="B28" s="57">
        <v>6</v>
      </c>
      <c r="C28" s="57" t="s">
        <v>302</v>
      </c>
      <c r="D28" s="57">
        <v>5</v>
      </c>
    </row>
    <row r="29" spans="1:4" s="69" customFormat="1" x14ac:dyDescent="0.15">
      <c r="A29" s="57">
        <v>396</v>
      </c>
      <c r="B29" s="57">
        <v>6</v>
      </c>
      <c r="C29" s="57" t="s">
        <v>300</v>
      </c>
      <c r="D29" s="57">
        <v>4</v>
      </c>
    </row>
    <row r="30" spans="1:4" s="69" customFormat="1" x14ac:dyDescent="0.15">
      <c r="A30" s="57">
        <v>400</v>
      </c>
      <c r="B30" s="57">
        <v>6</v>
      </c>
      <c r="C30" s="57" t="s">
        <v>302</v>
      </c>
      <c r="D30" s="57">
        <v>5</v>
      </c>
    </row>
    <row r="31" spans="1:4" s="69" customFormat="1" x14ac:dyDescent="0.15">
      <c r="A31" s="57">
        <v>409</v>
      </c>
      <c r="B31" s="57">
        <v>6</v>
      </c>
      <c r="C31" s="57" t="s">
        <v>302</v>
      </c>
      <c r="D31" s="57">
        <v>5</v>
      </c>
    </row>
    <row r="32" spans="1:4" s="69" customFormat="1" x14ac:dyDescent="0.15">
      <c r="A32" s="57">
        <v>412</v>
      </c>
      <c r="B32" s="57">
        <v>6</v>
      </c>
      <c r="C32" s="57" t="s">
        <v>302</v>
      </c>
      <c r="D32" s="57">
        <v>5</v>
      </c>
    </row>
    <row r="33" spans="1:4" s="69" customFormat="1" x14ac:dyDescent="0.15">
      <c r="A33" s="57">
        <v>413</v>
      </c>
      <c r="B33" s="57">
        <v>6</v>
      </c>
      <c r="C33" s="57" t="s">
        <v>302</v>
      </c>
      <c r="D33" s="57">
        <v>5</v>
      </c>
    </row>
    <row r="34" spans="1:4" s="69" customFormat="1" x14ac:dyDescent="0.15">
      <c r="A34" s="57">
        <v>423</v>
      </c>
      <c r="B34" s="57">
        <v>6</v>
      </c>
      <c r="C34" s="57" t="s">
        <v>302</v>
      </c>
      <c r="D34" s="57">
        <v>5</v>
      </c>
    </row>
    <row r="35" spans="1:4" s="69" customFormat="1" x14ac:dyDescent="0.15">
      <c r="A35" s="57">
        <v>424</v>
      </c>
      <c r="B35" s="57">
        <v>6</v>
      </c>
      <c r="C35" s="57" t="s">
        <v>302</v>
      </c>
      <c r="D35" s="57">
        <v>5</v>
      </c>
    </row>
    <row r="36" spans="1:4" s="69" customFormat="1" x14ac:dyDescent="0.15">
      <c r="A36" s="57">
        <v>446</v>
      </c>
      <c r="B36" s="57">
        <v>7</v>
      </c>
      <c r="C36" s="57" t="s">
        <v>300</v>
      </c>
      <c r="D36" s="57">
        <v>7</v>
      </c>
    </row>
    <row r="37" spans="1:4" s="69" customFormat="1" x14ac:dyDescent="0.15">
      <c r="A37" s="57">
        <v>464</v>
      </c>
      <c r="B37" s="57">
        <v>7</v>
      </c>
      <c r="C37" s="57" t="s">
        <v>300</v>
      </c>
      <c r="D37" s="57">
        <v>2</v>
      </c>
    </row>
    <row r="38" spans="1:4" s="69" customFormat="1" x14ac:dyDescent="0.15">
      <c r="A38" s="57">
        <v>466</v>
      </c>
      <c r="B38" s="57">
        <v>7</v>
      </c>
      <c r="C38" s="57" t="s">
        <v>305</v>
      </c>
      <c r="D38" s="57">
        <v>7</v>
      </c>
    </row>
    <row r="39" spans="1:4" s="69" customFormat="1" x14ac:dyDescent="0.15">
      <c r="A39" s="57">
        <v>468</v>
      </c>
      <c r="B39" s="57">
        <v>7</v>
      </c>
      <c r="C39" s="57" t="s">
        <v>300</v>
      </c>
      <c r="D39" s="57">
        <v>8</v>
      </c>
    </row>
    <row r="40" spans="1:4" s="69" customFormat="1" x14ac:dyDescent="0.15">
      <c r="A40" s="57">
        <v>469</v>
      </c>
      <c r="B40" s="57">
        <v>7</v>
      </c>
      <c r="C40" s="57" t="s">
        <v>300</v>
      </c>
      <c r="D40" s="57">
        <v>3</v>
      </c>
    </row>
  </sheetData>
  <sortState ref="A11:D40">
    <sortCondition ref="A11:A4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A2" sqref="A2:B9"/>
    </sheetView>
  </sheetViews>
  <sheetFormatPr baseColWidth="10" defaultRowHeight="13" x14ac:dyDescent="0.15"/>
  <cols>
    <col min="1" max="1" width="49.33203125" customWidth="1"/>
  </cols>
  <sheetData>
    <row r="1" spans="1:2" ht="151" customHeight="1" x14ac:dyDescent="0.15">
      <c r="A1" s="10" t="s">
        <v>270</v>
      </c>
      <c r="B1" s="66" t="s">
        <v>123</v>
      </c>
    </row>
    <row r="2" spans="1:2" x14ac:dyDescent="0.15">
      <c r="A2" t="s">
        <v>276</v>
      </c>
      <c r="B2">
        <v>27</v>
      </c>
    </row>
    <row r="3" spans="1:2" x14ac:dyDescent="0.15">
      <c r="A3" t="s">
        <v>275</v>
      </c>
      <c r="B3">
        <v>36</v>
      </c>
    </row>
    <row r="4" spans="1:2" x14ac:dyDescent="0.15">
      <c r="A4" t="s">
        <v>274</v>
      </c>
      <c r="B4">
        <v>49</v>
      </c>
    </row>
    <row r="5" spans="1:2" x14ac:dyDescent="0.15">
      <c r="A5" t="s">
        <v>273</v>
      </c>
      <c r="B5">
        <v>28</v>
      </c>
    </row>
    <row r="6" spans="1:2" x14ac:dyDescent="0.15">
      <c r="A6" t="s">
        <v>272</v>
      </c>
      <c r="B6">
        <v>39</v>
      </c>
    </row>
    <row r="7" spans="1:2" x14ac:dyDescent="0.15">
      <c r="A7" t="s">
        <v>271</v>
      </c>
      <c r="B7">
        <v>11</v>
      </c>
    </row>
    <row r="8" spans="1:2" x14ac:dyDescent="0.15">
      <c r="A8" t="s">
        <v>268</v>
      </c>
      <c r="B8">
        <v>7</v>
      </c>
    </row>
    <row r="9" spans="1:2" x14ac:dyDescent="0.15">
      <c r="A9" t="s">
        <v>269</v>
      </c>
      <c r="B9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5"/>
  <sheetViews>
    <sheetView workbookViewId="0">
      <pane ySplit="1" topLeftCell="A212" activePane="bottomLeft" state="frozen"/>
      <selection pane="bottomLeft" activeCell="F232" sqref="F232"/>
    </sheetView>
  </sheetViews>
  <sheetFormatPr baseColWidth="10" defaultRowHeight="13" x14ac:dyDescent="0.15"/>
  <cols>
    <col min="1" max="1" width="9.1640625" bestFit="1" customWidth="1"/>
    <col min="2" max="2" width="26.1640625" customWidth="1"/>
    <col min="4" max="5" width="9.33203125" customWidth="1"/>
    <col min="6" max="6" width="11.33203125" customWidth="1"/>
    <col min="7" max="7" width="8" bestFit="1" customWidth="1"/>
    <col min="8" max="8" width="10.33203125" customWidth="1"/>
    <col min="9" max="9" width="9.6640625" customWidth="1"/>
    <col min="10" max="10" width="11.33203125" customWidth="1"/>
    <col min="11" max="11" width="15.5" customWidth="1"/>
  </cols>
  <sheetData>
    <row r="1" spans="1:18" s="46" customFormat="1" ht="169" customHeight="1" x14ac:dyDescent="0.15">
      <c r="A1" s="10" t="s">
        <v>0</v>
      </c>
      <c r="B1" s="10" t="s">
        <v>267</v>
      </c>
      <c r="D1" s="47" t="s">
        <v>250</v>
      </c>
      <c r="E1" s="47" t="s">
        <v>293</v>
      </c>
      <c r="F1" s="47" t="s">
        <v>294</v>
      </c>
      <c r="G1" s="47" t="s">
        <v>251</v>
      </c>
      <c r="H1" s="47" t="s">
        <v>293</v>
      </c>
      <c r="I1" s="47" t="s">
        <v>292</v>
      </c>
      <c r="J1" s="47" t="s">
        <v>293</v>
      </c>
      <c r="L1" s="47" t="s">
        <v>297</v>
      </c>
      <c r="M1" s="47" t="s">
        <v>293</v>
      </c>
      <c r="N1" s="47" t="s">
        <v>294</v>
      </c>
      <c r="O1" s="47" t="s">
        <v>298</v>
      </c>
      <c r="P1" s="47" t="s">
        <v>293</v>
      </c>
      <c r="Q1" s="47" t="s">
        <v>292</v>
      </c>
      <c r="R1" s="47" t="s">
        <v>293</v>
      </c>
    </row>
    <row r="2" spans="1:18" x14ac:dyDescent="0.15">
      <c r="A2" s="39">
        <v>226</v>
      </c>
      <c r="B2" s="39">
        <v>1</v>
      </c>
      <c r="D2" s="39">
        <v>13</v>
      </c>
      <c r="E2" s="39">
        <f>(D2-13.92593)/3.011847</f>
        <v>-0.30742929504719174</v>
      </c>
      <c r="F2" s="39">
        <f>(D2-13.83981)/3.169761</f>
        <v>-0.26494426551402456</v>
      </c>
      <c r="G2" s="39">
        <v>16</v>
      </c>
      <c r="H2" s="39">
        <f>(G2-13.2963)/3.517154</f>
        <v>0.76871811697753334</v>
      </c>
      <c r="I2">
        <f>G2-D2</f>
        <v>3</v>
      </c>
      <c r="J2">
        <f>(I2-(-0.62963))/3.077813</f>
        <v>1.1792886702343515</v>
      </c>
      <c r="L2">
        <v>0.48148148148148145</v>
      </c>
      <c r="O2">
        <v>0.59259259259259256</v>
      </c>
      <c r="Q2">
        <f>O2-L2</f>
        <v>0.1111111111111111</v>
      </c>
    </row>
    <row r="3" spans="1:18" x14ac:dyDescent="0.15">
      <c r="A3" s="39">
        <v>227</v>
      </c>
      <c r="B3" s="39">
        <v>1</v>
      </c>
      <c r="D3" s="39">
        <v>10</v>
      </c>
      <c r="E3" s="39">
        <f t="shared" ref="E3:E28" si="0">(D3-13.92593)/3.011847</f>
        <v>-1.3034958283073474</v>
      </c>
      <c r="F3" s="39">
        <f t="shared" ref="F3:F66" si="1">(D3-13.83981)/3.169761</f>
        <v>-1.211387861734686</v>
      </c>
      <c r="G3" s="39">
        <v>12</v>
      </c>
      <c r="H3" s="39">
        <f t="shared" ref="H3:H28" si="2">(G3-13.2963)/3.517154</f>
        <v>-0.36856503866478418</v>
      </c>
      <c r="I3">
        <f t="shared" ref="I3:I66" si="3">G3-D3</f>
        <v>2</v>
      </c>
      <c r="J3">
        <f t="shared" ref="J3:J28" si="4">(I3-(-0.62963))/3.077813</f>
        <v>0.85438264118060459</v>
      </c>
      <c r="L3">
        <v>0.37037037037037035</v>
      </c>
      <c r="O3">
        <v>0.44444444444444442</v>
      </c>
      <c r="Q3">
        <f t="shared" ref="Q3:Q66" si="5">O3-L3</f>
        <v>7.407407407407407E-2</v>
      </c>
    </row>
    <row r="4" spans="1:18" x14ac:dyDescent="0.15">
      <c r="A4" s="39">
        <v>231</v>
      </c>
      <c r="B4" s="39">
        <v>1</v>
      </c>
      <c r="D4" s="39">
        <v>13</v>
      </c>
      <c r="E4" s="39">
        <f t="shared" si="0"/>
        <v>-0.30742929504719174</v>
      </c>
      <c r="F4" s="39">
        <f t="shared" si="1"/>
        <v>-0.26494426551402456</v>
      </c>
      <c r="G4" s="39">
        <v>15</v>
      </c>
      <c r="H4" s="39">
        <f t="shared" si="2"/>
        <v>0.48439732806695401</v>
      </c>
      <c r="I4">
        <f t="shared" si="3"/>
        <v>2</v>
      </c>
      <c r="J4">
        <f t="shared" si="4"/>
        <v>0.85438264118060459</v>
      </c>
      <c r="L4">
        <v>0.48148148148148145</v>
      </c>
      <c r="O4">
        <v>0.55555555555555558</v>
      </c>
      <c r="Q4">
        <f t="shared" si="5"/>
        <v>7.4074074074074125E-2</v>
      </c>
    </row>
    <row r="5" spans="1:18" x14ac:dyDescent="0.15">
      <c r="A5" s="39">
        <v>237</v>
      </c>
      <c r="B5" s="39">
        <v>1</v>
      </c>
      <c r="D5" s="39">
        <v>15</v>
      </c>
      <c r="E5" s="39">
        <f t="shared" si="0"/>
        <v>0.35661506045957869</v>
      </c>
      <c r="F5" s="39">
        <f t="shared" si="1"/>
        <v>0.36601813196641642</v>
      </c>
      <c r="G5" s="39">
        <v>14</v>
      </c>
      <c r="H5" s="39">
        <f t="shared" si="2"/>
        <v>0.20007653915637461</v>
      </c>
      <c r="I5">
        <f t="shared" si="3"/>
        <v>-1</v>
      </c>
      <c r="J5">
        <f t="shared" si="4"/>
        <v>-0.12033544598063625</v>
      </c>
      <c r="L5">
        <v>0.55555555555555558</v>
      </c>
      <c r="O5">
        <v>0.51851851851851849</v>
      </c>
      <c r="Q5">
        <f t="shared" si="5"/>
        <v>-3.703703703703709E-2</v>
      </c>
    </row>
    <row r="6" spans="1:18" x14ac:dyDescent="0.15">
      <c r="A6" s="39">
        <v>238</v>
      </c>
      <c r="B6" s="39">
        <v>1</v>
      </c>
      <c r="D6" s="39">
        <v>15</v>
      </c>
      <c r="E6" s="39">
        <f t="shared" si="0"/>
        <v>0.35661506045957869</v>
      </c>
      <c r="F6" s="39">
        <f t="shared" si="1"/>
        <v>0.36601813196641642</v>
      </c>
      <c r="G6" s="39">
        <v>11</v>
      </c>
      <c r="H6" s="39">
        <f t="shared" si="2"/>
        <v>-0.65288582757536362</v>
      </c>
      <c r="I6">
        <f t="shared" si="3"/>
        <v>-4</v>
      </c>
      <c r="J6">
        <f t="shared" si="4"/>
        <v>-1.0950535331418769</v>
      </c>
      <c r="L6">
        <v>0.55555555555555558</v>
      </c>
      <c r="O6">
        <v>0.40740740740740738</v>
      </c>
      <c r="Q6">
        <f t="shared" si="5"/>
        <v>-0.1481481481481482</v>
      </c>
    </row>
    <row r="7" spans="1:18" x14ac:dyDescent="0.15">
      <c r="A7" s="39">
        <v>239</v>
      </c>
      <c r="B7" s="39">
        <v>1</v>
      </c>
      <c r="D7" s="39">
        <v>16</v>
      </c>
      <c r="E7" s="39">
        <f t="shared" si="0"/>
        <v>0.68863723821296396</v>
      </c>
      <c r="F7" s="39">
        <f t="shared" si="1"/>
        <v>0.68149933070663693</v>
      </c>
      <c r="G7" s="39">
        <v>14</v>
      </c>
      <c r="H7" s="39">
        <f t="shared" si="2"/>
        <v>0.20007653915637461</v>
      </c>
      <c r="I7">
        <f t="shared" si="3"/>
        <v>-2</v>
      </c>
      <c r="J7">
        <f t="shared" si="4"/>
        <v>-0.44524147503438316</v>
      </c>
      <c r="L7">
        <v>0.59259259259259256</v>
      </c>
      <c r="O7">
        <v>0.51851851851851849</v>
      </c>
      <c r="Q7">
        <f t="shared" si="5"/>
        <v>-7.407407407407407E-2</v>
      </c>
    </row>
    <row r="8" spans="1:18" x14ac:dyDescent="0.15">
      <c r="A8" s="39">
        <v>240</v>
      </c>
      <c r="B8" s="39">
        <v>1</v>
      </c>
      <c r="D8" s="39">
        <v>12</v>
      </c>
      <c r="E8" s="39">
        <f t="shared" si="0"/>
        <v>-0.6394514728005769</v>
      </c>
      <c r="F8" s="39">
        <f t="shared" si="1"/>
        <v>-0.58042546425424502</v>
      </c>
      <c r="G8" s="39">
        <v>14</v>
      </c>
      <c r="H8" s="39">
        <f t="shared" si="2"/>
        <v>0.20007653915637461</v>
      </c>
      <c r="I8">
        <f t="shared" si="3"/>
        <v>2</v>
      </c>
      <c r="J8">
        <f t="shared" si="4"/>
        <v>0.85438264118060459</v>
      </c>
      <c r="L8">
        <v>0.44444444444444442</v>
      </c>
      <c r="O8">
        <v>0.51851851851851849</v>
      </c>
      <c r="Q8">
        <f t="shared" si="5"/>
        <v>7.407407407407407E-2</v>
      </c>
    </row>
    <row r="9" spans="1:18" x14ac:dyDescent="0.15">
      <c r="A9" s="39">
        <v>241</v>
      </c>
      <c r="B9" s="39">
        <v>1</v>
      </c>
      <c r="D9" s="39">
        <v>16</v>
      </c>
      <c r="E9" s="39">
        <f t="shared" si="0"/>
        <v>0.68863723821296396</v>
      </c>
      <c r="F9" s="39">
        <f t="shared" si="1"/>
        <v>0.68149933070663693</v>
      </c>
      <c r="G9" s="39">
        <v>20</v>
      </c>
      <c r="H9" s="39">
        <f t="shared" si="2"/>
        <v>1.906001272619851</v>
      </c>
      <c r="I9">
        <f t="shared" si="3"/>
        <v>4</v>
      </c>
      <c r="J9">
        <f t="shared" si="4"/>
        <v>1.5041946992880983</v>
      </c>
      <c r="L9">
        <v>0.59259259259259256</v>
      </c>
      <c r="O9">
        <v>0.7407407407407407</v>
      </c>
      <c r="Q9">
        <f t="shared" si="5"/>
        <v>0.14814814814814814</v>
      </c>
    </row>
    <row r="10" spans="1:18" x14ac:dyDescent="0.15">
      <c r="A10" s="39">
        <v>244</v>
      </c>
      <c r="B10" s="39">
        <v>1</v>
      </c>
      <c r="D10" s="39">
        <v>9</v>
      </c>
      <c r="E10" s="39">
        <f t="shared" si="0"/>
        <v>-1.6355180060607326</v>
      </c>
      <c r="F10" s="39">
        <f t="shared" si="1"/>
        <v>-1.5268690604749064</v>
      </c>
      <c r="G10" s="39">
        <v>12</v>
      </c>
      <c r="H10" s="39">
        <f t="shared" si="2"/>
        <v>-0.36856503866478418</v>
      </c>
      <c r="I10">
        <f t="shared" si="3"/>
        <v>3</v>
      </c>
      <c r="J10">
        <f t="shared" si="4"/>
        <v>1.1792886702343515</v>
      </c>
      <c r="L10">
        <v>0.33333333333333331</v>
      </c>
      <c r="O10">
        <v>0.44444444444444442</v>
      </c>
      <c r="Q10">
        <f t="shared" si="5"/>
        <v>0.1111111111111111</v>
      </c>
    </row>
    <row r="11" spans="1:18" x14ac:dyDescent="0.15">
      <c r="A11" s="39">
        <v>247</v>
      </c>
      <c r="B11" s="39">
        <v>1</v>
      </c>
      <c r="D11" s="39">
        <v>17</v>
      </c>
      <c r="E11" s="39">
        <f t="shared" si="0"/>
        <v>1.0206594159663491</v>
      </c>
      <c r="F11" s="39">
        <f t="shared" si="1"/>
        <v>0.99698052944685744</v>
      </c>
      <c r="G11" s="39">
        <v>15</v>
      </c>
      <c r="H11" s="39">
        <f t="shared" si="2"/>
        <v>0.48439732806695401</v>
      </c>
      <c r="I11">
        <f t="shared" si="3"/>
        <v>-2</v>
      </c>
      <c r="J11">
        <f t="shared" si="4"/>
        <v>-0.44524147503438316</v>
      </c>
      <c r="L11">
        <v>0.62962962962962965</v>
      </c>
      <c r="O11">
        <v>0.55555555555555558</v>
      </c>
      <c r="Q11">
        <f t="shared" si="5"/>
        <v>-7.407407407407407E-2</v>
      </c>
    </row>
    <row r="12" spans="1:18" x14ac:dyDescent="0.15">
      <c r="A12" s="39">
        <v>248</v>
      </c>
      <c r="B12" s="39">
        <v>1</v>
      </c>
      <c r="D12" s="39">
        <v>9</v>
      </c>
      <c r="E12" s="39">
        <f t="shared" si="0"/>
        <v>-1.6355180060607326</v>
      </c>
      <c r="F12" s="39">
        <f t="shared" si="1"/>
        <v>-1.5268690604749064</v>
      </c>
      <c r="G12" s="39">
        <v>6</v>
      </c>
      <c r="H12" s="39">
        <f t="shared" si="2"/>
        <v>-2.0744897721282607</v>
      </c>
      <c r="I12">
        <f t="shared" si="3"/>
        <v>-3</v>
      </c>
      <c r="J12">
        <f t="shared" si="4"/>
        <v>-0.77014750408813004</v>
      </c>
      <c r="L12">
        <v>0.33333333333333331</v>
      </c>
      <c r="O12">
        <v>0.22222222222222221</v>
      </c>
      <c r="Q12">
        <f t="shared" si="5"/>
        <v>-0.1111111111111111</v>
      </c>
    </row>
    <row r="13" spans="1:18" x14ac:dyDescent="0.15">
      <c r="A13" s="39">
        <v>249</v>
      </c>
      <c r="B13" s="39">
        <v>1</v>
      </c>
      <c r="D13" s="39">
        <v>21</v>
      </c>
      <c r="E13" s="39">
        <f t="shared" si="0"/>
        <v>2.3487481269798902</v>
      </c>
      <c r="F13" s="39">
        <f t="shared" si="1"/>
        <v>2.2589053244077393</v>
      </c>
      <c r="G13" s="39">
        <v>19</v>
      </c>
      <c r="H13" s="39">
        <f t="shared" si="2"/>
        <v>1.6216804837092715</v>
      </c>
      <c r="I13">
        <f t="shared" si="3"/>
        <v>-2</v>
      </c>
      <c r="J13">
        <f t="shared" si="4"/>
        <v>-0.44524147503438316</v>
      </c>
      <c r="L13">
        <v>0.77777777777777779</v>
      </c>
      <c r="O13">
        <v>0.70370370370370372</v>
      </c>
      <c r="Q13">
        <f t="shared" si="5"/>
        <v>-7.407407407407407E-2</v>
      </c>
    </row>
    <row r="14" spans="1:18" x14ac:dyDescent="0.15">
      <c r="A14" s="39">
        <v>251</v>
      </c>
      <c r="B14" s="39">
        <v>1</v>
      </c>
      <c r="D14" s="39">
        <v>15</v>
      </c>
      <c r="E14" s="39">
        <f t="shared" si="0"/>
        <v>0.35661506045957869</v>
      </c>
      <c r="F14" s="39">
        <f t="shared" si="1"/>
        <v>0.36601813196641642</v>
      </c>
      <c r="G14" s="39">
        <v>15</v>
      </c>
      <c r="H14" s="39">
        <f t="shared" si="2"/>
        <v>0.48439732806695401</v>
      </c>
      <c r="I14">
        <f t="shared" si="3"/>
        <v>0</v>
      </c>
      <c r="J14">
        <f t="shared" si="4"/>
        <v>0.20457058307311068</v>
      </c>
      <c r="L14">
        <v>0.55555555555555558</v>
      </c>
      <c r="O14">
        <v>0.55555555555555558</v>
      </c>
      <c r="Q14">
        <f t="shared" si="5"/>
        <v>0</v>
      </c>
    </row>
    <row r="15" spans="1:18" x14ac:dyDescent="0.15">
      <c r="A15" s="39">
        <v>253</v>
      </c>
      <c r="B15" s="39">
        <v>1</v>
      </c>
      <c r="D15" s="39">
        <v>15</v>
      </c>
      <c r="E15" s="39">
        <f t="shared" si="0"/>
        <v>0.35661506045957869</v>
      </c>
      <c r="F15" s="39">
        <f t="shared" si="1"/>
        <v>0.36601813196641642</v>
      </c>
      <c r="G15" s="39">
        <v>14</v>
      </c>
      <c r="H15" s="39">
        <f t="shared" si="2"/>
        <v>0.20007653915637461</v>
      </c>
      <c r="I15">
        <f t="shared" si="3"/>
        <v>-1</v>
      </c>
      <c r="J15">
        <f t="shared" si="4"/>
        <v>-0.12033544598063625</v>
      </c>
      <c r="L15">
        <v>0.55555555555555558</v>
      </c>
      <c r="O15">
        <v>0.51851851851851849</v>
      </c>
      <c r="Q15">
        <f t="shared" si="5"/>
        <v>-3.703703703703709E-2</v>
      </c>
    </row>
    <row r="16" spans="1:18" x14ac:dyDescent="0.15">
      <c r="A16" s="39">
        <v>255</v>
      </c>
      <c r="B16" s="39">
        <v>1</v>
      </c>
      <c r="D16" s="39">
        <v>9</v>
      </c>
      <c r="E16" s="39">
        <f t="shared" si="0"/>
        <v>-1.6355180060607326</v>
      </c>
      <c r="F16" s="39">
        <f t="shared" si="1"/>
        <v>-1.5268690604749064</v>
      </c>
      <c r="G16" s="39">
        <v>14</v>
      </c>
      <c r="H16" s="39">
        <f t="shared" si="2"/>
        <v>0.20007653915637461</v>
      </c>
      <c r="I16">
        <f t="shared" si="3"/>
        <v>5</v>
      </c>
      <c r="J16">
        <f t="shared" si="4"/>
        <v>1.8291007283418452</v>
      </c>
      <c r="L16">
        <v>0.33333333333333331</v>
      </c>
      <c r="O16">
        <v>0.51851851851851849</v>
      </c>
      <c r="Q16">
        <f t="shared" si="5"/>
        <v>0.18518518518518517</v>
      </c>
    </row>
    <row r="17" spans="1:17" x14ac:dyDescent="0.15">
      <c r="A17" s="39">
        <v>260</v>
      </c>
      <c r="B17" s="39">
        <v>1</v>
      </c>
      <c r="D17" s="39">
        <v>10</v>
      </c>
      <c r="E17" s="39">
        <f t="shared" si="0"/>
        <v>-1.3034958283073474</v>
      </c>
      <c r="F17" s="39">
        <f t="shared" si="1"/>
        <v>-1.211387861734686</v>
      </c>
      <c r="G17" s="39">
        <v>8</v>
      </c>
      <c r="H17" s="39">
        <f t="shared" si="2"/>
        <v>-1.5058481943071018</v>
      </c>
      <c r="I17">
        <f t="shared" si="3"/>
        <v>-2</v>
      </c>
      <c r="J17">
        <f t="shared" si="4"/>
        <v>-0.44524147503438316</v>
      </c>
      <c r="L17">
        <v>0.37037037037037035</v>
      </c>
      <c r="O17">
        <v>0.29629629629629628</v>
      </c>
      <c r="Q17">
        <f t="shared" si="5"/>
        <v>-7.407407407407407E-2</v>
      </c>
    </row>
    <row r="18" spans="1:17" x14ac:dyDescent="0.15">
      <c r="A18" s="39">
        <v>261</v>
      </c>
      <c r="B18" s="39">
        <v>1</v>
      </c>
      <c r="D18" s="39">
        <v>19</v>
      </c>
      <c r="E18" s="39">
        <f t="shared" si="0"/>
        <v>1.6847037714731197</v>
      </c>
      <c r="F18" s="39">
        <f t="shared" si="1"/>
        <v>1.6279429269272985</v>
      </c>
      <c r="G18" s="39">
        <v>16</v>
      </c>
      <c r="H18" s="39">
        <f t="shared" si="2"/>
        <v>0.76871811697753334</v>
      </c>
      <c r="I18">
        <f t="shared" si="3"/>
        <v>-3</v>
      </c>
      <c r="J18">
        <f t="shared" si="4"/>
        <v>-0.77014750408813004</v>
      </c>
      <c r="L18">
        <v>0.70370370370370372</v>
      </c>
      <c r="O18">
        <v>0.59259259259259256</v>
      </c>
      <c r="Q18">
        <f t="shared" si="5"/>
        <v>-0.11111111111111116</v>
      </c>
    </row>
    <row r="19" spans="1:17" x14ac:dyDescent="0.15">
      <c r="A19" s="39">
        <v>263</v>
      </c>
      <c r="B19" s="39">
        <v>1</v>
      </c>
      <c r="D19" s="39">
        <v>14</v>
      </c>
      <c r="E19" s="39">
        <f t="shared" si="0"/>
        <v>2.4592882706193493E-2</v>
      </c>
      <c r="F19" s="39">
        <f t="shared" si="1"/>
        <v>5.0536933226195936E-2</v>
      </c>
      <c r="G19" s="39">
        <v>12</v>
      </c>
      <c r="H19" s="39">
        <f t="shared" si="2"/>
        <v>-0.36856503866478418</v>
      </c>
      <c r="I19">
        <f t="shared" si="3"/>
        <v>-2</v>
      </c>
      <c r="J19">
        <f t="shared" si="4"/>
        <v>-0.44524147503438316</v>
      </c>
      <c r="L19">
        <v>0.51851851851851849</v>
      </c>
      <c r="O19">
        <v>0.44444444444444442</v>
      </c>
      <c r="Q19">
        <f t="shared" si="5"/>
        <v>-7.407407407407407E-2</v>
      </c>
    </row>
    <row r="20" spans="1:17" x14ac:dyDescent="0.15">
      <c r="A20" s="39">
        <v>264</v>
      </c>
      <c r="B20" s="39">
        <v>1</v>
      </c>
      <c r="D20" s="39">
        <v>12</v>
      </c>
      <c r="E20" s="39">
        <f t="shared" si="0"/>
        <v>-0.6394514728005769</v>
      </c>
      <c r="F20" s="39">
        <f t="shared" si="1"/>
        <v>-0.58042546425424502</v>
      </c>
      <c r="G20" s="39">
        <v>13</v>
      </c>
      <c r="H20" s="39">
        <f t="shared" si="2"/>
        <v>-8.4244249754204803E-2</v>
      </c>
      <c r="I20">
        <f t="shared" si="3"/>
        <v>1</v>
      </c>
      <c r="J20">
        <f t="shared" si="4"/>
        <v>0.5294766121268577</v>
      </c>
      <c r="L20">
        <v>0.44444444444444442</v>
      </c>
      <c r="O20">
        <v>0.48148148148148145</v>
      </c>
      <c r="Q20">
        <f t="shared" si="5"/>
        <v>3.7037037037037035E-2</v>
      </c>
    </row>
    <row r="21" spans="1:17" x14ac:dyDescent="0.15">
      <c r="A21" s="39">
        <v>267</v>
      </c>
      <c r="B21" s="39">
        <v>1</v>
      </c>
      <c r="D21" s="39">
        <v>13</v>
      </c>
      <c r="E21" s="39">
        <f t="shared" si="0"/>
        <v>-0.30742929504719174</v>
      </c>
      <c r="F21" s="39">
        <f t="shared" si="1"/>
        <v>-0.26494426551402456</v>
      </c>
      <c r="G21" s="39">
        <v>11</v>
      </c>
      <c r="H21" s="39">
        <f t="shared" si="2"/>
        <v>-0.65288582757536362</v>
      </c>
      <c r="I21">
        <f t="shared" si="3"/>
        <v>-2</v>
      </c>
      <c r="J21">
        <f t="shared" si="4"/>
        <v>-0.44524147503438316</v>
      </c>
      <c r="L21">
        <v>0.48148148148148145</v>
      </c>
      <c r="O21">
        <v>0.40740740740740738</v>
      </c>
      <c r="Q21">
        <f t="shared" si="5"/>
        <v>-7.407407407407407E-2</v>
      </c>
    </row>
    <row r="22" spans="1:17" x14ac:dyDescent="0.15">
      <c r="A22" s="39">
        <v>270</v>
      </c>
      <c r="B22" s="39">
        <v>1</v>
      </c>
      <c r="D22" s="39">
        <v>15</v>
      </c>
      <c r="E22" s="39">
        <f t="shared" si="0"/>
        <v>0.35661506045957869</v>
      </c>
      <c r="F22" s="39">
        <f t="shared" si="1"/>
        <v>0.36601813196641642</v>
      </c>
      <c r="G22" s="39">
        <v>5</v>
      </c>
      <c r="H22" s="39">
        <f t="shared" si="2"/>
        <v>-2.3588105610388399</v>
      </c>
      <c r="I22">
        <f t="shared" si="3"/>
        <v>-10</v>
      </c>
      <c r="J22">
        <f t="shared" si="4"/>
        <v>-3.0444897074643587</v>
      </c>
      <c r="L22">
        <v>0.55555555555555558</v>
      </c>
      <c r="O22">
        <v>0.18518518518518517</v>
      </c>
      <c r="Q22">
        <f t="shared" si="5"/>
        <v>-0.37037037037037041</v>
      </c>
    </row>
    <row r="23" spans="1:17" x14ac:dyDescent="0.15">
      <c r="A23" s="39">
        <v>273</v>
      </c>
      <c r="B23" s="39">
        <v>1</v>
      </c>
      <c r="D23" s="39">
        <v>15</v>
      </c>
      <c r="E23" s="39">
        <f t="shared" si="0"/>
        <v>0.35661506045957869</v>
      </c>
      <c r="F23" s="39">
        <f t="shared" si="1"/>
        <v>0.36601813196641642</v>
      </c>
      <c r="G23" s="39">
        <v>14</v>
      </c>
      <c r="H23" s="39">
        <f t="shared" si="2"/>
        <v>0.20007653915637461</v>
      </c>
      <c r="I23">
        <f t="shared" si="3"/>
        <v>-1</v>
      </c>
      <c r="J23">
        <f t="shared" si="4"/>
        <v>-0.12033544598063625</v>
      </c>
      <c r="L23">
        <v>0.55555555555555558</v>
      </c>
      <c r="O23">
        <v>0.51851851851851849</v>
      </c>
      <c r="Q23">
        <f t="shared" si="5"/>
        <v>-3.703703703703709E-2</v>
      </c>
    </row>
    <row r="24" spans="1:17" x14ac:dyDescent="0.15">
      <c r="A24" s="39">
        <v>276</v>
      </c>
      <c r="B24" s="39">
        <v>1</v>
      </c>
      <c r="D24" s="39">
        <v>12</v>
      </c>
      <c r="E24" s="39">
        <f t="shared" si="0"/>
        <v>-0.6394514728005769</v>
      </c>
      <c r="F24" s="39">
        <f t="shared" si="1"/>
        <v>-0.58042546425424502</v>
      </c>
      <c r="G24" s="39">
        <v>11</v>
      </c>
      <c r="H24" s="39">
        <f t="shared" si="2"/>
        <v>-0.65288582757536362</v>
      </c>
      <c r="I24">
        <f t="shared" si="3"/>
        <v>-1</v>
      </c>
      <c r="J24">
        <f t="shared" si="4"/>
        <v>-0.12033544598063625</v>
      </c>
      <c r="L24">
        <v>0.44444444444444442</v>
      </c>
      <c r="O24">
        <v>0.40740740740740738</v>
      </c>
      <c r="Q24">
        <f t="shared" si="5"/>
        <v>-3.7037037037037035E-2</v>
      </c>
    </row>
    <row r="25" spans="1:17" x14ac:dyDescent="0.15">
      <c r="A25" s="39">
        <v>279</v>
      </c>
      <c r="B25" s="39">
        <v>1</v>
      </c>
      <c r="D25" s="39">
        <v>14</v>
      </c>
      <c r="E25" s="39">
        <f t="shared" si="0"/>
        <v>2.4592882706193493E-2</v>
      </c>
      <c r="F25" s="39">
        <f t="shared" si="1"/>
        <v>5.0536933226195936E-2</v>
      </c>
      <c r="G25" s="39">
        <v>11</v>
      </c>
      <c r="H25" s="39">
        <f t="shared" si="2"/>
        <v>-0.65288582757536362</v>
      </c>
      <c r="I25">
        <f t="shared" si="3"/>
        <v>-3</v>
      </c>
      <c r="J25">
        <f t="shared" si="4"/>
        <v>-0.77014750408813004</v>
      </c>
      <c r="L25">
        <v>0.51851851851851849</v>
      </c>
      <c r="O25">
        <v>0.40740740740740738</v>
      </c>
      <c r="Q25">
        <f t="shared" si="5"/>
        <v>-0.1111111111111111</v>
      </c>
    </row>
    <row r="26" spans="1:17" x14ac:dyDescent="0.15">
      <c r="A26" s="39">
        <v>282</v>
      </c>
      <c r="B26" s="39">
        <v>1</v>
      </c>
      <c r="D26" s="39">
        <v>18</v>
      </c>
      <c r="E26" s="39">
        <f t="shared" si="0"/>
        <v>1.3526815937197343</v>
      </c>
      <c r="F26" s="39">
        <f t="shared" si="1"/>
        <v>1.3124617281870778</v>
      </c>
      <c r="G26" s="39">
        <v>19</v>
      </c>
      <c r="H26" s="39">
        <f t="shared" si="2"/>
        <v>1.6216804837092715</v>
      </c>
      <c r="I26">
        <f t="shared" si="3"/>
        <v>1</v>
      </c>
      <c r="J26">
        <f t="shared" si="4"/>
        <v>0.5294766121268577</v>
      </c>
      <c r="L26">
        <v>0.66666666666666663</v>
      </c>
      <c r="O26">
        <v>0.70370370370370372</v>
      </c>
      <c r="Q26">
        <f t="shared" si="5"/>
        <v>3.703703703703709E-2</v>
      </c>
    </row>
    <row r="27" spans="1:17" x14ac:dyDescent="0.15">
      <c r="A27" s="39">
        <v>288</v>
      </c>
      <c r="B27" s="39">
        <v>1</v>
      </c>
      <c r="D27" s="39">
        <v>14</v>
      </c>
      <c r="E27" s="39">
        <f t="shared" si="0"/>
        <v>2.4592882706193493E-2</v>
      </c>
      <c r="F27" s="39">
        <f t="shared" si="1"/>
        <v>5.0536933226195936E-2</v>
      </c>
      <c r="G27" s="39">
        <v>16</v>
      </c>
      <c r="H27" s="39">
        <f t="shared" si="2"/>
        <v>0.76871811697753334</v>
      </c>
      <c r="I27">
        <f t="shared" si="3"/>
        <v>2</v>
      </c>
      <c r="J27">
        <f t="shared" si="4"/>
        <v>0.85438264118060459</v>
      </c>
      <c r="L27">
        <v>0.51851851851851849</v>
      </c>
      <c r="O27">
        <v>0.59259259259259256</v>
      </c>
      <c r="Q27">
        <f t="shared" si="5"/>
        <v>7.407407407407407E-2</v>
      </c>
    </row>
    <row r="28" spans="1:17" x14ac:dyDescent="0.15">
      <c r="A28" s="39">
        <v>291</v>
      </c>
      <c r="B28" s="39">
        <v>1</v>
      </c>
      <c r="D28" s="39">
        <v>15</v>
      </c>
      <c r="E28" s="39">
        <f t="shared" si="0"/>
        <v>0.35661506045957869</v>
      </c>
      <c r="F28" s="39">
        <f t="shared" si="1"/>
        <v>0.36601813196641642</v>
      </c>
      <c r="G28" s="39">
        <v>12</v>
      </c>
      <c r="H28" s="39">
        <f t="shared" si="2"/>
        <v>-0.36856503866478418</v>
      </c>
      <c r="I28">
        <f t="shared" si="3"/>
        <v>-3</v>
      </c>
      <c r="J28">
        <f t="shared" si="4"/>
        <v>-0.77014750408813004</v>
      </c>
      <c r="L28">
        <v>0.55555555555555558</v>
      </c>
      <c r="O28">
        <v>0.44444444444444442</v>
      </c>
      <c r="Q28">
        <f t="shared" si="5"/>
        <v>-0.11111111111111116</v>
      </c>
    </row>
    <row r="29" spans="1:17" x14ac:dyDescent="0.15">
      <c r="A29" s="39">
        <v>223</v>
      </c>
      <c r="B29" s="39">
        <v>2</v>
      </c>
      <c r="D29" s="39">
        <v>16</v>
      </c>
      <c r="E29" s="39"/>
      <c r="F29" s="39">
        <f t="shared" si="1"/>
        <v>0.68149933070663693</v>
      </c>
      <c r="G29" s="39">
        <v>14</v>
      </c>
      <c r="H29" s="39"/>
      <c r="I29">
        <f t="shared" si="3"/>
        <v>-2</v>
      </c>
      <c r="L29">
        <v>0.59259259259259256</v>
      </c>
      <c r="O29">
        <v>0.51851851851851849</v>
      </c>
      <c r="Q29">
        <f t="shared" si="5"/>
        <v>-7.407407407407407E-2</v>
      </c>
    </row>
    <row r="30" spans="1:17" x14ac:dyDescent="0.15">
      <c r="A30" s="39">
        <v>228</v>
      </c>
      <c r="B30" s="39">
        <v>2</v>
      </c>
      <c r="D30" s="39">
        <v>16</v>
      </c>
      <c r="E30" s="39"/>
      <c r="F30" s="39">
        <f t="shared" si="1"/>
        <v>0.68149933070663693</v>
      </c>
      <c r="G30" s="39">
        <v>14</v>
      </c>
      <c r="H30" s="39"/>
      <c r="I30">
        <f t="shared" si="3"/>
        <v>-2</v>
      </c>
      <c r="L30">
        <v>0.59259259259259256</v>
      </c>
      <c r="O30">
        <v>0.51851851851851849</v>
      </c>
      <c r="Q30">
        <f t="shared" si="5"/>
        <v>-7.407407407407407E-2</v>
      </c>
    </row>
    <row r="31" spans="1:17" x14ac:dyDescent="0.15">
      <c r="A31" s="39">
        <v>229</v>
      </c>
      <c r="B31" s="39">
        <v>2</v>
      </c>
      <c r="D31" s="39">
        <v>16</v>
      </c>
      <c r="E31" s="39"/>
      <c r="F31" s="39">
        <f t="shared" si="1"/>
        <v>0.68149933070663693</v>
      </c>
      <c r="G31" s="39">
        <v>15</v>
      </c>
      <c r="H31" s="39"/>
      <c r="I31">
        <f t="shared" si="3"/>
        <v>-1</v>
      </c>
      <c r="L31">
        <v>0.59259259259259256</v>
      </c>
      <c r="O31">
        <v>0.55555555555555558</v>
      </c>
      <c r="Q31">
        <f t="shared" si="5"/>
        <v>-3.7037037037036979E-2</v>
      </c>
    </row>
    <row r="32" spans="1:17" x14ac:dyDescent="0.15">
      <c r="A32" s="39">
        <v>230</v>
      </c>
      <c r="B32" s="39">
        <v>2</v>
      </c>
      <c r="D32" s="39">
        <v>14</v>
      </c>
      <c r="E32" s="39"/>
      <c r="F32" s="39">
        <f t="shared" si="1"/>
        <v>5.0536933226195936E-2</v>
      </c>
      <c r="G32" s="39">
        <v>13</v>
      </c>
      <c r="H32" s="39"/>
      <c r="I32">
        <f t="shared" si="3"/>
        <v>-1</v>
      </c>
      <c r="L32">
        <v>0.51851851851851849</v>
      </c>
      <c r="O32">
        <v>0.48148148148148145</v>
      </c>
      <c r="Q32">
        <f t="shared" si="5"/>
        <v>-3.7037037037037035E-2</v>
      </c>
    </row>
    <row r="33" spans="1:17" x14ac:dyDescent="0.15">
      <c r="A33" s="39">
        <v>232</v>
      </c>
      <c r="B33" s="39">
        <v>2</v>
      </c>
      <c r="D33" s="39">
        <v>15</v>
      </c>
      <c r="E33" s="39"/>
      <c r="F33" s="39">
        <f t="shared" si="1"/>
        <v>0.36601813196641642</v>
      </c>
      <c r="G33" s="39">
        <v>18</v>
      </c>
      <c r="H33" s="39"/>
      <c r="I33">
        <f t="shared" si="3"/>
        <v>3</v>
      </c>
      <c r="L33">
        <v>0.55555555555555558</v>
      </c>
      <c r="O33">
        <v>0.66666666666666663</v>
      </c>
      <c r="Q33">
        <f t="shared" si="5"/>
        <v>0.11111111111111105</v>
      </c>
    </row>
    <row r="34" spans="1:17" x14ac:dyDescent="0.15">
      <c r="A34" s="39">
        <v>234</v>
      </c>
      <c r="B34" s="39">
        <v>2</v>
      </c>
      <c r="D34" s="39">
        <v>13</v>
      </c>
      <c r="E34" s="39"/>
      <c r="F34" s="39">
        <f t="shared" si="1"/>
        <v>-0.26494426551402456</v>
      </c>
      <c r="G34" s="39">
        <v>9</v>
      </c>
      <c r="H34" s="39"/>
      <c r="I34">
        <f t="shared" si="3"/>
        <v>-4</v>
      </c>
      <c r="L34">
        <v>0.48148148148148145</v>
      </c>
      <c r="O34">
        <v>0.33333333333333331</v>
      </c>
      <c r="Q34">
        <f t="shared" si="5"/>
        <v>-0.14814814814814814</v>
      </c>
    </row>
    <row r="35" spans="1:17" x14ac:dyDescent="0.15">
      <c r="A35" s="39">
        <v>236</v>
      </c>
      <c r="B35" s="39">
        <v>2</v>
      </c>
      <c r="D35" s="39">
        <v>12</v>
      </c>
      <c r="E35" s="39"/>
      <c r="F35" s="39">
        <f t="shared" si="1"/>
        <v>-0.58042546425424502</v>
      </c>
      <c r="G35" s="39">
        <v>14</v>
      </c>
      <c r="H35" s="39"/>
      <c r="I35">
        <f t="shared" si="3"/>
        <v>2</v>
      </c>
      <c r="L35">
        <v>0.44444444444444442</v>
      </c>
      <c r="O35">
        <v>0.51851851851851849</v>
      </c>
      <c r="Q35">
        <f t="shared" si="5"/>
        <v>7.407407407407407E-2</v>
      </c>
    </row>
    <row r="36" spans="1:17" x14ac:dyDescent="0.15">
      <c r="A36" s="39">
        <v>242</v>
      </c>
      <c r="B36" s="39">
        <v>2</v>
      </c>
      <c r="D36" s="39">
        <v>13</v>
      </c>
      <c r="E36" s="39"/>
      <c r="F36" s="39">
        <f t="shared" si="1"/>
        <v>-0.26494426551402456</v>
      </c>
      <c r="G36" s="39">
        <v>14</v>
      </c>
      <c r="H36" s="39"/>
      <c r="I36">
        <f t="shared" si="3"/>
        <v>1</v>
      </c>
      <c r="L36">
        <v>0.48148148148148145</v>
      </c>
      <c r="O36">
        <v>0.51851851851851849</v>
      </c>
      <c r="Q36">
        <f t="shared" si="5"/>
        <v>3.7037037037037035E-2</v>
      </c>
    </row>
    <row r="37" spans="1:17" x14ac:dyDescent="0.15">
      <c r="A37" s="39">
        <v>245</v>
      </c>
      <c r="B37" s="39">
        <v>2</v>
      </c>
      <c r="D37" s="39">
        <v>8</v>
      </c>
      <c r="E37" s="39"/>
      <c r="F37" s="39">
        <f t="shared" si="1"/>
        <v>-1.8423502592151271</v>
      </c>
      <c r="G37" s="39">
        <v>8</v>
      </c>
      <c r="H37" s="39"/>
      <c r="I37">
        <f t="shared" si="3"/>
        <v>0</v>
      </c>
      <c r="L37">
        <v>0.29629629629629628</v>
      </c>
      <c r="O37">
        <v>0.29629629629629628</v>
      </c>
      <c r="Q37">
        <f t="shared" si="5"/>
        <v>0</v>
      </c>
    </row>
    <row r="38" spans="1:17" x14ac:dyDescent="0.15">
      <c r="A38" s="39">
        <v>246</v>
      </c>
      <c r="B38" s="39">
        <v>2</v>
      </c>
      <c r="D38" s="39">
        <v>15</v>
      </c>
      <c r="E38" s="39"/>
      <c r="F38" s="39">
        <f t="shared" si="1"/>
        <v>0.36601813196641642</v>
      </c>
      <c r="G38" s="39">
        <v>14</v>
      </c>
      <c r="H38" s="39"/>
      <c r="I38">
        <f t="shared" si="3"/>
        <v>-1</v>
      </c>
      <c r="L38">
        <v>0.55555555555555558</v>
      </c>
      <c r="O38">
        <v>0.51851851851851849</v>
      </c>
      <c r="Q38">
        <f t="shared" si="5"/>
        <v>-3.703703703703709E-2</v>
      </c>
    </row>
    <row r="39" spans="1:17" x14ac:dyDescent="0.15">
      <c r="A39" s="39">
        <v>250</v>
      </c>
      <c r="B39" s="39">
        <v>2</v>
      </c>
      <c r="D39" s="39">
        <v>18</v>
      </c>
      <c r="E39" s="39"/>
      <c r="F39" s="39">
        <f t="shared" si="1"/>
        <v>1.3124617281870778</v>
      </c>
      <c r="G39" s="39">
        <v>14</v>
      </c>
      <c r="H39" s="39"/>
      <c r="I39">
        <f t="shared" si="3"/>
        <v>-4</v>
      </c>
      <c r="L39">
        <v>0.66666666666666663</v>
      </c>
      <c r="O39">
        <v>0.51851851851851849</v>
      </c>
      <c r="Q39">
        <f t="shared" si="5"/>
        <v>-0.14814814814814814</v>
      </c>
    </row>
    <row r="40" spans="1:17" x14ac:dyDescent="0.15">
      <c r="A40" s="39">
        <v>252</v>
      </c>
      <c r="B40" s="39">
        <v>2</v>
      </c>
      <c r="D40" s="39">
        <v>13</v>
      </c>
      <c r="E40" s="39"/>
      <c r="F40" s="39">
        <f t="shared" si="1"/>
        <v>-0.26494426551402456</v>
      </c>
      <c r="G40" s="39">
        <v>16</v>
      </c>
      <c r="H40" s="39"/>
      <c r="I40">
        <f t="shared" si="3"/>
        <v>3</v>
      </c>
      <c r="L40">
        <v>0.48148148148148145</v>
      </c>
      <c r="O40">
        <v>0.59259259259259256</v>
      </c>
      <c r="Q40">
        <f t="shared" si="5"/>
        <v>0.1111111111111111</v>
      </c>
    </row>
    <row r="41" spans="1:17" x14ac:dyDescent="0.15">
      <c r="A41" s="39">
        <v>254</v>
      </c>
      <c r="B41" s="39">
        <v>2</v>
      </c>
      <c r="D41" s="39">
        <v>10</v>
      </c>
      <c r="E41" s="39"/>
      <c r="F41" s="39">
        <f t="shared" si="1"/>
        <v>-1.211387861734686</v>
      </c>
      <c r="G41" s="39">
        <v>14</v>
      </c>
      <c r="H41" s="39"/>
      <c r="I41">
        <f t="shared" si="3"/>
        <v>4</v>
      </c>
      <c r="L41">
        <v>0.37037037037037035</v>
      </c>
      <c r="O41">
        <v>0.51851851851851849</v>
      </c>
      <c r="Q41">
        <f t="shared" si="5"/>
        <v>0.14814814814814814</v>
      </c>
    </row>
    <row r="42" spans="1:17" x14ac:dyDescent="0.15">
      <c r="A42" s="39">
        <v>256</v>
      </c>
      <c r="B42" s="39">
        <v>2</v>
      </c>
      <c r="D42" s="39">
        <v>17</v>
      </c>
      <c r="E42" s="39"/>
      <c r="F42" s="39">
        <f t="shared" si="1"/>
        <v>0.99698052944685744</v>
      </c>
      <c r="G42" s="39">
        <v>18</v>
      </c>
      <c r="H42" s="39"/>
      <c r="I42">
        <f t="shared" si="3"/>
        <v>1</v>
      </c>
      <c r="L42">
        <v>0.62962962962962965</v>
      </c>
      <c r="O42">
        <v>0.66666666666666663</v>
      </c>
      <c r="Q42">
        <f t="shared" si="5"/>
        <v>3.7037037037036979E-2</v>
      </c>
    </row>
    <row r="43" spans="1:17" x14ac:dyDescent="0.15">
      <c r="A43" s="39">
        <v>257</v>
      </c>
      <c r="B43" s="39">
        <v>2</v>
      </c>
      <c r="D43" s="39">
        <v>15</v>
      </c>
      <c r="E43" s="39"/>
      <c r="F43" s="39">
        <f t="shared" si="1"/>
        <v>0.36601813196641642</v>
      </c>
      <c r="G43" s="39">
        <v>11</v>
      </c>
      <c r="H43" s="39"/>
      <c r="I43">
        <f t="shared" si="3"/>
        <v>-4</v>
      </c>
      <c r="L43">
        <v>0.55555555555555558</v>
      </c>
      <c r="O43">
        <v>0.40740740740740738</v>
      </c>
      <c r="Q43">
        <f t="shared" si="5"/>
        <v>-0.1481481481481482</v>
      </c>
    </row>
    <row r="44" spans="1:17" x14ac:dyDescent="0.15">
      <c r="A44" s="39">
        <v>258</v>
      </c>
      <c r="B44" s="39">
        <v>2</v>
      </c>
      <c r="D44" s="39">
        <v>14</v>
      </c>
      <c r="E44" s="39"/>
      <c r="F44" s="39">
        <f t="shared" si="1"/>
        <v>5.0536933226195936E-2</v>
      </c>
      <c r="G44" s="39">
        <v>22</v>
      </c>
      <c r="H44" s="39"/>
      <c r="I44">
        <f t="shared" si="3"/>
        <v>8</v>
      </c>
      <c r="L44">
        <v>0.51851851851851849</v>
      </c>
      <c r="O44">
        <v>0.81481481481481477</v>
      </c>
      <c r="Q44">
        <f t="shared" si="5"/>
        <v>0.29629629629629628</v>
      </c>
    </row>
    <row r="45" spans="1:17" x14ac:dyDescent="0.15">
      <c r="A45" s="39">
        <v>259</v>
      </c>
      <c r="B45" s="39">
        <v>2</v>
      </c>
      <c r="D45" s="39">
        <v>14</v>
      </c>
      <c r="E45" s="39"/>
      <c r="F45" s="39">
        <f t="shared" si="1"/>
        <v>5.0536933226195936E-2</v>
      </c>
      <c r="G45" s="39">
        <v>17</v>
      </c>
      <c r="H45" s="39"/>
      <c r="I45">
        <f t="shared" si="3"/>
        <v>3</v>
      </c>
      <c r="L45">
        <v>0.51851851851851849</v>
      </c>
      <c r="O45">
        <v>0.62962962962962965</v>
      </c>
      <c r="Q45">
        <f t="shared" si="5"/>
        <v>0.11111111111111116</v>
      </c>
    </row>
    <row r="46" spans="1:17" x14ac:dyDescent="0.15">
      <c r="A46" s="39">
        <v>262</v>
      </c>
      <c r="B46" s="39">
        <v>2</v>
      </c>
      <c r="D46" s="39">
        <v>14</v>
      </c>
      <c r="E46" s="39"/>
      <c r="F46" s="39">
        <f t="shared" si="1"/>
        <v>5.0536933226195936E-2</v>
      </c>
      <c r="G46" s="39">
        <v>12</v>
      </c>
      <c r="H46" s="39"/>
      <c r="I46">
        <f t="shared" si="3"/>
        <v>-2</v>
      </c>
      <c r="L46">
        <v>0.51851851851851849</v>
      </c>
      <c r="O46">
        <v>0.44444444444444442</v>
      </c>
      <c r="Q46">
        <f t="shared" si="5"/>
        <v>-7.407407407407407E-2</v>
      </c>
    </row>
    <row r="47" spans="1:17" x14ac:dyDescent="0.15">
      <c r="A47" s="39">
        <v>265</v>
      </c>
      <c r="B47" s="39">
        <v>2</v>
      </c>
      <c r="D47" s="39">
        <v>12</v>
      </c>
      <c r="E47" s="39"/>
      <c r="F47" s="39">
        <f t="shared" si="1"/>
        <v>-0.58042546425424502</v>
      </c>
      <c r="G47" s="39">
        <v>12</v>
      </c>
      <c r="H47" s="39"/>
      <c r="I47">
        <f t="shared" si="3"/>
        <v>0</v>
      </c>
      <c r="L47">
        <v>0.44444444444444442</v>
      </c>
      <c r="O47">
        <v>0.44444444444444442</v>
      </c>
      <c r="Q47">
        <f t="shared" si="5"/>
        <v>0</v>
      </c>
    </row>
    <row r="48" spans="1:17" x14ac:dyDescent="0.15">
      <c r="A48" s="39">
        <v>268</v>
      </c>
      <c r="B48" s="39">
        <v>2</v>
      </c>
      <c r="D48" s="39">
        <v>19</v>
      </c>
      <c r="E48" s="39"/>
      <c r="F48" s="39">
        <f t="shared" si="1"/>
        <v>1.6279429269272985</v>
      </c>
      <c r="G48" s="39">
        <v>14</v>
      </c>
      <c r="H48" s="39"/>
      <c r="I48">
        <f t="shared" si="3"/>
        <v>-5</v>
      </c>
      <c r="L48">
        <v>0.70370370370370372</v>
      </c>
      <c r="O48">
        <v>0.51851851851851849</v>
      </c>
      <c r="Q48">
        <f t="shared" si="5"/>
        <v>-0.18518518518518523</v>
      </c>
    </row>
    <row r="49" spans="1:17" x14ac:dyDescent="0.15">
      <c r="A49" s="39">
        <v>271</v>
      </c>
      <c r="B49" s="39">
        <v>2</v>
      </c>
      <c r="D49" s="39">
        <v>12</v>
      </c>
      <c r="E49" s="39"/>
      <c r="F49" s="39">
        <f t="shared" si="1"/>
        <v>-0.58042546425424502</v>
      </c>
      <c r="G49" s="39">
        <v>13</v>
      </c>
      <c r="H49" s="39"/>
      <c r="I49">
        <f t="shared" si="3"/>
        <v>1</v>
      </c>
      <c r="L49">
        <v>0.46153846153846156</v>
      </c>
      <c r="O49">
        <v>0.48148148148148145</v>
      </c>
      <c r="Q49">
        <f t="shared" si="5"/>
        <v>1.9943019943019891E-2</v>
      </c>
    </row>
    <row r="50" spans="1:17" x14ac:dyDescent="0.15">
      <c r="A50" s="39">
        <v>274</v>
      </c>
      <c r="B50" s="39">
        <v>2</v>
      </c>
      <c r="D50" s="39">
        <v>14</v>
      </c>
      <c r="E50" s="39"/>
      <c r="F50" s="39">
        <f t="shared" si="1"/>
        <v>5.0536933226195936E-2</v>
      </c>
      <c r="G50" s="39">
        <v>12</v>
      </c>
      <c r="H50" s="39"/>
      <c r="I50">
        <f t="shared" si="3"/>
        <v>-2</v>
      </c>
      <c r="L50">
        <v>0.51851851851851849</v>
      </c>
      <c r="O50">
        <v>0.44444444444444442</v>
      </c>
      <c r="Q50">
        <f t="shared" si="5"/>
        <v>-7.407407407407407E-2</v>
      </c>
    </row>
    <row r="51" spans="1:17" x14ac:dyDescent="0.15">
      <c r="A51" s="39">
        <v>277</v>
      </c>
      <c r="B51" s="39">
        <v>2</v>
      </c>
      <c r="D51" s="39">
        <v>13</v>
      </c>
      <c r="E51" s="39"/>
      <c r="F51" s="39">
        <f t="shared" si="1"/>
        <v>-0.26494426551402456</v>
      </c>
      <c r="G51" s="39">
        <v>16</v>
      </c>
      <c r="H51" s="39"/>
      <c r="I51">
        <f t="shared" si="3"/>
        <v>3</v>
      </c>
      <c r="L51">
        <v>0.48148148148148145</v>
      </c>
      <c r="O51">
        <v>0.59259259259259256</v>
      </c>
      <c r="Q51">
        <f t="shared" si="5"/>
        <v>0.1111111111111111</v>
      </c>
    </row>
    <row r="52" spans="1:17" x14ac:dyDescent="0.15">
      <c r="A52" s="39">
        <v>280</v>
      </c>
      <c r="B52" s="39">
        <v>2</v>
      </c>
      <c r="D52" s="39">
        <v>11</v>
      </c>
      <c r="E52" s="39"/>
      <c r="F52" s="39">
        <f t="shared" si="1"/>
        <v>-0.89590666299446553</v>
      </c>
      <c r="G52" s="39">
        <v>15</v>
      </c>
      <c r="H52" s="39"/>
      <c r="I52">
        <f t="shared" si="3"/>
        <v>4</v>
      </c>
      <c r="L52">
        <v>0.40740740740740738</v>
      </c>
      <c r="O52">
        <v>0.55555555555555558</v>
      </c>
      <c r="Q52">
        <f t="shared" si="5"/>
        <v>0.1481481481481482</v>
      </c>
    </row>
    <row r="53" spans="1:17" x14ac:dyDescent="0.15">
      <c r="A53" s="39">
        <v>283</v>
      </c>
      <c r="B53" s="39">
        <v>2</v>
      </c>
      <c r="D53" s="39">
        <v>9</v>
      </c>
      <c r="E53" s="39"/>
      <c r="F53" s="39">
        <f t="shared" si="1"/>
        <v>-1.5268690604749064</v>
      </c>
      <c r="G53" s="39">
        <v>15</v>
      </c>
      <c r="H53" s="39"/>
      <c r="I53">
        <f t="shared" si="3"/>
        <v>6</v>
      </c>
      <c r="L53">
        <v>0.33333333333333331</v>
      </c>
      <c r="O53">
        <v>0.55555555555555558</v>
      </c>
      <c r="Q53">
        <f t="shared" si="5"/>
        <v>0.22222222222222227</v>
      </c>
    </row>
    <row r="54" spans="1:17" x14ac:dyDescent="0.15">
      <c r="A54" s="39">
        <v>286</v>
      </c>
      <c r="B54" s="39">
        <v>2</v>
      </c>
      <c r="D54" s="39">
        <v>18</v>
      </c>
      <c r="E54" s="39"/>
      <c r="F54" s="39">
        <f t="shared" si="1"/>
        <v>1.3124617281870778</v>
      </c>
      <c r="G54" s="39">
        <v>17</v>
      </c>
      <c r="H54" s="39"/>
      <c r="I54">
        <f t="shared" si="3"/>
        <v>-1</v>
      </c>
      <c r="L54">
        <v>0.66666666666666663</v>
      </c>
      <c r="O54">
        <v>0.62962962962962965</v>
      </c>
      <c r="Q54">
        <f t="shared" si="5"/>
        <v>-3.7037037037036979E-2</v>
      </c>
    </row>
    <row r="55" spans="1:17" x14ac:dyDescent="0.15">
      <c r="A55" s="39">
        <v>289</v>
      </c>
      <c r="B55" s="39">
        <v>2</v>
      </c>
      <c r="D55" s="39">
        <v>7</v>
      </c>
      <c r="E55" s="39"/>
      <c r="F55" s="39">
        <f t="shared" si="1"/>
        <v>-2.1578314579553477</v>
      </c>
      <c r="G55" s="39">
        <v>8</v>
      </c>
      <c r="H55" s="39"/>
      <c r="I55">
        <f t="shared" si="3"/>
        <v>1</v>
      </c>
      <c r="L55">
        <v>0.25925925925925924</v>
      </c>
      <c r="O55">
        <v>0.29629629629629628</v>
      </c>
      <c r="Q55">
        <f t="shared" si="5"/>
        <v>3.7037037037037035E-2</v>
      </c>
    </row>
    <row r="56" spans="1:17" x14ac:dyDescent="0.15">
      <c r="A56" s="39">
        <v>292</v>
      </c>
      <c r="B56" s="39">
        <v>2</v>
      </c>
      <c r="D56" s="39">
        <v>11</v>
      </c>
      <c r="E56" s="39"/>
      <c r="F56" s="39">
        <f t="shared" si="1"/>
        <v>-0.89590666299446553</v>
      </c>
      <c r="G56" s="39">
        <v>10</v>
      </c>
      <c r="H56" s="39"/>
      <c r="I56">
        <f t="shared" si="3"/>
        <v>-1</v>
      </c>
      <c r="L56">
        <v>0.40740740740740738</v>
      </c>
      <c r="O56">
        <v>0.37037037037037035</v>
      </c>
      <c r="Q56">
        <f t="shared" si="5"/>
        <v>-3.7037037037037035E-2</v>
      </c>
    </row>
    <row r="57" spans="1:17" x14ac:dyDescent="0.15">
      <c r="A57" s="58">
        <v>428</v>
      </c>
      <c r="B57" s="58">
        <v>2</v>
      </c>
      <c r="D57" s="58">
        <v>7</v>
      </c>
      <c r="E57" s="58"/>
      <c r="F57" s="39">
        <f t="shared" si="1"/>
        <v>-2.1578314579553477</v>
      </c>
      <c r="G57" s="58">
        <v>7</v>
      </c>
      <c r="H57" s="58"/>
      <c r="I57">
        <f t="shared" si="3"/>
        <v>0</v>
      </c>
      <c r="L57">
        <v>0.25925925925925924</v>
      </c>
      <c r="O57">
        <v>0.25925925925925924</v>
      </c>
      <c r="Q57">
        <f t="shared" si="5"/>
        <v>0</v>
      </c>
    </row>
    <row r="58" spans="1:17" x14ac:dyDescent="0.15">
      <c r="A58" s="58">
        <v>436</v>
      </c>
      <c r="B58" s="58">
        <v>2</v>
      </c>
      <c r="D58" s="58">
        <v>19</v>
      </c>
      <c r="E58" s="58"/>
      <c r="F58" s="39">
        <f t="shared" si="1"/>
        <v>1.6279429269272985</v>
      </c>
      <c r="G58" s="58">
        <v>21</v>
      </c>
      <c r="H58" s="58"/>
      <c r="I58">
        <f t="shared" si="3"/>
        <v>2</v>
      </c>
      <c r="L58">
        <v>0.70370370370370372</v>
      </c>
      <c r="O58">
        <v>0.77777777777777779</v>
      </c>
      <c r="Q58">
        <f t="shared" si="5"/>
        <v>7.407407407407407E-2</v>
      </c>
    </row>
    <row r="59" spans="1:17" x14ac:dyDescent="0.15">
      <c r="A59" s="58">
        <v>438</v>
      </c>
      <c r="B59" s="58">
        <v>2</v>
      </c>
      <c r="D59" s="58">
        <v>13</v>
      </c>
      <c r="E59" s="58"/>
      <c r="F59" s="39">
        <f t="shared" si="1"/>
        <v>-0.26494426551402456</v>
      </c>
      <c r="G59" s="58">
        <v>19</v>
      </c>
      <c r="H59" s="58"/>
      <c r="I59">
        <f t="shared" si="3"/>
        <v>6</v>
      </c>
      <c r="L59">
        <v>0.5</v>
      </c>
      <c r="O59">
        <v>0.70370370370370372</v>
      </c>
      <c r="Q59">
        <f t="shared" si="5"/>
        <v>0.20370370370370372</v>
      </c>
    </row>
    <row r="60" spans="1:17" x14ac:dyDescent="0.15">
      <c r="A60" s="58">
        <v>441</v>
      </c>
      <c r="B60" s="58">
        <v>2</v>
      </c>
      <c r="D60" s="58">
        <v>17</v>
      </c>
      <c r="E60" s="58"/>
      <c r="F60" s="39">
        <f t="shared" si="1"/>
        <v>0.99698052944685744</v>
      </c>
      <c r="G60" s="58">
        <v>20</v>
      </c>
      <c r="H60" s="58"/>
      <c r="I60">
        <f t="shared" si="3"/>
        <v>3</v>
      </c>
      <c r="L60">
        <v>0.62962962962962965</v>
      </c>
      <c r="O60">
        <v>0.7407407407407407</v>
      </c>
      <c r="Q60">
        <f t="shared" si="5"/>
        <v>0.11111111111111105</v>
      </c>
    </row>
    <row r="61" spans="1:17" x14ac:dyDescent="0.15">
      <c r="A61" s="58">
        <v>443</v>
      </c>
      <c r="B61" s="58">
        <v>2</v>
      </c>
      <c r="D61" s="58">
        <v>16</v>
      </c>
      <c r="E61" s="58"/>
      <c r="F61" s="39">
        <f t="shared" si="1"/>
        <v>0.68149933070663693</v>
      </c>
      <c r="G61" s="58">
        <v>18</v>
      </c>
      <c r="H61" s="58"/>
      <c r="I61">
        <f t="shared" si="3"/>
        <v>2</v>
      </c>
      <c r="L61">
        <v>0.59259259259259256</v>
      </c>
      <c r="O61">
        <v>0.66666666666666663</v>
      </c>
      <c r="Q61">
        <f t="shared" si="5"/>
        <v>7.407407407407407E-2</v>
      </c>
    </row>
    <row r="62" spans="1:17" x14ac:dyDescent="0.15">
      <c r="A62" s="58">
        <v>451</v>
      </c>
      <c r="B62" s="58">
        <v>2</v>
      </c>
      <c r="D62" s="58">
        <v>14</v>
      </c>
      <c r="E62" s="58"/>
      <c r="F62" s="39">
        <f t="shared" si="1"/>
        <v>5.0536933226195936E-2</v>
      </c>
      <c r="G62" s="60">
        <v>15</v>
      </c>
      <c r="H62" s="60"/>
      <c r="I62">
        <f t="shared" si="3"/>
        <v>1</v>
      </c>
      <c r="L62">
        <v>0.53846153846153844</v>
      </c>
      <c r="O62">
        <v>0.55555555555555558</v>
      </c>
      <c r="Q62">
        <f t="shared" si="5"/>
        <v>1.7094017094017144E-2</v>
      </c>
    </row>
    <row r="63" spans="1:17" x14ac:dyDescent="0.15">
      <c r="A63" s="58">
        <v>456</v>
      </c>
      <c r="B63" s="58">
        <v>2</v>
      </c>
      <c r="D63" s="58">
        <v>13</v>
      </c>
      <c r="E63" s="58"/>
      <c r="F63" s="39">
        <f t="shared" si="1"/>
        <v>-0.26494426551402456</v>
      </c>
      <c r="G63" s="58">
        <v>3</v>
      </c>
      <c r="H63" s="58"/>
      <c r="I63">
        <f t="shared" si="3"/>
        <v>-10</v>
      </c>
      <c r="L63">
        <v>0.48148148148148145</v>
      </c>
      <c r="O63">
        <v>0.1111111111111111</v>
      </c>
      <c r="Q63">
        <f t="shared" si="5"/>
        <v>-0.37037037037037035</v>
      </c>
    </row>
    <row r="64" spans="1:17" x14ac:dyDescent="0.15">
      <c r="A64" s="58">
        <v>459</v>
      </c>
      <c r="B64" s="58">
        <v>2</v>
      </c>
      <c r="D64" s="58">
        <v>8</v>
      </c>
      <c r="E64" s="58"/>
      <c r="F64" s="39">
        <f t="shared" si="1"/>
        <v>-1.8423502592151271</v>
      </c>
      <c r="G64" s="58">
        <v>6</v>
      </c>
      <c r="H64" s="58"/>
      <c r="I64">
        <f t="shared" si="3"/>
        <v>-2</v>
      </c>
      <c r="L64">
        <v>0.29629629629629628</v>
      </c>
      <c r="O64">
        <v>0.22222222222222221</v>
      </c>
      <c r="Q64">
        <f t="shared" si="5"/>
        <v>-7.407407407407407E-2</v>
      </c>
    </row>
    <row r="65" spans="1:17" x14ac:dyDescent="0.15">
      <c r="A65" s="39">
        <v>266</v>
      </c>
      <c r="B65" s="39">
        <v>3</v>
      </c>
      <c r="D65" s="39">
        <v>16</v>
      </c>
      <c r="E65" s="39"/>
      <c r="F65" s="39">
        <f t="shared" si="1"/>
        <v>0.68149933070663693</v>
      </c>
      <c r="G65" s="39">
        <v>13</v>
      </c>
      <c r="H65" s="39"/>
      <c r="I65">
        <f t="shared" si="3"/>
        <v>-3</v>
      </c>
      <c r="L65">
        <v>0.59259259259259256</v>
      </c>
      <c r="O65">
        <v>0.48148148148148145</v>
      </c>
      <c r="Q65">
        <f t="shared" si="5"/>
        <v>-0.1111111111111111</v>
      </c>
    </row>
    <row r="66" spans="1:17" x14ac:dyDescent="0.15">
      <c r="A66" s="39">
        <v>269</v>
      </c>
      <c r="B66" s="39">
        <v>3</v>
      </c>
      <c r="D66" s="39">
        <v>19</v>
      </c>
      <c r="E66" s="39"/>
      <c r="F66" s="39">
        <f t="shared" si="1"/>
        <v>1.6279429269272985</v>
      </c>
      <c r="G66" s="39">
        <v>20</v>
      </c>
      <c r="H66" s="39"/>
      <c r="I66">
        <f t="shared" si="3"/>
        <v>1</v>
      </c>
      <c r="L66">
        <v>0.70370370370370372</v>
      </c>
      <c r="O66">
        <v>0.7407407407407407</v>
      </c>
      <c r="Q66">
        <f t="shared" si="5"/>
        <v>3.7037037037036979E-2</v>
      </c>
    </row>
    <row r="67" spans="1:17" x14ac:dyDescent="0.15">
      <c r="A67" s="39">
        <v>272</v>
      </c>
      <c r="B67" s="39">
        <v>3</v>
      </c>
      <c r="D67" s="39">
        <v>17</v>
      </c>
      <c r="E67" s="39"/>
      <c r="F67" s="39">
        <f t="shared" ref="F67:F130" si="6">(D67-13.83981)/3.169761</f>
        <v>0.99698052944685744</v>
      </c>
      <c r="G67" s="39">
        <v>13</v>
      </c>
      <c r="H67" s="39"/>
      <c r="I67">
        <f t="shared" ref="I67:I130" si="7">G67-D67</f>
        <v>-4</v>
      </c>
      <c r="L67">
        <v>0.62962962962962965</v>
      </c>
      <c r="O67">
        <v>0.48148148148148145</v>
      </c>
      <c r="Q67">
        <f t="shared" ref="Q67:Q130" si="8">O67-L67</f>
        <v>-0.1481481481481482</v>
      </c>
    </row>
    <row r="68" spans="1:17" x14ac:dyDescent="0.15">
      <c r="A68" s="39">
        <v>275</v>
      </c>
      <c r="B68" s="39">
        <v>3</v>
      </c>
      <c r="D68" s="39">
        <v>15</v>
      </c>
      <c r="E68" s="39"/>
      <c r="F68" s="39">
        <f t="shared" si="6"/>
        <v>0.36601813196641642</v>
      </c>
      <c r="G68" s="39">
        <v>16</v>
      </c>
      <c r="H68" s="39"/>
      <c r="I68">
        <f t="shared" si="7"/>
        <v>1</v>
      </c>
      <c r="L68">
        <v>0.55555555555555558</v>
      </c>
      <c r="O68">
        <v>0.59259259259259256</v>
      </c>
      <c r="Q68">
        <f t="shared" si="8"/>
        <v>3.7037037037036979E-2</v>
      </c>
    </row>
    <row r="69" spans="1:17" x14ac:dyDescent="0.15">
      <c r="A69" s="39">
        <v>278</v>
      </c>
      <c r="B69" s="39">
        <v>3</v>
      </c>
      <c r="D69" s="39">
        <v>16</v>
      </c>
      <c r="E69" s="39"/>
      <c r="F69" s="39">
        <f t="shared" si="6"/>
        <v>0.68149933070663693</v>
      </c>
      <c r="G69" s="39">
        <v>18</v>
      </c>
      <c r="H69" s="39"/>
      <c r="I69">
        <f t="shared" si="7"/>
        <v>2</v>
      </c>
      <c r="L69">
        <v>0.59259259259259256</v>
      </c>
      <c r="O69">
        <v>0.66666666666666663</v>
      </c>
      <c r="Q69">
        <f t="shared" si="8"/>
        <v>7.407407407407407E-2</v>
      </c>
    </row>
    <row r="70" spans="1:17" x14ac:dyDescent="0.15">
      <c r="A70" s="39">
        <v>281</v>
      </c>
      <c r="B70" s="39">
        <v>3</v>
      </c>
      <c r="D70" s="39">
        <v>10</v>
      </c>
      <c r="E70" s="39"/>
      <c r="F70" s="39">
        <f t="shared" si="6"/>
        <v>-1.211387861734686</v>
      </c>
      <c r="G70" s="39">
        <v>12</v>
      </c>
      <c r="H70" s="39"/>
      <c r="I70">
        <f t="shared" si="7"/>
        <v>2</v>
      </c>
      <c r="L70">
        <v>0.37037037037037035</v>
      </c>
      <c r="O70">
        <v>0.44444444444444442</v>
      </c>
      <c r="Q70">
        <f t="shared" si="8"/>
        <v>7.407407407407407E-2</v>
      </c>
    </row>
    <row r="71" spans="1:17" x14ac:dyDescent="0.15">
      <c r="A71" s="39">
        <v>284</v>
      </c>
      <c r="B71" s="39">
        <v>3</v>
      </c>
      <c r="D71" s="39">
        <v>15</v>
      </c>
      <c r="E71" s="39"/>
      <c r="F71" s="39">
        <f t="shared" si="6"/>
        <v>0.36601813196641642</v>
      </c>
      <c r="G71" s="39">
        <v>16</v>
      </c>
      <c r="H71" s="39"/>
      <c r="I71">
        <f t="shared" si="7"/>
        <v>1</v>
      </c>
      <c r="L71">
        <v>0.55555555555555558</v>
      </c>
      <c r="O71">
        <v>0.59259259259259256</v>
      </c>
      <c r="Q71">
        <f t="shared" si="8"/>
        <v>3.7037037037036979E-2</v>
      </c>
    </row>
    <row r="72" spans="1:17" x14ac:dyDescent="0.15">
      <c r="A72" s="39">
        <v>287</v>
      </c>
      <c r="B72" s="39">
        <v>3</v>
      </c>
      <c r="D72" s="39">
        <v>14</v>
      </c>
      <c r="E72" s="39"/>
      <c r="F72" s="39">
        <f t="shared" si="6"/>
        <v>5.0536933226195936E-2</v>
      </c>
      <c r="G72" s="39">
        <v>16</v>
      </c>
      <c r="H72" s="39"/>
      <c r="I72">
        <f t="shared" si="7"/>
        <v>2</v>
      </c>
      <c r="L72">
        <v>0.51851851851851849</v>
      </c>
      <c r="O72">
        <v>0.59259259259259256</v>
      </c>
      <c r="Q72">
        <f t="shared" si="8"/>
        <v>7.407407407407407E-2</v>
      </c>
    </row>
    <row r="73" spans="1:17" x14ac:dyDescent="0.15">
      <c r="A73" s="39">
        <v>290</v>
      </c>
      <c r="B73" s="39">
        <v>3</v>
      </c>
      <c r="D73" s="39">
        <v>10</v>
      </c>
      <c r="E73" s="39"/>
      <c r="F73" s="39">
        <f t="shared" si="6"/>
        <v>-1.211387861734686</v>
      </c>
      <c r="G73" s="39">
        <v>11</v>
      </c>
      <c r="H73" s="39"/>
      <c r="I73">
        <f t="shared" si="7"/>
        <v>1</v>
      </c>
      <c r="L73">
        <v>0.37037037037037035</v>
      </c>
      <c r="O73">
        <v>0.40740740740740738</v>
      </c>
      <c r="Q73">
        <f t="shared" si="8"/>
        <v>3.7037037037037035E-2</v>
      </c>
    </row>
    <row r="74" spans="1:17" x14ac:dyDescent="0.15">
      <c r="A74" s="39">
        <v>293</v>
      </c>
      <c r="B74" s="39">
        <v>3</v>
      </c>
      <c r="D74" s="39">
        <v>15</v>
      </c>
      <c r="E74" s="39"/>
      <c r="F74" s="39">
        <f t="shared" si="6"/>
        <v>0.36601813196641642</v>
      </c>
      <c r="G74" s="39">
        <v>20</v>
      </c>
      <c r="H74" s="39"/>
      <c r="I74">
        <f t="shared" si="7"/>
        <v>5</v>
      </c>
      <c r="L74">
        <v>0.55555555555555558</v>
      </c>
      <c r="O74">
        <v>0.7407407407407407</v>
      </c>
      <c r="Q74">
        <f t="shared" si="8"/>
        <v>0.18518518518518512</v>
      </c>
    </row>
    <row r="75" spans="1:17" x14ac:dyDescent="0.15">
      <c r="A75" s="39">
        <v>294</v>
      </c>
      <c r="B75" s="62">
        <v>3</v>
      </c>
      <c r="D75" s="39">
        <v>16</v>
      </c>
      <c r="E75" s="39"/>
      <c r="F75" s="39">
        <f t="shared" si="6"/>
        <v>0.68149933070663693</v>
      </c>
      <c r="G75" s="39">
        <v>18</v>
      </c>
      <c r="H75" s="39"/>
      <c r="I75">
        <f t="shared" si="7"/>
        <v>2</v>
      </c>
      <c r="L75">
        <v>0.59259259259259256</v>
      </c>
      <c r="O75">
        <v>0.66666666666666663</v>
      </c>
      <c r="Q75">
        <f t="shared" si="8"/>
        <v>7.407407407407407E-2</v>
      </c>
    </row>
    <row r="76" spans="1:17" x14ac:dyDescent="0.15">
      <c r="A76" s="39">
        <v>296</v>
      </c>
      <c r="B76" s="62">
        <v>3</v>
      </c>
      <c r="D76" s="39">
        <v>14</v>
      </c>
      <c r="E76" s="39"/>
      <c r="F76" s="39">
        <f t="shared" si="6"/>
        <v>5.0536933226195936E-2</v>
      </c>
      <c r="G76" s="39">
        <v>14</v>
      </c>
      <c r="H76" s="39"/>
      <c r="I76">
        <f t="shared" si="7"/>
        <v>0</v>
      </c>
      <c r="L76">
        <v>0.51851851851851849</v>
      </c>
      <c r="O76">
        <v>0.51851851851851849</v>
      </c>
      <c r="Q76">
        <f t="shared" si="8"/>
        <v>0</v>
      </c>
    </row>
    <row r="77" spans="1:17" x14ac:dyDescent="0.15">
      <c r="A77" s="39">
        <v>298</v>
      </c>
      <c r="B77" s="62">
        <v>3</v>
      </c>
      <c r="D77" s="39">
        <v>13</v>
      </c>
      <c r="E77" s="39"/>
      <c r="F77" s="39">
        <f t="shared" si="6"/>
        <v>-0.26494426551402456</v>
      </c>
      <c r="G77" s="39">
        <v>9</v>
      </c>
      <c r="H77" s="39"/>
      <c r="I77">
        <f t="shared" si="7"/>
        <v>-4</v>
      </c>
      <c r="L77">
        <v>0.48148148148148145</v>
      </c>
      <c r="O77">
        <v>0.33333333333333331</v>
      </c>
      <c r="Q77">
        <f t="shared" si="8"/>
        <v>-0.14814814814814814</v>
      </c>
    </row>
    <row r="78" spans="1:17" x14ac:dyDescent="0.15">
      <c r="A78" s="39">
        <v>300</v>
      </c>
      <c r="B78" s="62">
        <v>3</v>
      </c>
      <c r="D78" s="39">
        <v>16</v>
      </c>
      <c r="E78" s="39"/>
      <c r="F78" s="39">
        <f t="shared" si="6"/>
        <v>0.68149933070663693</v>
      </c>
      <c r="G78" s="39">
        <v>16</v>
      </c>
      <c r="H78" s="39"/>
      <c r="I78">
        <f t="shared" si="7"/>
        <v>0</v>
      </c>
      <c r="L78">
        <v>0.59259259259259256</v>
      </c>
      <c r="O78">
        <v>0.59259259259259256</v>
      </c>
      <c r="Q78">
        <f t="shared" si="8"/>
        <v>0</v>
      </c>
    </row>
    <row r="79" spans="1:17" x14ac:dyDescent="0.15">
      <c r="A79" s="39">
        <v>302</v>
      </c>
      <c r="B79" s="62">
        <v>3</v>
      </c>
      <c r="D79" s="39">
        <v>13</v>
      </c>
      <c r="E79" s="39"/>
      <c r="F79" s="39">
        <f t="shared" si="6"/>
        <v>-0.26494426551402456</v>
      </c>
      <c r="G79" s="39">
        <v>9</v>
      </c>
      <c r="H79" s="39"/>
      <c r="I79">
        <f t="shared" si="7"/>
        <v>-4</v>
      </c>
      <c r="L79">
        <v>0.48148148148148145</v>
      </c>
      <c r="O79">
        <v>0.33333333333333331</v>
      </c>
      <c r="Q79">
        <f t="shared" si="8"/>
        <v>-0.14814814814814814</v>
      </c>
    </row>
    <row r="80" spans="1:17" x14ac:dyDescent="0.15">
      <c r="A80" s="39">
        <v>304</v>
      </c>
      <c r="B80" s="62">
        <v>3</v>
      </c>
      <c r="D80" s="39">
        <v>13</v>
      </c>
      <c r="E80" s="39"/>
      <c r="F80" s="39">
        <f t="shared" si="6"/>
        <v>-0.26494426551402456</v>
      </c>
      <c r="G80" s="39">
        <v>14</v>
      </c>
      <c r="H80" s="39"/>
      <c r="I80">
        <f t="shared" si="7"/>
        <v>1</v>
      </c>
      <c r="L80">
        <v>0.48148148148148145</v>
      </c>
      <c r="O80">
        <v>0.51851851851851849</v>
      </c>
      <c r="Q80">
        <f t="shared" si="8"/>
        <v>3.7037037037037035E-2</v>
      </c>
    </row>
    <row r="81" spans="1:17" x14ac:dyDescent="0.15">
      <c r="A81" s="39">
        <v>306</v>
      </c>
      <c r="B81" s="62">
        <v>3</v>
      </c>
      <c r="D81" s="39">
        <v>11</v>
      </c>
      <c r="E81" s="39"/>
      <c r="F81" s="39">
        <f t="shared" si="6"/>
        <v>-0.89590666299446553</v>
      </c>
      <c r="G81" s="39">
        <v>8</v>
      </c>
      <c r="H81" s="39"/>
      <c r="I81">
        <f t="shared" si="7"/>
        <v>-3</v>
      </c>
      <c r="L81">
        <v>0.40740740740740738</v>
      </c>
      <c r="O81">
        <v>0.29629629629629628</v>
      </c>
      <c r="Q81">
        <f t="shared" si="8"/>
        <v>-0.1111111111111111</v>
      </c>
    </row>
    <row r="82" spans="1:17" x14ac:dyDescent="0.15">
      <c r="A82" s="39">
        <v>307</v>
      </c>
      <c r="B82" s="62">
        <v>3</v>
      </c>
      <c r="D82" s="63">
        <v>15</v>
      </c>
      <c r="E82" s="63"/>
      <c r="F82" s="39">
        <f t="shared" si="6"/>
        <v>0.36601813196641642</v>
      </c>
      <c r="G82" s="39">
        <v>14</v>
      </c>
      <c r="H82" s="39"/>
      <c r="I82">
        <f t="shared" si="7"/>
        <v>-1</v>
      </c>
      <c r="L82">
        <v>0.55555555555555558</v>
      </c>
      <c r="O82">
        <v>0.51851851851851849</v>
      </c>
      <c r="Q82">
        <f t="shared" si="8"/>
        <v>-3.703703703703709E-2</v>
      </c>
    </row>
    <row r="83" spans="1:17" x14ac:dyDescent="0.15">
      <c r="A83" s="39">
        <v>309</v>
      </c>
      <c r="B83" s="62">
        <v>3</v>
      </c>
      <c r="D83" s="39">
        <v>20</v>
      </c>
      <c r="E83" s="39"/>
      <c r="F83" s="39">
        <f t="shared" si="6"/>
        <v>1.9434241256675189</v>
      </c>
      <c r="G83" s="39">
        <v>16</v>
      </c>
      <c r="H83" s="39"/>
      <c r="I83">
        <f t="shared" si="7"/>
        <v>-4</v>
      </c>
      <c r="L83">
        <v>0.7407407407407407</v>
      </c>
      <c r="O83">
        <v>0.59259259259259256</v>
      </c>
      <c r="Q83">
        <f t="shared" si="8"/>
        <v>-0.14814814814814814</v>
      </c>
    </row>
    <row r="84" spans="1:17" x14ac:dyDescent="0.15">
      <c r="A84" s="39">
        <v>312</v>
      </c>
      <c r="B84" s="62">
        <v>3</v>
      </c>
      <c r="D84" s="39">
        <v>20</v>
      </c>
      <c r="E84" s="39"/>
      <c r="F84" s="39">
        <f t="shared" si="6"/>
        <v>1.9434241256675189</v>
      </c>
      <c r="G84" s="39">
        <v>21</v>
      </c>
      <c r="H84" s="39"/>
      <c r="I84">
        <f t="shared" si="7"/>
        <v>1</v>
      </c>
      <c r="L84">
        <v>0.7407407407407407</v>
      </c>
      <c r="O84">
        <v>0.77777777777777779</v>
      </c>
      <c r="Q84">
        <f t="shared" si="8"/>
        <v>3.703703703703709E-2</v>
      </c>
    </row>
    <row r="85" spans="1:17" x14ac:dyDescent="0.15">
      <c r="A85" s="39">
        <v>315</v>
      </c>
      <c r="B85" s="62">
        <v>3</v>
      </c>
      <c r="D85" s="39">
        <v>16</v>
      </c>
      <c r="E85" s="39"/>
      <c r="F85" s="39">
        <f t="shared" si="6"/>
        <v>0.68149933070663693</v>
      </c>
      <c r="G85" s="39">
        <v>17</v>
      </c>
      <c r="H85" s="39"/>
      <c r="I85">
        <f t="shared" si="7"/>
        <v>1</v>
      </c>
      <c r="L85">
        <v>0.59259259259259256</v>
      </c>
      <c r="O85">
        <v>0.62962962962962965</v>
      </c>
      <c r="Q85">
        <f t="shared" si="8"/>
        <v>3.703703703703709E-2</v>
      </c>
    </row>
    <row r="86" spans="1:17" x14ac:dyDescent="0.15">
      <c r="A86" s="39">
        <v>317</v>
      </c>
      <c r="B86" s="62">
        <v>3</v>
      </c>
      <c r="D86" s="39">
        <v>15</v>
      </c>
      <c r="E86" s="39"/>
      <c r="F86" s="39">
        <f t="shared" si="6"/>
        <v>0.36601813196641642</v>
      </c>
      <c r="G86" s="39">
        <v>16</v>
      </c>
      <c r="H86" s="39"/>
      <c r="I86">
        <f t="shared" si="7"/>
        <v>1</v>
      </c>
      <c r="L86">
        <v>0.55555555555555558</v>
      </c>
      <c r="O86">
        <v>0.59259259259259256</v>
      </c>
      <c r="Q86">
        <f t="shared" si="8"/>
        <v>3.7037037037036979E-2</v>
      </c>
    </row>
    <row r="87" spans="1:17" x14ac:dyDescent="0.15">
      <c r="A87" s="39">
        <v>319</v>
      </c>
      <c r="B87" s="62">
        <v>3</v>
      </c>
      <c r="D87" s="39">
        <v>16</v>
      </c>
      <c r="E87" s="39"/>
      <c r="F87" s="39">
        <f t="shared" si="6"/>
        <v>0.68149933070663693</v>
      </c>
      <c r="G87" s="39">
        <v>21</v>
      </c>
      <c r="H87" s="39"/>
      <c r="I87">
        <f t="shared" si="7"/>
        <v>5</v>
      </c>
      <c r="L87">
        <v>0.59259259259259256</v>
      </c>
      <c r="O87">
        <v>0.77777777777777779</v>
      </c>
      <c r="Q87">
        <f t="shared" si="8"/>
        <v>0.18518518518518523</v>
      </c>
    </row>
    <row r="88" spans="1:17" x14ac:dyDescent="0.15">
      <c r="A88" s="39">
        <v>322</v>
      </c>
      <c r="B88" s="39">
        <v>3</v>
      </c>
      <c r="D88" s="39">
        <v>20</v>
      </c>
      <c r="E88" s="39"/>
      <c r="F88" s="39">
        <f t="shared" si="6"/>
        <v>1.9434241256675189</v>
      </c>
      <c r="G88" s="39">
        <v>15</v>
      </c>
      <c r="H88" s="39"/>
      <c r="I88">
        <f t="shared" si="7"/>
        <v>-5</v>
      </c>
      <c r="L88">
        <v>0.7407407407407407</v>
      </c>
      <c r="O88">
        <v>0.55555555555555558</v>
      </c>
      <c r="Q88">
        <f t="shared" si="8"/>
        <v>-0.18518518518518512</v>
      </c>
    </row>
    <row r="89" spans="1:17" x14ac:dyDescent="0.15">
      <c r="A89" s="39">
        <v>323</v>
      </c>
      <c r="B89" s="39">
        <v>3</v>
      </c>
      <c r="D89" s="39">
        <v>11</v>
      </c>
      <c r="E89" s="39"/>
      <c r="F89" s="39">
        <f t="shared" si="6"/>
        <v>-0.89590666299446553</v>
      </c>
      <c r="G89" s="39">
        <v>17</v>
      </c>
      <c r="H89" s="39"/>
      <c r="I89">
        <f t="shared" si="7"/>
        <v>6</v>
      </c>
      <c r="L89">
        <v>0.40740740740740738</v>
      </c>
      <c r="O89">
        <v>0.62962962962962965</v>
      </c>
      <c r="Q89">
        <f t="shared" si="8"/>
        <v>0.22222222222222227</v>
      </c>
    </row>
    <row r="90" spans="1:17" x14ac:dyDescent="0.15">
      <c r="A90" s="39">
        <v>329</v>
      </c>
      <c r="B90" s="39">
        <v>3</v>
      </c>
      <c r="D90" s="39">
        <v>15</v>
      </c>
      <c r="E90" s="39"/>
      <c r="F90" s="39">
        <f t="shared" si="6"/>
        <v>0.36601813196641642</v>
      </c>
      <c r="G90" s="39">
        <v>10</v>
      </c>
      <c r="H90" s="39"/>
      <c r="I90">
        <f t="shared" si="7"/>
        <v>-5</v>
      </c>
      <c r="L90">
        <v>0.55555555555555558</v>
      </c>
      <c r="O90">
        <v>0.37037037037037035</v>
      </c>
      <c r="Q90">
        <f t="shared" si="8"/>
        <v>-0.18518518518518523</v>
      </c>
    </row>
    <row r="91" spans="1:17" x14ac:dyDescent="0.15">
      <c r="A91" s="39">
        <v>332</v>
      </c>
      <c r="B91" s="39">
        <v>3</v>
      </c>
      <c r="D91" s="39">
        <v>11</v>
      </c>
      <c r="E91" s="39"/>
      <c r="F91" s="39">
        <f t="shared" si="6"/>
        <v>-0.89590666299446553</v>
      </c>
      <c r="G91" s="39">
        <v>13</v>
      </c>
      <c r="H91" s="39"/>
      <c r="I91">
        <f t="shared" si="7"/>
        <v>2</v>
      </c>
      <c r="L91">
        <v>0.40740740740740738</v>
      </c>
      <c r="O91">
        <v>0.48148148148148145</v>
      </c>
      <c r="Q91">
        <f t="shared" si="8"/>
        <v>7.407407407407407E-2</v>
      </c>
    </row>
    <row r="92" spans="1:17" x14ac:dyDescent="0.15">
      <c r="A92" s="39">
        <v>333</v>
      </c>
      <c r="B92" s="39">
        <v>3</v>
      </c>
      <c r="D92" s="39">
        <v>14</v>
      </c>
      <c r="E92" s="39"/>
      <c r="F92" s="39">
        <f t="shared" si="6"/>
        <v>5.0536933226195936E-2</v>
      </c>
      <c r="G92" s="39">
        <v>18</v>
      </c>
      <c r="H92" s="39"/>
      <c r="I92">
        <f t="shared" si="7"/>
        <v>4</v>
      </c>
      <c r="L92">
        <v>0.51851851851851849</v>
      </c>
      <c r="O92">
        <v>0.66666666666666663</v>
      </c>
      <c r="Q92">
        <f t="shared" si="8"/>
        <v>0.14814814814814814</v>
      </c>
    </row>
    <row r="93" spans="1:17" x14ac:dyDescent="0.15">
      <c r="A93" s="39">
        <v>336</v>
      </c>
      <c r="B93" s="39">
        <v>3</v>
      </c>
      <c r="D93" s="39">
        <v>11</v>
      </c>
      <c r="E93" s="39"/>
      <c r="F93" s="39">
        <f t="shared" si="6"/>
        <v>-0.89590666299446553</v>
      </c>
      <c r="G93" s="39">
        <v>10</v>
      </c>
      <c r="H93" s="39"/>
      <c r="I93">
        <f t="shared" si="7"/>
        <v>-1</v>
      </c>
      <c r="L93">
        <v>0.40740740740740738</v>
      </c>
      <c r="O93">
        <v>0.26315789473684209</v>
      </c>
      <c r="Q93">
        <f t="shared" si="8"/>
        <v>-0.14424951267056529</v>
      </c>
    </row>
    <row r="94" spans="1:17" x14ac:dyDescent="0.15">
      <c r="A94" s="39">
        <v>337</v>
      </c>
      <c r="B94" s="39">
        <v>3</v>
      </c>
      <c r="D94" s="39">
        <v>14</v>
      </c>
      <c r="E94" s="39"/>
      <c r="F94" s="39">
        <f t="shared" si="6"/>
        <v>5.0536933226195936E-2</v>
      </c>
      <c r="G94" s="39">
        <v>12</v>
      </c>
      <c r="H94" s="39"/>
      <c r="I94">
        <f t="shared" si="7"/>
        <v>-2</v>
      </c>
      <c r="L94">
        <v>0.51851851851851849</v>
      </c>
      <c r="O94">
        <v>0.44444444444444442</v>
      </c>
      <c r="Q94">
        <f t="shared" si="8"/>
        <v>-7.407407407407407E-2</v>
      </c>
    </row>
    <row r="95" spans="1:17" x14ac:dyDescent="0.15">
      <c r="A95" s="39">
        <v>340</v>
      </c>
      <c r="B95" s="39">
        <v>3</v>
      </c>
      <c r="D95" s="39">
        <v>15</v>
      </c>
      <c r="E95" s="39"/>
      <c r="F95" s="39">
        <f t="shared" si="6"/>
        <v>0.36601813196641642</v>
      </c>
      <c r="G95" s="39">
        <v>13</v>
      </c>
      <c r="H95" s="39"/>
      <c r="I95">
        <f t="shared" si="7"/>
        <v>-2</v>
      </c>
      <c r="L95">
        <v>0.55555555555555558</v>
      </c>
      <c r="O95">
        <v>0.48148148148148145</v>
      </c>
      <c r="Q95">
        <f t="shared" si="8"/>
        <v>-7.4074074074074125E-2</v>
      </c>
    </row>
    <row r="96" spans="1:17" x14ac:dyDescent="0.15">
      <c r="A96" s="39">
        <v>342</v>
      </c>
      <c r="B96" s="39">
        <v>3</v>
      </c>
      <c r="D96" s="39">
        <v>11</v>
      </c>
      <c r="E96" s="39"/>
      <c r="F96" s="39">
        <f t="shared" si="6"/>
        <v>-0.89590666299446553</v>
      </c>
      <c r="G96" s="39">
        <v>9</v>
      </c>
      <c r="H96" s="39"/>
      <c r="I96">
        <f t="shared" si="7"/>
        <v>-2</v>
      </c>
      <c r="L96">
        <v>0.40740740740740738</v>
      </c>
      <c r="O96">
        <v>0.33333333333333331</v>
      </c>
      <c r="Q96">
        <f t="shared" si="8"/>
        <v>-7.407407407407407E-2</v>
      </c>
    </row>
    <row r="97" spans="1:17" x14ac:dyDescent="0.15">
      <c r="A97" s="39">
        <v>344</v>
      </c>
      <c r="B97" s="39">
        <v>3</v>
      </c>
      <c r="D97" s="39">
        <v>13</v>
      </c>
      <c r="E97" s="39"/>
      <c r="F97" s="39">
        <f t="shared" si="6"/>
        <v>-0.26494426551402456</v>
      </c>
      <c r="G97" s="39">
        <v>10</v>
      </c>
      <c r="H97" s="39"/>
      <c r="I97">
        <f t="shared" si="7"/>
        <v>-3</v>
      </c>
      <c r="L97">
        <v>0.48148148148148145</v>
      </c>
      <c r="O97">
        <v>0.37037037037037035</v>
      </c>
      <c r="Q97">
        <f t="shared" si="8"/>
        <v>-0.1111111111111111</v>
      </c>
    </row>
    <row r="98" spans="1:17" x14ac:dyDescent="0.15">
      <c r="A98" s="39">
        <v>345</v>
      </c>
      <c r="B98" s="39">
        <v>3</v>
      </c>
      <c r="D98" s="39">
        <v>18</v>
      </c>
      <c r="E98" s="39"/>
      <c r="F98" s="39">
        <f t="shared" si="6"/>
        <v>1.3124617281870778</v>
      </c>
      <c r="G98" s="39">
        <v>8</v>
      </c>
      <c r="H98" s="39"/>
      <c r="I98">
        <f t="shared" si="7"/>
        <v>-10</v>
      </c>
      <c r="L98">
        <v>0.66666666666666663</v>
      </c>
      <c r="O98">
        <v>0.29629629629629628</v>
      </c>
      <c r="Q98">
        <f t="shared" si="8"/>
        <v>-0.37037037037037035</v>
      </c>
    </row>
    <row r="99" spans="1:17" x14ac:dyDescent="0.15">
      <c r="A99" s="39" t="s">
        <v>184</v>
      </c>
      <c r="B99" s="39">
        <v>3</v>
      </c>
      <c r="D99" s="39">
        <v>8</v>
      </c>
      <c r="E99" s="39"/>
      <c r="F99" s="39">
        <f t="shared" si="6"/>
        <v>-1.8423502592151271</v>
      </c>
      <c r="G99" s="39">
        <v>6</v>
      </c>
      <c r="H99" s="39"/>
      <c r="I99">
        <f t="shared" si="7"/>
        <v>-2</v>
      </c>
      <c r="L99">
        <v>0.29629629629629628</v>
      </c>
      <c r="O99">
        <v>0.22222222222222221</v>
      </c>
      <c r="Q99">
        <f t="shared" si="8"/>
        <v>-7.407407407407407E-2</v>
      </c>
    </row>
    <row r="100" spans="1:17" x14ac:dyDescent="0.15">
      <c r="A100" s="39" t="s">
        <v>188</v>
      </c>
      <c r="B100" s="39">
        <v>3</v>
      </c>
      <c r="D100" s="39">
        <v>18</v>
      </c>
      <c r="E100" s="39"/>
      <c r="F100" s="39">
        <f t="shared" si="6"/>
        <v>1.3124617281870778</v>
      </c>
      <c r="G100" s="39">
        <v>17</v>
      </c>
      <c r="H100" s="39"/>
      <c r="I100">
        <f t="shared" si="7"/>
        <v>-1</v>
      </c>
      <c r="L100">
        <v>0.66666666666666663</v>
      </c>
      <c r="O100">
        <v>0.62962962962962965</v>
      </c>
      <c r="Q100">
        <f t="shared" si="8"/>
        <v>-3.7037037037036979E-2</v>
      </c>
    </row>
    <row r="101" spans="1:17" x14ac:dyDescent="0.15">
      <c r="A101" s="39" t="s">
        <v>191</v>
      </c>
      <c r="B101" s="39">
        <v>3</v>
      </c>
      <c r="D101" s="39">
        <v>12</v>
      </c>
      <c r="E101" s="39"/>
      <c r="F101" s="39">
        <f t="shared" si="6"/>
        <v>-0.58042546425424502</v>
      </c>
      <c r="G101" s="39">
        <v>13</v>
      </c>
      <c r="H101" s="39"/>
      <c r="I101">
        <f t="shared" si="7"/>
        <v>1</v>
      </c>
      <c r="L101">
        <v>0.44444444444444442</v>
      </c>
      <c r="O101">
        <v>0.48148148148148145</v>
      </c>
      <c r="Q101">
        <f t="shared" si="8"/>
        <v>3.7037037037037035E-2</v>
      </c>
    </row>
    <row r="102" spans="1:17" x14ac:dyDescent="0.15">
      <c r="A102" s="39" t="s">
        <v>193</v>
      </c>
      <c r="B102" s="39">
        <v>3</v>
      </c>
      <c r="D102" s="39">
        <v>16</v>
      </c>
      <c r="E102" s="39"/>
      <c r="F102" s="39">
        <f t="shared" si="6"/>
        <v>0.68149933070663693</v>
      </c>
      <c r="G102" s="39">
        <v>19</v>
      </c>
      <c r="H102" s="39"/>
      <c r="I102">
        <f t="shared" si="7"/>
        <v>3</v>
      </c>
      <c r="L102">
        <v>0.59259259259259256</v>
      </c>
      <c r="O102">
        <v>0.70370370370370372</v>
      </c>
      <c r="Q102">
        <f t="shared" si="8"/>
        <v>0.11111111111111116</v>
      </c>
    </row>
    <row r="103" spans="1:17" x14ac:dyDescent="0.15">
      <c r="A103" s="39" t="s">
        <v>205</v>
      </c>
      <c r="B103" s="39">
        <v>3</v>
      </c>
      <c r="D103" s="39">
        <v>13</v>
      </c>
      <c r="E103" s="39"/>
      <c r="F103" s="39">
        <f t="shared" si="6"/>
        <v>-0.26494426551402456</v>
      </c>
      <c r="G103" s="39">
        <v>18</v>
      </c>
      <c r="H103" s="39"/>
      <c r="I103">
        <f t="shared" si="7"/>
        <v>5</v>
      </c>
      <c r="L103">
        <v>0.48148148148148145</v>
      </c>
      <c r="O103">
        <v>0.66666666666666663</v>
      </c>
      <c r="Q103">
        <f t="shared" si="8"/>
        <v>0.18518518518518517</v>
      </c>
    </row>
    <row r="104" spans="1:17" x14ac:dyDescent="0.15">
      <c r="A104" s="39" t="s">
        <v>207</v>
      </c>
      <c r="B104" s="39">
        <v>3</v>
      </c>
      <c r="D104" s="39">
        <v>15</v>
      </c>
      <c r="E104" s="39"/>
      <c r="F104" s="39">
        <f t="shared" si="6"/>
        <v>0.36601813196641642</v>
      </c>
      <c r="G104" s="39">
        <v>20</v>
      </c>
      <c r="H104" s="39"/>
      <c r="I104">
        <f t="shared" si="7"/>
        <v>5</v>
      </c>
      <c r="L104">
        <v>0.55555555555555558</v>
      </c>
      <c r="O104">
        <v>0.7407407407407407</v>
      </c>
      <c r="Q104">
        <f t="shared" si="8"/>
        <v>0.18518518518518512</v>
      </c>
    </row>
    <row r="105" spans="1:17" x14ac:dyDescent="0.15">
      <c r="A105" s="39" t="s">
        <v>213</v>
      </c>
      <c r="B105" s="39">
        <v>3</v>
      </c>
      <c r="D105" s="39">
        <v>15</v>
      </c>
      <c r="E105" s="39"/>
      <c r="F105" s="39">
        <f t="shared" si="6"/>
        <v>0.36601813196641642</v>
      </c>
      <c r="G105" s="39">
        <v>20</v>
      </c>
      <c r="H105" s="39"/>
      <c r="I105">
        <f t="shared" si="7"/>
        <v>5</v>
      </c>
      <c r="L105">
        <v>0.5357142857142857</v>
      </c>
      <c r="O105">
        <v>0.7407407407407407</v>
      </c>
      <c r="Q105">
        <f t="shared" si="8"/>
        <v>0.205026455026455</v>
      </c>
    </row>
    <row r="106" spans="1:17" x14ac:dyDescent="0.15">
      <c r="A106" s="58">
        <v>427</v>
      </c>
      <c r="B106" s="58">
        <v>3</v>
      </c>
      <c r="D106" s="58">
        <v>12</v>
      </c>
      <c r="E106" s="58"/>
      <c r="F106" s="39">
        <f t="shared" si="6"/>
        <v>-0.58042546425424502</v>
      </c>
      <c r="G106" s="58">
        <v>11</v>
      </c>
      <c r="H106" s="58"/>
      <c r="I106">
        <f t="shared" si="7"/>
        <v>-1</v>
      </c>
      <c r="L106">
        <v>0.46153846153846156</v>
      </c>
      <c r="O106">
        <v>0.40740740740740738</v>
      </c>
      <c r="Q106">
        <f t="shared" si="8"/>
        <v>-5.4131054131054179E-2</v>
      </c>
    </row>
    <row r="107" spans="1:17" x14ac:dyDescent="0.15">
      <c r="A107" s="58">
        <v>433</v>
      </c>
      <c r="B107" s="58">
        <v>3</v>
      </c>
      <c r="D107" s="58">
        <v>12</v>
      </c>
      <c r="E107" s="58"/>
      <c r="F107" s="39">
        <f t="shared" si="6"/>
        <v>-0.58042546425424502</v>
      </c>
      <c r="G107" s="58">
        <v>11</v>
      </c>
      <c r="H107" s="58"/>
      <c r="I107">
        <f t="shared" si="7"/>
        <v>-1</v>
      </c>
      <c r="L107">
        <v>0.46153846153846156</v>
      </c>
      <c r="O107">
        <v>0.40740740740740738</v>
      </c>
      <c r="Q107">
        <f t="shared" si="8"/>
        <v>-5.4131054131054179E-2</v>
      </c>
    </row>
    <row r="108" spans="1:17" x14ac:dyDescent="0.15">
      <c r="A108" s="58">
        <v>434</v>
      </c>
      <c r="B108" s="58">
        <v>3</v>
      </c>
      <c r="D108" s="58">
        <v>12</v>
      </c>
      <c r="E108" s="58"/>
      <c r="F108" s="39">
        <f t="shared" si="6"/>
        <v>-0.58042546425424502</v>
      </c>
      <c r="G108" s="58">
        <v>15</v>
      </c>
      <c r="H108" s="58"/>
      <c r="I108">
        <f t="shared" si="7"/>
        <v>3</v>
      </c>
      <c r="L108">
        <v>0.46153846153846156</v>
      </c>
      <c r="O108">
        <v>0.55555555555555558</v>
      </c>
      <c r="Q108">
        <f t="shared" si="8"/>
        <v>9.4017094017094016E-2</v>
      </c>
    </row>
    <row r="109" spans="1:17" x14ac:dyDescent="0.15">
      <c r="A109" s="58">
        <v>439</v>
      </c>
      <c r="B109" s="58">
        <v>3</v>
      </c>
      <c r="D109" s="58">
        <v>15</v>
      </c>
      <c r="E109" s="58"/>
      <c r="F109" s="39">
        <f t="shared" si="6"/>
        <v>0.36601813196641642</v>
      </c>
      <c r="G109" s="58">
        <v>15</v>
      </c>
      <c r="H109" s="58"/>
      <c r="I109">
        <f t="shared" si="7"/>
        <v>0</v>
      </c>
      <c r="L109">
        <v>0.55555555555555558</v>
      </c>
      <c r="O109">
        <v>0.55555555555555558</v>
      </c>
      <c r="Q109">
        <f t="shared" si="8"/>
        <v>0</v>
      </c>
    </row>
    <row r="110" spans="1:17" x14ac:dyDescent="0.15">
      <c r="A110" s="58">
        <v>445</v>
      </c>
      <c r="B110" s="58">
        <v>3</v>
      </c>
      <c r="D110" s="58">
        <v>16</v>
      </c>
      <c r="E110" s="58"/>
      <c r="F110" s="39">
        <f t="shared" si="6"/>
        <v>0.68149933070663693</v>
      </c>
      <c r="G110" s="58">
        <v>17</v>
      </c>
      <c r="H110" s="58"/>
      <c r="I110">
        <f t="shared" si="7"/>
        <v>1</v>
      </c>
      <c r="L110">
        <v>0.59259259259259256</v>
      </c>
      <c r="O110">
        <v>0.62962962962962965</v>
      </c>
      <c r="Q110">
        <f t="shared" si="8"/>
        <v>3.703703703703709E-2</v>
      </c>
    </row>
    <row r="111" spans="1:17" x14ac:dyDescent="0.15">
      <c r="A111" s="58">
        <v>454</v>
      </c>
      <c r="B111" s="58">
        <v>3</v>
      </c>
      <c r="D111" s="58">
        <v>15</v>
      </c>
      <c r="E111" s="58"/>
      <c r="F111" s="39">
        <f t="shared" si="6"/>
        <v>0.36601813196641642</v>
      </c>
      <c r="G111" s="58">
        <v>17</v>
      </c>
      <c r="H111" s="58"/>
      <c r="I111">
        <f t="shared" si="7"/>
        <v>2</v>
      </c>
      <c r="L111">
        <v>0.57692307692307687</v>
      </c>
      <c r="O111">
        <v>0.62962962962962965</v>
      </c>
      <c r="Q111">
        <f t="shared" si="8"/>
        <v>5.2706552706552778E-2</v>
      </c>
    </row>
    <row r="112" spans="1:17" x14ac:dyDescent="0.15">
      <c r="A112" s="58">
        <v>460</v>
      </c>
      <c r="B112" s="58">
        <v>3</v>
      </c>
      <c r="D112" s="58">
        <v>13</v>
      </c>
      <c r="E112" s="58"/>
      <c r="F112" s="39">
        <f t="shared" si="6"/>
        <v>-0.26494426551402456</v>
      </c>
      <c r="G112" s="58">
        <v>10</v>
      </c>
      <c r="H112" s="58"/>
      <c r="I112">
        <f t="shared" si="7"/>
        <v>-3</v>
      </c>
      <c r="L112">
        <v>0.48148148148148145</v>
      </c>
      <c r="O112">
        <v>0.37037037037037035</v>
      </c>
      <c r="Q112">
        <f t="shared" si="8"/>
        <v>-0.1111111111111111</v>
      </c>
    </row>
    <row r="113" spans="1:17" x14ac:dyDescent="0.15">
      <c r="A113" s="58">
        <v>462</v>
      </c>
      <c r="B113" s="58">
        <v>3</v>
      </c>
      <c r="D113" s="58">
        <v>20</v>
      </c>
      <c r="E113" s="58"/>
      <c r="F113" s="39">
        <f t="shared" si="6"/>
        <v>1.9434241256675189</v>
      </c>
      <c r="G113" s="58">
        <v>15</v>
      </c>
      <c r="H113" s="58"/>
      <c r="I113">
        <f t="shared" si="7"/>
        <v>-5</v>
      </c>
      <c r="L113">
        <v>0.76923076923076927</v>
      </c>
      <c r="O113">
        <v>0.55555555555555558</v>
      </c>
      <c r="Q113">
        <f t="shared" si="8"/>
        <v>-0.21367521367521369</v>
      </c>
    </row>
    <row r="114" spans="1:17" x14ac:dyDescent="0.15">
      <c r="A114" s="39">
        <v>295</v>
      </c>
      <c r="B114" s="62">
        <v>4</v>
      </c>
      <c r="D114" s="39">
        <v>19</v>
      </c>
      <c r="E114" s="39"/>
      <c r="F114" s="39">
        <f t="shared" si="6"/>
        <v>1.6279429269272985</v>
      </c>
      <c r="G114" s="39">
        <v>14</v>
      </c>
      <c r="H114" s="39"/>
      <c r="I114">
        <f t="shared" si="7"/>
        <v>-5</v>
      </c>
      <c r="L114">
        <v>0.70370370370370372</v>
      </c>
      <c r="O114">
        <v>0.51851851851851849</v>
      </c>
      <c r="Q114">
        <f t="shared" si="8"/>
        <v>-0.18518518518518523</v>
      </c>
    </row>
    <row r="115" spans="1:17" x14ac:dyDescent="0.15">
      <c r="A115" s="39">
        <v>297</v>
      </c>
      <c r="B115" s="62">
        <v>4</v>
      </c>
      <c r="D115" s="39">
        <v>7</v>
      </c>
      <c r="E115" s="39"/>
      <c r="F115" s="39">
        <f t="shared" si="6"/>
        <v>-2.1578314579553477</v>
      </c>
      <c r="G115" s="39">
        <v>10</v>
      </c>
      <c r="H115" s="39"/>
      <c r="I115">
        <f t="shared" si="7"/>
        <v>3</v>
      </c>
      <c r="L115">
        <v>0.25925925925925924</v>
      </c>
      <c r="O115">
        <v>0.37037037037037035</v>
      </c>
      <c r="Q115">
        <f t="shared" si="8"/>
        <v>0.1111111111111111</v>
      </c>
    </row>
    <row r="116" spans="1:17" x14ac:dyDescent="0.15">
      <c r="A116" s="39">
        <v>299</v>
      </c>
      <c r="B116" s="62">
        <v>4</v>
      </c>
      <c r="D116" s="39">
        <v>11</v>
      </c>
      <c r="E116" s="39"/>
      <c r="F116" s="39">
        <f t="shared" si="6"/>
        <v>-0.89590666299446553</v>
      </c>
      <c r="G116" s="39">
        <v>10</v>
      </c>
      <c r="H116" s="39"/>
      <c r="I116">
        <f t="shared" si="7"/>
        <v>-1</v>
      </c>
      <c r="L116">
        <v>0.40740740740740738</v>
      </c>
      <c r="O116">
        <v>0.37037037037037035</v>
      </c>
      <c r="Q116">
        <f t="shared" si="8"/>
        <v>-3.7037037037037035E-2</v>
      </c>
    </row>
    <row r="117" spans="1:17" x14ac:dyDescent="0.15">
      <c r="A117" s="39">
        <v>301</v>
      </c>
      <c r="B117" s="62">
        <v>4</v>
      </c>
      <c r="D117" s="39">
        <v>14</v>
      </c>
      <c r="E117" s="39"/>
      <c r="F117" s="39">
        <f t="shared" si="6"/>
        <v>5.0536933226195936E-2</v>
      </c>
      <c r="G117" s="39">
        <v>11</v>
      </c>
      <c r="H117" s="39"/>
      <c r="I117">
        <f t="shared" si="7"/>
        <v>-3</v>
      </c>
      <c r="L117">
        <v>0.51851851851851849</v>
      </c>
      <c r="O117">
        <v>0.40740740740740738</v>
      </c>
      <c r="Q117">
        <f t="shared" si="8"/>
        <v>-0.1111111111111111</v>
      </c>
    </row>
    <row r="118" spans="1:17" x14ac:dyDescent="0.15">
      <c r="A118" s="39">
        <v>303</v>
      </c>
      <c r="B118" s="62">
        <v>4</v>
      </c>
      <c r="D118" s="63">
        <v>10</v>
      </c>
      <c r="E118" s="63"/>
      <c r="F118" s="39">
        <f t="shared" si="6"/>
        <v>-1.211387861734686</v>
      </c>
      <c r="G118" s="39">
        <v>14</v>
      </c>
      <c r="H118" s="39"/>
      <c r="I118">
        <f t="shared" si="7"/>
        <v>4</v>
      </c>
      <c r="L118">
        <v>0.37037037037037035</v>
      </c>
      <c r="O118">
        <v>0.51851851851851849</v>
      </c>
      <c r="Q118">
        <f t="shared" si="8"/>
        <v>0.14814814814814814</v>
      </c>
    </row>
    <row r="119" spans="1:17" x14ac:dyDescent="0.15">
      <c r="A119" s="39">
        <v>305</v>
      </c>
      <c r="B119" s="62">
        <v>4</v>
      </c>
      <c r="D119" s="39">
        <v>21</v>
      </c>
      <c r="E119" s="39"/>
      <c r="F119" s="39">
        <f t="shared" si="6"/>
        <v>2.2589053244077393</v>
      </c>
      <c r="G119" s="39">
        <v>22</v>
      </c>
      <c r="H119" s="39"/>
      <c r="I119">
        <f t="shared" si="7"/>
        <v>1</v>
      </c>
      <c r="L119">
        <v>0.77777777777777779</v>
      </c>
      <c r="O119">
        <v>0.81481481481481477</v>
      </c>
      <c r="Q119">
        <f t="shared" si="8"/>
        <v>3.7037037037036979E-2</v>
      </c>
    </row>
    <row r="120" spans="1:17" x14ac:dyDescent="0.15">
      <c r="A120" s="39">
        <v>308</v>
      </c>
      <c r="B120" s="62">
        <v>4</v>
      </c>
      <c r="D120" s="39">
        <v>11</v>
      </c>
      <c r="E120" s="39"/>
      <c r="F120" s="39">
        <f t="shared" si="6"/>
        <v>-0.89590666299446553</v>
      </c>
      <c r="G120" s="39">
        <v>14</v>
      </c>
      <c r="H120" s="39"/>
      <c r="I120">
        <f t="shared" si="7"/>
        <v>3</v>
      </c>
      <c r="L120">
        <v>0.40740740740740738</v>
      </c>
      <c r="O120">
        <v>0.51851851851851849</v>
      </c>
      <c r="Q120">
        <f t="shared" si="8"/>
        <v>0.1111111111111111</v>
      </c>
    </row>
    <row r="121" spans="1:17" x14ac:dyDescent="0.15">
      <c r="A121" s="39">
        <v>310</v>
      </c>
      <c r="B121" s="62">
        <v>4</v>
      </c>
      <c r="D121" s="39">
        <v>12</v>
      </c>
      <c r="E121" s="39"/>
      <c r="F121" s="39">
        <f t="shared" si="6"/>
        <v>-0.58042546425424502</v>
      </c>
      <c r="G121" s="39">
        <v>17</v>
      </c>
      <c r="H121" s="39"/>
      <c r="I121">
        <f t="shared" si="7"/>
        <v>5</v>
      </c>
      <c r="L121">
        <v>0.44444444444444442</v>
      </c>
      <c r="O121">
        <v>0.62962962962962965</v>
      </c>
      <c r="Q121">
        <f t="shared" si="8"/>
        <v>0.18518518518518523</v>
      </c>
    </row>
    <row r="122" spans="1:17" x14ac:dyDescent="0.15">
      <c r="A122" s="39">
        <v>311</v>
      </c>
      <c r="B122" s="62">
        <v>4</v>
      </c>
      <c r="D122" s="63">
        <v>11</v>
      </c>
      <c r="E122" s="63"/>
      <c r="F122" s="39">
        <f t="shared" si="6"/>
        <v>-0.89590666299446553</v>
      </c>
      <c r="G122" s="39">
        <v>12</v>
      </c>
      <c r="H122" s="39"/>
      <c r="I122">
        <f t="shared" si="7"/>
        <v>1</v>
      </c>
      <c r="L122">
        <v>0.40740740740740738</v>
      </c>
      <c r="O122">
        <v>0.44444444444444442</v>
      </c>
      <c r="Q122">
        <f t="shared" si="8"/>
        <v>3.7037037037037035E-2</v>
      </c>
    </row>
    <row r="123" spans="1:17" x14ac:dyDescent="0.15">
      <c r="A123" s="39">
        <v>313</v>
      </c>
      <c r="B123" s="62">
        <v>4</v>
      </c>
      <c r="D123" s="39">
        <v>11</v>
      </c>
      <c r="E123" s="39"/>
      <c r="F123" s="39">
        <f t="shared" si="6"/>
        <v>-0.89590666299446553</v>
      </c>
      <c r="G123" s="39">
        <v>14</v>
      </c>
      <c r="H123" s="39"/>
      <c r="I123">
        <f t="shared" si="7"/>
        <v>3</v>
      </c>
      <c r="L123">
        <v>0.40740740740740738</v>
      </c>
      <c r="O123">
        <v>0.51851851851851849</v>
      </c>
      <c r="Q123">
        <f t="shared" si="8"/>
        <v>0.1111111111111111</v>
      </c>
    </row>
    <row r="124" spans="1:17" x14ac:dyDescent="0.15">
      <c r="A124" s="39">
        <v>314</v>
      </c>
      <c r="B124" s="62">
        <v>4</v>
      </c>
      <c r="D124" s="39">
        <v>15</v>
      </c>
      <c r="E124" s="39"/>
      <c r="F124" s="39">
        <f t="shared" si="6"/>
        <v>0.36601813196641642</v>
      </c>
      <c r="G124" s="39">
        <v>21</v>
      </c>
      <c r="H124" s="39"/>
      <c r="I124">
        <f t="shared" si="7"/>
        <v>6</v>
      </c>
      <c r="L124">
        <v>0.55555555555555558</v>
      </c>
      <c r="O124">
        <v>0.77777777777777779</v>
      </c>
      <c r="Q124">
        <f t="shared" si="8"/>
        <v>0.22222222222222221</v>
      </c>
    </row>
    <row r="125" spans="1:17" x14ac:dyDescent="0.15">
      <c r="A125" s="39">
        <v>316</v>
      </c>
      <c r="B125" s="62">
        <v>4</v>
      </c>
      <c r="D125" s="39">
        <v>11</v>
      </c>
      <c r="E125" s="39"/>
      <c r="F125" s="39">
        <f t="shared" si="6"/>
        <v>-0.89590666299446553</v>
      </c>
      <c r="G125" s="39">
        <v>17</v>
      </c>
      <c r="H125" s="39"/>
      <c r="I125">
        <f t="shared" si="7"/>
        <v>6</v>
      </c>
      <c r="L125">
        <v>0.40740740740740738</v>
      </c>
      <c r="O125">
        <v>0.62962962962962965</v>
      </c>
      <c r="Q125">
        <f t="shared" si="8"/>
        <v>0.22222222222222227</v>
      </c>
    </row>
    <row r="126" spans="1:17" x14ac:dyDescent="0.15">
      <c r="A126" s="39">
        <v>320</v>
      </c>
      <c r="B126" s="39">
        <v>4</v>
      </c>
      <c r="D126" s="39">
        <v>9</v>
      </c>
      <c r="E126" s="39"/>
      <c r="F126" s="39">
        <f t="shared" si="6"/>
        <v>-1.5268690604749064</v>
      </c>
      <c r="G126" s="39">
        <v>13</v>
      </c>
      <c r="H126" s="39"/>
      <c r="I126">
        <f t="shared" si="7"/>
        <v>4</v>
      </c>
      <c r="L126">
        <v>0.33333333333333331</v>
      </c>
      <c r="O126">
        <v>0.48148148148148145</v>
      </c>
      <c r="Q126">
        <f t="shared" si="8"/>
        <v>0.14814814814814814</v>
      </c>
    </row>
    <row r="127" spans="1:17" x14ac:dyDescent="0.15">
      <c r="A127" s="39">
        <v>321</v>
      </c>
      <c r="B127" s="39">
        <v>4</v>
      </c>
      <c r="D127" s="39">
        <v>14</v>
      </c>
      <c r="E127" s="39"/>
      <c r="F127" s="39">
        <f t="shared" si="6"/>
        <v>5.0536933226195936E-2</v>
      </c>
      <c r="G127" s="39">
        <v>17</v>
      </c>
      <c r="H127" s="39"/>
      <c r="I127">
        <f t="shared" si="7"/>
        <v>3</v>
      </c>
      <c r="L127">
        <v>0.51851851851851849</v>
      </c>
      <c r="O127">
        <v>0.62962962962962965</v>
      </c>
      <c r="Q127">
        <f t="shared" si="8"/>
        <v>0.11111111111111116</v>
      </c>
    </row>
    <row r="128" spans="1:17" x14ac:dyDescent="0.15">
      <c r="A128" s="39">
        <v>324</v>
      </c>
      <c r="B128" s="39">
        <v>4</v>
      </c>
      <c r="D128" s="39">
        <v>14</v>
      </c>
      <c r="E128" s="39"/>
      <c r="F128" s="39">
        <f t="shared" si="6"/>
        <v>5.0536933226195936E-2</v>
      </c>
      <c r="G128" s="39">
        <v>21</v>
      </c>
      <c r="H128" s="39"/>
      <c r="I128">
        <f t="shared" si="7"/>
        <v>7</v>
      </c>
      <c r="L128">
        <v>0.51851851851851849</v>
      </c>
      <c r="O128">
        <v>0.77777777777777779</v>
      </c>
      <c r="Q128">
        <f t="shared" si="8"/>
        <v>0.2592592592592593</v>
      </c>
    </row>
    <row r="129" spans="1:17" x14ac:dyDescent="0.15">
      <c r="A129" s="39">
        <v>325</v>
      </c>
      <c r="B129" s="39">
        <v>4</v>
      </c>
      <c r="D129" s="39">
        <v>12</v>
      </c>
      <c r="E129" s="39"/>
      <c r="F129" s="39">
        <f t="shared" si="6"/>
        <v>-0.58042546425424502</v>
      </c>
      <c r="G129" s="39">
        <v>16</v>
      </c>
      <c r="H129" s="39"/>
      <c r="I129">
        <f t="shared" si="7"/>
        <v>4</v>
      </c>
      <c r="L129">
        <v>0.25</v>
      </c>
      <c r="O129">
        <v>0.59259259259259256</v>
      </c>
      <c r="Q129">
        <f t="shared" si="8"/>
        <v>0.34259259259259256</v>
      </c>
    </row>
    <row r="130" spans="1:17" x14ac:dyDescent="0.15">
      <c r="A130" s="39">
        <v>330</v>
      </c>
      <c r="B130" s="39">
        <v>4</v>
      </c>
      <c r="D130" s="39">
        <v>10</v>
      </c>
      <c r="E130" s="39"/>
      <c r="F130" s="39">
        <f t="shared" si="6"/>
        <v>-1.211387861734686</v>
      </c>
      <c r="G130" s="39">
        <v>14</v>
      </c>
      <c r="H130" s="39"/>
      <c r="I130">
        <f t="shared" si="7"/>
        <v>4</v>
      </c>
      <c r="L130">
        <v>0.37037037037037035</v>
      </c>
      <c r="O130">
        <v>0.51851851851851849</v>
      </c>
      <c r="Q130">
        <f t="shared" si="8"/>
        <v>0.14814814814814814</v>
      </c>
    </row>
    <row r="131" spans="1:17" x14ac:dyDescent="0.15">
      <c r="A131" s="39">
        <v>331</v>
      </c>
      <c r="B131" s="39">
        <v>4</v>
      </c>
      <c r="D131" s="39">
        <v>13</v>
      </c>
      <c r="E131" s="39"/>
      <c r="F131" s="39">
        <f t="shared" ref="F131:F194" si="9">(D131-13.83981)/3.169761</f>
        <v>-0.26494426551402456</v>
      </c>
      <c r="G131" s="39">
        <v>13</v>
      </c>
      <c r="H131" s="39"/>
      <c r="I131">
        <f t="shared" ref="I131:I194" si="10">G131-D131</f>
        <v>0</v>
      </c>
      <c r="L131">
        <v>0.48148148148148145</v>
      </c>
      <c r="O131">
        <v>0.48148148148148145</v>
      </c>
      <c r="Q131">
        <f t="shared" ref="Q131:Q194" si="11">O131-L131</f>
        <v>0</v>
      </c>
    </row>
    <row r="132" spans="1:17" x14ac:dyDescent="0.15">
      <c r="A132" s="39">
        <v>334</v>
      </c>
      <c r="B132" s="39">
        <v>4</v>
      </c>
      <c r="D132" s="39">
        <v>20</v>
      </c>
      <c r="E132" s="39"/>
      <c r="F132" s="39">
        <f t="shared" si="9"/>
        <v>1.9434241256675189</v>
      </c>
      <c r="G132" s="39">
        <v>20</v>
      </c>
      <c r="H132" s="39"/>
      <c r="I132">
        <f t="shared" si="10"/>
        <v>0</v>
      </c>
      <c r="L132">
        <v>0.7407407407407407</v>
      </c>
      <c r="O132">
        <v>0.7407407407407407</v>
      </c>
      <c r="Q132">
        <f t="shared" si="11"/>
        <v>0</v>
      </c>
    </row>
    <row r="133" spans="1:17" x14ac:dyDescent="0.15">
      <c r="A133" s="39">
        <v>335</v>
      </c>
      <c r="B133" s="39">
        <v>4</v>
      </c>
      <c r="D133" s="39">
        <v>12</v>
      </c>
      <c r="E133" s="39"/>
      <c r="F133" s="39">
        <f t="shared" si="9"/>
        <v>-0.58042546425424502</v>
      </c>
      <c r="G133" s="39">
        <v>15</v>
      </c>
      <c r="H133" s="39"/>
      <c r="I133">
        <f t="shared" si="10"/>
        <v>3</v>
      </c>
      <c r="L133">
        <v>0.44444444444444442</v>
      </c>
      <c r="O133">
        <v>0.55555555555555558</v>
      </c>
      <c r="Q133">
        <f t="shared" si="11"/>
        <v>0.11111111111111116</v>
      </c>
    </row>
    <row r="134" spans="1:17" x14ac:dyDescent="0.15">
      <c r="A134" s="39">
        <v>338</v>
      </c>
      <c r="B134" s="39">
        <v>4</v>
      </c>
      <c r="D134" s="39">
        <v>10</v>
      </c>
      <c r="E134" s="39"/>
      <c r="F134" s="39">
        <f t="shared" si="9"/>
        <v>-1.211387861734686</v>
      </c>
      <c r="G134" s="39">
        <v>13</v>
      </c>
      <c r="H134" s="39"/>
      <c r="I134">
        <f t="shared" si="10"/>
        <v>3</v>
      </c>
      <c r="L134">
        <v>0.37037037037037035</v>
      </c>
      <c r="O134">
        <v>0.48148148148148145</v>
      </c>
      <c r="Q134">
        <f t="shared" si="11"/>
        <v>0.1111111111111111</v>
      </c>
    </row>
    <row r="135" spans="1:17" x14ac:dyDescent="0.15">
      <c r="A135" s="39">
        <v>349</v>
      </c>
      <c r="B135" s="39">
        <v>4</v>
      </c>
      <c r="D135" s="39">
        <v>13</v>
      </c>
      <c r="E135" s="39"/>
      <c r="F135" s="39">
        <f t="shared" si="9"/>
        <v>-0.26494426551402456</v>
      </c>
      <c r="G135" s="39">
        <v>15</v>
      </c>
      <c r="H135" s="39"/>
      <c r="I135">
        <f t="shared" si="10"/>
        <v>2</v>
      </c>
      <c r="L135">
        <v>0.48148148148148145</v>
      </c>
      <c r="O135">
        <v>0.55555555555555558</v>
      </c>
      <c r="Q135">
        <f t="shared" si="11"/>
        <v>7.4074074074074125E-2</v>
      </c>
    </row>
    <row r="136" spans="1:17" x14ac:dyDescent="0.15">
      <c r="A136" s="39" t="s">
        <v>187</v>
      </c>
      <c r="B136" s="39">
        <v>4</v>
      </c>
      <c r="D136" s="39">
        <v>5</v>
      </c>
      <c r="E136" s="39"/>
      <c r="F136" s="39">
        <f t="shared" si="9"/>
        <v>-2.7887938554357885</v>
      </c>
      <c r="G136" s="39">
        <v>16</v>
      </c>
      <c r="H136" s="39"/>
      <c r="I136">
        <f t="shared" si="10"/>
        <v>11</v>
      </c>
      <c r="L136">
        <v>0.18518518518518517</v>
      </c>
      <c r="O136">
        <v>0.59259259259259256</v>
      </c>
      <c r="Q136">
        <f t="shared" si="11"/>
        <v>0.40740740740740738</v>
      </c>
    </row>
    <row r="137" spans="1:17" x14ac:dyDescent="0.15">
      <c r="A137" s="39" t="s">
        <v>189</v>
      </c>
      <c r="B137" s="39">
        <v>4</v>
      </c>
      <c r="D137" s="39">
        <v>14</v>
      </c>
      <c r="E137" s="39"/>
      <c r="F137" s="39">
        <f t="shared" si="9"/>
        <v>5.0536933226195936E-2</v>
      </c>
      <c r="G137" s="39">
        <v>17</v>
      </c>
      <c r="H137" s="39"/>
      <c r="I137">
        <f t="shared" si="10"/>
        <v>3</v>
      </c>
      <c r="L137">
        <v>0.51851851851851849</v>
      </c>
      <c r="O137">
        <v>0.62962962962962965</v>
      </c>
      <c r="Q137">
        <f t="shared" si="11"/>
        <v>0.11111111111111116</v>
      </c>
    </row>
    <row r="138" spans="1:17" x14ac:dyDescent="0.15">
      <c r="A138" s="39" t="s">
        <v>196</v>
      </c>
      <c r="B138" s="39">
        <v>4</v>
      </c>
      <c r="D138" s="39">
        <v>12</v>
      </c>
      <c r="E138" s="39"/>
      <c r="F138" s="39">
        <f t="shared" si="9"/>
        <v>-0.58042546425424502</v>
      </c>
      <c r="G138" s="39">
        <v>20</v>
      </c>
      <c r="H138" s="39"/>
      <c r="I138">
        <f t="shared" si="10"/>
        <v>8</v>
      </c>
      <c r="L138">
        <v>0.44444444444444442</v>
      </c>
      <c r="O138">
        <v>0.7407407407407407</v>
      </c>
      <c r="Q138">
        <f t="shared" si="11"/>
        <v>0.29629629629629628</v>
      </c>
    </row>
    <row r="139" spans="1:17" x14ac:dyDescent="0.15">
      <c r="A139" s="39" t="s">
        <v>200</v>
      </c>
      <c r="B139" s="39">
        <v>4</v>
      </c>
      <c r="D139" s="39">
        <v>14</v>
      </c>
      <c r="E139" s="39"/>
      <c r="F139" s="39">
        <f t="shared" si="9"/>
        <v>5.0536933226195936E-2</v>
      </c>
      <c r="G139" s="39">
        <v>17</v>
      </c>
      <c r="H139" s="39"/>
      <c r="I139">
        <f t="shared" si="10"/>
        <v>3</v>
      </c>
      <c r="L139">
        <v>0.51851851851851849</v>
      </c>
      <c r="O139">
        <v>0.62962962962962965</v>
      </c>
      <c r="Q139">
        <f t="shared" si="11"/>
        <v>0.11111111111111116</v>
      </c>
    </row>
    <row r="140" spans="1:17" x14ac:dyDescent="0.15">
      <c r="A140" s="39" t="s">
        <v>204</v>
      </c>
      <c r="B140" s="39">
        <v>4</v>
      </c>
      <c r="D140" s="39">
        <v>14</v>
      </c>
      <c r="E140" s="39"/>
      <c r="F140" s="39">
        <f t="shared" si="9"/>
        <v>5.0536933226195936E-2</v>
      </c>
      <c r="G140" s="39">
        <v>14</v>
      </c>
      <c r="H140" s="39"/>
      <c r="I140">
        <f t="shared" si="10"/>
        <v>0</v>
      </c>
      <c r="L140">
        <v>0.51851851851851849</v>
      </c>
      <c r="O140">
        <v>0.51851851851851849</v>
      </c>
      <c r="Q140">
        <f t="shared" si="11"/>
        <v>0</v>
      </c>
    </row>
    <row r="141" spans="1:17" x14ac:dyDescent="0.15">
      <c r="A141" s="39" t="s">
        <v>209</v>
      </c>
      <c r="B141" s="39">
        <v>4</v>
      </c>
      <c r="D141" s="39">
        <v>15</v>
      </c>
      <c r="E141" s="39"/>
      <c r="F141" s="39">
        <f t="shared" si="9"/>
        <v>0.36601813196641642</v>
      </c>
      <c r="G141" s="39">
        <v>14</v>
      </c>
      <c r="H141" s="39"/>
      <c r="I141">
        <f t="shared" si="10"/>
        <v>-1</v>
      </c>
      <c r="L141">
        <v>0.5</v>
      </c>
      <c r="O141">
        <v>0.51851851851851849</v>
      </c>
      <c r="Q141">
        <f t="shared" si="11"/>
        <v>1.851851851851849E-2</v>
      </c>
    </row>
    <row r="142" spans="1:17" x14ac:dyDescent="0.15">
      <c r="A142" s="39">
        <v>326</v>
      </c>
      <c r="B142" s="39">
        <v>5</v>
      </c>
      <c r="D142" s="39">
        <v>13</v>
      </c>
      <c r="E142" s="39"/>
      <c r="F142" s="39">
        <f t="shared" si="9"/>
        <v>-0.26494426551402456</v>
      </c>
      <c r="G142" s="39">
        <v>16</v>
      </c>
      <c r="H142" s="39"/>
      <c r="I142">
        <f t="shared" si="10"/>
        <v>3</v>
      </c>
      <c r="L142">
        <v>0.48148148148148145</v>
      </c>
      <c r="O142">
        <v>0.59259259259259256</v>
      </c>
      <c r="Q142">
        <f t="shared" si="11"/>
        <v>0.1111111111111111</v>
      </c>
    </row>
    <row r="143" spans="1:17" x14ac:dyDescent="0.15">
      <c r="A143" s="39">
        <v>343</v>
      </c>
      <c r="B143" s="39">
        <v>5</v>
      </c>
      <c r="D143" s="39">
        <v>10</v>
      </c>
      <c r="E143" s="39"/>
      <c r="F143" s="39">
        <f t="shared" si="9"/>
        <v>-1.211387861734686</v>
      </c>
      <c r="G143" s="39">
        <v>9</v>
      </c>
      <c r="H143" s="39"/>
      <c r="I143">
        <f t="shared" si="10"/>
        <v>-1</v>
      </c>
      <c r="L143">
        <v>0.37037037037037035</v>
      </c>
      <c r="O143">
        <v>0.33333333333333331</v>
      </c>
      <c r="Q143">
        <f t="shared" si="11"/>
        <v>-3.7037037037037035E-2</v>
      </c>
    </row>
    <row r="144" spans="1:17" x14ac:dyDescent="0.15">
      <c r="A144" s="39">
        <v>348</v>
      </c>
      <c r="B144" s="39">
        <v>5</v>
      </c>
      <c r="D144" s="39">
        <v>13</v>
      </c>
      <c r="E144" s="39"/>
      <c r="F144" s="39">
        <f t="shared" si="9"/>
        <v>-0.26494426551402456</v>
      </c>
      <c r="G144" s="39">
        <v>17</v>
      </c>
      <c r="H144" s="39"/>
      <c r="I144">
        <f t="shared" si="10"/>
        <v>4</v>
      </c>
      <c r="L144">
        <v>0.48148148148148145</v>
      </c>
      <c r="O144">
        <v>0.62962962962962965</v>
      </c>
      <c r="Q144">
        <f t="shared" si="11"/>
        <v>0.1481481481481482</v>
      </c>
    </row>
    <row r="145" spans="1:17" x14ac:dyDescent="0.15">
      <c r="A145" s="39">
        <v>350</v>
      </c>
      <c r="B145" s="39">
        <v>5</v>
      </c>
      <c r="D145" s="39">
        <v>13</v>
      </c>
      <c r="E145" s="39"/>
      <c r="F145" s="39">
        <f t="shared" si="9"/>
        <v>-0.26494426551402456</v>
      </c>
      <c r="G145" s="39">
        <v>19</v>
      </c>
      <c r="H145" s="39"/>
      <c r="I145">
        <f t="shared" si="10"/>
        <v>6</v>
      </c>
      <c r="L145">
        <v>0.48148148148148145</v>
      </c>
      <c r="O145">
        <v>0.70370370370370372</v>
      </c>
      <c r="Q145">
        <f t="shared" si="11"/>
        <v>0.22222222222222227</v>
      </c>
    </row>
    <row r="146" spans="1:17" x14ac:dyDescent="0.15">
      <c r="A146" s="39">
        <v>351</v>
      </c>
      <c r="B146" s="39">
        <v>5</v>
      </c>
      <c r="D146" s="39">
        <v>10</v>
      </c>
      <c r="E146" s="39"/>
      <c r="F146" s="39">
        <f t="shared" si="9"/>
        <v>-1.211387861734686</v>
      </c>
      <c r="G146" s="39">
        <v>10</v>
      </c>
      <c r="H146" s="39"/>
      <c r="I146">
        <f t="shared" si="10"/>
        <v>0</v>
      </c>
      <c r="L146">
        <v>0.37037037037037035</v>
      </c>
      <c r="O146">
        <v>0.37037037037037035</v>
      </c>
      <c r="Q146">
        <f t="shared" si="11"/>
        <v>0</v>
      </c>
    </row>
    <row r="147" spans="1:17" x14ac:dyDescent="0.15">
      <c r="A147" s="39">
        <v>353</v>
      </c>
      <c r="B147" s="39">
        <v>5</v>
      </c>
      <c r="D147" s="39">
        <v>17</v>
      </c>
      <c r="E147" s="39"/>
      <c r="F147" s="39">
        <f t="shared" si="9"/>
        <v>0.99698052944685744</v>
      </c>
      <c r="G147" s="39">
        <v>17</v>
      </c>
      <c r="H147" s="39"/>
      <c r="I147">
        <f t="shared" si="10"/>
        <v>0</v>
      </c>
      <c r="L147">
        <v>0.62962962962962965</v>
      </c>
      <c r="O147">
        <v>0.62962962962962965</v>
      </c>
      <c r="Q147">
        <f t="shared" si="11"/>
        <v>0</v>
      </c>
    </row>
    <row r="148" spans="1:17" x14ac:dyDescent="0.15">
      <c r="A148" s="39">
        <v>355</v>
      </c>
      <c r="B148" s="39">
        <v>5</v>
      </c>
      <c r="D148" s="39">
        <v>13</v>
      </c>
      <c r="E148" s="39"/>
      <c r="F148" s="39">
        <f t="shared" si="9"/>
        <v>-0.26494426551402456</v>
      </c>
      <c r="G148" s="39">
        <v>12</v>
      </c>
      <c r="H148" s="39"/>
      <c r="I148">
        <f t="shared" si="10"/>
        <v>-1</v>
      </c>
      <c r="L148">
        <v>0.48148148148148145</v>
      </c>
      <c r="O148">
        <v>0.44444444444444442</v>
      </c>
      <c r="Q148">
        <f t="shared" si="11"/>
        <v>-3.7037037037037035E-2</v>
      </c>
    </row>
    <row r="149" spans="1:17" x14ac:dyDescent="0.15">
      <c r="A149" s="39">
        <v>356</v>
      </c>
      <c r="B149" s="39">
        <v>5</v>
      </c>
      <c r="D149" s="39">
        <v>19</v>
      </c>
      <c r="E149" s="39"/>
      <c r="F149" s="39">
        <f t="shared" si="9"/>
        <v>1.6279429269272985</v>
      </c>
      <c r="G149" s="39">
        <v>15</v>
      </c>
      <c r="H149" s="39"/>
      <c r="I149">
        <f t="shared" si="10"/>
        <v>-4</v>
      </c>
      <c r="L149">
        <v>0.70370370370370372</v>
      </c>
      <c r="O149">
        <v>0.55555555555555558</v>
      </c>
      <c r="Q149">
        <f t="shared" si="11"/>
        <v>-0.14814814814814814</v>
      </c>
    </row>
    <row r="150" spans="1:17" x14ac:dyDescent="0.15">
      <c r="A150" s="39">
        <v>357</v>
      </c>
      <c r="B150" s="39">
        <v>5</v>
      </c>
      <c r="D150" s="39">
        <v>14</v>
      </c>
      <c r="E150" s="39"/>
      <c r="F150" s="39">
        <f t="shared" si="9"/>
        <v>5.0536933226195936E-2</v>
      </c>
      <c r="G150" s="39">
        <v>13</v>
      </c>
      <c r="H150" s="39"/>
      <c r="I150">
        <f t="shared" si="10"/>
        <v>-1</v>
      </c>
      <c r="L150">
        <v>0.51851851851851849</v>
      </c>
      <c r="O150">
        <v>0.48148148148148145</v>
      </c>
      <c r="Q150">
        <f t="shared" si="11"/>
        <v>-3.7037037037037035E-2</v>
      </c>
    </row>
    <row r="151" spans="1:17" x14ac:dyDescent="0.15">
      <c r="A151" s="39">
        <v>358</v>
      </c>
      <c r="B151" s="39">
        <v>5</v>
      </c>
      <c r="D151" s="39">
        <v>15</v>
      </c>
      <c r="E151" s="39"/>
      <c r="F151" s="39">
        <f t="shared" si="9"/>
        <v>0.36601813196641642</v>
      </c>
      <c r="G151" s="39">
        <v>15</v>
      </c>
      <c r="H151" s="39"/>
      <c r="I151">
        <f t="shared" si="10"/>
        <v>0</v>
      </c>
      <c r="L151">
        <v>0.55555555555555558</v>
      </c>
      <c r="O151">
        <v>0.55555555555555558</v>
      </c>
      <c r="Q151">
        <f t="shared" si="11"/>
        <v>0</v>
      </c>
    </row>
    <row r="152" spans="1:17" x14ac:dyDescent="0.15">
      <c r="A152" s="39">
        <v>359</v>
      </c>
      <c r="B152" s="39">
        <v>5</v>
      </c>
      <c r="D152" s="39">
        <v>19</v>
      </c>
      <c r="E152" s="39"/>
      <c r="F152" s="39">
        <f t="shared" si="9"/>
        <v>1.6279429269272985</v>
      </c>
      <c r="G152" s="39">
        <v>21</v>
      </c>
      <c r="H152" s="39"/>
      <c r="I152">
        <f t="shared" si="10"/>
        <v>2</v>
      </c>
      <c r="L152">
        <v>0.70370370370370372</v>
      </c>
      <c r="O152">
        <v>0.77777777777777779</v>
      </c>
      <c r="Q152">
        <f t="shared" si="11"/>
        <v>7.407407407407407E-2</v>
      </c>
    </row>
    <row r="153" spans="1:17" x14ac:dyDescent="0.15">
      <c r="A153" s="39" t="s">
        <v>192</v>
      </c>
      <c r="B153" s="39">
        <v>5</v>
      </c>
      <c r="D153" s="39">
        <v>12</v>
      </c>
      <c r="E153" s="39"/>
      <c r="F153" s="39">
        <f t="shared" si="9"/>
        <v>-0.58042546425424502</v>
      </c>
      <c r="G153" s="39">
        <v>18</v>
      </c>
      <c r="H153" s="39"/>
      <c r="I153">
        <f t="shared" si="10"/>
        <v>6</v>
      </c>
      <c r="L153">
        <v>0.44444444444444442</v>
      </c>
      <c r="O153">
        <v>0.66666666666666663</v>
      </c>
      <c r="Q153">
        <f t="shared" si="11"/>
        <v>0.22222222222222221</v>
      </c>
    </row>
    <row r="154" spans="1:17" x14ac:dyDescent="0.15">
      <c r="A154" s="39" t="s">
        <v>194</v>
      </c>
      <c r="B154" s="39">
        <v>5</v>
      </c>
      <c r="D154" s="39">
        <v>13</v>
      </c>
      <c r="E154" s="39"/>
      <c r="F154" s="39">
        <f t="shared" si="9"/>
        <v>-0.26494426551402456</v>
      </c>
      <c r="G154" s="39">
        <v>19</v>
      </c>
      <c r="H154" s="39"/>
      <c r="I154">
        <f t="shared" si="10"/>
        <v>6</v>
      </c>
      <c r="L154">
        <v>0.48148148148148145</v>
      </c>
      <c r="O154">
        <v>0.70370370370370372</v>
      </c>
      <c r="Q154">
        <f t="shared" si="11"/>
        <v>0.22222222222222227</v>
      </c>
    </row>
    <row r="155" spans="1:17" x14ac:dyDescent="0.15">
      <c r="A155" s="39" t="s">
        <v>195</v>
      </c>
      <c r="B155" s="39">
        <v>5</v>
      </c>
      <c r="D155" s="39">
        <v>12</v>
      </c>
      <c r="E155" s="39"/>
      <c r="F155" s="39">
        <f t="shared" si="9"/>
        <v>-0.58042546425424502</v>
      </c>
      <c r="G155" s="39">
        <v>12</v>
      </c>
      <c r="H155" s="39"/>
      <c r="I155">
        <f t="shared" si="10"/>
        <v>0</v>
      </c>
      <c r="L155">
        <v>0.44444444444444442</v>
      </c>
      <c r="O155">
        <v>0.44444444444444442</v>
      </c>
      <c r="Q155">
        <f t="shared" si="11"/>
        <v>0</v>
      </c>
    </row>
    <row r="156" spans="1:17" x14ac:dyDescent="0.15">
      <c r="A156" s="39" t="s">
        <v>199</v>
      </c>
      <c r="B156" s="39">
        <v>5</v>
      </c>
      <c r="D156" s="39">
        <v>12</v>
      </c>
      <c r="E156" s="39"/>
      <c r="F156" s="39">
        <f t="shared" si="9"/>
        <v>-0.58042546425424502</v>
      </c>
      <c r="G156" s="39">
        <v>16</v>
      </c>
      <c r="H156" s="39"/>
      <c r="I156">
        <f t="shared" si="10"/>
        <v>4</v>
      </c>
      <c r="L156">
        <v>0.44444444444444442</v>
      </c>
      <c r="O156">
        <v>0.59259259259259256</v>
      </c>
      <c r="Q156">
        <f t="shared" si="11"/>
        <v>0.14814814814814814</v>
      </c>
    </row>
    <row r="157" spans="1:17" x14ac:dyDescent="0.15">
      <c r="A157" s="39" t="s">
        <v>201</v>
      </c>
      <c r="B157" s="39">
        <v>5</v>
      </c>
      <c r="D157" s="39">
        <v>8</v>
      </c>
      <c r="E157" s="39"/>
      <c r="F157" s="39">
        <f t="shared" si="9"/>
        <v>-1.8423502592151271</v>
      </c>
      <c r="G157" s="39">
        <v>8</v>
      </c>
      <c r="H157" s="39"/>
      <c r="I157">
        <f t="shared" si="10"/>
        <v>0</v>
      </c>
      <c r="L157">
        <v>0.29629629629629628</v>
      </c>
      <c r="O157">
        <v>0.29629629629629628</v>
      </c>
      <c r="Q157">
        <f t="shared" si="11"/>
        <v>0</v>
      </c>
    </row>
    <row r="158" spans="1:17" x14ac:dyDescent="0.15">
      <c r="A158" s="39" t="s">
        <v>202</v>
      </c>
      <c r="B158" s="39">
        <v>5</v>
      </c>
      <c r="D158" s="39">
        <v>16</v>
      </c>
      <c r="E158" s="39"/>
      <c r="F158" s="39">
        <f t="shared" si="9"/>
        <v>0.68149933070663693</v>
      </c>
      <c r="G158" s="39">
        <v>13</v>
      </c>
      <c r="H158" s="39"/>
      <c r="I158">
        <f t="shared" si="10"/>
        <v>-3</v>
      </c>
      <c r="L158">
        <v>0.59259259259259256</v>
      </c>
      <c r="O158">
        <v>0.48148148148148145</v>
      </c>
      <c r="Q158">
        <f t="shared" si="11"/>
        <v>-0.1111111111111111</v>
      </c>
    </row>
    <row r="159" spans="1:17" x14ac:dyDescent="0.15">
      <c r="A159" s="39" t="s">
        <v>203</v>
      </c>
      <c r="B159" s="39">
        <v>5</v>
      </c>
      <c r="D159" s="39">
        <v>13</v>
      </c>
      <c r="E159" s="39"/>
      <c r="F159" s="39">
        <f t="shared" si="9"/>
        <v>-0.26494426551402456</v>
      </c>
      <c r="G159" s="39">
        <v>15</v>
      </c>
      <c r="H159" s="39"/>
      <c r="I159">
        <f t="shared" si="10"/>
        <v>2</v>
      </c>
      <c r="L159">
        <v>0.48148148148148145</v>
      </c>
      <c r="O159">
        <v>0.55555555555555558</v>
      </c>
      <c r="Q159">
        <f t="shared" si="11"/>
        <v>7.4074074074074125E-2</v>
      </c>
    </row>
    <row r="160" spans="1:17" x14ac:dyDescent="0.15">
      <c r="A160" s="39" t="s">
        <v>211</v>
      </c>
      <c r="B160" s="39">
        <v>5</v>
      </c>
      <c r="D160" s="39">
        <v>18</v>
      </c>
      <c r="E160" s="39"/>
      <c r="F160" s="39">
        <f t="shared" si="9"/>
        <v>1.3124617281870778</v>
      </c>
      <c r="G160" s="39">
        <v>21</v>
      </c>
      <c r="H160" s="39"/>
      <c r="I160">
        <f t="shared" si="10"/>
        <v>3</v>
      </c>
      <c r="L160">
        <v>0.66666666666666663</v>
      </c>
      <c r="O160">
        <v>0.77777777777777779</v>
      </c>
      <c r="Q160">
        <f t="shared" si="11"/>
        <v>0.11111111111111116</v>
      </c>
    </row>
    <row r="161" spans="1:17" x14ac:dyDescent="0.15">
      <c r="A161" s="39" t="s">
        <v>214</v>
      </c>
      <c r="B161" s="39">
        <v>5</v>
      </c>
      <c r="D161" s="39">
        <v>12</v>
      </c>
      <c r="E161" s="39"/>
      <c r="F161" s="39">
        <f t="shared" si="9"/>
        <v>-0.58042546425424502</v>
      </c>
      <c r="G161" s="39">
        <v>10</v>
      </c>
      <c r="H161" s="39"/>
      <c r="I161">
        <f t="shared" si="10"/>
        <v>-2</v>
      </c>
      <c r="L161">
        <v>0.44444444444444442</v>
      </c>
      <c r="O161">
        <v>0.37037037037037035</v>
      </c>
      <c r="Q161">
        <f t="shared" si="11"/>
        <v>-7.407407407407407E-2</v>
      </c>
    </row>
    <row r="162" spans="1:17" x14ac:dyDescent="0.15">
      <c r="A162" s="39" t="s">
        <v>215</v>
      </c>
      <c r="B162" s="39">
        <v>5</v>
      </c>
      <c r="D162" s="39">
        <v>11</v>
      </c>
      <c r="E162" s="39"/>
      <c r="F162" s="39">
        <f t="shared" si="9"/>
        <v>-0.89590666299446553</v>
      </c>
      <c r="G162" s="39">
        <v>11</v>
      </c>
      <c r="H162" s="39"/>
      <c r="I162">
        <f t="shared" si="10"/>
        <v>0</v>
      </c>
      <c r="L162">
        <v>0.29729729729729731</v>
      </c>
      <c r="O162">
        <v>0.40740740740740738</v>
      </c>
      <c r="Q162">
        <f t="shared" si="11"/>
        <v>0.11011011011011007</v>
      </c>
    </row>
    <row r="163" spans="1:17" x14ac:dyDescent="0.15">
      <c r="A163" s="39" t="s">
        <v>216</v>
      </c>
      <c r="B163" s="39">
        <v>5</v>
      </c>
      <c r="D163" s="39">
        <v>8</v>
      </c>
      <c r="E163" s="39"/>
      <c r="F163" s="39">
        <f t="shared" si="9"/>
        <v>-1.8423502592151271</v>
      </c>
      <c r="G163" s="39">
        <v>11</v>
      </c>
      <c r="H163" s="39"/>
      <c r="I163">
        <f t="shared" si="10"/>
        <v>3</v>
      </c>
      <c r="L163">
        <v>0.29629629629629628</v>
      </c>
      <c r="O163">
        <v>0.40740740740740738</v>
      </c>
      <c r="Q163">
        <f t="shared" si="11"/>
        <v>0.1111111111111111</v>
      </c>
    </row>
    <row r="164" spans="1:17" x14ac:dyDescent="0.15">
      <c r="A164" s="39" t="s">
        <v>217</v>
      </c>
      <c r="B164" s="39">
        <v>5</v>
      </c>
      <c r="D164" s="39">
        <v>13</v>
      </c>
      <c r="E164" s="39"/>
      <c r="F164" s="39">
        <f t="shared" si="9"/>
        <v>-0.26494426551402456</v>
      </c>
      <c r="G164" s="39">
        <v>15</v>
      </c>
      <c r="H164" s="39"/>
      <c r="I164">
        <f t="shared" si="10"/>
        <v>2</v>
      </c>
      <c r="L164">
        <v>0.48148148148148145</v>
      </c>
      <c r="O164">
        <v>0.55555555555555558</v>
      </c>
      <c r="Q164">
        <f t="shared" si="11"/>
        <v>7.4074074074074125E-2</v>
      </c>
    </row>
    <row r="165" spans="1:17" x14ac:dyDescent="0.15">
      <c r="A165" s="39" t="s">
        <v>218</v>
      </c>
      <c r="B165" s="39">
        <v>5</v>
      </c>
      <c r="D165" s="39">
        <v>22</v>
      </c>
      <c r="E165" s="39"/>
      <c r="F165" s="39">
        <f t="shared" si="9"/>
        <v>2.5743865231479597</v>
      </c>
      <c r="G165" s="39">
        <v>22</v>
      </c>
      <c r="H165" s="39"/>
      <c r="I165">
        <f t="shared" si="10"/>
        <v>0</v>
      </c>
      <c r="L165">
        <v>0.81481481481481477</v>
      </c>
      <c r="O165">
        <v>0.81481481481481477</v>
      </c>
      <c r="Q165">
        <f t="shared" si="11"/>
        <v>0</v>
      </c>
    </row>
    <row r="166" spans="1:17" x14ac:dyDescent="0.15">
      <c r="A166" s="39" t="s">
        <v>219</v>
      </c>
      <c r="B166" s="39">
        <v>5</v>
      </c>
      <c r="D166" s="39">
        <v>14</v>
      </c>
      <c r="E166" s="39"/>
      <c r="F166" s="39">
        <f t="shared" si="9"/>
        <v>5.0536933226195936E-2</v>
      </c>
      <c r="G166" s="39">
        <v>16</v>
      </c>
      <c r="H166" s="39"/>
      <c r="I166">
        <f t="shared" si="10"/>
        <v>2</v>
      </c>
      <c r="L166">
        <v>0.51851851851851849</v>
      </c>
      <c r="O166">
        <v>0.59259259259259256</v>
      </c>
      <c r="Q166">
        <f t="shared" si="11"/>
        <v>7.407407407407407E-2</v>
      </c>
    </row>
    <row r="167" spans="1:17" x14ac:dyDescent="0.15">
      <c r="A167" s="39" t="s">
        <v>220</v>
      </c>
      <c r="B167" s="39">
        <v>5</v>
      </c>
      <c r="D167" s="39">
        <v>16</v>
      </c>
      <c r="E167" s="39"/>
      <c r="F167" s="39">
        <f t="shared" si="9"/>
        <v>0.68149933070663693</v>
      </c>
      <c r="G167" s="39">
        <v>15</v>
      </c>
      <c r="H167" s="39"/>
      <c r="I167">
        <f t="shared" si="10"/>
        <v>-1</v>
      </c>
      <c r="L167">
        <v>0.59259259259259256</v>
      </c>
      <c r="O167">
        <v>0.55555555555555558</v>
      </c>
      <c r="Q167">
        <f t="shared" si="11"/>
        <v>-3.7037037037036979E-2</v>
      </c>
    </row>
    <row r="168" spans="1:17" x14ac:dyDescent="0.15">
      <c r="A168" s="39" t="s">
        <v>222</v>
      </c>
      <c r="B168" s="39">
        <v>5</v>
      </c>
      <c r="D168" s="39">
        <v>12</v>
      </c>
      <c r="E168" s="39"/>
      <c r="F168" s="39">
        <f t="shared" si="9"/>
        <v>-0.58042546425424502</v>
      </c>
      <c r="G168" s="39">
        <v>15</v>
      </c>
      <c r="H168" s="39"/>
      <c r="I168">
        <f t="shared" si="10"/>
        <v>3</v>
      </c>
      <c r="L168">
        <v>0.44444444444444442</v>
      </c>
      <c r="O168">
        <v>0.5</v>
      </c>
      <c r="Q168">
        <f t="shared" si="11"/>
        <v>5.555555555555558E-2</v>
      </c>
    </row>
    <row r="169" spans="1:17" x14ac:dyDescent="0.15">
      <c r="A169" s="39" t="s">
        <v>223</v>
      </c>
      <c r="B169" s="39">
        <v>5</v>
      </c>
      <c r="D169" s="39">
        <v>19</v>
      </c>
      <c r="E169" s="39"/>
      <c r="F169" s="39">
        <f t="shared" si="9"/>
        <v>1.6279429269272985</v>
      </c>
      <c r="G169" s="39">
        <v>20</v>
      </c>
      <c r="H169" s="39"/>
      <c r="I169">
        <f t="shared" si="10"/>
        <v>1</v>
      </c>
      <c r="L169">
        <v>0.70370370370370372</v>
      </c>
      <c r="O169">
        <v>0.7407407407407407</v>
      </c>
      <c r="Q169">
        <f t="shared" si="11"/>
        <v>3.7037037037036979E-2</v>
      </c>
    </row>
    <row r="170" spans="1:17" x14ac:dyDescent="0.15">
      <c r="A170" s="39" t="s">
        <v>225</v>
      </c>
      <c r="B170" s="39">
        <v>5</v>
      </c>
      <c r="D170" s="39">
        <v>18</v>
      </c>
      <c r="E170" s="39"/>
      <c r="F170" s="39">
        <f t="shared" si="9"/>
        <v>1.3124617281870778</v>
      </c>
      <c r="G170" s="39">
        <v>21</v>
      </c>
      <c r="H170" s="39"/>
      <c r="I170">
        <f t="shared" si="10"/>
        <v>3</v>
      </c>
      <c r="L170">
        <v>0.69230769230769229</v>
      </c>
      <c r="O170">
        <v>0.77777777777777779</v>
      </c>
      <c r="Q170">
        <f t="shared" si="11"/>
        <v>8.54700854700855E-2</v>
      </c>
    </row>
    <row r="171" spans="1:17" x14ac:dyDescent="0.15">
      <c r="A171" s="39" t="s">
        <v>227</v>
      </c>
      <c r="B171" s="39">
        <v>5</v>
      </c>
      <c r="D171" s="39">
        <v>11</v>
      </c>
      <c r="E171" s="39"/>
      <c r="F171" s="39">
        <f t="shared" si="9"/>
        <v>-0.89590666299446553</v>
      </c>
      <c r="G171" s="39">
        <v>9</v>
      </c>
      <c r="H171" s="39"/>
      <c r="I171">
        <f t="shared" si="10"/>
        <v>-2</v>
      </c>
      <c r="L171">
        <v>0.40740740740740738</v>
      </c>
      <c r="O171">
        <v>0.33333333333333331</v>
      </c>
      <c r="Q171">
        <f t="shared" si="11"/>
        <v>-7.407407407407407E-2</v>
      </c>
    </row>
    <row r="172" spans="1:17" x14ac:dyDescent="0.15">
      <c r="A172" s="39" t="s">
        <v>228</v>
      </c>
      <c r="B172" s="39">
        <v>5</v>
      </c>
      <c r="D172" s="39">
        <v>16</v>
      </c>
      <c r="E172" s="39"/>
      <c r="F172" s="39">
        <f t="shared" si="9"/>
        <v>0.68149933070663693</v>
      </c>
      <c r="G172" s="39">
        <v>15</v>
      </c>
      <c r="H172" s="39"/>
      <c r="I172">
        <f t="shared" si="10"/>
        <v>-1</v>
      </c>
      <c r="L172">
        <v>0.59259259259259256</v>
      </c>
      <c r="O172">
        <v>0.55555555555555558</v>
      </c>
      <c r="Q172">
        <f t="shared" si="11"/>
        <v>-3.7037037037036979E-2</v>
      </c>
    </row>
    <row r="173" spans="1:17" x14ac:dyDescent="0.15">
      <c r="A173" s="39" t="s">
        <v>229</v>
      </c>
      <c r="B173" s="39">
        <v>5</v>
      </c>
      <c r="D173" s="39">
        <v>15</v>
      </c>
      <c r="E173" s="39"/>
      <c r="F173" s="39">
        <f t="shared" si="9"/>
        <v>0.36601813196641642</v>
      </c>
      <c r="G173" s="39">
        <v>10</v>
      </c>
      <c r="H173" s="39"/>
      <c r="I173">
        <f t="shared" si="10"/>
        <v>-5</v>
      </c>
      <c r="L173">
        <v>0.55555555555555558</v>
      </c>
      <c r="O173">
        <v>0.38461538461538464</v>
      </c>
      <c r="Q173">
        <f t="shared" si="11"/>
        <v>-0.17094017094017094</v>
      </c>
    </row>
    <row r="174" spans="1:17" x14ac:dyDescent="0.15">
      <c r="A174" s="39" t="s">
        <v>230</v>
      </c>
      <c r="B174" s="39">
        <v>5</v>
      </c>
      <c r="D174" s="39">
        <v>14</v>
      </c>
      <c r="E174" s="39"/>
      <c r="F174" s="39">
        <f t="shared" si="9"/>
        <v>5.0536933226195936E-2</v>
      </c>
      <c r="G174" s="39">
        <v>15</v>
      </c>
      <c r="H174" s="39"/>
      <c r="I174">
        <f t="shared" si="10"/>
        <v>1</v>
      </c>
      <c r="L174">
        <v>0.51851851851851849</v>
      </c>
      <c r="O174">
        <v>0.55555555555555558</v>
      </c>
      <c r="Q174">
        <f t="shared" si="11"/>
        <v>3.703703703703709E-2</v>
      </c>
    </row>
    <row r="175" spans="1:17" x14ac:dyDescent="0.15">
      <c r="A175" s="39" t="s">
        <v>231</v>
      </c>
      <c r="B175" s="39">
        <v>5</v>
      </c>
      <c r="D175" s="39">
        <v>16</v>
      </c>
      <c r="E175" s="39"/>
      <c r="F175" s="39">
        <f t="shared" si="9"/>
        <v>0.68149933070663693</v>
      </c>
      <c r="G175" s="39">
        <v>3</v>
      </c>
      <c r="H175" s="39"/>
      <c r="I175">
        <f t="shared" si="10"/>
        <v>-13</v>
      </c>
      <c r="L175">
        <v>0.59259259259259256</v>
      </c>
      <c r="O175">
        <v>0.1111111111111111</v>
      </c>
      <c r="Q175">
        <f t="shared" si="11"/>
        <v>-0.48148148148148145</v>
      </c>
    </row>
    <row r="176" spans="1:17" x14ac:dyDescent="0.15">
      <c r="A176" s="39" t="s">
        <v>233</v>
      </c>
      <c r="B176" s="39">
        <v>5</v>
      </c>
      <c r="D176" s="39">
        <v>13</v>
      </c>
      <c r="E176" s="39"/>
      <c r="F176" s="39">
        <f t="shared" si="9"/>
        <v>-0.26494426551402456</v>
      </c>
      <c r="G176" s="39">
        <v>14</v>
      </c>
      <c r="H176" s="39"/>
      <c r="I176">
        <f t="shared" si="10"/>
        <v>1</v>
      </c>
      <c r="L176">
        <v>0.48148148148148145</v>
      </c>
      <c r="O176">
        <v>0.51851851851851849</v>
      </c>
      <c r="Q176">
        <f t="shared" si="11"/>
        <v>3.7037037037037035E-2</v>
      </c>
    </row>
    <row r="177" spans="1:17" x14ac:dyDescent="0.15">
      <c r="A177" s="39" t="s">
        <v>234</v>
      </c>
      <c r="B177" s="39">
        <v>5</v>
      </c>
      <c r="D177" s="39">
        <v>13</v>
      </c>
      <c r="E177" s="39"/>
      <c r="F177" s="39">
        <f t="shared" si="9"/>
        <v>-0.26494426551402456</v>
      </c>
      <c r="G177" s="39">
        <v>12</v>
      </c>
      <c r="H177" s="39"/>
      <c r="I177">
        <f t="shared" si="10"/>
        <v>-1</v>
      </c>
      <c r="L177">
        <v>0.5</v>
      </c>
      <c r="O177">
        <v>0.44444444444444442</v>
      </c>
      <c r="Q177">
        <f t="shared" si="11"/>
        <v>-5.555555555555558E-2</v>
      </c>
    </row>
    <row r="178" spans="1:17" x14ac:dyDescent="0.15">
      <c r="A178" s="39" t="s">
        <v>235</v>
      </c>
      <c r="B178" s="39">
        <v>5</v>
      </c>
      <c r="D178" s="39">
        <v>18</v>
      </c>
      <c r="E178" s="39"/>
      <c r="F178" s="39">
        <f t="shared" si="9"/>
        <v>1.3124617281870778</v>
      </c>
      <c r="G178" s="39">
        <v>22</v>
      </c>
      <c r="H178" s="39"/>
      <c r="I178">
        <f t="shared" si="10"/>
        <v>4</v>
      </c>
      <c r="L178">
        <v>0.66666666666666663</v>
      </c>
      <c r="O178">
        <v>0.81481481481481477</v>
      </c>
      <c r="Q178">
        <f t="shared" si="11"/>
        <v>0.14814814814814814</v>
      </c>
    </row>
    <row r="179" spans="1:17" x14ac:dyDescent="0.15">
      <c r="A179" s="39" t="s">
        <v>236</v>
      </c>
      <c r="B179" s="39">
        <v>5</v>
      </c>
      <c r="D179" s="39">
        <v>12</v>
      </c>
      <c r="E179" s="39"/>
      <c r="F179" s="39">
        <f t="shared" si="9"/>
        <v>-0.58042546425424502</v>
      </c>
      <c r="G179" s="39">
        <v>16</v>
      </c>
      <c r="H179" s="39"/>
      <c r="I179">
        <f t="shared" si="10"/>
        <v>4</v>
      </c>
      <c r="L179">
        <v>0.44444444444444442</v>
      </c>
      <c r="O179">
        <v>0.59259259259259256</v>
      </c>
      <c r="Q179">
        <f t="shared" si="11"/>
        <v>0.14814814814814814</v>
      </c>
    </row>
    <row r="180" spans="1:17" x14ac:dyDescent="0.15">
      <c r="A180" s="39" t="s">
        <v>237</v>
      </c>
      <c r="B180" s="39">
        <v>5</v>
      </c>
      <c r="D180" s="39">
        <v>14</v>
      </c>
      <c r="E180" s="39"/>
      <c r="F180" s="39">
        <f t="shared" si="9"/>
        <v>5.0536933226195936E-2</v>
      </c>
      <c r="G180" s="39">
        <v>15</v>
      </c>
      <c r="H180" s="39"/>
      <c r="I180">
        <f t="shared" si="10"/>
        <v>1</v>
      </c>
      <c r="L180">
        <v>0.51851851851851849</v>
      </c>
      <c r="O180">
        <v>0.55555555555555558</v>
      </c>
      <c r="Q180">
        <f t="shared" si="11"/>
        <v>3.703703703703709E-2</v>
      </c>
    </row>
    <row r="181" spans="1:17" x14ac:dyDescent="0.15">
      <c r="A181" s="39" t="s">
        <v>164</v>
      </c>
      <c r="B181" s="39">
        <v>6</v>
      </c>
      <c r="D181" s="39">
        <v>19</v>
      </c>
      <c r="E181" s="39"/>
      <c r="F181" s="39">
        <f t="shared" si="9"/>
        <v>1.6279429269272985</v>
      </c>
      <c r="G181" s="39">
        <v>21</v>
      </c>
      <c r="H181" s="39"/>
      <c r="I181">
        <f t="shared" si="10"/>
        <v>2</v>
      </c>
      <c r="L181">
        <v>0.70370370370370372</v>
      </c>
      <c r="O181">
        <v>0.77777777777777779</v>
      </c>
      <c r="Q181">
        <f t="shared" si="11"/>
        <v>7.407407407407407E-2</v>
      </c>
    </row>
    <row r="182" spans="1:17" x14ac:dyDescent="0.15">
      <c r="A182" s="39" t="s">
        <v>168</v>
      </c>
      <c r="B182" s="39">
        <v>6</v>
      </c>
      <c r="D182" s="39">
        <v>18</v>
      </c>
      <c r="E182" s="39"/>
      <c r="F182" s="39">
        <f t="shared" si="9"/>
        <v>1.3124617281870778</v>
      </c>
      <c r="G182" s="39">
        <v>16</v>
      </c>
      <c r="H182" s="39"/>
      <c r="I182">
        <f t="shared" si="10"/>
        <v>-2</v>
      </c>
      <c r="L182">
        <v>0.66666666666666663</v>
      </c>
      <c r="O182">
        <v>0.59259259259259256</v>
      </c>
      <c r="Q182">
        <f t="shared" si="11"/>
        <v>-7.407407407407407E-2</v>
      </c>
    </row>
    <row r="183" spans="1:17" x14ac:dyDescent="0.15">
      <c r="A183" s="39" t="s">
        <v>170</v>
      </c>
      <c r="B183" s="39">
        <v>6</v>
      </c>
      <c r="D183" s="39">
        <v>14</v>
      </c>
      <c r="E183" s="39"/>
      <c r="F183" s="39">
        <f t="shared" si="9"/>
        <v>5.0536933226195936E-2</v>
      </c>
      <c r="G183" s="39">
        <v>14</v>
      </c>
      <c r="H183" s="39"/>
      <c r="I183">
        <f t="shared" si="10"/>
        <v>0</v>
      </c>
      <c r="L183">
        <v>0.51851851851851849</v>
      </c>
      <c r="O183">
        <v>0.51851851851851849</v>
      </c>
      <c r="Q183">
        <f t="shared" si="11"/>
        <v>0</v>
      </c>
    </row>
    <row r="184" spans="1:17" x14ac:dyDescent="0.15">
      <c r="A184" s="39" t="s">
        <v>173</v>
      </c>
      <c r="B184" s="39">
        <v>6</v>
      </c>
      <c r="D184" s="39">
        <v>16</v>
      </c>
      <c r="E184" s="39"/>
      <c r="F184" s="39">
        <f t="shared" si="9"/>
        <v>0.68149933070663693</v>
      </c>
      <c r="G184" s="39">
        <v>18</v>
      </c>
      <c r="H184" s="39"/>
      <c r="I184">
        <f t="shared" si="10"/>
        <v>2</v>
      </c>
      <c r="L184">
        <v>0.59259259259259256</v>
      </c>
      <c r="O184">
        <v>0.66666666666666663</v>
      </c>
      <c r="Q184">
        <f t="shared" si="11"/>
        <v>7.407407407407407E-2</v>
      </c>
    </row>
    <row r="185" spans="1:17" x14ac:dyDescent="0.15">
      <c r="A185" s="39" t="s">
        <v>174</v>
      </c>
      <c r="B185" s="39">
        <v>6</v>
      </c>
      <c r="D185" s="39">
        <v>11</v>
      </c>
      <c r="E185" s="39"/>
      <c r="F185" s="39">
        <f t="shared" si="9"/>
        <v>-0.89590666299446553</v>
      </c>
      <c r="G185" s="39">
        <v>13</v>
      </c>
      <c r="H185" s="39"/>
      <c r="I185">
        <f t="shared" si="10"/>
        <v>2</v>
      </c>
      <c r="L185">
        <v>0.40740740740740738</v>
      </c>
      <c r="O185">
        <v>0.72222222222222221</v>
      </c>
      <c r="Q185">
        <f t="shared" si="11"/>
        <v>0.31481481481481483</v>
      </c>
    </row>
    <row r="186" spans="1:17" x14ac:dyDescent="0.15">
      <c r="A186" s="39" t="s">
        <v>175</v>
      </c>
      <c r="B186" s="39">
        <v>6</v>
      </c>
      <c r="D186" s="39">
        <v>10</v>
      </c>
      <c r="E186" s="39"/>
      <c r="F186" s="39">
        <f t="shared" si="9"/>
        <v>-1.211387861734686</v>
      </c>
      <c r="G186" s="39">
        <v>11</v>
      </c>
      <c r="H186" s="39"/>
      <c r="I186">
        <f t="shared" si="10"/>
        <v>1</v>
      </c>
      <c r="L186">
        <v>0.37037037037037035</v>
      </c>
      <c r="O186">
        <v>0.40740740740740738</v>
      </c>
      <c r="Q186">
        <f t="shared" si="11"/>
        <v>3.7037037037037035E-2</v>
      </c>
    </row>
    <row r="187" spans="1:17" x14ac:dyDescent="0.15">
      <c r="A187" s="39" t="s">
        <v>178</v>
      </c>
      <c r="B187" s="39">
        <v>6</v>
      </c>
      <c r="D187" s="39">
        <v>13</v>
      </c>
      <c r="E187" s="39"/>
      <c r="F187" s="39">
        <f t="shared" si="9"/>
        <v>-0.26494426551402456</v>
      </c>
      <c r="G187" s="39">
        <v>17</v>
      </c>
      <c r="H187" s="39"/>
      <c r="I187">
        <f t="shared" si="10"/>
        <v>4</v>
      </c>
      <c r="L187">
        <v>0.48148148148148145</v>
      </c>
      <c r="O187">
        <v>0.62962962962962965</v>
      </c>
      <c r="Q187">
        <f t="shared" si="11"/>
        <v>0.1481481481481482</v>
      </c>
    </row>
    <row r="188" spans="1:17" x14ac:dyDescent="0.15">
      <c r="A188" s="39" t="s">
        <v>180</v>
      </c>
      <c r="B188" s="39">
        <v>6</v>
      </c>
      <c r="D188" s="39">
        <v>19</v>
      </c>
      <c r="E188" s="39"/>
      <c r="F188" s="39">
        <f t="shared" si="9"/>
        <v>1.6279429269272985</v>
      </c>
      <c r="G188" s="39">
        <v>18</v>
      </c>
      <c r="H188" s="39"/>
      <c r="I188">
        <f t="shared" si="10"/>
        <v>-1</v>
      </c>
      <c r="L188">
        <v>0.70370370370370372</v>
      </c>
      <c r="O188">
        <v>0.66666666666666663</v>
      </c>
      <c r="Q188">
        <f t="shared" si="11"/>
        <v>-3.703703703703709E-2</v>
      </c>
    </row>
    <row r="189" spans="1:17" x14ac:dyDescent="0.15">
      <c r="A189" s="39" t="s">
        <v>181</v>
      </c>
      <c r="B189" s="39">
        <v>6</v>
      </c>
      <c r="D189" s="39">
        <v>13</v>
      </c>
      <c r="E189" s="39"/>
      <c r="F189" s="39">
        <f t="shared" si="9"/>
        <v>-0.26494426551402456</v>
      </c>
      <c r="G189" s="39">
        <v>13</v>
      </c>
      <c r="H189" s="39"/>
      <c r="I189">
        <f t="shared" si="10"/>
        <v>0</v>
      </c>
      <c r="L189">
        <v>0.48148148148148145</v>
      </c>
      <c r="O189">
        <v>0.48148148148148145</v>
      </c>
      <c r="Q189">
        <f t="shared" si="11"/>
        <v>0</v>
      </c>
    </row>
    <row r="190" spans="1:17" x14ac:dyDescent="0.15">
      <c r="A190" s="39" t="s">
        <v>182</v>
      </c>
      <c r="B190" s="39">
        <v>6</v>
      </c>
      <c r="D190" s="39">
        <v>19</v>
      </c>
      <c r="E190" s="39"/>
      <c r="F190" s="39">
        <f t="shared" si="9"/>
        <v>1.6279429269272985</v>
      </c>
      <c r="G190" s="39">
        <v>19</v>
      </c>
      <c r="H190" s="39"/>
      <c r="I190">
        <f t="shared" si="10"/>
        <v>0</v>
      </c>
      <c r="L190">
        <v>0.70370370370370372</v>
      </c>
      <c r="O190">
        <v>0.70370370370370372</v>
      </c>
      <c r="Q190">
        <f t="shared" si="11"/>
        <v>0</v>
      </c>
    </row>
    <row r="191" spans="1:17" x14ac:dyDescent="0.15">
      <c r="A191" s="39" t="s">
        <v>183</v>
      </c>
      <c r="B191" s="39">
        <v>6</v>
      </c>
      <c r="D191" s="39">
        <v>13</v>
      </c>
      <c r="E191" s="39"/>
      <c r="F191" s="39">
        <f t="shared" si="9"/>
        <v>-0.26494426551402456</v>
      </c>
      <c r="G191" s="39">
        <v>14</v>
      </c>
      <c r="H191" s="39"/>
      <c r="I191">
        <f t="shared" si="10"/>
        <v>1</v>
      </c>
      <c r="L191">
        <v>0.5</v>
      </c>
      <c r="O191">
        <v>0.51851851851851849</v>
      </c>
      <c r="Q191">
        <f t="shared" si="11"/>
        <v>1.851851851851849E-2</v>
      </c>
    </row>
    <row r="192" spans="1:17" x14ac:dyDescent="0.15">
      <c r="A192" s="58">
        <v>430</v>
      </c>
      <c r="B192" s="58">
        <v>7</v>
      </c>
      <c r="D192" s="58">
        <v>19</v>
      </c>
      <c r="E192" s="58"/>
      <c r="F192" s="39">
        <f t="shared" si="9"/>
        <v>1.6279429269272985</v>
      </c>
      <c r="G192" s="58">
        <v>15</v>
      </c>
      <c r="H192" s="58"/>
      <c r="I192">
        <f t="shared" si="10"/>
        <v>-4</v>
      </c>
      <c r="L192">
        <v>0.73076923076923073</v>
      </c>
      <c r="O192">
        <v>0.55555555555555558</v>
      </c>
      <c r="Q192">
        <f t="shared" si="11"/>
        <v>-0.17521367521367515</v>
      </c>
    </row>
    <row r="193" spans="1:17" x14ac:dyDescent="0.15">
      <c r="A193" s="58">
        <v>432</v>
      </c>
      <c r="B193" s="58">
        <v>7</v>
      </c>
      <c r="D193" s="58">
        <v>13</v>
      </c>
      <c r="E193" s="58"/>
      <c r="F193" s="39">
        <f t="shared" si="9"/>
        <v>-0.26494426551402456</v>
      </c>
      <c r="G193" s="58">
        <v>11</v>
      </c>
      <c r="H193" s="58"/>
      <c r="I193">
        <f t="shared" si="10"/>
        <v>-2</v>
      </c>
      <c r="L193">
        <v>0.48148148148148145</v>
      </c>
      <c r="O193">
        <v>0.40740740740740738</v>
      </c>
      <c r="Q193">
        <f t="shared" si="11"/>
        <v>-7.407407407407407E-2</v>
      </c>
    </row>
    <row r="194" spans="1:17" x14ac:dyDescent="0.15">
      <c r="A194" s="58">
        <v>444</v>
      </c>
      <c r="B194" s="58">
        <v>7</v>
      </c>
      <c r="D194" s="58">
        <v>19</v>
      </c>
      <c r="E194" s="58"/>
      <c r="F194" s="39">
        <f t="shared" si="9"/>
        <v>1.6279429269272985</v>
      </c>
      <c r="G194" s="58">
        <v>17</v>
      </c>
      <c r="H194" s="58"/>
      <c r="I194">
        <f t="shared" si="10"/>
        <v>-2</v>
      </c>
      <c r="L194">
        <v>0.73076923076923073</v>
      </c>
      <c r="O194">
        <v>0.62962962962962965</v>
      </c>
      <c r="Q194">
        <f t="shared" si="11"/>
        <v>-0.10113960113960108</v>
      </c>
    </row>
    <row r="195" spans="1:17" x14ac:dyDescent="0.15">
      <c r="A195" s="58">
        <v>448</v>
      </c>
      <c r="B195" s="58">
        <v>7</v>
      </c>
      <c r="D195" s="58">
        <v>11</v>
      </c>
      <c r="E195" s="58"/>
      <c r="F195" s="39">
        <f t="shared" ref="F195:F207" si="12">(D195-13.83981)/3.169761</f>
        <v>-0.89590666299446553</v>
      </c>
      <c r="G195" s="58">
        <v>16</v>
      </c>
      <c r="H195" s="58"/>
      <c r="I195">
        <f t="shared" ref="I195:I207" si="13">G195-D195</f>
        <v>5</v>
      </c>
      <c r="L195">
        <v>0.42307692307692307</v>
      </c>
      <c r="O195">
        <v>0.59259259259259256</v>
      </c>
      <c r="Q195">
        <f t="shared" ref="Q195:Q207" si="14">O195-L195</f>
        <v>0.16951566951566949</v>
      </c>
    </row>
    <row r="196" spans="1:17" x14ac:dyDescent="0.15">
      <c r="A196" s="58">
        <v>455</v>
      </c>
      <c r="B196" s="58">
        <v>7</v>
      </c>
      <c r="D196" s="58">
        <v>16</v>
      </c>
      <c r="E196" s="58"/>
      <c r="F196" s="39">
        <f t="shared" si="12"/>
        <v>0.68149933070663693</v>
      </c>
      <c r="G196" s="58">
        <v>10</v>
      </c>
      <c r="H196" s="58"/>
      <c r="I196">
        <f t="shared" si="13"/>
        <v>-6</v>
      </c>
      <c r="L196">
        <v>0.59259259259259256</v>
      </c>
      <c r="O196">
        <v>0.37037037037037035</v>
      </c>
      <c r="Q196">
        <f t="shared" si="14"/>
        <v>-0.22222222222222221</v>
      </c>
    </row>
    <row r="197" spans="1:17" x14ac:dyDescent="0.15">
      <c r="A197" s="58">
        <v>457</v>
      </c>
      <c r="B197" s="58">
        <v>7</v>
      </c>
      <c r="D197" s="58">
        <v>15</v>
      </c>
      <c r="E197" s="58"/>
      <c r="F197" s="39">
        <f t="shared" si="12"/>
        <v>0.36601813196641642</v>
      </c>
      <c r="G197" s="58">
        <v>19</v>
      </c>
      <c r="H197" s="58"/>
      <c r="I197">
        <f t="shared" si="13"/>
        <v>4</v>
      </c>
      <c r="L197">
        <v>0.57692307692307687</v>
      </c>
      <c r="O197">
        <v>0.70370370370370372</v>
      </c>
      <c r="Q197">
        <f t="shared" si="14"/>
        <v>0.12678062678062685</v>
      </c>
    </row>
    <row r="198" spans="1:17" x14ac:dyDescent="0.15">
      <c r="A198" s="58">
        <v>463</v>
      </c>
      <c r="B198" s="58">
        <v>7</v>
      </c>
      <c r="D198" s="58">
        <v>14</v>
      </c>
      <c r="E198" s="58"/>
      <c r="F198" s="39">
        <f t="shared" si="12"/>
        <v>5.0536933226195936E-2</v>
      </c>
      <c r="G198" s="60">
        <v>16</v>
      </c>
      <c r="H198" s="60"/>
      <c r="I198">
        <f t="shared" si="13"/>
        <v>2</v>
      </c>
      <c r="L198">
        <v>0.53846153846153844</v>
      </c>
      <c r="O198">
        <v>0.59259259259259256</v>
      </c>
      <c r="Q198">
        <f t="shared" si="14"/>
        <v>5.4131054131054124E-2</v>
      </c>
    </row>
    <row r="199" spans="1:17" x14ac:dyDescent="0.15">
      <c r="A199" s="58">
        <v>429</v>
      </c>
      <c r="B199" s="58">
        <v>8</v>
      </c>
      <c r="D199" s="58">
        <v>17</v>
      </c>
      <c r="E199" s="58"/>
      <c r="F199" s="39">
        <f t="shared" si="12"/>
        <v>0.99698052944685744</v>
      </c>
      <c r="G199" s="58">
        <v>17</v>
      </c>
      <c r="H199" s="58"/>
      <c r="I199">
        <f t="shared" si="13"/>
        <v>0</v>
      </c>
      <c r="L199">
        <v>0.62962962962962965</v>
      </c>
      <c r="O199">
        <v>0.62962962962962965</v>
      </c>
      <c r="Q199">
        <f t="shared" si="14"/>
        <v>0</v>
      </c>
    </row>
    <row r="200" spans="1:17" x14ac:dyDescent="0.15">
      <c r="A200" s="58">
        <v>435</v>
      </c>
      <c r="B200" s="58">
        <v>8</v>
      </c>
      <c r="D200" s="58">
        <v>8</v>
      </c>
      <c r="E200" s="58"/>
      <c r="F200" s="39">
        <f t="shared" si="12"/>
        <v>-1.8423502592151271</v>
      </c>
      <c r="G200" s="58">
        <v>16</v>
      </c>
      <c r="H200" s="58"/>
      <c r="I200">
        <f t="shared" si="13"/>
        <v>8</v>
      </c>
      <c r="L200">
        <v>0.30769230769230771</v>
      </c>
      <c r="O200">
        <v>0.59259259259259256</v>
      </c>
      <c r="Q200">
        <f t="shared" si="14"/>
        <v>0.28490028490028485</v>
      </c>
    </row>
    <row r="201" spans="1:17" x14ac:dyDescent="0.15">
      <c r="A201" s="58">
        <v>437</v>
      </c>
      <c r="B201" s="58">
        <v>8</v>
      </c>
      <c r="D201" s="58">
        <v>11</v>
      </c>
      <c r="E201" s="58"/>
      <c r="F201" s="39">
        <f t="shared" si="12"/>
        <v>-0.89590666299446553</v>
      </c>
      <c r="G201" s="58">
        <v>12</v>
      </c>
      <c r="H201" s="58"/>
      <c r="I201">
        <f t="shared" si="13"/>
        <v>1</v>
      </c>
      <c r="L201">
        <v>0.40740740740740738</v>
      </c>
      <c r="O201">
        <v>0.44444444444444442</v>
      </c>
      <c r="Q201">
        <f t="shared" si="14"/>
        <v>3.7037037037037035E-2</v>
      </c>
    </row>
    <row r="202" spans="1:17" x14ac:dyDescent="0.15">
      <c r="A202" s="58">
        <v>440</v>
      </c>
      <c r="B202" s="58">
        <v>8</v>
      </c>
      <c r="D202" s="58">
        <v>14</v>
      </c>
      <c r="E202" s="58"/>
      <c r="F202" s="39">
        <f t="shared" si="12"/>
        <v>5.0536933226195936E-2</v>
      </c>
      <c r="G202" s="58">
        <v>13</v>
      </c>
      <c r="H202" s="58"/>
      <c r="I202">
        <f t="shared" si="13"/>
        <v>-1</v>
      </c>
      <c r="L202">
        <v>0.53846153846153844</v>
      </c>
      <c r="O202">
        <v>0.48148148148148145</v>
      </c>
      <c r="Q202">
        <f t="shared" si="14"/>
        <v>-5.6980056980056981E-2</v>
      </c>
    </row>
    <row r="203" spans="1:17" x14ac:dyDescent="0.15">
      <c r="A203" s="58">
        <v>442</v>
      </c>
      <c r="B203" s="58">
        <v>8</v>
      </c>
      <c r="D203" s="58">
        <v>6</v>
      </c>
      <c r="E203" s="58"/>
      <c r="F203" s="39">
        <f t="shared" si="12"/>
        <v>-2.4733126566955681</v>
      </c>
      <c r="G203" s="58">
        <v>10</v>
      </c>
      <c r="H203" s="58"/>
      <c r="I203">
        <f t="shared" si="13"/>
        <v>4</v>
      </c>
      <c r="L203">
        <v>0.23076923076923078</v>
      </c>
      <c r="O203">
        <v>0.37037037037037035</v>
      </c>
      <c r="Q203">
        <f t="shared" si="14"/>
        <v>0.13960113960113957</v>
      </c>
    </row>
    <row r="204" spans="1:17" x14ac:dyDescent="0.15">
      <c r="A204" s="58">
        <v>449</v>
      </c>
      <c r="B204" s="58">
        <v>8</v>
      </c>
      <c r="D204" s="58">
        <v>10</v>
      </c>
      <c r="E204" s="58"/>
      <c r="F204" s="39">
        <f t="shared" si="12"/>
        <v>-1.211387861734686</v>
      </c>
      <c r="G204" s="58">
        <v>15</v>
      </c>
      <c r="H204" s="58"/>
      <c r="I204">
        <f t="shared" si="13"/>
        <v>5</v>
      </c>
      <c r="L204">
        <v>0.38461538461538464</v>
      </c>
      <c r="O204">
        <v>0.55555555555555558</v>
      </c>
      <c r="Q204">
        <f t="shared" si="14"/>
        <v>0.17094017094017094</v>
      </c>
    </row>
    <row r="205" spans="1:17" x14ac:dyDescent="0.15">
      <c r="A205" s="58">
        <v>450</v>
      </c>
      <c r="B205" s="58">
        <v>8</v>
      </c>
      <c r="D205" s="58">
        <v>13</v>
      </c>
      <c r="E205" s="58"/>
      <c r="F205" s="39">
        <f t="shared" si="12"/>
        <v>-0.26494426551402456</v>
      </c>
      <c r="G205" s="58">
        <v>15</v>
      </c>
      <c r="H205" s="58"/>
      <c r="I205">
        <f t="shared" si="13"/>
        <v>2</v>
      </c>
      <c r="L205">
        <v>0.5</v>
      </c>
      <c r="O205">
        <v>0.55555555555555558</v>
      </c>
      <c r="Q205">
        <f t="shared" si="14"/>
        <v>5.555555555555558E-2</v>
      </c>
    </row>
    <row r="206" spans="1:17" x14ac:dyDescent="0.15">
      <c r="A206" s="58">
        <v>452</v>
      </c>
      <c r="B206" s="58">
        <v>8</v>
      </c>
      <c r="D206" s="58">
        <v>12</v>
      </c>
      <c r="E206" s="58"/>
      <c r="F206" s="39">
        <f t="shared" si="12"/>
        <v>-0.58042546425424502</v>
      </c>
      <c r="G206" s="58">
        <v>14</v>
      </c>
      <c r="H206" s="58"/>
      <c r="I206">
        <f t="shared" si="13"/>
        <v>2</v>
      </c>
      <c r="L206">
        <v>0.44444444444444442</v>
      </c>
      <c r="O206">
        <v>0.51851851851851849</v>
      </c>
      <c r="Q206">
        <f t="shared" si="14"/>
        <v>7.407407407407407E-2</v>
      </c>
    </row>
    <row r="207" spans="1:17" x14ac:dyDescent="0.15">
      <c r="A207" s="58">
        <v>453</v>
      </c>
      <c r="B207" s="58">
        <v>8</v>
      </c>
      <c r="D207" s="58">
        <v>15</v>
      </c>
      <c r="E207" s="58"/>
      <c r="F207" s="39">
        <f t="shared" si="12"/>
        <v>0.36601813196641642</v>
      </c>
      <c r="G207" s="58">
        <v>14</v>
      </c>
      <c r="H207" s="58"/>
      <c r="I207">
        <f t="shared" si="13"/>
        <v>-1</v>
      </c>
      <c r="L207">
        <v>0.55555555555555558</v>
      </c>
      <c r="O207">
        <v>0.51851851851851849</v>
      </c>
      <c r="Q207">
        <f t="shared" si="14"/>
        <v>-3.703703703703709E-2</v>
      </c>
    </row>
    <row r="208" spans="1:17" x14ac:dyDescent="0.15">
      <c r="A208" s="18"/>
      <c r="B208" s="18"/>
      <c r="D208" s="18"/>
      <c r="E208" s="18"/>
      <c r="F208" s="18"/>
      <c r="G208" s="18"/>
      <c r="H208" s="18"/>
    </row>
    <row r="209" spans="1:17" x14ac:dyDescent="0.15">
      <c r="A209" s="18"/>
      <c r="B209" s="18"/>
      <c r="C209" t="s">
        <v>285</v>
      </c>
      <c r="D209" s="18">
        <f>AVERAGE(D2:D207)</f>
        <v>13.839805825242719</v>
      </c>
      <c r="E209" s="18"/>
      <c r="F209" s="18"/>
      <c r="G209" s="18">
        <f>AVERAGE(G2:G207)</f>
        <v>14.427184466019417</v>
      </c>
      <c r="H209" s="18"/>
    </row>
    <row r="210" spans="1:17" x14ac:dyDescent="0.15">
      <c r="A210" s="18"/>
      <c r="B210" s="18"/>
      <c r="C210" t="s">
        <v>253</v>
      </c>
      <c r="D210" s="18">
        <f>STDEV(D2:D207)</f>
        <v>3.1697607759492517</v>
      </c>
      <c r="E210" s="18"/>
      <c r="F210" s="18"/>
      <c r="G210" s="18"/>
      <c r="H210" s="18"/>
    </row>
    <row r="211" spans="1:17" x14ac:dyDescent="0.15">
      <c r="A211" s="18"/>
      <c r="B211" s="18"/>
      <c r="D211" s="18"/>
      <c r="E211" s="18"/>
      <c r="F211" s="18"/>
      <c r="G211" s="18"/>
      <c r="H211" s="18"/>
    </row>
    <row r="212" spans="1:17" x14ac:dyDescent="0.15">
      <c r="A212" s="18"/>
      <c r="B212" s="18"/>
      <c r="D212" s="18"/>
      <c r="E212" s="18"/>
      <c r="F212" s="18"/>
      <c r="G212" s="18"/>
      <c r="H212" s="18"/>
    </row>
    <row r="213" spans="1:17" x14ac:dyDescent="0.15">
      <c r="C213" s="46"/>
      <c r="D213" s="46" t="s">
        <v>286</v>
      </c>
      <c r="K213" s="51"/>
      <c r="L213" s="46" t="s">
        <v>286</v>
      </c>
    </row>
    <row r="214" spans="1:17" x14ac:dyDescent="0.15">
      <c r="C214" s="46"/>
      <c r="D214" s="46"/>
      <c r="E214" t="s">
        <v>278</v>
      </c>
      <c r="I214">
        <f>AVERAGE(D2:D28)</f>
        <v>13.925925925925926</v>
      </c>
      <c r="K214" s="51"/>
      <c r="L214" s="46"/>
      <c r="M214" t="s">
        <v>278</v>
      </c>
      <c r="Q214">
        <f>AVERAGE(L2:L28)</f>
        <v>0.51577503429355276</v>
      </c>
    </row>
    <row r="215" spans="1:17" x14ac:dyDescent="0.15">
      <c r="C215" s="46"/>
      <c r="D215" s="46"/>
      <c r="E215" t="s">
        <v>288</v>
      </c>
      <c r="I215">
        <f>STDEV(D2:D28)</f>
        <v>3.0118474515195959</v>
      </c>
      <c r="K215" s="51"/>
      <c r="L215" s="46"/>
      <c r="M215" t="s">
        <v>288</v>
      </c>
      <c r="Q215">
        <f>STDEV(L2:L28)</f>
        <v>0.11154990561183713</v>
      </c>
    </row>
    <row r="216" spans="1:17" x14ac:dyDescent="0.15">
      <c r="C216" s="46"/>
      <c r="D216" s="46"/>
      <c r="E216" t="s">
        <v>290</v>
      </c>
      <c r="I216">
        <f>MIN(D2:D28)</f>
        <v>9</v>
      </c>
      <c r="K216" s="51"/>
      <c r="L216" s="46"/>
      <c r="M216" t="s">
        <v>290</v>
      </c>
      <c r="Q216">
        <f>MIN(L2:L28)</f>
        <v>0.33333333333333331</v>
      </c>
    </row>
    <row r="217" spans="1:17" x14ac:dyDescent="0.15">
      <c r="C217" s="46"/>
      <c r="D217" s="46"/>
      <c r="E217" t="s">
        <v>291</v>
      </c>
      <c r="I217">
        <f>MAX(G2:G28)</f>
        <v>20</v>
      </c>
      <c r="K217" s="51"/>
      <c r="L217" s="46"/>
      <c r="M217" t="s">
        <v>291</v>
      </c>
      <c r="Q217">
        <f>MAX(O2:O28)</f>
        <v>0.7407407407407407</v>
      </c>
    </row>
    <row r="218" spans="1:17" x14ac:dyDescent="0.15">
      <c r="C218" s="46"/>
      <c r="D218" s="46"/>
      <c r="E218" t="s">
        <v>279</v>
      </c>
      <c r="I218">
        <f>AVERAGE(G2:G28)</f>
        <v>13.296296296296296</v>
      </c>
      <c r="K218" s="51"/>
      <c r="L218" s="46"/>
      <c r="M218" t="s">
        <v>279</v>
      </c>
      <c r="Q218">
        <f>AVERAGE(O2:O28)</f>
        <v>0.49245541838134416</v>
      </c>
    </row>
    <row r="219" spans="1:17" x14ac:dyDescent="0.15">
      <c r="C219" s="46"/>
      <c r="D219" s="46"/>
      <c r="E219" t="s">
        <v>289</v>
      </c>
      <c r="I219">
        <f>STDEV(G2:G28)</f>
        <v>3.5171537314098695</v>
      </c>
      <c r="K219" s="51"/>
      <c r="L219" s="46"/>
      <c r="M219" t="s">
        <v>289</v>
      </c>
      <c r="Q219">
        <f>STDEV(O2:O28)</f>
        <v>0.1302649530151806</v>
      </c>
    </row>
    <row r="220" spans="1:17" x14ac:dyDescent="0.15">
      <c r="C220" s="46"/>
      <c r="D220" s="46"/>
      <c r="E220" t="s">
        <v>290</v>
      </c>
      <c r="I220">
        <f>MIN(G2:G28)</f>
        <v>5</v>
      </c>
      <c r="K220" s="51"/>
      <c r="L220" s="46"/>
      <c r="M220" t="s">
        <v>290</v>
      </c>
      <c r="Q220">
        <f>MIN(O2:O28)</f>
        <v>0.18518518518518517</v>
      </c>
    </row>
    <row r="221" spans="1:17" x14ac:dyDescent="0.15">
      <c r="C221" s="46"/>
      <c r="D221" s="46"/>
      <c r="E221" t="s">
        <v>291</v>
      </c>
      <c r="I221">
        <f>MAX(G2:G28)</f>
        <v>20</v>
      </c>
      <c r="K221" s="51"/>
      <c r="L221" s="46"/>
      <c r="M221" t="s">
        <v>291</v>
      </c>
      <c r="Q221">
        <f>MAX(O2:O28)</f>
        <v>0.7407407407407407</v>
      </c>
    </row>
    <row r="222" spans="1:17" x14ac:dyDescent="0.15">
      <c r="E222" s="48" t="s">
        <v>252</v>
      </c>
      <c r="F222" s="48"/>
      <c r="G222" s="48"/>
      <c r="I222">
        <f>AVERAGE(I2:I28)</f>
        <v>-0.62962962962962965</v>
      </c>
      <c r="K222" s="49"/>
      <c r="M222" s="48" t="s">
        <v>252</v>
      </c>
      <c r="N222" s="48"/>
      <c r="O222" s="48"/>
      <c r="Q222">
        <f>AVERAGE(Q2:Q28)</f>
        <v>-2.3319615912208519E-2</v>
      </c>
    </row>
    <row r="223" spans="1:17" x14ac:dyDescent="0.15">
      <c r="E223" s="48" t="s">
        <v>287</v>
      </c>
      <c r="F223" s="48"/>
      <c r="G223" s="48"/>
      <c r="I223">
        <f>STDEV(I2:I28)</f>
        <v>3.0778132615437332</v>
      </c>
      <c r="K223" s="49"/>
      <c r="M223" s="48" t="s">
        <v>287</v>
      </c>
      <c r="N223" s="48"/>
      <c r="O223" s="48"/>
      <c r="Q223">
        <f>STDEV(Q2:Q28)</f>
        <v>0.11399308376087902</v>
      </c>
    </row>
    <row r="224" spans="1:17" x14ac:dyDescent="0.15">
      <c r="E224" s="48" t="s">
        <v>290</v>
      </c>
      <c r="F224" s="48"/>
      <c r="G224" s="48"/>
      <c r="I224">
        <f>MIN(I2:I28)</f>
        <v>-10</v>
      </c>
      <c r="K224" s="49"/>
      <c r="M224" s="48" t="s">
        <v>290</v>
      </c>
      <c r="N224" s="48"/>
      <c r="O224" s="48"/>
      <c r="Q224">
        <f>MIN(Q2:Q28)</f>
        <v>-0.37037037037037041</v>
      </c>
    </row>
    <row r="225" spans="3:17" x14ac:dyDescent="0.15">
      <c r="E225" s="48" t="s">
        <v>291</v>
      </c>
      <c r="F225" s="48"/>
      <c r="G225" s="48"/>
      <c r="I225">
        <f>MAX(I2:I28)</f>
        <v>5</v>
      </c>
      <c r="K225" s="49"/>
      <c r="M225" s="48" t="s">
        <v>291</v>
      </c>
      <c r="N225" s="48"/>
      <c r="O225" s="48"/>
      <c r="Q225">
        <f>MAX(Q2:Q28)</f>
        <v>0.18518518518518517</v>
      </c>
    </row>
    <row r="226" spans="3:17" x14ac:dyDescent="0.15">
      <c r="E226" s="48" t="s">
        <v>254</v>
      </c>
      <c r="F226" s="48"/>
      <c r="G226" s="48"/>
      <c r="I226">
        <f>TTEST(D2:D28,G2:G28,1,1)</f>
        <v>0.14878255705170607</v>
      </c>
      <c r="K226" s="49"/>
      <c r="M226" s="48" t="s">
        <v>254</v>
      </c>
      <c r="N226" s="48"/>
      <c r="O226" s="48"/>
      <c r="Q226">
        <f>TTEST(L2:L28,O2:O28,1,1)</f>
        <v>0.14878255705170507</v>
      </c>
    </row>
    <row r="227" spans="3:17" x14ac:dyDescent="0.15">
      <c r="K227" s="49"/>
    </row>
    <row r="228" spans="3:17" x14ac:dyDescent="0.15">
      <c r="C228" s="46"/>
      <c r="D228" s="46" t="s">
        <v>330</v>
      </c>
      <c r="K228" s="49"/>
      <c r="L228" s="46" t="s">
        <v>330</v>
      </c>
    </row>
    <row r="229" spans="3:17" x14ac:dyDescent="0.15">
      <c r="C229" s="46"/>
      <c r="D229" s="46"/>
      <c r="E229" t="s">
        <v>278</v>
      </c>
      <c r="I229">
        <f>AVERAGE(D29:D64)</f>
        <v>13.5</v>
      </c>
      <c r="K229" s="49"/>
      <c r="L229" s="46"/>
      <c r="M229" t="s">
        <v>278</v>
      </c>
      <c r="Q229">
        <f>AVERAGE(L29:L64)</f>
        <v>0.50154320987654322</v>
      </c>
    </row>
    <row r="230" spans="3:17" x14ac:dyDescent="0.15">
      <c r="C230" s="46"/>
      <c r="D230" s="46"/>
      <c r="E230" t="s">
        <v>288</v>
      </c>
      <c r="I230">
        <f>STDEV(D29:D64)</f>
        <v>3.1937438845342623</v>
      </c>
      <c r="K230" s="49"/>
      <c r="L230" s="46"/>
      <c r="M230" t="s">
        <v>288</v>
      </c>
      <c r="Q230">
        <f>STDEV(L29:L64)</f>
        <v>0.11817813302041437</v>
      </c>
    </row>
    <row r="231" spans="3:17" x14ac:dyDescent="0.15">
      <c r="C231" s="46"/>
      <c r="D231" s="46"/>
      <c r="E231" t="s">
        <v>290</v>
      </c>
      <c r="I231">
        <f>MIN(D29:D64)</f>
        <v>7</v>
      </c>
      <c r="K231" s="49"/>
      <c r="L231" s="46"/>
      <c r="M231" t="s">
        <v>290</v>
      </c>
      <c r="Q231">
        <f>MIN(L29:L64)</f>
        <v>0.25925925925925924</v>
      </c>
    </row>
    <row r="232" spans="3:17" x14ac:dyDescent="0.15">
      <c r="C232" s="46"/>
      <c r="D232" s="46"/>
      <c r="E232" t="s">
        <v>291</v>
      </c>
      <c r="I232">
        <f>MAX(D29:D64)</f>
        <v>19</v>
      </c>
      <c r="K232" s="49"/>
      <c r="L232" s="46"/>
      <c r="M232" t="s">
        <v>291</v>
      </c>
      <c r="Q232">
        <f>MAX(L29:L64)</f>
        <v>0.70370370370370372</v>
      </c>
    </row>
    <row r="233" spans="3:17" x14ac:dyDescent="0.15">
      <c r="C233" s="46"/>
      <c r="D233" s="46"/>
      <c r="E233" t="s">
        <v>279</v>
      </c>
      <c r="I233">
        <f>AVERAGE(G29:G64)</f>
        <v>13.833333333333334</v>
      </c>
      <c r="K233" s="49"/>
      <c r="L233" s="46"/>
      <c r="M233" t="s">
        <v>279</v>
      </c>
      <c r="Q233">
        <f>AVERAGE(O29:O64)</f>
        <v>0.51234567901234573</v>
      </c>
    </row>
    <row r="234" spans="3:17" x14ac:dyDescent="0.15">
      <c r="C234" s="46"/>
      <c r="D234" s="46"/>
      <c r="E234" t="s">
        <v>289</v>
      </c>
      <c r="K234" s="49"/>
      <c r="L234" s="46"/>
      <c r="M234" t="s">
        <v>289</v>
      </c>
    </row>
    <row r="235" spans="3:17" x14ac:dyDescent="0.15">
      <c r="C235" s="46"/>
      <c r="D235" s="46"/>
      <c r="E235" t="s">
        <v>290</v>
      </c>
      <c r="K235" s="49"/>
      <c r="L235" s="46"/>
      <c r="M235" t="s">
        <v>290</v>
      </c>
    </row>
    <row r="236" spans="3:17" x14ac:dyDescent="0.15">
      <c r="C236" s="46"/>
      <c r="D236" s="46"/>
      <c r="E236" t="s">
        <v>291</v>
      </c>
      <c r="K236" s="49"/>
      <c r="L236" s="46"/>
      <c r="M236" t="s">
        <v>291</v>
      </c>
    </row>
    <row r="237" spans="3:17" x14ac:dyDescent="0.15">
      <c r="E237" s="48" t="s">
        <v>252</v>
      </c>
      <c r="F237" s="48"/>
      <c r="G237" s="48"/>
      <c r="I237">
        <f>AVERAGE(I29:I64)</f>
        <v>0.33333333333333331</v>
      </c>
      <c r="K237" s="49"/>
      <c r="M237" s="48" t="s">
        <v>252</v>
      </c>
      <c r="N237" s="48"/>
      <c r="O237" s="48"/>
      <c r="Q237">
        <f>AVERAGE(Q29:Q64)</f>
        <v>1.0802469135802469E-2</v>
      </c>
    </row>
    <row r="238" spans="3:17" x14ac:dyDescent="0.15">
      <c r="E238" s="48" t="s">
        <v>287</v>
      </c>
      <c r="F238" s="48"/>
      <c r="G238" s="48"/>
      <c r="I238">
        <f>STDEV(I29:I64)</f>
        <v>3.480558247506528</v>
      </c>
      <c r="K238" s="49"/>
      <c r="M238" s="48" t="s">
        <v>287</v>
      </c>
      <c r="N238" s="48"/>
      <c r="O238" s="48"/>
      <c r="Q238">
        <f>STDEV(Q29:Q64)</f>
        <v>0.12794681841813349</v>
      </c>
    </row>
    <row r="239" spans="3:17" x14ac:dyDescent="0.15">
      <c r="E239" s="48" t="s">
        <v>290</v>
      </c>
      <c r="F239" s="48"/>
      <c r="G239" s="48"/>
      <c r="K239" s="49"/>
      <c r="M239" s="48" t="s">
        <v>290</v>
      </c>
      <c r="N239" s="48"/>
      <c r="O239" s="48"/>
    </row>
    <row r="240" spans="3:17" x14ac:dyDescent="0.15">
      <c r="E240" s="48" t="s">
        <v>291</v>
      </c>
      <c r="F240" s="48"/>
      <c r="G240" s="48"/>
      <c r="K240" s="49"/>
      <c r="M240" s="48" t="s">
        <v>291</v>
      </c>
      <c r="N240" s="48"/>
      <c r="O240" s="48"/>
    </row>
    <row r="241" spans="3:17" x14ac:dyDescent="0.15">
      <c r="E241" s="48" t="s">
        <v>254</v>
      </c>
      <c r="F241" s="48"/>
      <c r="G241" s="48"/>
      <c r="I241">
        <f>TTEST(D29:D64,G29:G64,1,1)</f>
        <v>0.28461167693999773</v>
      </c>
      <c r="K241" s="49"/>
      <c r="M241" s="48" t="s">
        <v>254</v>
      </c>
      <c r="N241" s="48"/>
      <c r="O241" s="48"/>
      <c r="Q241">
        <f>TTEST(L29:L64,O29:O64,1,1)</f>
        <v>0.30781437946544626</v>
      </c>
    </row>
    <row r="242" spans="3:17" x14ac:dyDescent="0.15">
      <c r="K242" s="49"/>
    </row>
    <row r="243" spans="3:17" x14ac:dyDescent="0.15">
      <c r="C243" s="46"/>
      <c r="D243" s="46" t="s">
        <v>280</v>
      </c>
      <c r="K243" s="49"/>
      <c r="L243" s="46" t="s">
        <v>280</v>
      </c>
    </row>
    <row r="244" spans="3:17" x14ac:dyDescent="0.15">
      <c r="C244" s="46"/>
      <c r="D244" s="46"/>
      <c r="E244" t="s">
        <v>278</v>
      </c>
      <c r="I244">
        <f>AVERAGE(D65:D113)</f>
        <v>14.489795918367347</v>
      </c>
      <c r="K244" s="49"/>
      <c r="L244" s="46"/>
      <c r="M244" t="s">
        <v>278</v>
      </c>
      <c r="Q244">
        <f>AVERAGE(L65:L113)</f>
        <v>0.53831825770601271</v>
      </c>
    </row>
    <row r="245" spans="3:17" x14ac:dyDescent="0.15">
      <c r="C245" s="46"/>
      <c r="D245" s="46"/>
      <c r="E245" t="s">
        <v>288</v>
      </c>
      <c r="K245" s="49"/>
      <c r="L245" s="46"/>
      <c r="M245" t="s">
        <v>288</v>
      </c>
    </row>
    <row r="246" spans="3:17" x14ac:dyDescent="0.15">
      <c r="C246" s="46"/>
      <c r="D246" s="46"/>
      <c r="E246" t="s">
        <v>290</v>
      </c>
      <c r="K246" s="49"/>
      <c r="L246" s="46"/>
      <c r="M246" t="s">
        <v>290</v>
      </c>
    </row>
    <row r="247" spans="3:17" x14ac:dyDescent="0.15">
      <c r="C247" s="46"/>
      <c r="D247" s="46"/>
      <c r="E247" t="s">
        <v>291</v>
      </c>
      <c r="K247" s="49"/>
      <c r="L247" s="46"/>
      <c r="M247" t="s">
        <v>291</v>
      </c>
    </row>
    <row r="248" spans="3:17" x14ac:dyDescent="0.15">
      <c r="C248" s="46"/>
      <c r="D248" s="46"/>
      <c r="E248" t="s">
        <v>279</v>
      </c>
      <c r="I248">
        <f>AVERAGE(G65:G113)</f>
        <v>14.428571428571429</v>
      </c>
      <c r="K248" s="49"/>
      <c r="L248" s="46"/>
      <c r="M248" t="s">
        <v>279</v>
      </c>
      <c r="Q248">
        <f>AVERAGE(O65:O113)</f>
        <v>0.53220352468472776</v>
      </c>
    </row>
    <row r="249" spans="3:17" x14ac:dyDescent="0.15">
      <c r="C249" s="46"/>
      <c r="D249" s="46"/>
      <c r="E249" t="s">
        <v>289</v>
      </c>
      <c r="K249" s="49"/>
      <c r="L249" s="46"/>
      <c r="M249" t="s">
        <v>289</v>
      </c>
    </row>
    <row r="250" spans="3:17" x14ac:dyDescent="0.15">
      <c r="C250" s="46"/>
      <c r="D250" s="46"/>
      <c r="E250" t="s">
        <v>290</v>
      </c>
      <c r="K250" s="49"/>
      <c r="L250" s="46"/>
      <c r="M250" t="s">
        <v>290</v>
      </c>
    </row>
    <row r="251" spans="3:17" x14ac:dyDescent="0.15">
      <c r="C251" s="46"/>
      <c r="D251" s="46"/>
      <c r="E251" t="s">
        <v>291</v>
      </c>
      <c r="K251" s="49"/>
      <c r="L251" s="46"/>
      <c r="M251" t="s">
        <v>291</v>
      </c>
    </row>
    <row r="252" spans="3:17" x14ac:dyDescent="0.15">
      <c r="E252" s="48" t="s">
        <v>252</v>
      </c>
      <c r="F252" s="48"/>
      <c r="G252" s="48"/>
      <c r="I252">
        <f>AVERAGE(I65:I113)</f>
        <v>-6.1224489795918366E-2</v>
      </c>
      <c r="K252" s="49"/>
      <c r="M252" s="48" t="s">
        <v>252</v>
      </c>
      <c r="N252" s="48"/>
      <c r="O252" s="48"/>
      <c r="Q252">
        <f>AVERAGE(Q65:Q113)</f>
        <v>-6.1147330212851176E-3</v>
      </c>
    </row>
    <row r="253" spans="3:17" x14ac:dyDescent="0.15">
      <c r="E253" s="48" t="s">
        <v>287</v>
      </c>
      <c r="F253" s="48"/>
      <c r="G253" s="48"/>
      <c r="I253">
        <f>STDEV(I65:I113)</f>
        <v>3.306610571172202</v>
      </c>
      <c r="K253" s="50"/>
      <c r="M253" s="48" t="s">
        <v>287</v>
      </c>
      <c r="N253" s="48"/>
      <c r="O253" s="48"/>
      <c r="Q253">
        <f>STDEV(Q65:Q113)</f>
        <v>0.12531426531652132</v>
      </c>
    </row>
    <row r="254" spans="3:17" x14ac:dyDescent="0.15">
      <c r="E254" s="48" t="s">
        <v>290</v>
      </c>
      <c r="F254" s="48"/>
      <c r="G254" s="48"/>
      <c r="K254" s="50"/>
      <c r="M254" s="48" t="s">
        <v>290</v>
      </c>
      <c r="N254" s="48"/>
      <c r="O254" s="48"/>
    </row>
    <row r="255" spans="3:17" x14ac:dyDescent="0.15">
      <c r="E255" s="48" t="s">
        <v>291</v>
      </c>
      <c r="F255" s="48"/>
      <c r="G255" s="48"/>
      <c r="K255" s="50"/>
      <c r="M255" s="48" t="s">
        <v>291</v>
      </c>
      <c r="N255" s="48"/>
      <c r="O255" s="48"/>
    </row>
    <row r="256" spans="3:17" x14ac:dyDescent="0.15">
      <c r="E256" s="48" t="s">
        <v>254</v>
      </c>
      <c r="F256" s="48"/>
      <c r="G256" s="48"/>
      <c r="I256">
        <f>TTEST(D65:D113,G65:G113,1,1)</f>
        <v>0.44870810832961339</v>
      </c>
      <c r="K256" s="50"/>
      <c r="M256" s="48" t="s">
        <v>254</v>
      </c>
      <c r="N256" s="48"/>
      <c r="O256" s="48"/>
      <c r="Q256">
        <f>TTEST(L65:L113,O65:O113,1,1)</f>
        <v>0.36708407410042154</v>
      </c>
    </row>
    <row r="257" spans="3:17" x14ac:dyDescent="0.15">
      <c r="J257" s="50"/>
      <c r="K257" s="50"/>
    </row>
    <row r="258" spans="3:17" x14ac:dyDescent="0.15">
      <c r="C258" s="46"/>
      <c r="D258" s="46" t="s">
        <v>281</v>
      </c>
      <c r="J258" s="50"/>
      <c r="K258" s="50"/>
      <c r="L258" s="46" t="s">
        <v>281</v>
      </c>
    </row>
    <row r="259" spans="3:17" x14ac:dyDescent="0.15">
      <c r="C259" s="46"/>
      <c r="D259" s="46"/>
      <c r="E259" t="s">
        <v>278</v>
      </c>
      <c r="I259">
        <f>AVERAGE(D114:D141)</f>
        <v>12.642857142857142</v>
      </c>
      <c r="J259" s="50"/>
      <c r="K259" s="50"/>
      <c r="L259" s="46"/>
      <c r="M259" t="s">
        <v>278</v>
      </c>
      <c r="Q259">
        <f>AVERAGE(L114:L141)</f>
        <v>0.4593253968253968</v>
      </c>
    </row>
    <row r="260" spans="3:17" x14ac:dyDescent="0.15">
      <c r="C260" s="46"/>
      <c r="D260" s="46"/>
      <c r="E260" t="s">
        <v>288</v>
      </c>
      <c r="J260" s="50"/>
      <c r="K260" s="50"/>
      <c r="L260" s="46"/>
      <c r="M260" t="s">
        <v>288</v>
      </c>
    </row>
    <row r="261" spans="3:17" x14ac:dyDescent="0.15">
      <c r="C261" s="46"/>
      <c r="D261" s="46"/>
      <c r="E261" t="s">
        <v>290</v>
      </c>
      <c r="J261" s="50"/>
      <c r="K261" s="50"/>
      <c r="L261" s="46"/>
      <c r="M261" t="s">
        <v>290</v>
      </c>
    </row>
    <row r="262" spans="3:17" x14ac:dyDescent="0.15">
      <c r="C262" s="46"/>
      <c r="D262" s="46"/>
      <c r="E262" t="s">
        <v>291</v>
      </c>
      <c r="J262" s="50"/>
      <c r="K262" s="50"/>
      <c r="L262" s="46"/>
      <c r="M262" t="s">
        <v>291</v>
      </c>
    </row>
    <row r="263" spans="3:17" x14ac:dyDescent="0.15">
      <c r="C263" s="46"/>
      <c r="D263" s="46"/>
      <c r="E263" t="s">
        <v>279</v>
      </c>
      <c r="I263">
        <f>AVERAGE(G114:G141)</f>
        <v>15.392857142857142</v>
      </c>
      <c r="J263" s="50"/>
      <c r="K263" s="50"/>
      <c r="L263" s="46"/>
      <c r="M263" t="s">
        <v>279</v>
      </c>
      <c r="Q263">
        <f>AVERAGE(O114:O141)</f>
        <v>0.57010582010582012</v>
      </c>
    </row>
    <row r="264" spans="3:17" x14ac:dyDescent="0.15">
      <c r="C264" s="46"/>
      <c r="D264" s="46"/>
      <c r="E264" t="s">
        <v>289</v>
      </c>
      <c r="J264" s="50"/>
      <c r="K264" s="50"/>
      <c r="L264" s="46"/>
      <c r="M264" t="s">
        <v>289</v>
      </c>
    </row>
    <row r="265" spans="3:17" x14ac:dyDescent="0.15">
      <c r="C265" s="46"/>
      <c r="D265" s="46"/>
      <c r="E265" t="s">
        <v>290</v>
      </c>
      <c r="J265" s="50"/>
      <c r="K265" s="50"/>
      <c r="L265" s="46"/>
      <c r="M265" t="s">
        <v>290</v>
      </c>
    </row>
    <row r="266" spans="3:17" x14ac:dyDescent="0.15">
      <c r="C266" s="46"/>
      <c r="D266" s="46"/>
      <c r="E266" t="s">
        <v>291</v>
      </c>
      <c r="J266" s="50"/>
      <c r="K266" s="50"/>
      <c r="L266" s="46"/>
      <c r="M266" t="s">
        <v>291</v>
      </c>
    </row>
    <row r="267" spans="3:17" x14ac:dyDescent="0.15">
      <c r="E267" s="48" t="s">
        <v>252</v>
      </c>
      <c r="F267" s="48"/>
      <c r="G267" s="48"/>
      <c r="I267">
        <f>AVERAGE(I114:I141)</f>
        <v>2.75</v>
      </c>
      <c r="J267" s="50"/>
      <c r="K267" s="50"/>
      <c r="M267" s="48" t="s">
        <v>252</v>
      </c>
      <c r="N267" s="48"/>
      <c r="O267" s="48"/>
      <c r="Q267">
        <f>AVERAGE(Q114:Q141)</f>
        <v>0.11078042328042328</v>
      </c>
    </row>
    <row r="268" spans="3:17" x14ac:dyDescent="0.15">
      <c r="E268" s="48" t="s">
        <v>287</v>
      </c>
      <c r="F268" s="48"/>
      <c r="G268" s="48"/>
      <c r="I268">
        <f>STDEV(I114:I141)</f>
        <v>3.3180203825864694</v>
      </c>
      <c r="J268" s="50"/>
      <c r="K268" s="51"/>
      <c r="M268" s="48" t="s">
        <v>287</v>
      </c>
      <c r="N268" s="48"/>
      <c r="O268" s="48"/>
      <c r="Q268">
        <f>STDEV(Q114:Q141)</f>
        <v>0.12895380715699967</v>
      </c>
    </row>
    <row r="269" spans="3:17" x14ac:dyDescent="0.15">
      <c r="E269" s="48" t="s">
        <v>290</v>
      </c>
      <c r="F269" s="48"/>
      <c r="G269" s="48"/>
      <c r="J269" s="50"/>
      <c r="K269" s="51"/>
      <c r="M269" s="48" t="s">
        <v>290</v>
      </c>
      <c r="N269" s="48"/>
      <c r="O269" s="48"/>
    </row>
    <row r="270" spans="3:17" x14ac:dyDescent="0.15">
      <c r="E270" s="48" t="s">
        <v>291</v>
      </c>
      <c r="F270" s="48"/>
      <c r="G270" s="48"/>
      <c r="J270" s="50"/>
      <c r="K270" s="51"/>
      <c r="M270" s="48" t="s">
        <v>291</v>
      </c>
      <c r="N270" s="48"/>
      <c r="O270" s="48"/>
    </row>
    <row r="271" spans="3:17" x14ac:dyDescent="0.15">
      <c r="E271" s="48" t="s">
        <v>254</v>
      </c>
      <c r="F271" s="48"/>
      <c r="G271" s="48"/>
      <c r="I271">
        <f>TTEST(D114:D141,G114:G141,1,1)</f>
        <v>7.9259694726895621E-5</v>
      </c>
      <c r="J271" s="50"/>
      <c r="K271" s="49"/>
      <c r="M271" s="48" t="s">
        <v>254</v>
      </c>
      <c r="N271" s="48"/>
      <c r="O271" s="48"/>
      <c r="Q271">
        <f>TTEST(L114:L141,O114:O141,1,1)</f>
        <v>5.1603620538216901E-5</v>
      </c>
    </row>
    <row r="272" spans="3:17" x14ac:dyDescent="0.15">
      <c r="J272" s="50"/>
      <c r="K272" s="49"/>
    </row>
    <row r="273" spans="3:17" x14ac:dyDescent="0.15">
      <c r="C273" s="46"/>
      <c r="D273" s="46" t="s">
        <v>255</v>
      </c>
      <c r="J273" s="50"/>
      <c r="K273" s="49"/>
      <c r="L273" s="46" t="s">
        <v>255</v>
      </c>
    </row>
    <row r="274" spans="3:17" x14ac:dyDescent="0.15">
      <c r="C274" s="46"/>
      <c r="D274" s="46"/>
      <c r="E274" t="s">
        <v>278</v>
      </c>
      <c r="I274">
        <f>AVERAGE(D142:D180)</f>
        <v>14.025641025641026</v>
      </c>
      <c r="J274" s="50"/>
      <c r="K274" s="49"/>
      <c r="L274" s="46"/>
      <c r="M274" t="s">
        <v>278</v>
      </c>
      <c r="Q274">
        <f>AVERAGE(L142:L180)</f>
        <v>0.51777714598227409</v>
      </c>
    </row>
    <row r="275" spans="3:17" x14ac:dyDescent="0.15">
      <c r="C275" s="46"/>
      <c r="D275" s="46"/>
      <c r="E275" t="s">
        <v>288</v>
      </c>
      <c r="J275" s="50"/>
      <c r="K275" s="49"/>
      <c r="L275" s="46"/>
      <c r="M275" t="s">
        <v>288</v>
      </c>
    </row>
    <row r="276" spans="3:17" x14ac:dyDescent="0.15">
      <c r="C276" s="46"/>
      <c r="D276" s="46"/>
      <c r="E276" t="s">
        <v>290</v>
      </c>
      <c r="J276" s="50"/>
      <c r="K276" s="49"/>
      <c r="L276" s="46"/>
      <c r="M276" t="s">
        <v>290</v>
      </c>
    </row>
    <row r="277" spans="3:17" x14ac:dyDescent="0.15">
      <c r="C277" s="46"/>
      <c r="D277" s="46"/>
      <c r="E277" t="s">
        <v>291</v>
      </c>
      <c r="J277" s="50"/>
      <c r="K277" s="49"/>
      <c r="L277" s="46"/>
      <c r="M277" t="s">
        <v>291</v>
      </c>
    </row>
    <row r="278" spans="3:17" x14ac:dyDescent="0.15">
      <c r="C278" s="46"/>
      <c r="D278" s="46"/>
      <c r="E278" t="s">
        <v>279</v>
      </c>
      <c r="I278">
        <f>AVERAGE(G142:G180)</f>
        <v>14.692307692307692</v>
      </c>
      <c r="J278" s="50"/>
      <c r="K278" s="49"/>
      <c r="L278" s="46"/>
      <c r="M278" t="s">
        <v>279</v>
      </c>
      <c r="Q278">
        <f>AVERAGE(O142:O180)</f>
        <v>0.54310029951055572</v>
      </c>
    </row>
    <row r="279" spans="3:17" x14ac:dyDescent="0.15">
      <c r="C279" s="46"/>
      <c r="D279" s="46"/>
      <c r="E279" t="s">
        <v>289</v>
      </c>
      <c r="J279" s="50"/>
      <c r="K279" s="49"/>
      <c r="L279" s="46"/>
      <c r="M279" t="s">
        <v>289</v>
      </c>
    </row>
    <row r="280" spans="3:17" x14ac:dyDescent="0.15">
      <c r="C280" s="46"/>
      <c r="D280" s="46"/>
      <c r="E280" t="s">
        <v>290</v>
      </c>
      <c r="J280" s="50"/>
      <c r="K280" s="49"/>
      <c r="L280" s="46"/>
      <c r="M280" t="s">
        <v>290</v>
      </c>
    </row>
    <row r="281" spans="3:17" x14ac:dyDescent="0.15">
      <c r="C281" s="46"/>
      <c r="D281" s="46"/>
      <c r="E281" t="s">
        <v>291</v>
      </c>
      <c r="J281" s="50"/>
      <c r="K281" s="49"/>
      <c r="L281" s="46"/>
      <c r="M281" t="s">
        <v>291</v>
      </c>
    </row>
    <row r="282" spans="3:17" x14ac:dyDescent="0.15">
      <c r="E282" s="48" t="s">
        <v>252</v>
      </c>
      <c r="F282" s="48"/>
      <c r="G282" s="48"/>
      <c r="I282" s="38">
        <f>AVERAGE(I142:I180)</f>
        <v>0.66666666666666663</v>
      </c>
      <c r="J282" s="50"/>
      <c r="K282" s="49"/>
      <c r="M282" s="48" t="s">
        <v>252</v>
      </c>
      <c r="N282" s="48"/>
      <c r="O282" s="48"/>
      <c r="Q282" s="38">
        <f>AVERAGE(Q142:Q180)</f>
        <v>2.5323153528281746E-2</v>
      </c>
    </row>
    <row r="283" spans="3:17" x14ac:dyDescent="0.15">
      <c r="E283" s="48" t="s">
        <v>287</v>
      </c>
      <c r="F283" s="48"/>
      <c r="G283" s="48"/>
      <c r="I283">
        <f>STDEV(I142:I180)</f>
        <v>3.4514172019265343</v>
      </c>
      <c r="J283" s="50"/>
      <c r="K283" s="49"/>
      <c r="M283" s="48" t="s">
        <v>287</v>
      </c>
      <c r="N283" s="48"/>
      <c r="O283" s="48"/>
      <c r="Q283">
        <f>STDEV(Q142:Q180)</f>
        <v>0.12713189082328999</v>
      </c>
    </row>
    <row r="284" spans="3:17" x14ac:dyDescent="0.15">
      <c r="E284" s="48" t="s">
        <v>290</v>
      </c>
      <c r="F284" s="48"/>
      <c r="G284" s="48"/>
      <c r="J284" s="50"/>
      <c r="K284" s="49"/>
      <c r="M284" s="48" t="s">
        <v>290</v>
      </c>
      <c r="N284" s="48"/>
      <c r="O284" s="48"/>
    </row>
    <row r="285" spans="3:17" x14ac:dyDescent="0.15">
      <c r="E285" s="48" t="s">
        <v>291</v>
      </c>
      <c r="F285" s="48"/>
      <c r="G285" s="48"/>
      <c r="J285" s="50"/>
      <c r="K285" s="49"/>
      <c r="M285" s="48" t="s">
        <v>291</v>
      </c>
      <c r="N285" s="48"/>
      <c r="O285" s="48"/>
    </row>
    <row r="286" spans="3:17" x14ac:dyDescent="0.15">
      <c r="E286" s="48" t="s">
        <v>254</v>
      </c>
      <c r="F286" s="48"/>
      <c r="G286" s="48"/>
      <c r="I286">
        <f>TTEST(D142:D180,I142:I180,1,1)</f>
        <v>2.4203525112464171E-19</v>
      </c>
      <c r="J286" s="50"/>
      <c r="K286" s="49"/>
      <c r="M286" s="48" t="s">
        <v>254</v>
      </c>
      <c r="N286" s="48"/>
      <c r="O286" s="48"/>
      <c r="Q286">
        <f>TTEST(L142:L180,Q142:Q180,1,1)</f>
        <v>7.3600540576536985E-19</v>
      </c>
    </row>
    <row r="287" spans="3:17" x14ac:dyDescent="0.15">
      <c r="J287" s="50"/>
      <c r="K287" s="49"/>
    </row>
    <row r="288" spans="3:17" x14ac:dyDescent="0.15">
      <c r="C288" s="46"/>
      <c r="D288" s="46" t="s">
        <v>282</v>
      </c>
      <c r="J288" s="50"/>
      <c r="K288" s="49"/>
      <c r="L288" s="46" t="s">
        <v>282</v>
      </c>
    </row>
    <row r="289" spans="3:17" x14ac:dyDescent="0.15">
      <c r="C289" s="46"/>
      <c r="D289" s="46"/>
      <c r="E289" t="s">
        <v>278</v>
      </c>
      <c r="I289">
        <f>AVERAGE(D181:D191)</f>
        <v>15</v>
      </c>
      <c r="J289" s="50"/>
      <c r="K289" s="49"/>
      <c r="L289" s="46"/>
      <c r="M289" t="s">
        <v>278</v>
      </c>
      <c r="Q289">
        <f>AVERAGE(L181:L191)</f>
        <v>0.5572390572390572</v>
      </c>
    </row>
    <row r="290" spans="3:17" x14ac:dyDescent="0.15">
      <c r="C290" s="46"/>
      <c r="D290" s="46"/>
      <c r="E290" t="s">
        <v>288</v>
      </c>
      <c r="J290" s="50"/>
      <c r="K290" s="49"/>
      <c r="L290" s="46"/>
      <c r="M290" t="s">
        <v>288</v>
      </c>
    </row>
    <row r="291" spans="3:17" x14ac:dyDescent="0.15">
      <c r="C291" s="46"/>
      <c r="D291" s="46"/>
      <c r="E291" t="s">
        <v>290</v>
      </c>
      <c r="J291" s="50"/>
      <c r="K291" s="49"/>
      <c r="L291" s="46"/>
      <c r="M291" t="s">
        <v>290</v>
      </c>
    </row>
    <row r="292" spans="3:17" x14ac:dyDescent="0.15">
      <c r="C292" s="46"/>
      <c r="D292" s="46"/>
      <c r="E292" t="s">
        <v>291</v>
      </c>
      <c r="J292" s="50"/>
      <c r="K292" s="49"/>
      <c r="L292" s="46"/>
      <c r="M292" t="s">
        <v>291</v>
      </c>
    </row>
    <row r="293" spans="3:17" x14ac:dyDescent="0.15">
      <c r="C293" s="46"/>
      <c r="D293" s="46"/>
      <c r="E293" t="s">
        <v>279</v>
      </c>
      <c r="I293">
        <f>AVERAGE(G181:G191)</f>
        <v>15.818181818181818</v>
      </c>
      <c r="J293" s="50"/>
      <c r="K293" s="49"/>
      <c r="L293" s="46"/>
      <c r="M293" t="s">
        <v>279</v>
      </c>
      <c r="Q293">
        <f>AVERAGE(O181:O191)</f>
        <v>0.60774410774410781</v>
      </c>
    </row>
    <row r="294" spans="3:17" x14ac:dyDescent="0.15">
      <c r="C294" s="46"/>
      <c r="D294" s="46"/>
      <c r="E294" t="s">
        <v>289</v>
      </c>
      <c r="J294" s="50"/>
      <c r="K294" s="49"/>
      <c r="L294" s="46"/>
      <c r="M294" t="s">
        <v>289</v>
      </c>
    </row>
    <row r="295" spans="3:17" x14ac:dyDescent="0.15">
      <c r="C295" s="46"/>
      <c r="D295" s="46"/>
      <c r="E295" t="s">
        <v>290</v>
      </c>
      <c r="J295" s="50"/>
      <c r="K295" s="49"/>
      <c r="L295" s="46"/>
      <c r="M295" t="s">
        <v>290</v>
      </c>
    </row>
    <row r="296" spans="3:17" x14ac:dyDescent="0.15">
      <c r="C296" s="46"/>
      <c r="D296" s="46"/>
      <c r="E296" t="s">
        <v>291</v>
      </c>
      <c r="J296" s="50"/>
      <c r="K296" s="49"/>
      <c r="L296" s="46"/>
      <c r="M296" t="s">
        <v>291</v>
      </c>
    </row>
    <row r="297" spans="3:17" x14ac:dyDescent="0.15">
      <c r="E297" s="48" t="s">
        <v>252</v>
      </c>
      <c r="F297" s="48"/>
      <c r="G297" s="48"/>
      <c r="I297" s="38">
        <f>AVERAGE(I181:I191)</f>
        <v>0.81818181818181823</v>
      </c>
      <c r="J297" s="50"/>
      <c r="K297" s="49"/>
      <c r="M297" s="48" t="s">
        <v>252</v>
      </c>
      <c r="N297" s="48"/>
      <c r="O297" s="48"/>
      <c r="Q297" s="38">
        <f>AVERAGE(Q181:Q191)</f>
        <v>5.0505050505050504E-2</v>
      </c>
    </row>
    <row r="298" spans="3:17" x14ac:dyDescent="0.15">
      <c r="E298" s="48" t="s">
        <v>287</v>
      </c>
      <c r="F298" s="48"/>
      <c r="G298" s="48"/>
      <c r="I298">
        <f>STDEV(I181:I191)</f>
        <v>1.662418829187267</v>
      </c>
      <c r="J298" s="50"/>
      <c r="K298" s="50"/>
      <c r="M298" s="48" t="s">
        <v>287</v>
      </c>
      <c r="N298" s="48"/>
      <c r="O298" s="48"/>
      <c r="Q298">
        <f>STDEV(Q181:Q191)</f>
        <v>0.10608732494402794</v>
      </c>
    </row>
    <row r="299" spans="3:17" x14ac:dyDescent="0.15">
      <c r="E299" s="48" t="s">
        <v>290</v>
      </c>
      <c r="F299" s="48"/>
      <c r="G299" s="48"/>
      <c r="J299" s="50"/>
      <c r="K299" s="50"/>
      <c r="M299" s="48" t="s">
        <v>290</v>
      </c>
      <c r="N299" s="48"/>
      <c r="O299" s="48"/>
    </row>
    <row r="300" spans="3:17" x14ac:dyDescent="0.15">
      <c r="E300" s="48" t="s">
        <v>291</v>
      </c>
      <c r="F300" s="48"/>
      <c r="G300" s="48"/>
      <c r="J300" s="50"/>
      <c r="K300" s="50"/>
      <c r="M300" s="48" t="s">
        <v>291</v>
      </c>
      <c r="N300" s="48"/>
      <c r="O300" s="48"/>
    </row>
    <row r="301" spans="3:17" x14ac:dyDescent="0.15">
      <c r="E301" s="48" t="s">
        <v>254</v>
      </c>
      <c r="F301" s="48"/>
      <c r="G301" s="48"/>
      <c r="I301">
        <f>TTEST(D181:D191,I181:I191,1,1)</f>
        <v>3.5370602469847654E-7</v>
      </c>
      <c r="J301" s="50"/>
      <c r="K301" s="50"/>
      <c r="M301" s="48" t="s">
        <v>254</v>
      </c>
      <c r="N301" s="48"/>
      <c r="O301" s="48"/>
      <c r="Q301">
        <f>TTEST(L181:L191,Q181:Q191,1,1)</f>
        <v>3.6764690363742151E-6</v>
      </c>
    </row>
    <row r="302" spans="3:17" x14ac:dyDescent="0.15">
      <c r="J302" s="50"/>
      <c r="K302" s="50"/>
    </row>
    <row r="303" spans="3:17" x14ac:dyDescent="0.15">
      <c r="C303" s="46"/>
      <c r="D303" s="46" t="s">
        <v>283</v>
      </c>
      <c r="J303" s="50"/>
      <c r="K303" s="50"/>
      <c r="L303" s="46" t="s">
        <v>283</v>
      </c>
    </row>
    <row r="304" spans="3:17" x14ac:dyDescent="0.15">
      <c r="C304" s="46"/>
      <c r="D304" s="46"/>
      <c r="E304" t="s">
        <v>278</v>
      </c>
      <c r="I304">
        <f>AVERAGE(D192:D198)</f>
        <v>15.285714285714286</v>
      </c>
      <c r="J304" s="50"/>
      <c r="K304" s="50"/>
      <c r="L304" s="46"/>
      <c r="M304" t="s">
        <v>278</v>
      </c>
      <c r="Q304">
        <f>AVERAGE(L192:L198)</f>
        <v>0.58201058201058198</v>
      </c>
    </row>
    <row r="305" spans="3:17" x14ac:dyDescent="0.15">
      <c r="C305" s="46"/>
      <c r="D305" s="46"/>
      <c r="E305" t="s">
        <v>288</v>
      </c>
      <c r="J305" s="50"/>
      <c r="K305" s="50"/>
      <c r="L305" s="46"/>
      <c r="M305" t="s">
        <v>288</v>
      </c>
    </row>
    <row r="306" spans="3:17" x14ac:dyDescent="0.15">
      <c r="C306" s="46"/>
      <c r="D306" s="46"/>
      <c r="E306" t="s">
        <v>290</v>
      </c>
      <c r="J306" s="50"/>
      <c r="K306" s="50"/>
      <c r="L306" s="46"/>
      <c r="M306" t="s">
        <v>290</v>
      </c>
    </row>
    <row r="307" spans="3:17" x14ac:dyDescent="0.15">
      <c r="C307" s="46"/>
      <c r="D307" s="46"/>
      <c r="E307" t="s">
        <v>291</v>
      </c>
      <c r="J307" s="50"/>
      <c r="K307" s="50"/>
      <c r="L307" s="46"/>
      <c r="M307" t="s">
        <v>291</v>
      </c>
    </row>
    <row r="308" spans="3:17" x14ac:dyDescent="0.15">
      <c r="C308" s="46"/>
      <c r="D308" s="46"/>
      <c r="E308" t="s">
        <v>279</v>
      </c>
      <c r="I308">
        <f>AVERAGE(G192:G198)</f>
        <v>14.857142857142858</v>
      </c>
      <c r="J308" s="50"/>
      <c r="K308" s="50"/>
      <c r="L308" s="46"/>
      <c r="M308" t="s">
        <v>279</v>
      </c>
      <c r="Q308">
        <f>AVERAGE(O192:O198)</f>
        <v>0.55026455026455023</v>
      </c>
    </row>
    <row r="309" spans="3:17" x14ac:dyDescent="0.15">
      <c r="C309" s="46"/>
      <c r="D309" s="46"/>
      <c r="E309" t="s">
        <v>289</v>
      </c>
      <c r="J309" s="50"/>
      <c r="K309" s="50"/>
      <c r="L309" s="46"/>
      <c r="M309" t="s">
        <v>289</v>
      </c>
    </row>
    <row r="310" spans="3:17" x14ac:dyDescent="0.15">
      <c r="C310" s="46"/>
      <c r="D310" s="46"/>
      <c r="E310" t="s">
        <v>290</v>
      </c>
      <c r="J310" s="50"/>
      <c r="K310" s="50"/>
      <c r="L310" s="46"/>
      <c r="M310" t="s">
        <v>290</v>
      </c>
    </row>
    <row r="311" spans="3:17" x14ac:dyDescent="0.15">
      <c r="C311" s="46"/>
      <c r="D311" s="46"/>
      <c r="E311" t="s">
        <v>291</v>
      </c>
      <c r="J311" s="50"/>
      <c r="K311" s="50"/>
      <c r="L311" s="46"/>
      <c r="M311" t="s">
        <v>291</v>
      </c>
    </row>
    <row r="312" spans="3:17" x14ac:dyDescent="0.15">
      <c r="E312" s="48" t="s">
        <v>252</v>
      </c>
      <c r="F312" s="48"/>
      <c r="G312" s="48"/>
      <c r="I312" s="38">
        <f>AVERAGE(I192:I198)</f>
        <v>-0.42857142857142855</v>
      </c>
      <c r="J312" s="50"/>
      <c r="K312" s="50"/>
      <c r="M312" s="48" t="s">
        <v>252</v>
      </c>
      <c r="N312" s="48"/>
      <c r="O312" s="48"/>
      <c r="Q312" s="38">
        <f>AVERAGE(Q192:Q198)</f>
        <v>-3.1746031746031723E-2</v>
      </c>
    </row>
    <row r="313" spans="3:17" x14ac:dyDescent="0.15">
      <c r="E313" s="48" t="s">
        <v>287</v>
      </c>
      <c r="F313" s="48"/>
      <c r="G313" s="48"/>
      <c r="I313">
        <f>STDEV(I192:I198)</f>
        <v>4.1576092031014991</v>
      </c>
      <c r="J313" s="50"/>
      <c r="K313" s="50"/>
      <c r="M313" s="48" t="s">
        <v>287</v>
      </c>
      <c r="N313" s="48"/>
      <c r="O313" s="48"/>
      <c r="Q313">
        <f>STDEV(Q192:Q198)</f>
        <v>0.15082170612907367</v>
      </c>
    </row>
    <row r="314" spans="3:17" x14ac:dyDescent="0.15">
      <c r="E314" s="48" t="s">
        <v>290</v>
      </c>
      <c r="F314" s="48"/>
      <c r="G314" s="48"/>
      <c r="J314" s="50"/>
      <c r="K314" s="50"/>
      <c r="M314" s="48" t="s">
        <v>290</v>
      </c>
      <c r="N314" s="48"/>
      <c r="O314" s="48"/>
    </row>
    <row r="315" spans="3:17" x14ac:dyDescent="0.15">
      <c r="E315" s="48" t="s">
        <v>291</v>
      </c>
      <c r="F315" s="48"/>
      <c r="G315" s="48"/>
      <c r="J315" s="50"/>
      <c r="K315" s="50"/>
      <c r="M315" s="48" t="s">
        <v>291</v>
      </c>
      <c r="N315" s="48"/>
      <c r="O315" s="48"/>
    </row>
    <row r="316" spans="3:17" x14ac:dyDescent="0.15">
      <c r="E316" s="48" t="s">
        <v>254</v>
      </c>
      <c r="F316" s="48"/>
      <c r="G316" s="48"/>
      <c r="I316">
        <f>TTEST(D192:D198,I192:I198,1,1)</f>
        <v>3.3644905979833729E-4</v>
      </c>
      <c r="J316" s="50"/>
      <c r="K316" s="50"/>
      <c r="M316" s="48" t="s">
        <v>254</v>
      </c>
      <c r="N316" s="48"/>
      <c r="O316" s="48"/>
      <c r="Q316">
        <f>TTEST(L192:L198,Q192:Q198,1,1)</f>
        <v>2.6341741942816278E-4</v>
      </c>
    </row>
    <row r="317" spans="3:17" x14ac:dyDescent="0.15">
      <c r="J317" s="50"/>
      <c r="K317" s="50"/>
    </row>
    <row r="318" spans="3:17" x14ac:dyDescent="0.15">
      <c r="C318" s="46"/>
      <c r="D318" s="46" t="s">
        <v>284</v>
      </c>
      <c r="J318" s="50"/>
      <c r="K318" s="50"/>
      <c r="L318" s="46" t="s">
        <v>284</v>
      </c>
    </row>
    <row r="319" spans="3:17" x14ac:dyDescent="0.15">
      <c r="C319" s="46"/>
      <c r="D319" s="46"/>
      <c r="E319" t="s">
        <v>278</v>
      </c>
      <c r="I319">
        <f>AVERAGE(D199:D207)</f>
        <v>11.777777777777779</v>
      </c>
      <c r="J319" s="50"/>
      <c r="K319" s="50"/>
      <c r="L319" s="46"/>
      <c r="M319" t="s">
        <v>278</v>
      </c>
      <c r="Q319">
        <f>AVERAGE(L199:L207)</f>
        <v>0.44428616650838865</v>
      </c>
    </row>
    <row r="320" spans="3:17" x14ac:dyDescent="0.15">
      <c r="C320" s="46"/>
      <c r="D320" s="46"/>
      <c r="E320" t="s">
        <v>288</v>
      </c>
      <c r="J320" s="50"/>
      <c r="K320" s="50"/>
      <c r="L320" s="46"/>
      <c r="M320" t="s">
        <v>288</v>
      </c>
    </row>
    <row r="321" spans="3:17" x14ac:dyDescent="0.15">
      <c r="C321" s="46"/>
      <c r="D321" s="46"/>
      <c r="E321" t="s">
        <v>290</v>
      </c>
      <c r="J321" s="50"/>
      <c r="K321" s="50"/>
      <c r="L321" s="46"/>
      <c r="M321" t="s">
        <v>290</v>
      </c>
    </row>
    <row r="322" spans="3:17" x14ac:dyDescent="0.15">
      <c r="C322" s="46"/>
      <c r="D322" s="46"/>
      <c r="E322" t="s">
        <v>291</v>
      </c>
      <c r="J322" s="50"/>
      <c r="K322" s="50"/>
      <c r="L322" s="46"/>
      <c r="M322" t="s">
        <v>291</v>
      </c>
    </row>
    <row r="323" spans="3:17" x14ac:dyDescent="0.15">
      <c r="C323" s="46"/>
      <c r="D323" s="46"/>
      <c r="E323" t="s">
        <v>279</v>
      </c>
      <c r="I323">
        <f>AVERAGE(G199:G207)</f>
        <v>14</v>
      </c>
      <c r="J323" s="50"/>
      <c r="K323" s="50"/>
      <c r="L323" s="46"/>
      <c r="M323" t="s">
        <v>279</v>
      </c>
      <c r="Q323">
        <f>AVERAGE(O199:O207)</f>
        <v>0.51851851851851849</v>
      </c>
    </row>
    <row r="324" spans="3:17" x14ac:dyDescent="0.15">
      <c r="C324" s="46"/>
      <c r="D324" s="46"/>
      <c r="E324" t="s">
        <v>289</v>
      </c>
      <c r="J324" s="50"/>
      <c r="K324" s="50"/>
      <c r="L324" s="46"/>
      <c r="M324" t="s">
        <v>289</v>
      </c>
    </row>
    <row r="325" spans="3:17" x14ac:dyDescent="0.15">
      <c r="C325" s="46"/>
      <c r="D325" s="46"/>
      <c r="E325" t="s">
        <v>290</v>
      </c>
      <c r="J325" s="50"/>
      <c r="K325" s="50"/>
      <c r="L325" s="46"/>
      <c r="M325" t="s">
        <v>290</v>
      </c>
    </row>
    <row r="326" spans="3:17" x14ac:dyDescent="0.15">
      <c r="C326" s="46"/>
      <c r="D326" s="46"/>
      <c r="E326" t="s">
        <v>291</v>
      </c>
      <c r="J326" s="50"/>
      <c r="K326" s="50"/>
      <c r="L326" s="46"/>
      <c r="M326" t="s">
        <v>291</v>
      </c>
    </row>
    <row r="327" spans="3:17" x14ac:dyDescent="0.15">
      <c r="E327" s="48" t="s">
        <v>252</v>
      </c>
      <c r="F327" s="48"/>
      <c r="G327" s="48"/>
      <c r="I327" s="38">
        <f>AVERAGE(I199:I207)</f>
        <v>2.2222222222222223</v>
      </c>
      <c r="J327" s="50"/>
      <c r="K327" s="50"/>
      <c r="M327" s="48" t="s">
        <v>252</v>
      </c>
      <c r="N327" s="48"/>
      <c r="O327" s="48"/>
      <c r="Q327" s="38">
        <f>AVERAGE(Q199:Q207)</f>
        <v>7.4232352010129773E-2</v>
      </c>
    </row>
    <row r="328" spans="3:17" x14ac:dyDescent="0.15">
      <c r="E328" s="48" t="s">
        <v>287</v>
      </c>
      <c r="F328" s="48"/>
      <c r="G328" s="48"/>
      <c r="I328">
        <f>STDEV(I199:I207)</f>
        <v>2.9907264074877267</v>
      </c>
      <c r="J328" s="50"/>
      <c r="K328" s="50"/>
      <c r="M328" s="48" t="s">
        <v>287</v>
      </c>
      <c r="N328" s="48"/>
      <c r="O328" s="48"/>
      <c r="Q328">
        <f>STDEV(Q199:Q207)</f>
        <v>0.1088845794362584</v>
      </c>
    </row>
    <row r="329" spans="3:17" x14ac:dyDescent="0.15">
      <c r="E329" s="48" t="s">
        <v>290</v>
      </c>
      <c r="F329" s="48"/>
      <c r="G329" s="48"/>
      <c r="J329" s="50"/>
      <c r="K329" s="50"/>
      <c r="M329" s="48" t="s">
        <v>290</v>
      </c>
      <c r="N329" s="48"/>
      <c r="O329" s="48"/>
    </row>
    <row r="330" spans="3:17" x14ac:dyDescent="0.15">
      <c r="E330" s="48" t="s">
        <v>291</v>
      </c>
      <c r="F330" s="48"/>
      <c r="G330" s="48"/>
      <c r="J330" s="50"/>
      <c r="K330" s="50"/>
      <c r="M330" s="48" t="s">
        <v>291</v>
      </c>
      <c r="N330" s="48"/>
      <c r="O330" s="48"/>
    </row>
    <row r="331" spans="3:17" x14ac:dyDescent="0.15">
      <c r="E331" s="48" t="s">
        <v>254</v>
      </c>
      <c r="F331" s="48"/>
      <c r="G331" s="48"/>
      <c r="I331">
        <f>TTEST(D199:D207,I199:I207,1,1)</f>
        <v>7.7554954785610645E-4</v>
      </c>
      <c r="J331" s="50"/>
      <c r="K331" s="50"/>
      <c r="M331" s="48" t="s">
        <v>254</v>
      </c>
      <c r="N331" s="48"/>
      <c r="O331" s="48"/>
      <c r="Q331">
        <f>TTEST(L199:L207,Q199:Q207,1,1)</f>
        <v>5.3341299425744486E-4</v>
      </c>
    </row>
    <row r="332" spans="3:17" x14ac:dyDescent="0.15">
      <c r="J332" s="50"/>
      <c r="K332" s="50"/>
    </row>
    <row r="333" spans="3:17" x14ac:dyDescent="0.15">
      <c r="J333" s="50"/>
      <c r="K333" s="50"/>
    </row>
    <row r="334" spans="3:17" x14ac:dyDescent="0.15">
      <c r="C334" s="46"/>
      <c r="D334" s="46" t="s">
        <v>256</v>
      </c>
      <c r="J334" s="50"/>
      <c r="K334" s="50"/>
      <c r="L334" s="46" t="s">
        <v>256</v>
      </c>
    </row>
    <row r="335" spans="3:17" x14ac:dyDescent="0.15">
      <c r="E335" t="s">
        <v>254</v>
      </c>
      <c r="I335" t="e">
        <f>TTEST(I206:I212,#REF!,1,3)</f>
        <v>#REF!</v>
      </c>
      <c r="J335" s="50"/>
      <c r="K335" s="50"/>
      <c r="M335" t="s">
        <v>254</v>
      </c>
      <c r="Q335" t="e">
        <f>TTEST(Q206:Q212,#REF!,1,3)</f>
        <v>#REF!</v>
      </c>
    </row>
    <row r="336" spans="3:17" x14ac:dyDescent="0.15">
      <c r="E336" t="s">
        <v>257</v>
      </c>
      <c r="I336" t="e">
        <f>FTEST(I206:I212,#REF!)</f>
        <v>#REF!</v>
      </c>
      <c r="J336" s="50"/>
      <c r="K336" s="51"/>
      <c r="M336" t="s">
        <v>257</v>
      </c>
      <c r="Q336" t="e">
        <f>FTEST(Q206:Q212,#REF!)</f>
        <v>#REF!</v>
      </c>
    </row>
    <row r="337" spans="10:14" x14ac:dyDescent="0.15">
      <c r="J337" s="50"/>
      <c r="K337" s="49"/>
    </row>
    <row r="338" spans="10:14" x14ac:dyDescent="0.15">
      <c r="J338" s="50"/>
      <c r="K338" s="49"/>
      <c r="L338" s="49"/>
      <c r="M338" s="49"/>
      <c r="N338" s="50"/>
    </row>
    <row r="339" spans="10:14" x14ac:dyDescent="0.15">
      <c r="J339" s="50"/>
      <c r="K339" s="49"/>
      <c r="L339" s="49"/>
      <c r="M339" s="49"/>
      <c r="N339" s="50"/>
    </row>
    <row r="340" spans="10:14" x14ac:dyDescent="0.15">
      <c r="J340" s="50"/>
      <c r="K340" s="49"/>
      <c r="L340" s="49"/>
      <c r="M340" s="49"/>
      <c r="N340" s="50"/>
    </row>
    <row r="341" spans="10:14" x14ac:dyDescent="0.15">
      <c r="J341" s="50"/>
      <c r="K341" s="49"/>
      <c r="L341" s="49"/>
      <c r="M341" s="49"/>
      <c r="N341" s="50"/>
    </row>
    <row r="342" spans="10:14" x14ac:dyDescent="0.15">
      <c r="J342" s="50"/>
      <c r="K342" s="49"/>
      <c r="L342" s="49"/>
      <c r="M342" s="49"/>
      <c r="N342" s="50"/>
    </row>
    <row r="343" spans="10:14" x14ac:dyDescent="0.15">
      <c r="J343" s="50"/>
      <c r="K343" s="49"/>
      <c r="L343" s="49"/>
      <c r="M343" s="49"/>
      <c r="N343" s="50"/>
    </row>
    <row r="344" spans="10:14" x14ac:dyDescent="0.15">
      <c r="J344" s="50"/>
      <c r="K344" s="50"/>
      <c r="L344" s="50"/>
      <c r="M344" s="50"/>
      <c r="N344" s="50"/>
    </row>
    <row r="345" spans="10:14" x14ac:dyDescent="0.15">
      <c r="J345" s="50"/>
      <c r="K345" s="50"/>
      <c r="L345" s="50"/>
      <c r="M345" s="50"/>
      <c r="N345" s="5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:B3"/>
    </sheetView>
  </sheetViews>
  <sheetFormatPr baseColWidth="10" defaultColWidth="14.5" defaultRowHeight="15.75" customHeight="1" x14ac:dyDescent="0.15"/>
  <sheetData>
    <row r="1" spans="1:53" ht="84" customHeight="1" x14ac:dyDescent="0.15">
      <c r="A1" s="1" t="s">
        <v>0</v>
      </c>
      <c r="B1" s="2" t="s">
        <v>58</v>
      </c>
      <c r="C1" s="4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7" t="s">
        <v>7</v>
      </c>
      <c r="I1" s="7" t="s">
        <v>8</v>
      </c>
      <c r="J1" s="1" t="s">
        <v>9</v>
      </c>
      <c r="K1" s="6" t="s">
        <v>10</v>
      </c>
      <c r="L1" s="6" t="s">
        <v>11</v>
      </c>
      <c r="M1" s="6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6" t="s">
        <v>33</v>
      </c>
      <c r="AI1" s="8" t="s">
        <v>34</v>
      </c>
      <c r="AJ1" s="8" t="s">
        <v>35</v>
      </c>
      <c r="AK1" s="8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59</v>
      </c>
    </row>
    <row r="2" spans="1:53" ht="15.75" customHeight="1" x14ac:dyDescent="0.15">
      <c r="A2" s="9">
        <v>223</v>
      </c>
      <c r="B2" s="9">
        <v>2</v>
      </c>
      <c r="C2" s="11">
        <v>2</v>
      </c>
      <c r="D2" s="11">
        <v>1</v>
      </c>
      <c r="E2" s="12">
        <v>14</v>
      </c>
      <c r="F2" s="12">
        <v>7</v>
      </c>
      <c r="G2" s="12">
        <v>6</v>
      </c>
      <c r="H2" s="12">
        <v>6</v>
      </c>
      <c r="I2" s="12">
        <v>5</v>
      </c>
      <c r="J2" s="12">
        <v>6</v>
      </c>
      <c r="K2" s="12">
        <v>11</v>
      </c>
      <c r="L2" s="12">
        <v>6</v>
      </c>
      <c r="M2" s="12">
        <v>0</v>
      </c>
      <c r="N2" s="12">
        <v>12</v>
      </c>
      <c r="O2" s="12">
        <v>1</v>
      </c>
      <c r="P2" s="12">
        <v>1</v>
      </c>
      <c r="Q2" s="12">
        <v>1</v>
      </c>
      <c r="R2" s="12">
        <v>8</v>
      </c>
      <c r="S2" s="12">
        <v>3</v>
      </c>
      <c r="T2" s="12">
        <v>0</v>
      </c>
      <c r="U2" s="12">
        <v>0</v>
      </c>
      <c r="V2" s="12">
        <v>12</v>
      </c>
      <c r="W2" s="12">
        <v>1</v>
      </c>
      <c r="X2" s="12">
        <v>1</v>
      </c>
      <c r="Y2" s="12">
        <v>1</v>
      </c>
      <c r="Z2" s="12">
        <v>10</v>
      </c>
      <c r="AA2" s="12">
        <v>2</v>
      </c>
      <c r="AB2" s="12">
        <v>1</v>
      </c>
      <c r="AC2" s="12">
        <v>0</v>
      </c>
      <c r="AD2" s="12">
        <v>13</v>
      </c>
      <c r="AE2" s="12">
        <v>1</v>
      </c>
      <c r="AF2" s="12">
        <v>1</v>
      </c>
      <c r="AG2" s="12">
        <v>0</v>
      </c>
      <c r="AH2" s="12">
        <v>40</v>
      </c>
      <c r="AI2" s="12">
        <v>4</v>
      </c>
      <c r="AJ2" s="12">
        <v>3</v>
      </c>
      <c r="AK2" s="12">
        <v>0</v>
      </c>
      <c r="AL2" s="12">
        <v>88</v>
      </c>
      <c r="AM2" s="12">
        <v>17</v>
      </c>
      <c r="AN2" s="12">
        <v>15</v>
      </c>
      <c r="AO2" s="12">
        <v>13</v>
      </c>
      <c r="AP2" s="12">
        <v>3</v>
      </c>
      <c r="AQ2" s="12">
        <v>14</v>
      </c>
      <c r="AR2" s="12"/>
      <c r="AS2" s="12"/>
      <c r="AT2" s="12"/>
      <c r="AU2" s="12"/>
      <c r="AV2" s="12"/>
      <c r="AW2" s="12"/>
      <c r="AX2" s="12"/>
      <c r="AY2" s="12"/>
      <c r="AZ2" s="12"/>
      <c r="BA2" s="12"/>
    </row>
    <row r="3" spans="1:53" ht="15.75" customHeight="1" x14ac:dyDescent="0.15">
      <c r="A3" s="9">
        <v>223</v>
      </c>
      <c r="B3" s="9">
        <v>2</v>
      </c>
      <c r="C3" s="11">
        <v>1</v>
      </c>
      <c r="D3" s="11">
        <v>2</v>
      </c>
      <c r="E3" s="12">
        <v>16</v>
      </c>
      <c r="F3" s="12">
        <v>8</v>
      </c>
      <c r="G3" s="12">
        <v>3</v>
      </c>
      <c r="H3" s="12">
        <v>5</v>
      </c>
      <c r="I3" s="12">
        <v>5</v>
      </c>
      <c r="J3" s="12">
        <v>6</v>
      </c>
      <c r="K3" s="12">
        <v>16</v>
      </c>
      <c r="L3" s="12">
        <v>1</v>
      </c>
      <c r="M3" s="12">
        <v>0</v>
      </c>
      <c r="N3" s="12">
        <v>11</v>
      </c>
      <c r="O3" s="12">
        <v>1</v>
      </c>
      <c r="P3" s="12">
        <v>1</v>
      </c>
      <c r="Q3" s="12">
        <v>0</v>
      </c>
      <c r="R3" s="12">
        <v>9</v>
      </c>
      <c r="S3" s="12">
        <v>0</v>
      </c>
      <c r="T3" s="12">
        <v>0</v>
      </c>
      <c r="U3" s="12">
        <v>0</v>
      </c>
      <c r="V3" s="12">
        <v>10</v>
      </c>
      <c r="W3" s="12">
        <v>1</v>
      </c>
      <c r="X3" s="12">
        <v>1</v>
      </c>
      <c r="Y3" s="12">
        <v>0</v>
      </c>
      <c r="Z3" s="12">
        <v>11</v>
      </c>
      <c r="AA3" s="12">
        <v>2</v>
      </c>
      <c r="AB3" s="12">
        <v>0</v>
      </c>
      <c r="AC3" s="12">
        <v>0</v>
      </c>
      <c r="AD3" s="12">
        <v>10</v>
      </c>
      <c r="AE3" s="12">
        <v>1</v>
      </c>
      <c r="AF3" s="12">
        <v>1</v>
      </c>
      <c r="AG3" s="12">
        <v>0</v>
      </c>
      <c r="AH3" s="12">
        <v>41</v>
      </c>
      <c r="AI3" s="12">
        <v>4</v>
      </c>
      <c r="AJ3" s="12">
        <v>3</v>
      </c>
      <c r="AK3" s="12">
        <v>0</v>
      </c>
      <c r="AL3" s="12">
        <v>74</v>
      </c>
      <c r="AM3" s="12">
        <v>6</v>
      </c>
      <c r="AN3" s="12">
        <v>40</v>
      </c>
      <c r="AO3" s="12">
        <v>20</v>
      </c>
      <c r="AP3" s="12">
        <v>4</v>
      </c>
      <c r="AQ3" s="12">
        <v>6</v>
      </c>
      <c r="AR3" s="12"/>
      <c r="AS3" s="12">
        <v>19</v>
      </c>
      <c r="AT3" s="12" t="s">
        <v>52</v>
      </c>
      <c r="AU3" s="12" t="s">
        <v>53</v>
      </c>
      <c r="AV3" s="12" t="s">
        <v>54</v>
      </c>
      <c r="AW3" s="12" t="s">
        <v>55</v>
      </c>
      <c r="AX3" s="12" t="s">
        <v>56</v>
      </c>
      <c r="AY3" s="12" t="s">
        <v>57</v>
      </c>
      <c r="AZ3" s="12" t="s">
        <v>57</v>
      </c>
      <c r="BA3" s="12"/>
    </row>
    <row r="4" spans="1:53" ht="15.75" customHeight="1" x14ac:dyDescent="0.15">
      <c r="A4" s="9">
        <v>226</v>
      </c>
      <c r="B4" s="9">
        <v>1</v>
      </c>
      <c r="C4" s="11">
        <v>1</v>
      </c>
      <c r="D4" s="11">
        <v>1</v>
      </c>
      <c r="E4" s="12">
        <v>13</v>
      </c>
      <c r="F4" s="12">
        <v>6</v>
      </c>
      <c r="G4" s="12">
        <v>8</v>
      </c>
      <c r="H4" s="12">
        <v>3</v>
      </c>
      <c r="I4" s="12">
        <v>6</v>
      </c>
      <c r="J4" s="12">
        <v>3</v>
      </c>
      <c r="K4" s="12">
        <v>11</v>
      </c>
      <c r="L4" s="12">
        <v>3</v>
      </c>
      <c r="M4" s="12">
        <v>3</v>
      </c>
      <c r="N4" s="12">
        <v>10</v>
      </c>
      <c r="O4" s="12">
        <v>0</v>
      </c>
      <c r="P4" s="12">
        <v>0</v>
      </c>
      <c r="Q4" s="12">
        <v>0</v>
      </c>
      <c r="R4" s="12">
        <v>9</v>
      </c>
      <c r="S4" s="12">
        <v>4</v>
      </c>
      <c r="T4" s="12">
        <v>1</v>
      </c>
      <c r="U4" s="12">
        <v>0</v>
      </c>
      <c r="V4" s="12">
        <v>9</v>
      </c>
      <c r="W4" s="12">
        <v>3</v>
      </c>
      <c r="X4" s="12">
        <v>1</v>
      </c>
      <c r="Y4" s="12">
        <v>0</v>
      </c>
      <c r="Z4" s="12">
        <v>10</v>
      </c>
      <c r="AA4" s="12">
        <v>1</v>
      </c>
      <c r="AB4" s="12">
        <v>0</v>
      </c>
      <c r="AC4" s="12">
        <v>0</v>
      </c>
      <c r="AD4" s="12">
        <v>8</v>
      </c>
      <c r="AE4" s="12">
        <v>4</v>
      </c>
      <c r="AF4" s="12">
        <v>1</v>
      </c>
      <c r="AG4" s="12">
        <v>0</v>
      </c>
      <c r="AH4" s="12">
        <v>27</v>
      </c>
      <c r="AI4" s="12">
        <v>11</v>
      </c>
      <c r="AJ4" s="12">
        <v>3</v>
      </c>
      <c r="AK4" s="12">
        <v>1</v>
      </c>
      <c r="AL4" s="12">
        <v>31</v>
      </c>
      <c r="AM4" s="12">
        <v>4</v>
      </c>
      <c r="AN4" s="12">
        <v>85</v>
      </c>
      <c r="AO4" s="12">
        <v>5</v>
      </c>
      <c r="AP4" s="12">
        <v>4</v>
      </c>
      <c r="AQ4" s="12">
        <v>21</v>
      </c>
      <c r="AR4" s="12"/>
      <c r="AS4" s="12">
        <v>20</v>
      </c>
      <c r="AT4" s="12" t="s">
        <v>52</v>
      </c>
      <c r="AU4" s="12" t="s">
        <v>53</v>
      </c>
      <c r="AV4" s="12" t="s">
        <v>54</v>
      </c>
      <c r="AW4" s="12" t="s">
        <v>55</v>
      </c>
      <c r="AX4" s="12" t="s">
        <v>60</v>
      </c>
      <c r="AY4" s="12" t="s">
        <v>61</v>
      </c>
      <c r="AZ4" s="12" t="s">
        <v>62</v>
      </c>
      <c r="BA4" s="12"/>
    </row>
    <row r="5" spans="1:53" ht="15.75" customHeight="1" x14ac:dyDescent="0.15">
      <c r="A5" s="9">
        <v>226</v>
      </c>
      <c r="B5" s="9">
        <v>1</v>
      </c>
      <c r="C5" s="11">
        <v>2</v>
      </c>
      <c r="D5" s="11">
        <v>2</v>
      </c>
      <c r="E5" s="12">
        <v>16</v>
      </c>
      <c r="F5" s="12">
        <v>8</v>
      </c>
      <c r="G5" s="12">
        <v>3</v>
      </c>
      <c r="H5" s="12">
        <v>4</v>
      </c>
      <c r="I5" s="12">
        <v>4</v>
      </c>
      <c r="J5" s="12">
        <v>5</v>
      </c>
      <c r="K5" s="12">
        <v>13</v>
      </c>
      <c r="L5" s="12">
        <v>1</v>
      </c>
      <c r="M5" s="12">
        <v>3</v>
      </c>
      <c r="N5" s="12">
        <v>9</v>
      </c>
      <c r="O5" s="12">
        <v>4</v>
      </c>
      <c r="P5" s="12">
        <v>1</v>
      </c>
      <c r="Q5" s="12">
        <v>0</v>
      </c>
      <c r="R5" s="12">
        <v>8</v>
      </c>
      <c r="S5" s="12">
        <v>4</v>
      </c>
      <c r="T5" s="12">
        <v>1</v>
      </c>
      <c r="U5" s="12">
        <v>0</v>
      </c>
      <c r="V5" s="12">
        <v>9</v>
      </c>
      <c r="W5" s="12">
        <v>4</v>
      </c>
      <c r="X5" s="12">
        <v>1</v>
      </c>
      <c r="Y5" s="12">
        <v>0</v>
      </c>
      <c r="Z5" s="12">
        <v>10</v>
      </c>
      <c r="AA5" s="12">
        <v>2</v>
      </c>
      <c r="AB5" s="12">
        <v>0</v>
      </c>
      <c r="AC5" s="12">
        <v>0</v>
      </c>
      <c r="AD5" s="12">
        <v>10</v>
      </c>
      <c r="AE5" s="12">
        <v>2</v>
      </c>
      <c r="AF5" s="12">
        <v>1</v>
      </c>
      <c r="AG5" s="12">
        <v>0</v>
      </c>
      <c r="AH5" s="12">
        <v>35</v>
      </c>
      <c r="AI5" s="12">
        <v>17</v>
      </c>
      <c r="AJ5" s="12">
        <v>4</v>
      </c>
      <c r="AK5" s="12">
        <v>0</v>
      </c>
      <c r="AL5" s="12">
        <v>66</v>
      </c>
      <c r="AM5" s="12">
        <v>9</v>
      </c>
      <c r="AN5" s="12">
        <v>45</v>
      </c>
      <c r="AO5" s="12">
        <v>17</v>
      </c>
      <c r="AP5" s="12">
        <v>9</v>
      </c>
      <c r="AQ5" s="12">
        <v>4</v>
      </c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ht="15.75" customHeight="1" x14ac:dyDescent="0.15">
      <c r="A6" s="9">
        <v>227</v>
      </c>
      <c r="B6" s="9">
        <v>1</v>
      </c>
      <c r="C6" s="11">
        <v>1</v>
      </c>
      <c r="D6" s="11">
        <v>1</v>
      </c>
      <c r="E6" s="12">
        <v>10</v>
      </c>
      <c r="F6" s="12">
        <v>17</v>
      </c>
      <c r="G6" s="12">
        <v>0</v>
      </c>
      <c r="H6" s="12">
        <v>3</v>
      </c>
      <c r="I6" s="12">
        <v>5</v>
      </c>
      <c r="J6" s="12">
        <v>3</v>
      </c>
      <c r="K6" s="12">
        <v>12</v>
      </c>
      <c r="L6" s="12">
        <v>5</v>
      </c>
      <c r="M6" s="12">
        <v>0</v>
      </c>
      <c r="N6" s="12">
        <v>11</v>
      </c>
      <c r="O6" s="12">
        <v>2</v>
      </c>
      <c r="P6" s="12">
        <v>1</v>
      </c>
      <c r="Q6" s="12">
        <v>0</v>
      </c>
      <c r="R6" s="12">
        <v>11</v>
      </c>
      <c r="S6" s="12">
        <v>2</v>
      </c>
      <c r="T6" s="12">
        <v>0</v>
      </c>
      <c r="U6" s="12">
        <v>0</v>
      </c>
      <c r="V6" s="12">
        <v>8</v>
      </c>
      <c r="W6" s="12">
        <v>5</v>
      </c>
      <c r="X6" s="12">
        <v>1</v>
      </c>
      <c r="Y6" s="12">
        <v>0</v>
      </c>
      <c r="Z6" s="12">
        <v>7</v>
      </c>
      <c r="AA6" s="12">
        <v>5</v>
      </c>
      <c r="AB6" s="12">
        <v>0</v>
      </c>
      <c r="AC6" s="12">
        <v>0</v>
      </c>
      <c r="AD6" s="12">
        <v>11</v>
      </c>
      <c r="AE6" s="12">
        <v>3</v>
      </c>
      <c r="AF6" s="12">
        <v>1</v>
      </c>
      <c r="AG6" s="12">
        <v>0</v>
      </c>
      <c r="AH6" s="12">
        <v>24</v>
      </c>
      <c r="AI6" s="12">
        <v>9</v>
      </c>
      <c r="AJ6" s="12">
        <v>3</v>
      </c>
      <c r="AK6" s="12">
        <v>0</v>
      </c>
      <c r="AL6" s="12">
        <v>86</v>
      </c>
      <c r="AM6" s="12">
        <v>16</v>
      </c>
      <c r="AN6" s="12">
        <v>18</v>
      </c>
      <c r="AO6" s="12">
        <v>19</v>
      </c>
      <c r="AP6" s="12">
        <v>6</v>
      </c>
      <c r="AQ6" s="12">
        <v>5</v>
      </c>
      <c r="AR6" s="12"/>
      <c r="AS6" s="12">
        <v>21</v>
      </c>
      <c r="AT6" s="12" t="s">
        <v>52</v>
      </c>
      <c r="AU6" s="12" t="s">
        <v>63</v>
      </c>
      <c r="AV6" s="12" t="s">
        <v>54</v>
      </c>
      <c r="AW6" s="12" t="s">
        <v>64</v>
      </c>
      <c r="AX6" s="12" t="s">
        <v>60</v>
      </c>
      <c r="AY6" s="12" t="s">
        <v>62</v>
      </c>
      <c r="AZ6" s="12" t="s">
        <v>65</v>
      </c>
      <c r="BA6" s="12"/>
    </row>
    <row r="7" spans="1:53" ht="15.75" customHeight="1" x14ac:dyDescent="0.15">
      <c r="A7" s="9">
        <v>227</v>
      </c>
      <c r="B7" s="9">
        <v>1</v>
      </c>
      <c r="C7" s="11">
        <v>2</v>
      </c>
      <c r="D7" s="11">
        <v>2</v>
      </c>
      <c r="E7" s="12">
        <v>12</v>
      </c>
      <c r="F7" s="12">
        <v>15</v>
      </c>
      <c r="G7" s="12">
        <v>0</v>
      </c>
      <c r="H7" s="12">
        <v>6</v>
      </c>
      <c r="I7" s="12">
        <v>4</v>
      </c>
      <c r="J7" s="12">
        <v>5</v>
      </c>
      <c r="K7" s="12">
        <v>15</v>
      </c>
      <c r="L7" s="12">
        <v>2</v>
      </c>
      <c r="M7" s="12">
        <v>0</v>
      </c>
      <c r="N7" s="12">
        <v>11</v>
      </c>
      <c r="O7" s="12">
        <v>4</v>
      </c>
      <c r="P7" s="12">
        <v>1</v>
      </c>
      <c r="Q7" s="12">
        <v>0</v>
      </c>
      <c r="R7" s="12">
        <v>9</v>
      </c>
      <c r="S7" s="12">
        <v>6</v>
      </c>
      <c r="T7" s="12">
        <v>0</v>
      </c>
      <c r="U7" s="12">
        <v>0</v>
      </c>
      <c r="V7" s="12">
        <v>12</v>
      </c>
      <c r="W7" s="12">
        <v>2</v>
      </c>
      <c r="X7" s="12">
        <v>1</v>
      </c>
      <c r="Y7" s="12">
        <v>1</v>
      </c>
      <c r="Z7" s="12">
        <v>9</v>
      </c>
      <c r="AA7" s="12">
        <v>6</v>
      </c>
      <c r="AB7" s="12">
        <v>0</v>
      </c>
      <c r="AC7" s="12">
        <v>0</v>
      </c>
      <c r="AD7" s="12">
        <v>12</v>
      </c>
      <c r="AE7" s="12">
        <v>3</v>
      </c>
      <c r="AF7" s="12">
        <v>1</v>
      </c>
      <c r="AG7" s="12">
        <v>0</v>
      </c>
      <c r="AH7" s="12">
        <v>36</v>
      </c>
      <c r="AI7" s="12">
        <v>13</v>
      </c>
      <c r="AJ7" s="12">
        <v>4</v>
      </c>
      <c r="AK7" s="12">
        <v>1</v>
      </c>
      <c r="AL7" s="12">
        <v>67</v>
      </c>
      <c r="AM7" s="12">
        <v>11</v>
      </c>
      <c r="AN7" s="12">
        <v>42</v>
      </c>
      <c r="AO7" s="12">
        <v>21</v>
      </c>
      <c r="AP7" s="12">
        <v>4</v>
      </c>
      <c r="AQ7" s="12">
        <v>5</v>
      </c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ht="15.75" customHeight="1" x14ac:dyDescent="0.15">
      <c r="A8" s="9">
        <v>228</v>
      </c>
      <c r="B8" s="9">
        <v>2</v>
      </c>
      <c r="C8" s="11">
        <v>2</v>
      </c>
      <c r="D8" s="11">
        <v>1</v>
      </c>
      <c r="E8" s="12">
        <v>14</v>
      </c>
      <c r="F8" s="12">
        <v>5</v>
      </c>
      <c r="G8" s="12">
        <v>8</v>
      </c>
      <c r="H8" s="12">
        <v>4</v>
      </c>
      <c r="I8" s="12">
        <v>6</v>
      </c>
      <c r="J8" s="12">
        <v>4</v>
      </c>
      <c r="K8" s="12">
        <v>17</v>
      </c>
      <c r="L8" s="12">
        <v>0</v>
      </c>
      <c r="M8" s="12">
        <v>0</v>
      </c>
      <c r="N8" s="12">
        <v>10</v>
      </c>
      <c r="O8" s="12">
        <v>1</v>
      </c>
      <c r="P8" s="12">
        <v>1</v>
      </c>
      <c r="Q8" s="12">
        <v>0</v>
      </c>
      <c r="R8" s="12">
        <v>10</v>
      </c>
      <c r="S8" s="12">
        <v>0</v>
      </c>
      <c r="T8" s="12">
        <v>0</v>
      </c>
      <c r="U8" s="12">
        <v>0</v>
      </c>
      <c r="V8" s="12">
        <v>8</v>
      </c>
      <c r="W8" s="12">
        <v>1</v>
      </c>
      <c r="X8" s="12">
        <v>0</v>
      </c>
      <c r="Y8" s="12">
        <v>0</v>
      </c>
      <c r="Z8" s="12">
        <v>10</v>
      </c>
      <c r="AA8" s="12">
        <v>1</v>
      </c>
      <c r="AB8" s="12">
        <v>1</v>
      </c>
      <c r="AC8" s="12">
        <v>0</v>
      </c>
      <c r="AD8" s="12">
        <v>5</v>
      </c>
      <c r="AE8" s="12">
        <v>1</v>
      </c>
      <c r="AF8" s="12">
        <v>1</v>
      </c>
      <c r="AG8" s="12">
        <v>0</v>
      </c>
      <c r="AH8" s="12">
        <v>25</v>
      </c>
      <c r="AI8" s="12">
        <v>5</v>
      </c>
      <c r="AJ8" s="12">
        <v>3</v>
      </c>
      <c r="AK8" s="12">
        <v>0</v>
      </c>
      <c r="AL8" s="12">
        <v>83</v>
      </c>
      <c r="AM8" s="12">
        <v>7</v>
      </c>
      <c r="AN8" s="12">
        <v>30</v>
      </c>
      <c r="AO8" s="12">
        <v>24</v>
      </c>
      <c r="AP8" s="12">
        <v>2</v>
      </c>
      <c r="AQ8" s="12">
        <v>4</v>
      </c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 spans="1:53" ht="15.75" customHeight="1" x14ac:dyDescent="0.15">
      <c r="A9" s="9">
        <v>228</v>
      </c>
      <c r="B9" s="9">
        <v>2</v>
      </c>
      <c r="C9" s="11">
        <v>1</v>
      </c>
      <c r="D9" s="11">
        <v>2</v>
      </c>
      <c r="E9" s="12">
        <v>16</v>
      </c>
      <c r="F9" s="12">
        <v>6</v>
      </c>
      <c r="G9" s="12">
        <v>5</v>
      </c>
      <c r="H9" s="12">
        <v>5</v>
      </c>
      <c r="I9" s="12">
        <v>4</v>
      </c>
      <c r="J9" s="12">
        <v>6</v>
      </c>
      <c r="K9" s="12">
        <v>12</v>
      </c>
      <c r="L9" s="12">
        <v>3</v>
      </c>
      <c r="M9" s="12">
        <v>2</v>
      </c>
      <c r="N9" s="12">
        <v>8</v>
      </c>
      <c r="O9" s="12">
        <v>0</v>
      </c>
      <c r="P9" s="12">
        <v>0</v>
      </c>
      <c r="Q9" s="12">
        <v>0</v>
      </c>
      <c r="R9" s="12">
        <v>9</v>
      </c>
      <c r="S9" s="12">
        <v>0</v>
      </c>
      <c r="T9" s="12">
        <v>0</v>
      </c>
      <c r="U9" s="12">
        <v>0</v>
      </c>
      <c r="V9" s="12">
        <v>8</v>
      </c>
      <c r="W9" s="12">
        <v>0</v>
      </c>
      <c r="X9" s="12">
        <v>0</v>
      </c>
      <c r="Y9" s="12">
        <v>0</v>
      </c>
      <c r="Z9" s="12">
        <v>9</v>
      </c>
      <c r="AA9" s="12">
        <v>0</v>
      </c>
      <c r="AB9" s="12">
        <v>0</v>
      </c>
      <c r="AC9" s="12">
        <v>0</v>
      </c>
      <c r="AD9" s="12">
        <v>8</v>
      </c>
      <c r="AE9" s="12">
        <v>0</v>
      </c>
      <c r="AF9" s="12">
        <v>0</v>
      </c>
      <c r="AG9" s="12">
        <v>0</v>
      </c>
      <c r="AH9" s="12">
        <v>29</v>
      </c>
      <c r="AI9" s="12">
        <v>1</v>
      </c>
      <c r="AJ9" s="12">
        <v>1</v>
      </c>
      <c r="AK9" s="12">
        <v>0</v>
      </c>
      <c r="AL9" s="12">
        <v>77</v>
      </c>
      <c r="AM9" s="12">
        <v>3</v>
      </c>
      <c r="AN9" s="12">
        <v>40</v>
      </c>
      <c r="AO9" s="12">
        <v>23</v>
      </c>
      <c r="AP9" s="12">
        <v>2</v>
      </c>
      <c r="AQ9" s="12">
        <v>5</v>
      </c>
      <c r="AR9" s="12"/>
      <c r="AS9" s="12">
        <v>26</v>
      </c>
      <c r="AT9" s="12" t="s">
        <v>68</v>
      </c>
      <c r="AU9" s="12" t="s">
        <v>53</v>
      </c>
      <c r="AV9" s="12" t="s">
        <v>69</v>
      </c>
      <c r="AW9" s="12" t="s">
        <v>64</v>
      </c>
      <c r="AX9" s="12" t="s">
        <v>70</v>
      </c>
      <c r="AY9" s="12" t="s">
        <v>61</v>
      </c>
      <c r="AZ9" s="12" t="s">
        <v>61</v>
      </c>
      <c r="BA9" s="12"/>
    </row>
    <row r="10" spans="1:53" ht="15.75" customHeight="1" x14ac:dyDescent="0.15">
      <c r="A10" s="9">
        <v>229</v>
      </c>
      <c r="B10" s="9">
        <v>2</v>
      </c>
      <c r="C10" s="11">
        <v>2</v>
      </c>
      <c r="D10" s="11">
        <v>1</v>
      </c>
      <c r="E10" s="12">
        <v>15</v>
      </c>
      <c r="F10" s="12">
        <v>1</v>
      </c>
      <c r="G10" s="12">
        <v>11</v>
      </c>
      <c r="H10" s="12">
        <v>3</v>
      </c>
      <c r="I10" s="12">
        <v>4</v>
      </c>
      <c r="J10" s="12">
        <v>6</v>
      </c>
      <c r="K10" s="12">
        <v>14</v>
      </c>
      <c r="L10" s="12">
        <v>1</v>
      </c>
      <c r="M10" s="12">
        <v>2</v>
      </c>
      <c r="N10" s="12">
        <v>7</v>
      </c>
      <c r="O10" s="12">
        <v>0</v>
      </c>
      <c r="P10" s="12">
        <v>0</v>
      </c>
      <c r="Q10" s="12">
        <v>0</v>
      </c>
      <c r="R10" s="12">
        <v>9</v>
      </c>
      <c r="S10" s="12">
        <v>0</v>
      </c>
      <c r="T10" s="12">
        <v>0</v>
      </c>
      <c r="U10" s="12">
        <v>0</v>
      </c>
      <c r="V10" s="12">
        <v>9</v>
      </c>
      <c r="W10" s="12">
        <v>0</v>
      </c>
      <c r="X10" s="12">
        <v>0</v>
      </c>
      <c r="Y10" s="12">
        <v>0</v>
      </c>
      <c r="Z10" s="12">
        <v>8</v>
      </c>
      <c r="AA10" s="12">
        <v>0</v>
      </c>
      <c r="AB10" s="12">
        <v>0</v>
      </c>
      <c r="AC10" s="12">
        <v>0</v>
      </c>
      <c r="AD10" s="12">
        <v>9</v>
      </c>
      <c r="AE10" s="12">
        <v>0</v>
      </c>
      <c r="AF10" s="12">
        <v>0</v>
      </c>
      <c r="AG10" s="12">
        <v>0</v>
      </c>
      <c r="AH10" s="12">
        <v>29</v>
      </c>
      <c r="AI10" s="12">
        <v>2</v>
      </c>
      <c r="AJ10" s="12">
        <v>2</v>
      </c>
      <c r="AK10" s="12">
        <v>0</v>
      </c>
      <c r="AL10" s="12">
        <v>65</v>
      </c>
      <c r="AM10" s="12">
        <v>5</v>
      </c>
      <c r="AN10" s="12">
        <v>50</v>
      </c>
      <c r="AO10" s="12">
        <v>26</v>
      </c>
      <c r="AP10" s="12">
        <v>3</v>
      </c>
      <c r="AQ10" s="12">
        <v>1</v>
      </c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 spans="1:53" ht="15.75" customHeight="1" x14ac:dyDescent="0.15">
      <c r="A11" s="9">
        <v>229</v>
      </c>
      <c r="B11" s="9">
        <v>2</v>
      </c>
      <c r="C11" s="11">
        <v>1</v>
      </c>
      <c r="D11" s="11">
        <v>2</v>
      </c>
      <c r="E11" s="12">
        <v>16</v>
      </c>
      <c r="F11" s="12">
        <v>2</v>
      </c>
      <c r="G11" s="12">
        <v>9</v>
      </c>
      <c r="H11" s="12">
        <v>5</v>
      </c>
      <c r="I11" s="12">
        <v>5</v>
      </c>
      <c r="J11" s="12">
        <v>5</v>
      </c>
      <c r="K11" s="12">
        <v>13</v>
      </c>
      <c r="L11" s="12">
        <v>1</v>
      </c>
      <c r="M11" s="12">
        <v>3</v>
      </c>
      <c r="N11" s="12">
        <v>8</v>
      </c>
      <c r="O11" s="12">
        <v>0</v>
      </c>
      <c r="P11" s="12">
        <v>0</v>
      </c>
      <c r="Q11" s="12">
        <v>0</v>
      </c>
      <c r="R11" s="12">
        <v>10</v>
      </c>
      <c r="S11" s="12">
        <v>0</v>
      </c>
      <c r="T11" s="12">
        <v>0</v>
      </c>
      <c r="U11" s="12">
        <v>0</v>
      </c>
      <c r="V11" s="12">
        <v>10</v>
      </c>
      <c r="W11" s="12">
        <v>0</v>
      </c>
      <c r="X11" s="12">
        <v>0</v>
      </c>
      <c r="Y11" s="12">
        <v>0</v>
      </c>
      <c r="Z11" s="12">
        <v>8</v>
      </c>
      <c r="AA11" s="12">
        <v>0</v>
      </c>
      <c r="AB11" s="12">
        <v>0</v>
      </c>
      <c r="AC11" s="12">
        <v>0</v>
      </c>
      <c r="AD11" s="12">
        <v>8</v>
      </c>
      <c r="AE11" s="12">
        <v>0</v>
      </c>
      <c r="AF11" s="12">
        <v>0</v>
      </c>
      <c r="AG11" s="12">
        <v>0</v>
      </c>
      <c r="AH11" s="12">
        <v>29</v>
      </c>
      <c r="AI11" s="12">
        <v>6</v>
      </c>
      <c r="AJ11" s="12">
        <v>2</v>
      </c>
      <c r="AK11" s="12">
        <v>1</v>
      </c>
      <c r="AL11" s="12">
        <v>50</v>
      </c>
      <c r="AM11" s="12">
        <v>0</v>
      </c>
      <c r="AN11" s="12">
        <v>70</v>
      </c>
      <c r="AO11" s="12">
        <v>11</v>
      </c>
      <c r="AP11" s="12">
        <v>0</v>
      </c>
      <c r="AQ11" s="12">
        <v>19</v>
      </c>
      <c r="AR11" s="12"/>
      <c r="AS11" s="12">
        <v>18</v>
      </c>
      <c r="AT11" s="12" t="s">
        <v>68</v>
      </c>
      <c r="AU11" s="12" t="s">
        <v>53</v>
      </c>
      <c r="AV11" s="12" t="s">
        <v>54</v>
      </c>
      <c r="AW11" s="12" t="s">
        <v>55</v>
      </c>
      <c r="AX11" s="12" t="s">
        <v>60</v>
      </c>
      <c r="AY11" s="12" t="s">
        <v>72</v>
      </c>
      <c r="AZ11" s="12" t="s">
        <v>57</v>
      </c>
      <c r="BA11" s="12"/>
    </row>
    <row r="12" spans="1:53" ht="15.75" customHeight="1" x14ac:dyDescent="0.15">
      <c r="A12" s="9">
        <v>230</v>
      </c>
      <c r="B12" s="9">
        <v>2</v>
      </c>
      <c r="C12" s="11">
        <v>2</v>
      </c>
      <c r="D12" s="11">
        <v>1</v>
      </c>
      <c r="E12" s="12">
        <v>13</v>
      </c>
      <c r="F12" s="12">
        <v>6</v>
      </c>
      <c r="G12" s="12">
        <v>8</v>
      </c>
      <c r="H12" s="12">
        <v>5</v>
      </c>
      <c r="I12" s="12">
        <v>5</v>
      </c>
      <c r="J12" s="12">
        <v>4</v>
      </c>
      <c r="K12" s="12">
        <v>16</v>
      </c>
      <c r="L12" s="12">
        <v>1</v>
      </c>
      <c r="M12" s="12">
        <v>0</v>
      </c>
      <c r="N12" s="12">
        <v>9</v>
      </c>
      <c r="O12" s="12">
        <v>0</v>
      </c>
      <c r="P12" s="12">
        <v>0</v>
      </c>
      <c r="Q12" s="12">
        <v>0</v>
      </c>
      <c r="R12" s="12">
        <v>7</v>
      </c>
      <c r="S12" s="12">
        <v>0</v>
      </c>
      <c r="T12" s="12">
        <v>0</v>
      </c>
      <c r="U12" s="12">
        <v>0</v>
      </c>
      <c r="V12" s="12">
        <v>10</v>
      </c>
      <c r="W12" s="12">
        <v>1</v>
      </c>
      <c r="X12" s="12">
        <v>1</v>
      </c>
      <c r="Y12" s="12">
        <v>0</v>
      </c>
      <c r="Z12" s="12">
        <v>8</v>
      </c>
      <c r="AA12" s="12">
        <v>0</v>
      </c>
      <c r="AB12" s="12">
        <v>0</v>
      </c>
      <c r="AC12" s="12">
        <v>0</v>
      </c>
      <c r="AD12" s="12">
        <v>8</v>
      </c>
      <c r="AE12" s="12">
        <v>0</v>
      </c>
      <c r="AF12" s="12">
        <v>0</v>
      </c>
      <c r="AG12" s="12">
        <v>0</v>
      </c>
      <c r="AH12" s="12">
        <v>27</v>
      </c>
      <c r="AI12" s="12">
        <v>4</v>
      </c>
      <c r="AJ12" s="12">
        <v>3</v>
      </c>
      <c r="AK12" s="12">
        <v>0</v>
      </c>
      <c r="AL12" s="12">
        <v>45</v>
      </c>
      <c r="AM12" s="12">
        <v>5</v>
      </c>
      <c r="AN12" s="12">
        <v>70</v>
      </c>
      <c r="AO12" s="12">
        <v>22</v>
      </c>
      <c r="AP12" s="12">
        <v>6</v>
      </c>
      <c r="AQ12" s="12">
        <v>2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 spans="1:53" ht="15.75" customHeight="1" x14ac:dyDescent="0.15">
      <c r="A13" s="9">
        <v>230</v>
      </c>
      <c r="B13" s="9">
        <v>2</v>
      </c>
      <c r="C13" s="11">
        <v>1</v>
      </c>
      <c r="D13" s="11">
        <v>2</v>
      </c>
      <c r="E13" s="12">
        <v>14</v>
      </c>
      <c r="F13" s="12">
        <v>5</v>
      </c>
      <c r="G13" s="12">
        <v>8</v>
      </c>
      <c r="H13" s="12">
        <v>6</v>
      </c>
      <c r="I13" s="12">
        <v>3</v>
      </c>
      <c r="J13" s="12">
        <v>6</v>
      </c>
      <c r="K13" s="12">
        <v>13</v>
      </c>
      <c r="L13" s="12">
        <v>4</v>
      </c>
      <c r="M13" s="12">
        <v>0</v>
      </c>
      <c r="N13" s="12">
        <v>10</v>
      </c>
      <c r="O13" s="12">
        <v>0</v>
      </c>
      <c r="P13" s="12">
        <v>0</v>
      </c>
      <c r="Q13" s="12">
        <v>0</v>
      </c>
      <c r="R13" s="12">
        <v>9</v>
      </c>
      <c r="S13" s="12">
        <v>0</v>
      </c>
      <c r="T13" s="12">
        <v>0</v>
      </c>
      <c r="U13" s="12">
        <v>0</v>
      </c>
      <c r="V13" s="12">
        <v>11</v>
      </c>
      <c r="W13" s="12">
        <v>0</v>
      </c>
      <c r="X13" s="12">
        <v>0</v>
      </c>
      <c r="Y13" s="12">
        <v>0</v>
      </c>
      <c r="Z13" s="12">
        <v>10</v>
      </c>
      <c r="AA13" s="12">
        <v>0</v>
      </c>
      <c r="AB13" s="12">
        <v>0</v>
      </c>
      <c r="AC13" s="12">
        <v>0</v>
      </c>
      <c r="AD13" s="12">
        <v>10</v>
      </c>
      <c r="AE13" s="12">
        <v>0</v>
      </c>
      <c r="AF13" s="12">
        <v>0</v>
      </c>
      <c r="AG13" s="12">
        <v>0</v>
      </c>
      <c r="AH13" s="12">
        <v>38</v>
      </c>
      <c r="AI13" s="12">
        <v>0</v>
      </c>
      <c r="AJ13" s="12">
        <v>0</v>
      </c>
      <c r="AK13" s="12">
        <v>0</v>
      </c>
      <c r="AL13" s="12">
        <v>44</v>
      </c>
      <c r="AM13" s="12">
        <v>1</v>
      </c>
      <c r="AN13" s="12">
        <v>75</v>
      </c>
      <c r="AO13" s="12">
        <v>21</v>
      </c>
      <c r="AP13" s="12">
        <v>3</v>
      </c>
      <c r="AQ13" s="12">
        <v>6</v>
      </c>
      <c r="AR13" s="12"/>
      <c r="AS13" s="12">
        <v>18</v>
      </c>
      <c r="AT13" s="12" t="s">
        <v>52</v>
      </c>
      <c r="AU13" s="12" t="s">
        <v>63</v>
      </c>
      <c r="AV13" s="12" t="s">
        <v>54</v>
      </c>
      <c r="AW13" s="12" t="s">
        <v>55</v>
      </c>
      <c r="AX13" s="12" t="s">
        <v>60</v>
      </c>
      <c r="AY13" s="12" t="s">
        <v>72</v>
      </c>
      <c r="AZ13" s="12" t="s">
        <v>62</v>
      </c>
      <c r="BA13" s="12"/>
    </row>
    <row r="14" spans="1:53" ht="15.75" customHeight="1" x14ac:dyDescent="0.15">
      <c r="A14" s="9">
        <v>231</v>
      </c>
      <c r="B14" s="9">
        <v>1</v>
      </c>
      <c r="C14" s="11">
        <v>1</v>
      </c>
      <c r="D14" s="11">
        <v>1</v>
      </c>
      <c r="E14" s="12">
        <v>13</v>
      </c>
      <c r="F14" s="12">
        <v>9</v>
      </c>
      <c r="G14" s="12">
        <v>5</v>
      </c>
      <c r="H14" s="12">
        <v>4</v>
      </c>
      <c r="I14" s="12">
        <v>4</v>
      </c>
      <c r="J14" s="12">
        <v>3</v>
      </c>
      <c r="K14" s="12">
        <v>15</v>
      </c>
      <c r="L14" s="12">
        <v>2</v>
      </c>
      <c r="M14" s="12">
        <v>0</v>
      </c>
      <c r="N14" s="12">
        <v>10</v>
      </c>
      <c r="O14" s="12">
        <v>0</v>
      </c>
      <c r="P14" s="12">
        <v>0</v>
      </c>
      <c r="Q14" s="12">
        <v>0</v>
      </c>
      <c r="R14" s="12">
        <v>7</v>
      </c>
      <c r="S14" s="12">
        <v>0</v>
      </c>
      <c r="T14" s="12">
        <v>0</v>
      </c>
      <c r="U14" s="12">
        <v>0</v>
      </c>
      <c r="V14" s="12">
        <v>8</v>
      </c>
      <c r="W14" s="12">
        <v>0</v>
      </c>
      <c r="X14" s="12">
        <v>0</v>
      </c>
      <c r="Y14" s="12">
        <v>0</v>
      </c>
      <c r="Z14" s="12">
        <v>12</v>
      </c>
      <c r="AA14" s="12">
        <v>0</v>
      </c>
      <c r="AB14" s="12">
        <v>0</v>
      </c>
      <c r="AC14" s="12">
        <v>0</v>
      </c>
      <c r="AD14" s="12">
        <v>7</v>
      </c>
      <c r="AE14" s="12">
        <v>0</v>
      </c>
      <c r="AF14" s="12">
        <v>0</v>
      </c>
      <c r="AG14" s="12">
        <v>0</v>
      </c>
      <c r="AH14" s="12">
        <v>26</v>
      </c>
      <c r="AI14" s="12">
        <v>2</v>
      </c>
      <c r="AJ14" s="12">
        <v>1</v>
      </c>
      <c r="AK14" s="12">
        <v>0</v>
      </c>
      <c r="AL14" s="12">
        <v>40</v>
      </c>
      <c r="AM14" s="12">
        <v>5</v>
      </c>
      <c r="AN14" s="12">
        <v>75</v>
      </c>
      <c r="AO14" s="12">
        <v>18</v>
      </c>
      <c r="AP14" s="12">
        <v>8</v>
      </c>
      <c r="AQ14" s="12">
        <v>4</v>
      </c>
      <c r="AR14" s="12"/>
      <c r="AS14" s="12">
        <v>22</v>
      </c>
      <c r="AT14" s="12" t="s">
        <v>52</v>
      </c>
      <c r="AU14" s="12" t="s">
        <v>63</v>
      </c>
      <c r="AV14" s="12" t="s">
        <v>54</v>
      </c>
      <c r="AW14" s="12" t="s">
        <v>55</v>
      </c>
      <c r="AX14" s="12" t="s">
        <v>70</v>
      </c>
      <c r="AY14" s="12" t="s">
        <v>62</v>
      </c>
      <c r="AZ14" s="12" t="s">
        <v>62</v>
      </c>
      <c r="BA14" s="12"/>
    </row>
    <row r="15" spans="1:53" ht="15.75" customHeight="1" x14ac:dyDescent="0.15">
      <c r="A15" s="9">
        <v>231</v>
      </c>
      <c r="B15" s="9">
        <v>1</v>
      </c>
      <c r="C15" s="11">
        <v>2</v>
      </c>
      <c r="D15" s="11">
        <v>2</v>
      </c>
      <c r="E15" s="12">
        <v>15</v>
      </c>
      <c r="F15" s="12">
        <v>8</v>
      </c>
      <c r="G15" s="12">
        <v>4</v>
      </c>
      <c r="H15" s="12">
        <v>4</v>
      </c>
      <c r="I15" s="12">
        <v>4</v>
      </c>
      <c r="J15" s="12">
        <v>6</v>
      </c>
      <c r="K15" s="12">
        <v>16</v>
      </c>
      <c r="L15" s="12">
        <v>1</v>
      </c>
      <c r="M15" s="12">
        <v>0</v>
      </c>
      <c r="N15" s="12">
        <v>13</v>
      </c>
      <c r="O15" s="12">
        <v>0</v>
      </c>
      <c r="P15" s="12">
        <v>0</v>
      </c>
      <c r="Q15" s="12">
        <v>0</v>
      </c>
      <c r="R15" s="12">
        <v>11</v>
      </c>
      <c r="S15" s="12">
        <v>0</v>
      </c>
      <c r="T15" s="12">
        <v>0</v>
      </c>
      <c r="U15" s="12">
        <v>0</v>
      </c>
      <c r="V15" s="12">
        <v>11</v>
      </c>
      <c r="W15" s="12">
        <v>0</v>
      </c>
      <c r="X15" s="12">
        <v>0</v>
      </c>
      <c r="Y15" s="12">
        <v>0</v>
      </c>
      <c r="Z15" s="12">
        <v>9</v>
      </c>
      <c r="AA15" s="12">
        <v>0</v>
      </c>
      <c r="AB15" s="12">
        <v>0</v>
      </c>
      <c r="AC15" s="12">
        <v>0</v>
      </c>
      <c r="AD15" s="12">
        <v>11</v>
      </c>
      <c r="AE15" s="12">
        <v>0</v>
      </c>
      <c r="AF15" s="12">
        <v>0</v>
      </c>
      <c r="AG15" s="12">
        <v>0</v>
      </c>
      <c r="AH15" s="12">
        <v>42</v>
      </c>
      <c r="AI15" s="12">
        <v>0</v>
      </c>
      <c r="AJ15" s="12">
        <v>0</v>
      </c>
      <c r="AK15" s="12">
        <v>0</v>
      </c>
      <c r="AL15" s="12">
        <v>42</v>
      </c>
      <c r="AM15" s="12">
        <v>3</v>
      </c>
      <c r="AN15" s="12">
        <v>75</v>
      </c>
      <c r="AO15" s="12">
        <v>21</v>
      </c>
      <c r="AP15" s="12">
        <v>9</v>
      </c>
      <c r="AQ15" s="12">
        <v>0</v>
      </c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ht="15.75" customHeight="1" x14ac:dyDescent="0.15">
      <c r="A16" s="9">
        <v>232</v>
      </c>
      <c r="B16" s="9">
        <v>2</v>
      </c>
      <c r="C16" s="11">
        <v>2</v>
      </c>
      <c r="D16" s="11">
        <v>1</v>
      </c>
      <c r="E16" s="12">
        <v>18</v>
      </c>
      <c r="F16" s="12">
        <v>8</v>
      </c>
      <c r="G16" s="12">
        <v>1</v>
      </c>
      <c r="H16" s="12">
        <v>3</v>
      </c>
      <c r="I16" s="12">
        <v>5</v>
      </c>
      <c r="J16" s="12">
        <v>3</v>
      </c>
      <c r="K16" s="12">
        <v>12</v>
      </c>
      <c r="L16" s="12">
        <v>5</v>
      </c>
      <c r="M16" s="12">
        <v>0</v>
      </c>
      <c r="N16" s="12">
        <v>10</v>
      </c>
      <c r="O16" s="12">
        <v>2</v>
      </c>
      <c r="P16" s="12">
        <v>1</v>
      </c>
      <c r="Q16" s="12">
        <v>0</v>
      </c>
      <c r="R16" s="12">
        <v>1</v>
      </c>
      <c r="S16" s="12">
        <v>3</v>
      </c>
      <c r="T16" s="12">
        <v>1</v>
      </c>
      <c r="U16" s="12">
        <v>0</v>
      </c>
      <c r="V16" s="12">
        <v>10</v>
      </c>
      <c r="W16" s="12">
        <v>2</v>
      </c>
      <c r="X16" s="12">
        <v>0</v>
      </c>
      <c r="Y16" s="12">
        <v>0</v>
      </c>
      <c r="Z16" s="12">
        <v>5</v>
      </c>
      <c r="AA16" s="12">
        <v>1</v>
      </c>
      <c r="AB16" s="12">
        <v>1</v>
      </c>
      <c r="AC16" s="12">
        <v>1</v>
      </c>
      <c r="AD16" s="12">
        <v>12</v>
      </c>
      <c r="AE16" s="12">
        <v>0</v>
      </c>
      <c r="AF16" s="12">
        <v>0</v>
      </c>
      <c r="AG16" s="12">
        <v>0</v>
      </c>
      <c r="AH16" s="12">
        <v>32</v>
      </c>
      <c r="AI16" s="12">
        <v>3</v>
      </c>
      <c r="AJ16" s="12">
        <v>2</v>
      </c>
      <c r="AK16" s="12">
        <v>0</v>
      </c>
      <c r="AL16" s="12">
        <v>95</v>
      </c>
      <c r="AM16" s="12">
        <v>25</v>
      </c>
      <c r="AN16" s="12">
        <v>0</v>
      </c>
      <c r="AO16" s="12">
        <v>14</v>
      </c>
      <c r="AP16" s="12">
        <v>16</v>
      </c>
      <c r="AQ16" s="12">
        <v>0</v>
      </c>
      <c r="AR16" s="12"/>
      <c r="AS16" s="12"/>
      <c r="AT16" s="12"/>
      <c r="AU16" s="15"/>
      <c r="AV16" s="12"/>
      <c r="AW16" s="12"/>
      <c r="AX16" s="12"/>
      <c r="AY16" s="12"/>
      <c r="AZ16" s="12"/>
      <c r="BA16" s="12"/>
    </row>
    <row r="17" spans="1:53" ht="15.75" customHeight="1" x14ac:dyDescent="0.15">
      <c r="A17" s="9">
        <v>232</v>
      </c>
      <c r="B17" s="9">
        <v>2</v>
      </c>
      <c r="C17" s="11">
        <v>1</v>
      </c>
      <c r="D17" s="11">
        <v>2</v>
      </c>
      <c r="E17" s="12">
        <v>15</v>
      </c>
      <c r="F17" s="12">
        <v>3</v>
      </c>
      <c r="G17" s="12">
        <v>9</v>
      </c>
      <c r="H17" s="12">
        <v>6</v>
      </c>
      <c r="I17" s="12">
        <v>4</v>
      </c>
      <c r="J17" s="12">
        <v>6</v>
      </c>
      <c r="K17" s="12">
        <v>8</v>
      </c>
      <c r="L17" s="12">
        <v>1</v>
      </c>
      <c r="M17" s="12">
        <v>8</v>
      </c>
      <c r="N17" s="12">
        <v>10</v>
      </c>
      <c r="O17" s="12">
        <v>0</v>
      </c>
      <c r="P17" s="12">
        <v>0</v>
      </c>
      <c r="Q17" s="12">
        <v>0</v>
      </c>
      <c r="R17" s="12">
        <v>11</v>
      </c>
      <c r="S17" s="12">
        <v>0</v>
      </c>
      <c r="T17" s="12">
        <v>0</v>
      </c>
      <c r="U17" s="12">
        <v>0</v>
      </c>
      <c r="V17" s="12">
        <v>9</v>
      </c>
      <c r="W17" s="12">
        <v>0</v>
      </c>
      <c r="X17" s="12">
        <v>0</v>
      </c>
      <c r="Y17" s="12">
        <v>0</v>
      </c>
      <c r="Z17" s="12">
        <v>11</v>
      </c>
      <c r="AA17" s="12">
        <v>0</v>
      </c>
      <c r="AB17" s="12">
        <v>0</v>
      </c>
      <c r="AC17" s="12">
        <v>0</v>
      </c>
      <c r="AD17" s="12">
        <v>10</v>
      </c>
      <c r="AE17" s="12">
        <v>0</v>
      </c>
      <c r="AF17" s="12">
        <v>0</v>
      </c>
      <c r="AG17" s="12">
        <v>0</v>
      </c>
      <c r="AH17" s="12">
        <v>34</v>
      </c>
      <c r="AI17" s="12">
        <v>1</v>
      </c>
      <c r="AJ17" s="12">
        <v>0</v>
      </c>
      <c r="AK17" s="12">
        <v>0</v>
      </c>
      <c r="AL17" s="12">
        <v>38</v>
      </c>
      <c r="AM17" s="12">
        <v>2</v>
      </c>
      <c r="AN17" s="12">
        <v>80</v>
      </c>
      <c r="AO17" s="12">
        <v>8</v>
      </c>
      <c r="AP17" s="12">
        <v>7</v>
      </c>
      <c r="AQ17" s="12">
        <v>15</v>
      </c>
      <c r="AR17" s="12"/>
      <c r="AS17" s="12">
        <v>18</v>
      </c>
      <c r="AT17" s="12" t="s">
        <v>52</v>
      </c>
      <c r="AU17" s="15"/>
      <c r="AV17" s="12" t="s">
        <v>54</v>
      </c>
      <c r="AW17" s="12" t="s">
        <v>55</v>
      </c>
      <c r="AX17" s="12" t="s">
        <v>60</v>
      </c>
      <c r="AY17" s="12" t="s">
        <v>57</v>
      </c>
      <c r="AZ17" s="12" t="s">
        <v>61</v>
      </c>
      <c r="BA17" s="12"/>
    </row>
    <row r="18" spans="1:53" ht="15.75" customHeight="1" x14ac:dyDescent="0.15">
      <c r="A18" s="9">
        <v>234</v>
      </c>
      <c r="B18" s="9">
        <v>2</v>
      </c>
      <c r="C18" s="11">
        <v>1</v>
      </c>
      <c r="D18" s="11">
        <v>1</v>
      </c>
      <c r="E18" s="12">
        <v>13</v>
      </c>
      <c r="F18" s="12">
        <v>3</v>
      </c>
      <c r="G18" s="12">
        <v>11</v>
      </c>
      <c r="H18" s="12">
        <v>3</v>
      </c>
      <c r="I18" s="12">
        <v>2</v>
      </c>
      <c r="J18" s="12">
        <v>4</v>
      </c>
      <c r="K18" s="12">
        <v>8</v>
      </c>
      <c r="L18" s="12">
        <v>2</v>
      </c>
      <c r="M18" s="12">
        <v>7</v>
      </c>
      <c r="N18" s="12">
        <v>9</v>
      </c>
      <c r="O18" s="12">
        <v>2</v>
      </c>
      <c r="P18" s="12">
        <v>1</v>
      </c>
      <c r="Q18" s="12">
        <v>0</v>
      </c>
      <c r="R18" s="12">
        <v>9</v>
      </c>
      <c r="S18" s="12">
        <v>1</v>
      </c>
      <c r="T18" s="12">
        <v>1</v>
      </c>
      <c r="U18" s="12">
        <v>0</v>
      </c>
      <c r="V18" s="12">
        <v>12</v>
      </c>
      <c r="W18" s="12">
        <v>1</v>
      </c>
      <c r="X18" s="12">
        <v>1</v>
      </c>
      <c r="Y18" s="12">
        <v>0</v>
      </c>
      <c r="Z18" s="12">
        <v>7</v>
      </c>
      <c r="AA18" s="12">
        <v>1</v>
      </c>
      <c r="AB18" s="12">
        <v>1</v>
      </c>
      <c r="AC18" s="12">
        <v>0</v>
      </c>
      <c r="AD18" s="12">
        <v>7</v>
      </c>
      <c r="AE18" s="12">
        <v>0</v>
      </c>
      <c r="AF18" s="12">
        <v>0</v>
      </c>
      <c r="AG18" s="12">
        <v>0</v>
      </c>
      <c r="AH18" s="12">
        <v>25</v>
      </c>
      <c r="AI18" s="12">
        <v>6</v>
      </c>
      <c r="AJ18" s="12">
        <v>3</v>
      </c>
      <c r="AK18" s="12">
        <v>0</v>
      </c>
      <c r="AL18" s="12">
        <v>40</v>
      </c>
      <c r="AM18" s="12">
        <v>7</v>
      </c>
      <c r="AN18" s="12">
        <v>73</v>
      </c>
      <c r="AO18" s="12">
        <v>1</v>
      </c>
      <c r="AP18" s="12">
        <v>5</v>
      </c>
      <c r="AQ18" s="12">
        <v>24</v>
      </c>
      <c r="AR18" s="12"/>
      <c r="AS18" s="12">
        <v>18</v>
      </c>
      <c r="AT18" s="12" t="s">
        <v>52</v>
      </c>
      <c r="AU18" s="12" t="s">
        <v>53</v>
      </c>
      <c r="AV18" s="12" t="s">
        <v>54</v>
      </c>
      <c r="AW18" s="12" t="s">
        <v>71</v>
      </c>
      <c r="AX18" s="12" t="s">
        <v>78</v>
      </c>
      <c r="AY18" s="12" t="s">
        <v>57</v>
      </c>
      <c r="AZ18" s="12" t="s">
        <v>72</v>
      </c>
      <c r="BA18" s="12"/>
    </row>
    <row r="19" spans="1:53" ht="15.75" customHeight="1" x14ac:dyDescent="0.15">
      <c r="A19" s="9">
        <v>234</v>
      </c>
      <c r="B19" s="9">
        <v>2</v>
      </c>
      <c r="C19" s="11">
        <v>2</v>
      </c>
      <c r="D19" s="11">
        <v>2</v>
      </c>
      <c r="E19" s="12">
        <v>9</v>
      </c>
      <c r="F19" s="12">
        <v>4</v>
      </c>
      <c r="G19" s="12">
        <v>14</v>
      </c>
      <c r="H19" s="12">
        <v>4</v>
      </c>
      <c r="I19" s="12">
        <v>5</v>
      </c>
      <c r="J19" s="12">
        <v>3</v>
      </c>
      <c r="K19" s="12">
        <v>3</v>
      </c>
      <c r="L19" s="12">
        <v>3</v>
      </c>
      <c r="M19" s="12">
        <v>11</v>
      </c>
      <c r="N19" s="12">
        <v>14</v>
      </c>
      <c r="O19" s="12">
        <v>0</v>
      </c>
      <c r="P19" s="12">
        <v>0</v>
      </c>
      <c r="Q19" s="12">
        <v>0</v>
      </c>
      <c r="R19" s="12">
        <v>11</v>
      </c>
      <c r="S19" s="12">
        <v>1</v>
      </c>
      <c r="T19" s="12">
        <v>1</v>
      </c>
      <c r="U19" s="12">
        <v>0</v>
      </c>
      <c r="V19" s="12">
        <v>12</v>
      </c>
      <c r="W19" s="12">
        <v>1</v>
      </c>
      <c r="X19" s="12">
        <v>1</v>
      </c>
      <c r="Y19" s="12">
        <v>0</v>
      </c>
      <c r="Z19" s="12">
        <v>6</v>
      </c>
      <c r="AA19" s="12">
        <v>3</v>
      </c>
      <c r="AB19" s="12">
        <v>1</v>
      </c>
      <c r="AC19" s="12">
        <v>2</v>
      </c>
      <c r="AD19" s="12">
        <v>11</v>
      </c>
      <c r="AE19" s="12">
        <v>2</v>
      </c>
      <c r="AF19" s="12">
        <v>1</v>
      </c>
      <c r="AG19" s="12">
        <v>0</v>
      </c>
      <c r="AH19" s="12">
        <v>33</v>
      </c>
      <c r="AI19" s="12">
        <v>5</v>
      </c>
      <c r="AJ19" s="12">
        <v>4</v>
      </c>
      <c r="AK19" s="12">
        <v>0</v>
      </c>
      <c r="AL19" s="12">
        <v>89</v>
      </c>
      <c r="AM19" s="12">
        <v>21</v>
      </c>
      <c r="AN19" s="12">
        <v>10</v>
      </c>
      <c r="AO19" s="12">
        <v>6</v>
      </c>
      <c r="AP19" s="12">
        <v>14</v>
      </c>
      <c r="AQ19" s="12">
        <v>10</v>
      </c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ht="15.75" customHeight="1" x14ac:dyDescent="0.15">
      <c r="A20" s="9">
        <v>236</v>
      </c>
      <c r="B20" s="9">
        <v>2</v>
      </c>
      <c r="C20" s="11">
        <v>2</v>
      </c>
      <c r="D20" s="11">
        <v>1</v>
      </c>
      <c r="E20" s="12">
        <v>14</v>
      </c>
      <c r="F20" s="12">
        <v>10</v>
      </c>
      <c r="G20" s="12">
        <v>3</v>
      </c>
      <c r="H20" s="12">
        <v>3</v>
      </c>
      <c r="I20" s="12">
        <v>3</v>
      </c>
      <c r="J20" s="12">
        <v>4</v>
      </c>
      <c r="K20" s="12">
        <v>9</v>
      </c>
      <c r="L20" s="12">
        <v>3</v>
      </c>
      <c r="M20" s="12">
        <v>5</v>
      </c>
      <c r="N20" s="12">
        <v>8</v>
      </c>
      <c r="O20" s="12">
        <v>1</v>
      </c>
      <c r="P20" s="12">
        <v>0</v>
      </c>
      <c r="Q20" s="12">
        <v>0</v>
      </c>
      <c r="R20" s="12">
        <v>5</v>
      </c>
      <c r="S20" s="12">
        <v>1</v>
      </c>
      <c r="T20" s="12">
        <v>1</v>
      </c>
      <c r="U20" s="12">
        <v>0</v>
      </c>
      <c r="V20" s="12">
        <v>5</v>
      </c>
      <c r="W20" s="12">
        <v>0</v>
      </c>
      <c r="X20" s="12">
        <v>0</v>
      </c>
      <c r="Y20" s="12">
        <v>0</v>
      </c>
      <c r="Z20" s="12">
        <v>7</v>
      </c>
      <c r="AA20" s="12">
        <v>0</v>
      </c>
      <c r="AB20" s="12">
        <v>0</v>
      </c>
      <c r="AC20" s="12">
        <v>0</v>
      </c>
      <c r="AD20" s="12">
        <v>6</v>
      </c>
      <c r="AE20" s="12">
        <v>0</v>
      </c>
      <c r="AF20" s="12">
        <v>0</v>
      </c>
      <c r="AG20" s="12">
        <v>0</v>
      </c>
      <c r="AH20" s="12">
        <v>15</v>
      </c>
      <c r="AI20" s="12">
        <v>1</v>
      </c>
      <c r="AJ20" s="12">
        <v>1</v>
      </c>
      <c r="AK20" s="12">
        <v>0</v>
      </c>
      <c r="AL20" s="12">
        <v>70</v>
      </c>
      <c r="AM20" s="12">
        <v>18</v>
      </c>
      <c r="AN20" s="12">
        <v>32</v>
      </c>
      <c r="AO20" s="12">
        <v>21</v>
      </c>
      <c r="AP20" s="12">
        <v>3</v>
      </c>
      <c r="AQ20" s="12">
        <v>6</v>
      </c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 spans="1:53" ht="15.75" customHeight="1" x14ac:dyDescent="0.15">
      <c r="A21" s="9">
        <v>236</v>
      </c>
      <c r="B21" s="9">
        <v>2</v>
      </c>
      <c r="C21" s="11">
        <v>1</v>
      </c>
      <c r="D21" s="11">
        <v>2</v>
      </c>
      <c r="E21" s="12">
        <v>12</v>
      </c>
      <c r="F21" s="12">
        <v>4</v>
      </c>
      <c r="G21" s="12">
        <v>11</v>
      </c>
      <c r="H21" s="12">
        <v>4</v>
      </c>
      <c r="I21" s="12">
        <v>4</v>
      </c>
      <c r="J21" s="12">
        <v>5</v>
      </c>
      <c r="K21" s="12">
        <v>10</v>
      </c>
      <c r="L21" s="12">
        <v>2</v>
      </c>
      <c r="M21" s="12">
        <v>5</v>
      </c>
      <c r="N21" s="12">
        <v>9</v>
      </c>
      <c r="O21" s="12">
        <v>0</v>
      </c>
      <c r="P21" s="12">
        <v>0</v>
      </c>
      <c r="Q21" s="12">
        <v>0</v>
      </c>
      <c r="R21" s="12">
        <v>7</v>
      </c>
      <c r="S21" s="12">
        <v>0</v>
      </c>
      <c r="T21" s="12">
        <v>0</v>
      </c>
      <c r="U21" s="12">
        <v>0</v>
      </c>
      <c r="V21" s="12">
        <v>11</v>
      </c>
      <c r="W21" s="12">
        <v>0</v>
      </c>
      <c r="X21" s="12">
        <v>0</v>
      </c>
      <c r="Y21" s="12">
        <v>0</v>
      </c>
      <c r="Z21" s="12">
        <v>8</v>
      </c>
      <c r="AA21" s="12">
        <v>0</v>
      </c>
      <c r="AB21" s="12">
        <v>0</v>
      </c>
      <c r="AC21" s="12">
        <v>0</v>
      </c>
      <c r="AD21" s="12">
        <v>10</v>
      </c>
      <c r="AE21" s="12">
        <v>0</v>
      </c>
      <c r="AF21" s="12">
        <v>0</v>
      </c>
      <c r="AG21" s="12">
        <v>0</v>
      </c>
      <c r="AH21" s="12">
        <v>27</v>
      </c>
      <c r="AI21" s="12">
        <v>0</v>
      </c>
      <c r="AJ21" s="12">
        <v>0</v>
      </c>
      <c r="AK21" s="12">
        <v>0</v>
      </c>
      <c r="AL21" s="12">
        <v>57</v>
      </c>
      <c r="AM21" s="12">
        <v>19</v>
      </c>
      <c r="AN21" s="12">
        <v>44</v>
      </c>
      <c r="AO21" s="12">
        <v>7</v>
      </c>
      <c r="AP21" s="12">
        <v>12</v>
      </c>
      <c r="AQ21" s="12">
        <v>11</v>
      </c>
      <c r="AR21" s="12"/>
      <c r="AS21" s="12">
        <v>18</v>
      </c>
      <c r="AT21" s="12" t="s">
        <v>52</v>
      </c>
      <c r="AU21" s="12" t="s">
        <v>53</v>
      </c>
      <c r="AV21" s="12" t="s">
        <v>54</v>
      </c>
      <c r="AW21" s="12" t="s">
        <v>71</v>
      </c>
      <c r="AX21" s="12" t="s">
        <v>60</v>
      </c>
      <c r="AY21" s="12" t="s">
        <v>72</v>
      </c>
      <c r="AZ21" s="12" t="s">
        <v>57</v>
      </c>
      <c r="BA21" s="12"/>
    </row>
    <row r="22" spans="1:53" ht="15.75" customHeight="1" x14ac:dyDescent="0.15">
      <c r="A22" s="9">
        <v>237</v>
      </c>
      <c r="B22" s="9">
        <v>1</v>
      </c>
      <c r="C22" s="11">
        <v>1</v>
      </c>
      <c r="D22" s="11">
        <v>1</v>
      </c>
      <c r="E22" s="12">
        <v>15</v>
      </c>
      <c r="F22" s="12">
        <v>2</v>
      </c>
      <c r="G22" s="12">
        <v>10</v>
      </c>
      <c r="H22" s="12">
        <v>6</v>
      </c>
      <c r="I22" s="12">
        <v>4</v>
      </c>
      <c r="J22" s="12">
        <v>5</v>
      </c>
      <c r="K22" s="12">
        <v>11</v>
      </c>
      <c r="L22" s="12">
        <v>5</v>
      </c>
      <c r="M22" s="12">
        <v>1</v>
      </c>
      <c r="N22" s="12">
        <v>12</v>
      </c>
      <c r="O22" s="12">
        <v>0</v>
      </c>
      <c r="P22" s="12">
        <v>0</v>
      </c>
      <c r="Q22" s="12">
        <v>0</v>
      </c>
      <c r="R22" s="12">
        <v>4</v>
      </c>
      <c r="S22" s="12">
        <v>1</v>
      </c>
      <c r="T22" s="12">
        <v>0</v>
      </c>
      <c r="U22" s="12">
        <v>0</v>
      </c>
      <c r="V22" s="12">
        <v>9</v>
      </c>
      <c r="W22" s="12">
        <v>0</v>
      </c>
      <c r="X22" s="12">
        <v>0</v>
      </c>
      <c r="Y22" s="12">
        <v>0</v>
      </c>
      <c r="Z22" s="12">
        <v>7</v>
      </c>
      <c r="AA22" s="12">
        <v>0</v>
      </c>
      <c r="AB22" s="12">
        <v>0</v>
      </c>
      <c r="AC22" s="12">
        <v>0</v>
      </c>
      <c r="AD22" s="12">
        <v>11</v>
      </c>
      <c r="AE22" s="12">
        <v>1</v>
      </c>
      <c r="AF22" s="12">
        <v>1</v>
      </c>
      <c r="AG22" s="12">
        <v>0</v>
      </c>
      <c r="AH22" s="12">
        <v>25</v>
      </c>
      <c r="AI22" s="12">
        <v>0</v>
      </c>
      <c r="AJ22" s="12">
        <v>0</v>
      </c>
      <c r="AK22" s="12">
        <v>0</v>
      </c>
      <c r="AL22" s="12">
        <v>30</v>
      </c>
      <c r="AM22" s="12">
        <v>7</v>
      </c>
      <c r="AN22" s="12">
        <v>83</v>
      </c>
      <c r="AO22" s="12">
        <v>20</v>
      </c>
      <c r="AP22" s="12">
        <v>5</v>
      </c>
      <c r="AQ22" s="12">
        <v>5</v>
      </c>
      <c r="AR22" s="12"/>
      <c r="AS22" s="12">
        <v>18</v>
      </c>
      <c r="AT22" s="12" t="s">
        <v>52</v>
      </c>
      <c r="AU22" s="12" t="s">
        <v>53</v>
      </c>
      <c r="AV22" s="12" t="s">
        <v>54</v>
      </c>
      <c r="AW22" s="12" t="s">
        <v>71</v>
      </c>
      <c r="AX22" s="12" t="s">
        <v>56</v>
      </c>
      <c r="AY22" s="12" t="s">
        <v>65</v>
      </c>
      <c r="AZ22" s="12" t="s">
        <v>62</v>
      </c>
      <c r="BA22" s="12"/>
    </row>
    <row r="23" spans="1:53" ht="15.75" customHeight="1" x14ac:dyDescent="0.15">
      <c r="A23" s="9">
        <v>237</v>
      </c>
      <c r="B23" s="9">
        <v>1</v>
      </c>
      <c r="C23" s="11">
        <v>2</v>
      </c>
      <c r="D23" s="11">
        <v>2</v>
      </c>
      <c r="E23" s="12">
        <v>14</v>
      </c>
      <c r="F23" s="12">
        <v>6</v>
      </c>
      <c r="G23" s="12">
        <v>7</v>
      </c>
      <c r="H23" s="12">
        <v>5</v>
      </c>
      <c r="I23" s="12">
        <v>3</v>
      </c>
      <c r="J23" s="12">
        <v>5</v>
      </c>
      <c r="K23" s="12">
        <v>16</v>
      </c>
      <c r="L23" s="12">
        <v>1</v>
      </c>
      <c r="M23" s="12">
        <v>0</v>
      </c>
      <c r="N23" s="12">
        <v>11</v>
      </c>
      <c r="O23" s="12">
        <v>0</v>
      </c>
      <c r="P23" s="12">
        <v>0</v>
      </c>
      <c r="Q23" s="12">
        <v>0</v>
      </c>
      <c r="R23" s="12">
        <v>14</v>
      </c>
      <c r="S23" s="12">
        <v>0</v>
      </c>
      <c r="T23" s="12">
        <v>0</v>
      </c>
      <c r="U23" s="12">
        <v>1</v>
      </c>
      <c r="V23" s="12">
        <v>12</v>
      </c>
      <c r="W23" s="12">
        <v>0</v>
      </c>
      <c r="X23" s="12">
        <v>0</v>
      </c>
      <c r="Y23" s="12">
        <v>0</v>
      </c>
      <c r="Z23" s="12">
        <v>10</v>
      </c>
      <c r="AA23" s="12">
        <v>1</v>
      </c>
      <c r="AB23" s="12">
        <v>0</v>
      </c>
      <c r="AC23" s="12">
        <v>0</v>
      </c>
      <c r="AD23" s="12">
        <v>13</v>
      </c>
      <c r="AE23" s="12">
        <v>0</v>
      </c>
      <c r="AF23" s="12">
        <v>0</v>
      </c>
      <c r="AG23" s="12">
        <v>1</v>
      </c>
      <c r="AH23" s="12">
        <v>41</v>
      </c>
      <c r="AI23" s="12">
        <v>0</v>
      </c>
      <c r="AJ23" s="12">
        <v>0</v>
      </c>
      <c r="AK23" s="12">
        <v>0</v>
      </c>
      <c r="AL23" s="12">
        <v>40</v>
      </c>
      <c r="AM23" s="12">
        <v>4</v>
      </c>
      <c r="AN23" s="12">
        <v>75</v>
      </c>
      <c r="AO23" s="12">
        <v>20</v>
      </c>
      <c r="AP23" s="12">
        <v>7</v>
      </c>
      <c r="AQ23" s="12">
        <v>3</v>
      </c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ht="15.75" customHeight="1" x14ac:dyDescent="0.15">
      <c r="A24" s="9">
        <v>238</v>
      </c>
      <c r="B24" s="9">
        <v>1</v>
      </c>
      <c r="C24" s="11">
        <v>1</v>
      </c>
      <c r="D24" s="11">
        <v>1</v>
      </c>
      <c r="E24" s="12">
        <v>15</v>
      </c>
      <c r="F24" s="12">
        <v>2</v>
      </c>
      <c r="G24" s="12">
        <v>10</v>
      </c>
      <c r="H24" s="12">
        <v>4</v>
      </c>
      <c r="I24" s="12">
        <v>3</v>
      </c>
      <c r="J24" s="12">
        <v>5</v>
      </c>
      <c r="K24" s="12">
        <v>10</v>
      </c>
      <c r="L24" s="12">
        <v>4</v>
      </c>
      <c r="M24" s="12">
        <v>3</v>
      </c>
      <c r="N24" s="12">
        <v>8</v>
      </c>
      <c r="O24" s="12">
        <v>1</v>
      </c>
      <c r="P24" s="12">
        <v>0</v>
      </c>
      <c r="Q24" s="12">
        <v>0</v>
      </c>
      <c r="R24" s="12">
        <v>13</v>
      </c>
      <c r="S24" s="12">
        <v>0</v>
      </c>
      <c r="T24" s="12">
        <v>0</v>
      </c>
      <c r="U24" s="12">
        <v>0</v>
      </c>
      <c r="V24" s="12">
        <v>11</v>
      </c>
      <c r="W24" s="12">
        <v>1</v>
      </c>
      <c r="X24" s="12">
        <v>1</v>
      </c>
      <c r="Y24" s="12">
        <v>0</v>
      </c>
      <c r="Z24" s="12">
        <v>10</v>
      </c>
      <c r="AA24" s="12">
        <v>0</v>
      </c>
      <c r="AB24" s="12">
        <v>0</v>
      </c>
      <c r="AC24" s="12">
        <v>1</v>
      </c>
      <c r="AD24" s="12">
        <v>9</v>
      </c>
      <c r="AE24" s="12">
        <v>0</v>
      </c>
      <c r="AF24" s="12">
        <v>0</v>
      </c>
      <c r="AG24" s="12">
        <v>0</v>
      </c>
      <c r="AH24" s="12">
        <v>31</v>
      </c>
      <c r="AI24" s="12">
        <v>2</v>
      </c>
      <c r="AJ24" s="12">
        <v>1</v>
      </c>
      <c r="AK24" s="12">
        <v>0</v>
      </c>
      <c r="AL24" s="12">
        <v>51</v>
      </c>
      <c r="AM24" s="12">
        <v>19</v>
      </c>
      <c r="AN24" s="12">
        <v>50</v>
      </c>
      <c r="AO24" s="12">
        <v>11</v>
      </c>
      <c r="AP24" s="12">
        <v>12</v>
      </c>
      <c r="AQ24" s="12">
        <v>7</v>
      </c>
      <c r="AR24" s="12"/>
      <c r="AS24" s="12">
        <v>21</v>
      </c>
      <c r="AT24" s="12" t="s">
        <v>68</v>
      </c>
      <c r="AU24" s="12" t="s">
        <v>53</v>
      </c>
      <c r="AV24" s="12" t="s">
        <v>54</v>
      </c>
      <c r="AW24" s="12" t="s">
        <v>55</v>
      </c>
      <c r="AX24" s="12" t="s">
        <v>56</v>
      </c>
      <c r="AY24" s="12" t="s">
        <v>57</v>
      </c>
      <c r="AZ24" s="12" t="s">
        <v>80</v>
      </c>
      <c r="BA24" s="12"/>
    </row>
    <row r="25" spans="1:53" ht="15.75" customHeight="1" x14ac:dyDescent="0.15">
      <c r="A25" s="9">
        <v>238</v>
      </c>
      <c r="B25" s="9">
        <v>1</v>
      </c>
      <c r="C25" s="11">
        <v>2</v>
      </c>
      <c r="D25" s="11">
        <v>2</v>
      </c>
      <c r="E25" s="12">
        <v>11</v>
      </c>
      <c r="F25" s="12">
        <v>7</v>
      </c>
      <c r="G25" s="12">
        <v>9</v>
      </c>
      <c r="H25" s="12">
        <v>5</v>
      </c>
      <c r="I25" s="12">
        <v>1</v>
      </c>
      <c r="J25" s="12">
        <v>3</v>
      </c>
      <c r="K25" s="12">
        <v>7</v>
      </c>
      <c r="L25" s="12">
        <v>4</v>
      </c>
      <c r="M25" s="12">
        <v>6</v>
      </c>
      <c r="N25" s="12">
        <v>9</v>
      </c>
      <c r="O25" s="12">
        <v>0</v>
      </c>
      <c r="P25" s="12">
        <v>0</v>
      </c>
      <c r="Q25" s="12">
        <v>0</v>
      </c>
      <c r="R25" s="12">
        <v>14</v>
      </c>
      <c r="S25" s="12">
        <v>0</v>
      </c>
      <c r="T25" s="12">
        <v>0</v>
      </c>
      <c r="U25" s="12">
        <v>0</v>
      </c>
      <c r="V25" s="12">
        <v>12</v>
      </c>
      <c r="W25" s="12">
        <v>1</v>
      </c>
      <c r="X25" s="12">
        <v>0</v>
      </c>
      <c r="Y25" s="12">
        <v>0</v>
      </c>
      <c r="Z25" s="12">
        <v>12</v>
      </c>
      <c r="AA25" s="12">
        <v>1</v>
      </c>
      <c r="AB25" s="12">
        <v>0</v>
      </c>
      <c r="AC25" s="12">
        <v>0</v>
      </c>
      <c r="AD25" s="12">
        <v>9</v>
      </c>
      <c r="AE25" s="12">
        <v>1</v>
      </c>
      <c r="AF25" s="12">
        <v>1</v>
      </c>
      <c r="AG25" s="12">
        <v>0</v>
      </c>
      <c r="AH25" s="12">
        <v>45</v>
      </c>
      <c r="AI25" s="12">
        <v>2</v>
      </c>
      <c r="AJ25" s="12">
        <v>1</v>
      </c>
      <c r="AK25" s="12">
        <v>0</v>
      </c>
      <c r="AL25" s="12">
        <v>39</v>
      </c>
      <c r="AM25" s="12">
        <v>10</v>
      </c>
      <c r="AN25" s="12">
        <v>71</v>
      </c>
      <c r="AO25" s="12">
        <v>10</v>
      </c>
      <c r="AP25" s="12">
        <v>8</v>
      </c>
      <c r="AQ25" s="12">
        <v>12</v>
      </c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15.75" customHeight="1" x14ac:dyDescent="0.15">
      <c r="A26" s="9">
        <v>239</v>
      </c>
      <c r="B26" s="9">
        <v>1</v>
      </c>
      <c r="C26" s="11">
        <v>1</v>
      </c>
      <c r="D26" s="11">
        <v>1</v>
      </c>
      <c r="E26" s="12">
        <v>16</v>
      </c>
      <c r="F26" s="12">
        <v>1</v>
      </c>
      <c r="G26" s="12">
        <v>10</v>
      </c>
      <c r="H26" s="12">
        <v>6</v>
      </c>
      <c r="I26" s="12">
        <v>5</v>
      </c>
      <c r="J26" s="12">
        <v>3</v>
      </c>
      <c r="K26" s="12">
        <v>7</v>
      </c>
      <c r="L26" s="12">
        <v>0</v>
      </c>
      <c r="M26" s="12">
        <v>10</v>
      </c>
      <c r="N26" s="12">
        <v>6</v>
      </c>
      <c r="O26" s="12">
        <v>0</v>
      </c>
      <c r="P26" s="12">
        <v>0</v>
      </c>
      <c r="Q26" s="12">
        <v>0</v>
      </c>
      <c r="R26" s="12">
        <v>9</v>
      </c>
      <c r="S26" s="12">
        <v>4</v>
      </c>
      <c r="T26" s="12">
        <v>0</v>
      </c>
      <c r="U26" s="12">
        <v>0</v>
      </c>
      <c r="V26" s="12">
        <v>7</v>
      </c>
      <c r="W26" s="12">
        <v>5</v>
      </c>
      <c r="X26" s="12">
        <v>1</v>
      </c>
      <c r="Y26" s="12">
        <v>0</v>
      </c>
      <c r="Z26" s="12">
        <v>7</v>
      </c>
      <c r="AA26" s="12">
        <v>1</v>
      </c>
      <c r="AB26" s="12">
        <v>0</v>
      </c>
      <c r="AC26" s="12">
        <v>0</v>
      </c>
      <c r="AD26" s="12">
        <v>8</v>
      </c>
      <c r="AE26" s="12">
        <v>0</v>
      </c>
      <c r="AF26" s="12">
        <v>0</v>
      </c>
      <c r="AG26" s="12">
        <v>0</v>
      </c>
      <c r="AH26" s="12">
        <v>24</v>
      </c>
      <c r="AI26" s="12">
        <v>5</v>
      </c>
      <c r="AJ26" s="12">
        <v>4</v>
      </c>
      <c r="AK26" s="12">
        <v>0</v>
      </c>
      <c r="AL26" s="12">
        <v>37</v>
      </c>
      <c r="AM26" s="12">
        <v>13</v>
      </c>
      <c r="AN26" s="12">
        <v>65</v>
      </c>
      <c r="AO26" s="12">
        <v>12</v>
      </c>
      <c r="AP26" s="12">
        <v>6</v>
      </c>
      <c r="AQ26" s="12">
        <v>12</v>
      </c>
      <c r="AR26" s="12"/>
      <c r="AS26" s="12">
        <v>21</v>
      </c>
      <c r="AT26" s="12" t="s">
        <v>68</v>
      </c>
      <c r="AU26" s="12" t="s">
        <v>63</v>
      </c>
      <c r="AV26" s="12" t="s">
        <v>69</v>
      </c>
      <c r="AW26" s="15"/>
      <c r="AX26" s="12" t="s">
        <v>70</v>
      </c>
      <c r="AY26" s="12" t="s">
        <v>75</v>
      </c>
      <c r="AZ26" s="12" t="s">
        <v>75</v>
      </c>
      <c r="BA26" s="12"/>
    </row>
    <row r="27" spans="1:53" ht="15.75" customHeight="1" x14ac:dyDescent="0.15">
      <c r="A27" s="9">
        <v>239</v>
      </c>
      <c r="B27" s="9">
        <v>1</v>
      </c>
      <c r="C27" s="11">
        <v>2</v>
      </c>
      <c r="D27" s="11">
        <v>2</v>
      </c>
      <c r="E27" s="12">
        <v>14</v>
      </c>
      <c r="F27" s="12">
        <v>5</v>
      </c>
      <c r="G27" s="12">
        <v>8</v>
      </c>
      <c r="H27" s="12">
        <v>5</v>
      </c>
      <c r="I27" s="12">
        <v>4</v>
      </c>
      <c r="J27" s="12">
        <v>4</v>
      </c>
      <c r="K27" s="12">
        <v>10</v>
      </c>
      <c r="L27" s="12">
        <v>7</v>
      </c>
      <c r="M27" s="12">
        <v>0</v>
      </c>
      <c r="N27" s="12">
        <v>12</v>
      </c>
      <c r="O27" s="12">
        <v>0</v>
      </c>
      <c r="P27" s="12">
        <v>0</v>
      </c>
      <c r="Q27" s="12">
        <v>0</v>
      </c>
      <c r="R27" s="12">
        <v>9</v>
      </c>
      <c r="S27" s="12">
        <v>2</v>
      </c>
      <c r="T27" s="12">
        <v>1</v>
      </c>
      <c r="U27" s="12">
        <v>0</v>
      </c>
      <c r="V27" s="12">
        <v>11</v>
      </c>
      <c r="W27" s="12">
        <v>0</v>
      </c>
      <c r="X27" s="12">
        <v>0</v>
      </c>
      <c r="Y27" s="12">
        <v>0</v>
      </c>
      <c r="Z27" s="12">
        <v>9</v>
      </c>
      <c r="AA27" s="12">
        <v>2</v>
      </c>
      <c r="AB27" s="12">
        <v>0</v>
      </c>
      <c r="AC27" s="12">
        <v>0</v>
      </c>
      <c r="AD27" s="12">
        <v>9</v>
      </c>
      <c r="AE27" s="12">
        <v>1</v>
      </c>
      <c r="AF27" s="12">
        <v>1</v>
      </c>
      <c r="AG27" s="12">
        <v>0</v>
      </c>
      <c r="AH27" s="12">
        <v>35</v>
      </c>
      <c r="AI27" s="12">
        <v>1</v>
      </c>
      <c r="AJ27" s="12">
        <v>1</v>
      </c>
      <c r="AK27" s="12">
        <v>0</v>
      </c>
      <c r="AL27" s="12">
        <v>43</v>
      </c>
      <c r="AM27" s="12">
        <v>2</v>
      </c>
      <c r="AN27" s="12">
        <v>75</v>
      </c>
      <c r="AO27" s="12">
        <v>26</v>
      </c>
      <c r="AP27" s="12">
        <v>2</v>
      </c>
      <c r="AQ27" s="12">
        <v>2</v>
      </c>
      <c r="AR27" s="12"/>
      <c r="AS27" s="12"/>
      <c r="AT27" s="12"/>
      <c r="AU27" s="12"/>
      <c r="AV27" s="12"/>
      <c r="AW27" s="15"/>
      <c r="AX27" s="12"/>
      <c r="AY27" s="12"/>
      <c r="AZ27" s="12"/>
      <c r="BA27" s="12"/>
    </row>
    <row r="28" spans="1:53" ht="15.75" customHeight="1" x14ac:dyDescent="0.15">
      <c r="A28" s="9">
        <v>240</v>
      </c>
      <c r="B28" s="9">
        <v>1</v>
      </c>
      <c r="C28" s="11">
        <v>1</v>
      </c>
      <c r="D28" s="11">
        <v>1</v>
      </c>
      <c r="E28" s="12">
        <v>12</v>
      </c>
      <c r="F28" s="12">
        <v>5</v>
      </c>
      <c r="G28" s="12">
        <v>10</v>
      </c>
      <c r="H28" s="12">
        <v>4</v>
      </c>
      <c r="I28" s="12">
        <v>3</v>
      </c>
      <c r="J28" s="12">
        <v>5</v>
      </c>
      <c r="K28" s="12">
        <v>15</v>
      </c>
      <c r="L28" s="12">
        <v>1</v>
      </c>
      <c r="M28" s="12">
        <v>1</v>
      </c>
      <c r="N28" s="12">
        <v>10</v>
      </c>
      <c r="O28" s="12">
        <v>0</v>
      </c>
      <c r="P28" s="12">
        <v>0</v>
      </c>
      <c r="Q28" s="12">
        <v>0</v>
      </c>
      <c r="R28" s="12">
        <v>10</v>
      </c>
      <c r="S28" s="12">
        <v>0</v>
      </c>
      <c r="T28" s="12">
        <v>0</v>
      </c>
      <c r="U28" s="12">
        <v>0</v>
      </c>
      <c r="V28" s="12">
        <v>8</v>
      </c>
      <c r="W28" s="12">
        <v>0</v>
      </c>
      <c r="X28" s="12">
        <v>0</v>
      </c>
      <c r="Y28" s="12">
        <v>0</v>
      </c>
      <c r="Z28" s="12">
        <v>8</v>
      </c>
      <c r="AA28" s="12">
        <v>1</v>
      </c>
      <c r="AB28" s="12">
        <v>1</v>
      </c>
      <c r="AC28" s="12">
        <v>0</v>
      </c>
      <c r="AD28" s="12">
        <v>10</v>
      </c>
      <c r="AE28" s="12">
        <v>0</v>
      </c>
      <c r="AF28" s="12">
        <v>0</v>
      </c>
      <c r="AG28" s="12">
        <v>0</v>
      </c>
      <c r="AH28" s="12">
        <v>32</v>
      </c>
      <c r="AI28" s="12">
        <v>2</v>
      </c>
      <c r="AJ28" s="12">
        <v>2</v>
      </c>
      <c r="AK28" s="12">
        <v>0</v>
      </c>
      <c r="AL28" s="12">
        <v>39</v>
      </c>
      <c r="AM28" s="12">
        <v>6</v>
      </c>
      <c r="AN28" s="12">
        <v>75</v>
      </c>
      <c r="AO28" s="12">
        <v>28</v>
      </c>
      <c r="AP28" s="12">
        <v>2</v>
      </c>
      <c r="AQ28" s="12">
        <v>0</v>
      </c>
      <c r="AR28" s="12"/>
      <c r="AS28" s="12">
        <v>23</v>
      </c>
      <c r="AT28" s="12" t="s">
        <v>52</v>
      </c>
      <c r="AU28" s="12" t="s">
        <v>53</v>
      </c>
      <c r="AV28" s="12" t="s">
        <v>54</v>
      </c>
      <c r="AW28" s="12" t="s">
        <v>55</v>
      </c>
      <c r="AX28" s="12" t="s">
        <v>70</v>
      </c>
      <c r="AY28" s="12" t="s">
        <v>61</v>
      </c>
      <c r="AZ28" s="12" t="s">
        <v>61</v>
      </c>
      <c r="BA28" s="12"/>
    </row>
    <row r="29" spans="1:53" ht="15.75" customHeight="1" x14ac:dyDescent="0.15">
      <c r="A29" s="9">
        <v>240</v>
      </c>
      <c r="B29" s="9">
        <v>1</v>
      </c>
      <c r="C29" s="11">
        <v>2</v>
      </c>
      <c r="D29" s="11">
        <v>2</v>
      </c>
      <c r="E29" s="12">
        <v>14</v>
      </c>
      <c r="F29" s="12">
        <v>3</v>
      </c>
      <c r="G29" s="12">
        <v>10</v>
      </c>
      <c r="H29" s="12">
        <v>6</v>
      </c>
      <c r="I29" s="12">
        <v>5</v>
      </c>
      <c r="J29" s="12">
        <v>5</v>
      </c>
      <c r="K29" s="12">
        <v>15</v>
      </c>
      <c r="L29" s="12">
        <v>2</v>
      </c>
      <c r="M29" s="12">
        <v>0</v>
      </c>
      <c r="N29" s="12">
        <v>10</v>
      </c>
      <c r="O29" s="12">
        <v>0</v>
      </c>
      <c r="P29" s="12">
        <v>0</v>
      </c>
      <c r="Q29" s="12">
        <v>0</v>
      </c>
      <c r="R29" s="12">
        <v>9</v>
      </c>
      <c r="S29" s="12">
        <v>0</v>
      </c>
      <c r="T29" s="12">
        <v>0</v>
      </c>
      <c r="U29" s="12">
        <v>0</v>
      </c>
      <c r="V29" s="12">
        <v>7</v>
      </c>
      <c r="W29" s="12">
        <v>0</v>
      </c>
      <c r="X29" s="12">
        <v>0</v>
      </c>
      <c r="Y29" s="12">
        <v>0</v>
      </c>
      <c r="Z29" s="12">
        <v>5</v>
      </c>
      <c r="AA29" s="12">
        <v>1</v>
      </c>
      <c r="AB29" s="12">
        <v>1</v>
      </c>
      <c r="AC29" s="12">
        <v>0</v>
      </c>
      <c r="AD29" s="12">
        <v>10</v>
      </c>
      <c r="AE29" s="12">
        <v>0</v>
      </c>
      <c r="AF29" s="12">
        <v>0</v>
      </c>
      <c r="AG29" s="12">
        <v>0</v>
      </c>
      <c r="AH29" s="12">
        <v>28</v>
      </c>
      <c r="AI29" s="12">
        <v>1</v>
      </c>
      <c r="AJ29" s="12">
        <v>0</v>
      </c>
      <c r="AK29" s="12">
        <v>0</v>
      </c>
      <c r="AL29" s="12">
        <v>61</v>
      </c>
      <c r="AM29" s="12">
        <v>4</v>
      </c>
      <c r="AN29" s="12">
        <v>55</v>
      </c>
      <c r="AO29" s="12">
        <v>25</v>
      </c>
      <c r="AP29" s="12">
        <v>5</v>
      </c>
      <c r="AQ29" s="12">
        <v>0</v>
      </c>
      <c r="AR29" s="12"/>
      <c r="AS29" s="12"/>
      <c r="AT29" s="12"/>
      <c r="AU29" s="12"/>
      <c r="AV29" s="12"/>
      <c r="AW29" s="12"/>
      <c r="AX29" s="12"/>
      <c r="AY29" s="12"/>
      <c r="AZ29" s="12"/>
      <c r="BA29" s="12"/>
    </row>
    <row r="30" spans="1:53" ht="15.75" customHeight="1" x14ac:dyDescent="0.15">
      <c r="A30" s="9">
        <v>241</v>
      </c>
      <c r="B30" s="9">
        <v>1</v>
      </c>
      <c r="C30" s="11">
        <v>2</v>
      </c>
      <c r="D30" s="11">
        <v>1</v>
      </c>
      <c r="E30" s="12">
        <v>20</v>
      </c>
      <c r="F30" s="12">
        <v>3</v>
      </c>
      <c r="G30" s="12">
        <v>4</v>
      </c>
      <c r="H30" s="12">
        <v>2</v>
      </c>
      <c r="I30" s="12">
        <v>2</v>
      </c>
      <c r="J30" s="12">
        <v>5</v>
      </c>
      <c r="K30" s="12">
        <v>17</v>
      </c>
      <c r="L30" s="12">
        <v>0</v>
      </c>
      <c r="M30" s="12">
        <v>0</v>
      </c>
      <c r="N30" s="12">
        <v>5</v>
      </c>
      <c r="O30" s="12">
        <v>1</v>
      </c>
      <c r="P30" s="12">
        <v>1</v>
      </c>
      <c r="Q30" s="12">
        <v>0</v>
      </c>
      <c r="R30" s="12">
        <v>11</v>
      </c>
      <c r="S30" s="12">
        <v>1</v>
      </c>
      <c r="T30" s="12">
        <v>1</v>
      </c>
      <c r="U30" s="12">
        <v>0</v>
      </c>
      <c r="V30" s="12">
        <v>3</v>
      </c>
      <c r="W30" s="12">
        <v>0</v>
      </c>
      <c r="X30" s="12">
        <v>0</v>
      </c>
      <c r="Y30" s="12">
        <v>0</v>
      </c>
      <c r="Z30" s="12">
        <v>9</v>
      </c>
      <c r="AA30" s="12">
        <v>2</v>
      </c>
      <c r="AB30" s="12">
        <v>1</v>
      </c>
      <c r="AC30" s="12">
        <v>0</v>
      </c>
      <c r="AD30" s="12">
        <v>5</v>
      </c>
      <c r="AE30" s="12">
        <v>2</v>
      </c>
      <c r="AF30" s="12">
        <v>1</v>
      </c>
      <c r="AG30" s="12">
        <v>0</v>
      </c>
      <c r="AH30" s="12">
        <v>13</v>
      </c>
      <c r="AI30" s="12">
        <v>6</v>
      </c>
      <c r="AJ30" s="12">
        <v>3</v>
      </c>
      <c r="AK30" s="12">
        <v>0</v>
      </c>
      <c r="AL30" s="12">
        <v>118</v>
      </c>
      <c r="AM30" s="12">
        <v>1</v>
      </c>
      <c r="AN30" s="12">
        <v>1</v>
      </c>
      <c r="AO30" s="12">
        <v>30</v>
      </c>
      <c r="AP30" s="12">
        <v>0</v>
      </c>
      <c r="AQ30" s="12">
        <v>0</v>
      </c>
      <c r="AR30" s="12"/>
      <c r="AS30" s="12"/>
      <c r="AT30" s="12"/>
      <c r="AU30" s="12"/>
      <c r="AV30" s="12"/>
      <c r="AW30" s="12"/>
      <c r="AX30" s="12"/>
      <c r="AY30" s="12"/>
      <c r="AZ30" s="12"/>
      <c r="BA30" s="12"/>
    </row>
    <row r="31" spans="1:53" ht="15.75" customHeight="1" x14ac:dyDescent="0.15">
      <c r="A31" s="9">
        <v>241</v>
      </c>
      <c r="B31" s="9">
        <v>1</v>
      </c>
      <c r="C31" s="11">
        <v>1</v>
      </c>
      <c r="D31" s="11">
        <v>2</v>
      </c>
      <c r="E31" s="12">
        <v>16</v>
      </c>
      <c r="F31" s="12">
        <v>0</v>
      </c>
      <c r="G31" s="12">
        <v>11</v>
      </c>
      <c r="H31" s="12">
        <v>4</v>
      </c>
      <c r="I31" s="12">
        <v>3</v>
      </c>
      <c r="J31" s="12">
        <v>5</v>
      </c>
      <c r="K31" s="12">
        <v>14</v>
      </c>
      <c r="L31" s="12">
        <v>0</v>
      </c>
      <c r="M31" s="12">
        <v>3</v>
      </c>
      <c r="N31" s="12">
        <v>12</v>
      </c>
      <c r="O31" s="12">
        <v>0</v>
      </c>
      <c r="P31" s="12">
        <v>0</v>
      </c>
      <c r="Q31" s="12">
        <v>0</v>
      </c>
      <c r="R31" s="12">
        <v>12</v>
      </c>
      <c r="S31" s="12">
        <v>0</v>
      </c>
      <c r="T31" s="12">
        <v>0</v>
      </c>
      <c r="U31" s="12">
        <v>0</v>
      </c>
      <c r="V31" s="12">
        <v>11</v>
      </c>
      <c r="W31" s="12">
        <v>0</v>
      </c>
      <c r="X31" s="12">
        <v>0</v>
      </c>
      <c r="Y31" s="12">
        <v>0</v>
      </c>
      <c r="Z31" s="12">
        <v>7</v>
      </c>
      <c r="AA31" s="12">
        <v>1</v>
      </c>
      <c r="AB31" s="12">
        <v>1</v>
      </c>
      <c r="AC31" s="12">
        <v>0</v>
      </c>
      <c r="AD31" s="12">
        <v>8</v>
      </c>
      <c r="AE31" s="12">
        <v>2</v>
      </c>
      <c r="AF31" s="12">
        <v>1</v>
      </c>
      <c r="AG31" s="12">
        <v>0</v>
      </c>
      <c r="AH31" s="12">
        <v>27</v>
      </c>
      <c r="AI31" s="12">
        <v>2</v>
      </c>
      <c r="AJ31" s="12">
        <v>1</v>
      </c>
      <c r="AK31" s="12">
        <v>0</v>
      </c>
      <c r="AL31" s="12">
        <v>68</v>
      </c>
      <c r="AM31" s="12">
        <v>7</v>
      </c>
      <c r="AN31" s="12">
        <v>45</v>
      </c>
      <c r="AO31" s="12">
        <v>30</v>
      </c>
      <c r="AP31" s="12">
        <v>0</v>
      </c>
      <c r="AQ31" s="12">
        <v>0</v>
      </c>
      <c r="AR31" s="12"/>
      <c r="AS31" s="12">
        <v>20</v>
      </c>
      <c r="AT31" s="12" t="s">
        <v>68</v>
      </c>
      <c r="AU31" s="12" t="s">
        <v>53</v>
      </c>
      <c r="AV31" s="12" t="s">
        <v>54</v>
      </c>
      <c r="AW31" s="12" t="s">
        <v>55</v>
      </c>
      <c r="AX31" s="12" t="s">
        <v>60</v>
      </c>
      <c r="AY31" s="12" t="s">
        <v>72</v>
      </c>
      <c r="AZ31" s="12" t="s">
        <v>62</v>
      </c>
      <c r="BA31" s="12"/>
    </row>
    <row r="32" spans="1:53" ht="15.75" customHeight="1" x14ac:dyDescent="0.15">
      <c r="A32" s="9">
        <v>242</v>
      </c>
      <c r="B32" s="9">
        <v>2</v>
      </c>
      <c r="C32" s="11">
        <v>2</v>
      </c>
      <c r="D32" s="11">
        <v>1</v>
      </c>
      <c r="E32" s="12">
        <v>14</v>
      </c>
      <c r="F32" s="12">
        <v>2</v>
      </c>
      <c r="G32" s="12">
        <v>11</v>
      </c>
      <c r="H32" s="12">
        <v>3</v>
      </c>
      <c r="I32" s="12">
        <v>3</v>
      </c>
      <c r="J32" s="12">
        <v>5</v>
      </c>
      <c r="K32" s="12">
        <v>10</v>
      </c>
      <c r="L32" s="12">
        <v>7</v>
      </c>
      <c r="M32" s="12">
        <v>0</v>
      </c>
      <c r="N32" s="12">
        <v>7</v>
      </c>
      <c r="O32" s="12">
        <v>0</v>
      </c>
      <c r="P32" s="12">
        <v>0</v>
      </c>
      <c r="Q32" s="12">
        <v>0</v>
      </c>
      <c r="R32" s="12">
        <v>4</v>
      </c>
      <c r="S32" s="12">
        <v>0</v>
      </c>
      <c r="T32" s="12">
        <v>0</v>
      </c>
      <c r="U32" s="12">
        <v>0</v>
      </c>
      <c r="V32" s="12">
        <v>7</v>
      </c>
      <c r="W32" s="12">
        <v>0</v>
      </c>
      <c r="X32" s="12">
        <v>0</v>
      </c>
      <c r="Y32" s="12">
        <v>0</v>
      </c>
      <c r="Z32" s="12">
        <v>8</v>
      </c>
      <c r="AA32" s="12">
        <v>1</v>
      </c>
      <c r="AB32" s="12">
        <v>1</v>
      </c>
      <c r="AC32" s="12">
        <v>0</v>
      </c>
      <c r="AD32" s="12">
        <v>8</v>
      </c>
      <c r="AE32" s="12">
        <v>0</v>
      </c>
      <c r="AF32" s="12">
        <v>0</v>
      </c>
      <c r="AG32" s="12">
        <v>0</v>
      </c>
      <c r="AH32" s="12">
        <v>19</v>
      </c>
      <c r="AI32" s="12">
        <v>1</v>
      </c>
      <c r="AJ32" s="12">
        <v>1</v>
      </c>
      <c r="AK32" s="12">
        <v>0</v>
      </c>
      <c r="AL32" s="12">
        <v>36</v>
      </c>
      <c r="AM32" s="12">
        <v>2</v>
      </c>
      <c r="AN32" s="12">
        <v>82</v>
      </c>
      <c r="AO32" s="12">
        <v>16</v>
      </c>
      <c r="AP32" s="12">
        <v>14</v>
      </c>
      <c r="AQ32" s="12">
        <v>0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/>
    </row>
    <row r="33" spans="1:53" ht="15.75" customHeight="1" x14ac:dyDescent="0.15">
      <c r="A33" s="9">
        <v>242</v>
      </c>
      <c r="B33" s="9">
        <v>2</v>
      </c>
      <c r="C33" s="11">
        <v>1</v>
      </c>
      <c r="D33" s="11">
        <v>2</v>
      </c>
      <c r="E33" s="12">
        <v>13</v>
      </c>
      <c r="F33" s="12">
        <v>2</v>
      </c>
      <c r="G33" s="12">
        <v>12</v>
      </c>
      <c r="H33" s="12">
        <v>4</v>
      </c>
      <c r="I33" s="12">
        <v>3</v>
      </c>
      <c r="J33" s="12">
        <v>6</v>
      </c>
      <c r="K33" s="12">
        <v>9</v>
      </c>
      <c r="L33" s="12">
        <v>1</v>
      </c>
      <c r="M33" s="12">
        <v>7</v>
      </c>
      <c r="N33" s="12">
        <v>11</v>
      </c>
      <c r="O33" s="12">
        <v>0</v>
      </c>
      <c r="P33" s="12">
        <v>0</v>
      </c>
      <c r="Q33" s="12">
        <v>0</v>
      </c>
      <c r="R33" s="12">
        <v>8</v>
      </c>
      <c r="S33" s="12">
        <v>0</v>
      </c>
      <c r="T33" s="12">
        <v>0</v>
      </c>
      <c r="U33" s="12">
        <v>0</v>
      </c>
      <c r="V33" s="12">
        <v>8</v>
      </c>
      <c r="W33" s="12">
        <v>1</v>
      </c>
      <c r="X33" s="12">
        <v>1</v>
      </c>
      <c r="Y33" s="12">
        <v>0</v>
      </c>
      <c r="Z33" s="12">
        <v>7</v>
      </c>
      <c r="AA33" s="12">
        <v>0</v>
      </c>
      <c r="AB33" s="12">
        <v>0</v>
      </c>
      <c r="AC33" s="12">
        <v>0</v>
      </c>
      <c r="AD33" s="12">
        <v>8</v>
      </c>
      <c r="AE33" s="12">
        <v>0</v>
      </c>
      <c r="AF33" s="12">
        <v>0</v>
      </c>
      <c r="AG33" s="12">
        <v>0</v>
      </c>
      <c r="AH33" s="12">
        <v>21</v>
      </c>
      <c r="AI33" s="12">
        <v>1</v>
      </c>
      <c r="AJ33" s="12">
        <v>1</v>
      </c>
      <c r="AK33" s="12">
        <v>0</v>
      </c>
      <c r="AL33" s="12">
        <v>20</v>
      </c>
      <c r="AM33" s="12">
        <v>0</v>
      </c>
      <c r="AN33" s="12">
        <v>100</v>
      </c>
      <c r="AO33" s="12">
        <v>19</v>
      </c>
      <c r="AP33" s="12">
        <v>5</v>
      </c>
      <c r="AQ33" s="12">
        <v>6</v>
      </c>
      <c r="AR33" s="12"/>
      <c r="AS33" s="12">
        <v>20</v>
      </c>
      <c r="AT33" s="12" t="s">
        <v>68</v>
      </c>
      <c r="AU33" s="12" t="s">
        <v>53</v>
      </c>
      <c r="AV33" s="12" t="s">
        <v>54</v>
      </c>
      <c r="AW33" s="12" t="s">
        <v>55</v>
      </c>
      <c r="AX33" s="12" t="s">
        <v>70</v>
      </c>
      <c r="AY33" s="12" t="s">
        <v>61</v>
      </c>
      <c r="AZ33" s="12" t="s">
        <v>61</v>
      </c>
      <c r="BA33" s="12"/>
    </row>
    <row r="34" spans="1:53" ht="15.75" customHeight="1" x14ac:dyDescent="0.15">
      <c r="A34" s="12"/>
      <c r="B34" s="9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</row>
    <row r="35" spans="1:53" ht="15.75" customHeight="1" x14ac:dyDescent="0.15">
      <c r="A35" s="12"/>
      <c r="B35" s="9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 spans="1:53" ht="15.75" customHeight="1" x14ac:dyDescent="0.15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</row>
    <row r="37" spans="1:53" ht="15.75" customHeight="1" x14ac:dyDescent="0.1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</row>
    <row r="38" spans="1:53" ht="15.75" customHeight="1" x14ac:dyDescent="0.1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</row>
    <row r="39" spans="1:53" ht="15.75" customHeight="1" x14ac:dyDescent="0.15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</row>
    <row r="40" spans="1:53" ht="15.75" customHeight="1" x14ac:dyDescent="0.15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</row>
    <row r="41" spans="1:53" ht="15.75" customHeight="1" x14ac:dyDescent="0.15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</row>
    <row r="42" spans="1:53" ht="15.75" customHeight="1" x14ac:dyDescent="0.15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</row>
    <row r="43" spans="1:53" ht="15.75" customHeight="1" x14ac:dyDescent="0.1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</row>
    <row r="44" spans="1:53" ht="15.75" customHeight="1" x14ac:dyDescent="0.1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</row>
    <row r="45" spans="1:53" ht="15.75" customHeight="1" x14ac:dyDescent="0.1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</row>
    <row r="46" spans="1:53" ht="15.75" customHeight="1" x14ac:dyDescent="0.1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</row>
    <row r="47" spans="1:53" ht="13" x14ac:dyDescent="0.15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  <row r="48" spans="1:53" ht="13" x14ac:dyDescent="0.1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</row>
    <row r="49" spans="1:53" ht="13" x14ac:dyDescent="0.15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</row>
    <row r="50" spans="1:53" ht="13" x14ac:dyDescent="0.1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</row>
    <row r="51" spans="1:53" ht="13" x14ac:dyDescent="0.1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</row>
    <row r="52" spans="1:53" ht="13" x14ac:dyDescent="0.15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</row>
    <row r="53" spans="1:53" ht="13" x14ac:dyDescent="0.15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</row>
    <row r="54" spans="1:53" ht="13" x14ac:dyDescent="0.15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</row>
    <row r="55" spans="1:53" ht="13" x14ac:dyDescent="0.1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1:53" ht="13" x14ac:dyDescent="0.15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</row>
    <row r="57" spans="1:53" ht="13" x14ac:dyDescent="0.15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</row>
    <row r="58" spans="1:53" ht="13" x14ac:dyDescent="0.1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</row>
    <row r="59" spans="1:53" ht="13" x14ac:dyDescent="0.15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</row>
    <row r="60" spans="1:53" ht="13" x14ac:dyDescent="0.15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</row>
    <row r="61" spans="1:53" ht="13" x14ac:dyDescent="0.15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</row>
    <row r="62" spans="1:53" ht="13" x14ac:dyDescent="0.15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</row>
    <row r="63" spans="1:53" ht="13" x14ac:dyDescent="0.15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</row>
    <row r="64" spans="1:53" ht="13" x14ac:dyDescent="0.15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</row>
    <row r="65" spans="1:53" ht="13" x14ac:dyDescent="0.1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</row>
    <row r="66" spans="1:53" ht="13" x14ac:dyDescent="0.15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</row>
    <row r="67" spans="1:53" ht="13" x14ac:dyDescent="0.15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</row>
    <row r="68" spans="1:53" ht="13" x14ac:dyDescent="0.15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</row>
    <row r="69" spans="1:53" ht="13" x14ac:dyDescent="0.15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</row>
    <row r="70" spans="1:53" ht="13" x14ac:dyDescent="0.15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</row>
    <row r="71" spans="1:53" ht="13" x14ac:dyDescent="0.15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</row>
    <row r="72" spans="1:53" ht="13" x14ac:dyDescent="0.15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</row>
    <row r="73" spans="1:53" ht="13" x14ac:dyDescent="0.15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</row>
    <row r="74" spans="1:53" ht="13" x14ac:dyDescent="0.15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</row>
    <row r="75" spans="1:53" ht="13" x14ac:dyDescent="0.1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</row>
    <row r="76" spans="1:53" ht="13" x14ac:dyDescent="0.15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</row>
    <row r="77" spans="1:53" ht="13" x14ac:dyDescent="0.15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</row>
    <row r="78" spans="1:53" ht="13" x14ac:dyDescent="0.15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</row>
    <row r="79" spans="1:53" ht="13" x14ac:dyDescent="0.15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</row>
    <row r="80" spans="1:53" ht="13" x14ac:dyDescent="0.15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</row>
    <row r="81" spans="1:53" ht="13" x14ac:dyDescent="0.15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</row>
    <row r="82" spans="1:53" ht="13" x14ac:dyDescent="0.15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</row>
    <row r="83" spans="1:53" ht="13" x14ac:dyDescent="0.15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</row>
    <row r="84" spans="1:53" ht="13" x14ac:dyDescent="0.15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</row>
    <row r="85" spans="1:53" ht="13" x14ac:dyDescent="0.1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</row>
    <row r="86" spans="1:53" ht="13" x14ac:dyDescent="0.15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</row>
    <row r="87" spans="1:53" ht="13" x14ac:dyDescent="0.15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</row>
    <row r="88" spans="1:53" ht="13" x14ac:dyDescent="0.15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</row>
    <row r="89" spans="1:53" ht="13" x14ac:dyDescent="0.15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</row>
    <row r="90" spans="1:53" ht="13" x14ac:dyDescent="0.15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</row>
    <row r="91" spans="1:53" ht="13" x14ac:dyDescent="0.15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</row>
    <row r="92" spans="1:53" ht="13" x14ac:dyDescent="0.15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</row>
    <row r="93" spans="1:53" ht="13" x14ac:dyDescent="0.15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</row>
    <row r="94" spans="1:53" ht="13" x14ac:dyDescent="0.15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</row>
    <row r="95" spans="1:53" ht="13" x14ac:dyDescent="0.1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</row>
    <row r="96" spans="1:53" ht="13" x14ac:dyDescent="0.15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</row>
    <row r="97" spans="1:53" ht="13" x14ac:dyDescent="0.15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</row>
    <row r="98" spans="1:53" ht="13" x14ac:dyDescent="0.15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</row>
    <row r="99" spans="1:53" ht="13" x14ac:dyDescent="0.15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</row>
    <row r="100" spans="1:53" ht="13" x14ac:dyDescent="0.15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</row>
    <row r="101" spans="1:53" ht="13" x14ac:dyDescent="0.15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</row>
    <row r="102" spans="1:53" ht="13" x14ac:dyDescent="0.15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</row>
    <row r="103" spans="1:53" ht="13" x14ac:dyDescent="0.15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</row>
    <row r="104" spans="1:53" ht="13" x14ac:dyDescent="0.15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</row>
    <row r="105" spans="1:53" ht="13" x14ac:dyDescent="0.1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</row>
    <row r="106" spans="1:53" ht="13" x14ac:dyDescent="0.15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</row>
    <row r="107" spans="1:53" ht="13" x14ac:dyDescent="0.15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</row>
    <row r="108" spans="1:53" ht="13" x14ac:dyDescent="0.15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</row>
    <row r="109" spans="1:53" ht="13" x14ac:dyDescent="0.15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</row>
    <row r="110" spans="1:53" ht="13" x14ac:dyDescent="0.15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</row>
    <row r="111" spans="1:53" ht="13" x14ac:dyDescent="0.15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</row>
    <row r="112" spans="1:53" ht="13" x14ac:dyDescent="0.15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</row>
    <row r="113" spans="1:53" ht="13" x14ac:dyDescent="0.15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</row>
    <row r="114" spans="1:53" ht="13" x14ac:dyDescent="0.15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</row>
    <row r="115" spans="1:53" ht="13" x14ac:dyDescent="0.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</row>
    <row r="116" spans="1:53" ht="13" x14ac:dyDescent="0.15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</row>
    <row r="117" spans="1:53" ht="13" x14ac:dyDescent="0.15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</row>
    <row r="118" spans="1:53" ht="13" x14ac:dyDescent="0.15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</row>
    <row r="119" spans="1:53" ht="13" x14ac:dyDescent="0.15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</row>
    <row r="120" spans="1:53" ht="13" x14ac:dyDescent="0.15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</row>
    <row r="121" spans="1:53" ht="13" x14ac:dyDescent="0.15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</row>
    <row r="122" spans="1:53" ht="13" x14ac:dyDescent="0.15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</row>
    <row r="123" spans="1:53" ht="13" x14ac:dyDescent="0.15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</row>
    <row r="124" spans="1:53" ht="13" x14ac:dyDescent="0.15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</row>
    <row r="125" spans="1:53" ht="13" x14ac:dyDescent="0.1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</row>
    <row r="126" spans="1:53" ht="13" x14ac:dyDescent="0.15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</row>
    <row r="127" spans="1:53" ht="13" x14ac:dyDescent="0.15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</row>
    <row r="128" spans="1:53" ht="13" x14ac:dyDescent="0.15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</row>
    <row r="129" spans="1:53" ht="13" x14ac:dyDescent="0.15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</row>
    <row r="130" spans="1:53" ht="13" x14ac:dyDescent="0.15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</row>
    <row r="131" spans="1:53" ht="13" x14ac:dyDescent="0.15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</row>
    <row r="132" spans="1:53" ht="13" x14ac:dyDescent="0.15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</row>
    <row r="133" spans="1:53" ht="13" x14ac:dyDescent="0.15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</row>
    <row r="134" spans="1:53" ht="13" x14ac:dyDescent="0.15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</row>
    <row r="135" spans="1:53" ht="13" x14ac:dyDescent="0.1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</row>
    <row r="136" spans="1:53" ht="13" x14ac:dyDescent="0.15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</row>
    <row r="137" spans="1:53" ht="13" x14ac:dyDescent="0.15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</row>
    <row r="138" spans="1:53" ht="13" x14ac:dyDescent="0.15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</row>
    <row r="139" spans="1:53" ht="13" x14ac:dyDescent="0.15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</row>
    <row r="140" spans="1:53" ht="13" x14ac:dyDescent="0.15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</row>
    <row r="141" spans="1:53" ht="13" x14ac:dyDescent="0.15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</row>
    <row r="142" spans="1:53" ht="13" x14ac:dyDescent="0.15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</row>
    <row r="143" spans="1:53" ht="13" x14ac:dyDescent="0.15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</row>
    <row r="144" spans="1:53" ht="13" x14ac:dyDescent="0.15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</row>
    <row r="145" spans="1:53" ht="13" x14ac:dyDescent="0.1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</row>
    <row r="146" spans="1:53" ht="13" x14ac:dyDescent="0.15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</row>
    <row r="147" spans="1:53" ht="13" x14ac:dyDescent="0.15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</row>
    <row r="148" spans="1:53" ht="13" x14ac:dyDescent="0.15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</row>
    <row r="149" spans="1:53" ht="13" x14ac:dyDescent="0.15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</row>
    <row r="150" spans="1:53" ht="13" x14ac:dyDescent="0.15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</row>
    <row r="151" spans="1:53" ht="13" x14ac:dyDescent="0.15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</row>
    <row r="152" spans="1:53" ht="13" x14ac:dyDescent="0.15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</row>
    <row r="153" spans="1:53" ht="13" x14ac:dyDescent="0.15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</row>
    <row r="154" spans="1:53" ht="13" x14ac:dyDescent="0.15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</row>
    <row r="155" spans="1:53" ht="13" x14ac:dyDescent="0.1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</row>
    <row r="156" spans="1:53" ht="13" x14ac:dyDescent="0.15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</row>
    <row r="157" spans="1:53" ht="13" x14ac:dyDescent="0.1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</row>
    <row r="158" spans="1:53" ht="13" x14ac:dyDescent="0.1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</row>
    <row r="159" spans="1:53" ht="13" x14ac:dyDescent="0.1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</row>
    <row r="160" spans="1:53" ht="13" x14ac:dyDescent="0.1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</row>
    <row r="161" spans="1:53" ht="13" x14ac:dyDescent="0.1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</row>
    <row r="162" spans="1:53" ht="13" x14ac:dyDescent="0.1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</row>
    <row r="163" spans="1:53" ht="13" x14ac:dyDescent="0.1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</row>
    <row r="164" spans="1:53" ht="13" x14ac:dyDescent="0.1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</row>
    <row r="165" spans="1:53" ht="13" x14ac:dyDescent="0.1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</row>
    <row r="166" spans="1:53" ht="13" x14ac:dyDescent="0.1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</row>
    <row r="167" spans="1:53" ht="13" x14ac:dyDescent="0.1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</row>
    <row r="168" spans="1:53" ht="13" x14ac:dyDescent="0.1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</row>
    <row r="169" spans="1:53" ht="13" x14ac:dyDescent="0.1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</row>
    <row r="170" spans="1:53" ht="13" x14ac:dyDescent="0.1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</row>
    <row r="171" spans="1:53" ht="13" x14ac:dyDescent="0.1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</row>
    <row r="172" spans="1:53" ht="13" x14ac:dyDescent="0.1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</row>
    <row r="173" spans="1:53" ht="13" x14ac:dyDescent="0.1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</row>
    <row r="174" spans="1:53" ht="13" x14ac:dyDescent="0.1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</row>
    <row r="175" spans="1:53" ht="13" x14ac:dyDescent="0.1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</row>
    <row r="176" spans="1:53" ht="13" x14ac:dyDescent="0.1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</row>
    <row r="177" spans="1:53" ht="13" x14ac:dyDescent="0.1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</row>
    <row r="178" spans="1:53" ht="13" x14ac:dyDescent="0.1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</row>
    <row r="179" spans="1:53" ht="13" x14ac:dyDescent="0.1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</row>
    <row r="180" spans="1:53" ht="13" x14ac:dyDescent="0.1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</row>
    <row r="181" spans="1:53" ht="13" x14ac:dyDescent="0.1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</row>
    <row r="182" spans="1:53" ht="13" x14ac:dyDescent="0.1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</row>
    <row r="183" spans="1:53" ht="13" x14ac:dyDescent="0.1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</row>
    <row r="184" spans="1:53" ht="13" x14ac:dyDescent="0.1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</row>
    <row r="185" spans="1:53" ht="13" x14ac:dyDescent="0.1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</row>
    <row r="186" spans="1:53" ht="13" x14ac:dyDescent="0.1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</row>
    <row r="187" spans="1:53" ht="13" x14ac:dyDescent="0.1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</row>
    <row r="188" spans="1:53" ht="13" x14ac:dyDescent="0.1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</row>
    <row r="189" spans="1:53" ht="13" x14ac:dyDescent="0.1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</row>
    <row r="190" spans="1:53" ht="13" x14ac:dyDescent="0.1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</row>
    <row r="191" spans="1:53" ht="13" x14ac:dyDescent="0.1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</row>
    <row r="192" spans="1:53" ht="13" x14ac:dyDescent="0.1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</row>
    <row r="193" spans="1:53" ht="13" x14ac:dyDescent="0.1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</row>
    <row r="194" spans="1:53" ht="13" x14ac:dyDescent="0.1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</row>
    <row r="195" spans="1:53" ht="13" x14ac:dyDescent="0.1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</row>
    <row r="196" spans="1:53" ht="13" x14ac:dyDescent="0.1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</row>
    <row r="197" spans="1:53" ht="13" x14ac:dyDescent="0.1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</row>
    <row r="198" spans="1:53" ht="13" x14ac:dyDescent="0.1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</row>
    <row r="199" spans="1:53" ht="13" x14ac:dyDescent="0.1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</row>
    <row r="200" spans="1:53" ht="13" x14ac:dyDescent="0.1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</row>
    <row r="201" spans="1:53" ht="13" x14ac:dyDescent="0.1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</row>
    <row r="202" spans="1:53" ht="13" x14ac:dyDescent="0.1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</row>
    <row r="203" spans="1:53" ht="13" x14ac:dyDescent="0.1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</row>
    <row r="204" spans="1:53" ht="13" x14ac:dyDescent="0.1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</row>
    <row r="205" spans="1:53" ht="13" x14ac:dyDescent="0.1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</row>
    <row r="206" spans="1:53" ht="13" x14ac:dyDescent="0.1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</row>
    <row r="207" spans="1:53" ht="13" x14ac:dyDescent="0.1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</row>
    <row r="208" spans="1:53" ht="13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</row>
    <row r="209" spans="1:53" ht="13" x14ac:dyDescent="0.1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</row>
    <row r="210" spans="1:53" ht="13" x14ac:dyDescent="0.1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</row>
    <row r="211" spans="1:53" ht="13" x14ac:dyDescent="0.1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</row>
    <row r="212" spans="1:53" ht="13" x14ac:dyDescent="0.1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</row>
    <row r="213" spans="1:53" ht="13" x14ac:dyDescent="0.1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</row>
    <row r="214" spans="1:53" ht="13" x14ac:dyDescent="0.1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</row>
    <row r="215" spans="1:53" ht="13" x14ac:dyDescent="0.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</row>
    <row r="216" spans="1:53" ht="13" x14ac:dyDescent="0.1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</row>
    <row r="217" spans="1:53" ht="13" x14ac:dyDescent="0.1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</row>
    <row r="218" spans="1:53" ht="13" x14ac:dyDescent="0.1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</row>
    <row r="219" spans="1:53" ht="13" x14ac:dyDescent="0.1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</row>
    <row r="220" spans="1:53" ht="13" x14ac:dyDescent="0.1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</row>
    <row r="221" spans="1:53" ht="13" x14ac:dyDescent="0.1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</row>
    <row r="222" spans="1:53" ht="13" x14ac:dyDescent="0.1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</row>
    <row r="223" spans="1:53" ht="13" x14ac:dyDescent="0.1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</row>
    <row r="224" spans="1:53" ht="13" x14ac:dyDescent="0.1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</row>
    <row r="225" spans="1:53" ht="13" x14ac:dyDescent="0.1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</row>
    <row r="226" spans="1:53" ht="13" x14ac:dyDescent="0.1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</row>
    <row r="227" spans="1:53" ht="13" x14ac:dyDescent="0.1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</row>
    <row r="228" spans="1:53" ht="13" x14ac:dyDescent="0.1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</row>
    <row r="229" spans="1:53" ht="13" x14ac:dyDescent="0.1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</row>
    <row r="230" spans="1:53" ht="13" x14ac:dyDescent="0.1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</row>
    <row r="231" spans="1:53" ht="13" x14ac:dyDescent="0.1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</row>
    <row r="232" spans="1:53" ht="13" x14ac:dyDescent="0.1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</row>
    <row r="233" spans="1:53" ht="13" x14ac:dyDescent="0.1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</row>
    <row r="234" spans="1:53" ht="13" x14ac:dyDescent="0.1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</row>
    <row r="235" spans="1:53" ht="13" x14ac:dyDescent="0.1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</row>
    <row r="236" spans="1:53" ht="13" x14ac:dyDescent="0.1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</row>
    <row r="237" spans="1:53" ht="13" x14ac:dyDescent="0.1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</row>
    <row r="238" spans="1:53" ht="13" x14ac:dyDescent="0.1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</row>
    <row r="239" spans="1:53" ht="13" x14ac:dyDescent="0.1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</row>
    <row r="240" spans="1:53" ht="13" x14ac:dyDescent="0.1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</row>
    <row r="241" spans="1:53" ht="13" x14ac:dyDescent="0.1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</row>
    <row r="242" spans="1:53" ht="13" x14ac:dyDescent="0.1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</row>
    <row r="243" spans="1:53" ht="13" x14ac:dyDescent="0.1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</row>
    <row r="244" spans="1:53" ht="13" x14ac:dyDescent="0.1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</row>
    <row r="245" spans="1:53" ht="13" x14ac:dyDescent="0.1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</row>
    <row r="246" spans="1:53" ht="13" x14ac:dyDescent="0.1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</row>
    <row r="247" spans="1:53" ht="13" x14ac:dyDescent="0.1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</row>
    <row r="248" spans="1:53" ht="13" x14ac:dyDescent="0.1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</row>
    <row r="249" spans="1:53" ht="13" x14ac:dyDescent="0.1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</row>
    <row r="250" spans="1:53" ht="13" x14ac:dyDescent="0.1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</row>
    <row r="251" spans="1:53" ht="13" x14ac:dyDescent="0.1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</row>
    <row r="252" spans="1:53" ht="13" x14ac:dyDescent="0.1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</row>
    <row r="253" spans="1:53" ht="13" x14ac:dyDescent="0.1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</row>
    <row r="254" spans="1:53" ht="13" x14ac:dyDescent="0.1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</row>
    <row r="255" spans="1:53" ht="13" x14ac:dyDescent="0.1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</row>
    <row r="256" spans="1:53" ht="13" x14ac:dyDescent="0.1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</row>
    <row r="257" spans="1:53" ht="13" x14ac:dyDescent="0.1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</row>
    <row r="258" spans="1:53" ht="13" x14ac:dyDescent="0.1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</row>
    <row r="259" spans="1:53" ht="13" x14ac:dyDescent="0.1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</row>
    <row r="260" spans="1:53" ht="13" x14ac:dyDescent="0.1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</row>
    <row r="261" spans="1:53" ht="13" x14ac:dyDescent="0.1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</row>
    <row r="262" spans="1:53" ht="13" x14ac:dyDescent="0.1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</row>
    <row r="263" spans="1:53" ht="13" x14ac:dyDescent="0.1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</row>
    <row r="264" spans="1:53" ht="13" x14ac:dyDescent="0.1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</row>
    <row r="265" spans="1:53" ht="13" x14ac:dyDescent="0.1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</row>
    <row r="266" spans="1:53" ht="13" x14ac:dyDescent="0.1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</row>
    <row r="267" spans="1:53" ht="13" x14ac:dyDescent="0.1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</row>
    <row r="268" spans="1:53" ht="13" x14ac:dyDescent="0.1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</row>
    <row r="269" spans="1:53" ht="13" x14ac:dyDescent="0.1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</row>
    <row r="270" spans="1:53" ht="13" x14ac:dyDescent="0.1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</row>
    <row r="271" spans="1:53" ht="13" x14ac:dyDescent="0.1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</row>
    <row r="272" spans="1:53" ht="13" x14ac:dyDescent="0.1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</row>
    <row r="273" spans="1:53" ht="13" x14ac:dyDescent="0.1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</row>
    <row r="274" spans="1:53" ht="13" x14ac:dyDescent="0.1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</row>
    <row r="275" spans="1:53" ht="13" x14ac:dyDescent="0.1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</row>
    <row r="276" spans="1:53" ht="13" x14ac:dyDescent="0.1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</row>
    <row r="277" spans="1:53" ht="13" x14ac:dyDescent="0.1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</row>
    <row r="278" spans="1:53" ht="13" x14ac:dyDescent="0.1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</row>
    <row r="279" spans="1:53" ht="13" x14ac:dyDescent="0.1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</row>
    <row r="280" spans="1:53" ht="13" x14ac:dyDescent="0.1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</row>
    <row r="281" spans="1:53" ht="13" x14ac:dyDescent="0.1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</row>
    <row r="282" spans="1:53" ht="13" x14ac:dyDescent="0.1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</row>
    <row r="283" spans="1:53" ht="13" x14ac:dyDescent="0.1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</row>
    <row r="284" spans="1:53" ht="13" x14ac:dyDescent="0.1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</row>
    <row r="285" spans="1:53" ht="13" x14ac:dyDescent="0.1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</row>
    <row r="286" spans="1:53" ht="13" x14ac:dyDescent="0.1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</row>
    <row r="287" spans="1:53" ht="13" x14ac:dyDescent="0.1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</row>
    <row r="288" spans="1:53" ht="13" x14ac:dyDescent="0.1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</row>
    <row r="289" spans="1:53" ht="13" x14ac:dyDescent="0.1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</row>
    <row r="290" spans="1:53" ht="13" x14ac:dyDescent="0.1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</row>
    <row r="291" spans="1:53" ht="13" x14ac:dyDescent="0.1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</row>
    <row r="292" spans="1:53" ht="13" x14ac:dyDescent="0.1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</row>
    <row r="293" spans="1:53" ht="13" x14ac:dyDescent="0.1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</row>
    <row r="294" spans="1:53" ht="13" x14ac:dyDescent="0.1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</row>
    <row r="295" spans="1:53" ht="13" x14ac:dyDescent="0.1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1:53" ht="13" x14ac:dyDescent="0.1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1:53" ht="13" x14ac:dyDescent="0.1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1:53" ht="13" x14ac:dyDescent="0.1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1:53" ht="13" x14ac:dyDescent="0.1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1:53" ht="13" x14ac:dyDescent="0.1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1:53" ht="13" x14ac:dyDescent="0.1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1:53" ht="13" x14ac:dyDescent="0.1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1:53" ht="13" x14ac:dyDescent="0.1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1:53" ht="13" x14ac:dyDescent="0.1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1:53" ht="13" x14ac:dyDescent="0.1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6" spans="1:53" ht="13" x14ac:dyDescent="0.1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</row>
    <row r="307" spans="1:53" ht="13" x14ac:dyDescent="0.1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</row>
    <row r="308" spans="1:53" ht="13" x14ac:dyDescent="0.1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</row>
    <row r="309" spans="1:53" ht="13" x14ac:dyDescent="0.1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</row>
    <row r="310" spans="1:53" ht="13" x14ac:dyDescent="0.1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</row>
    <row r="311" spans="1:53" ht="13" x14ac:dyDescent="0.1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</row>
    <row r="312" spans="1:53" ht="13" x14ac:dyDescent="0.1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</row>
    <row r="313" spans="1:53" ht="13" x14ac:dyDescent="0.1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</row>
    <row r="314" spans="1:53" ht="13" x14ac:dyDescent="0.1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</row>
    <row r="315" spans="1:53" ht="13" x14ac:dyDescent="0.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</row>
    <row r="316" spans="1:53" ht="13" x14ac:dyDescent="0.1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</row>
    <row r="317" spans="1:53" ht="13" x14ac:dyDescent="0.1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</row>
    <row r="318" spans="1:53" ht="13" x14ac:dyDescent="0.1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</row>
    <row r="319" spans="1:53" ht="13" x14ac:dyDescent="0.1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</row>
    <row r="320" spans="1:53" ht="13" x14ac:dyDescent="0.1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</row>
    <row r="321" spans="1:53" ht="13" x14ac:dyDescent="0.1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</row>
    <row r="322" spans="1:53" ht="13" x14ac:dyDescent="0.1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</row>
    <row r="323" spans="1:53" ht="13" x14ac:dyDescent="0.1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</row>
    <row r="324" spans="1:53" ht="13" x14ac:dyDescent="0.1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</row>
    <row r="325" spans="1:53" ht="13" x14ac:dyDescent="0.1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</row>
    <row r="326" spans="1:53" ht="13" x14ac:dyDescent="0.1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</row>
    <row r="327" spans="1:53" ht="13" x14ac:dyDescent="0.1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</row>
    <row r="328" spans="1:53" ht="13" x14ac:dyDescent="0.1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</row>
    <row r="329" spans="1:53" ht="13" x14ac:dyDescent="0.1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</row>
    <row r="330" spans="1:53" ht="13" x14ac:dyDescent="0.1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</row>
    <row r="331" spans="1:53" ht="13" x14ac:dyDescent="0.1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</row>
    <row r="332" spans="1:53" ht="13" x14ac:dyDescent="0.1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</row>
    <row r="333" spans="1:53" ht="13" x14ac:dyDescent="0.1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</row>
    <row r="334" spans="1:53" ht="13" x14ac:dyDescent="0.1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</row>
    <row r="335" spans="1:53" ht="13" x14ac:dyDescent="0.1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</row>
    <row r="336" spans="1:53" ht="13" x14ac:dyDescent="0.1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</row>
    <row r="337" spans="1:53" ht="13" x14ac:dyDescent="0.1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</row>
    <row r="338" spans="1:53" ht="13" x14ac:dyDescent="0.1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</row>
    <row r="339" spans="1:53" ht="13" x14ac:dyDescent="0.1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1:53" ht="13" x14ac:dyDescent="0.1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1:53" ht="13" x14ac:dyDescent="0.1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1:53" ht="13" x14ac:dyDescent="0.1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1:53" ht="13" x14ac:dyDescent="0.1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1:53" ht="13" x14ac:dyDescent="0.1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1:53" ht="13" x14ac:dyDescent="0.1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1:53" ht="13" x14ac:dyDescent="0.1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1:53" ht="13" x14ac:dyDescent="0.1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1:53" ht="13" x14ac:dyDescent="0.1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1:53" ht="13" x14ac:dyDescent="0.1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1:53" ht="13" x14ac:dyDescent="0.1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1:53" ht="13" x14ac:dyDescent="0.1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1:53" ht="13" x14ac:dyDescent="0.1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1:53" ht="13" x14ac:dyDescent="0.1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1:53" ht="13" x14ac:dyDescent="0.1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1:53" ht="13" x14ac:dyDescent="0.1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1:53" ht="13" x14ac:dyDescent="0.1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1:53" ht="13" x14ac:dyDescent="0.1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1:53" ht="13" x14ac:dyDescent="0.1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59" spans="1:53" ht="13" x14ac:dyDescent="0.1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</row>
    <row r="360" spans="1:53" ht="13" x14ac:dyDescent="0.1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</row>
    <row r="361" spans="1:53" ht="13" x14ac:dyDescent="0.1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</row>
    <row r="362" spans="1:53" ht="13" x14ac:dyDescent="0.1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</row>
    <row r="363" spans="1:53" ht="13" x14ac:dyDescent="0.1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</row>
    <row r="364" spans="1:53" ht="13" x14ac:dyDescent="0.1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</row>
    <row r="365" spans="1:53" ht="13" x14ac:dyDescent="0.1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</row>
    <row r="366" spans="1:53" ht="13" x14ac:dyDescent="0.1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</row>
    <row r="367" spans="1:53" ht="13" x14ac:dyDescent="0.1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</row>
    <row r="368" spans="1:53" ht="13" x14ac:dyDescent="0.1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</row>
    <row r="369" spans="1:53" ht="13" x14ac:dyDescent="0.1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</row>
    <row r="370" spans="1:53" ht="13" x14ac:dyDescent="0.1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</row>
    <row r="371" spans="1:53" ht="13" x14ac:dyDescent="0.1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</row>
    <row r="372" spans="1:53" ht="13" x14ac:dyDescent="0.1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</row>
    <row r="373" spans="1:53" ht="13" x14ac:dyDescent="0.1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</row>
    <row r="374" spans="1:53" ht="13" x14ac:dyDescent="0.1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</row>
    <row r="375" spans="1:53" ht="13" x14ac:dyDescent="0.1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1:53" ht="13" x14ac:dyDescent="0.1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1:53" ht="13" x14ac:dyDescent="0.1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1:53" ht="13" x14ac:dyDescent="0.1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1:53" ht="13" x14ac:dyDescent="0.1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1:53" ht="13" x14ac:dyDescent="0.1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1:53" ht="13" x14ac:dyDescent="0.1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1:53" ht="13" x14ac:dyDescent="0.1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3" spans="1:53" ht="13" x14ac:dyDescent="0.1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</row>
    <row r="384" spans="1:53" ht="13" x14ac:dyDescent="0.1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</row>
    <row r="385" spans="1:53" ht="13" x14ac:dyDescent="0.1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</row>
    <row r="386" spans="1:53" ht="13" x14ac:dyDescent="0.1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</row>
    <row r="387" spans="1:53" ht="13" x14ac:dyDescent="0.1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</row>
    <row r="388" spans="1:53" ht="13" x14ac:dyDescent="0.1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</row>
    <row r="389" spans="1:53" ht="13" x14ac:dyDescent="0.1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</row>
    <row r="390" spans="1:53" ht="13" x14ac:dyDescent="0.1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</row>
    <row r="391" spans="1:53" ht="13" x14ac:dyDescent="0.1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</row>
    <row r="392" spans="1:53" ht="13" x14ac:dyDescent="0.1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</row>
    <row r="393" spans="1:53" ht="13" x14ac:dyDescent="0.1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</row>
    <row r="394" spans="1:53" ht="13" x14ac:dyDescent="0.1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</row>
    <row r="395" spans="1:53" ht="13" x14ac:dyDescent="0.1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</row>
    <row r="396" spans="1:53" ht="13" x14ac:dyDescent="0.1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</row>
    <row r="397" spans="1:53" ht="13" x14ac:dyDescent="0.1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</row>
    <row r="398" spans="1:53" ht="13" x14ac:dyDescent="0.1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</row>
    <row r="399" spans="1:53" ht="13" x14ac:dyDescent="0.1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</row>
    <row r="400" spans="1:53" ht="13" x14ac:dyDescent="0.1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</row>
    <row r="401" spans="1:53" ht="13" x14ac:dyDescent="0.1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</row>
    <row r="402" spans="1:53" ht="13" x14ac:dyDescent="0.1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</row>
    <row r="403" spans="1:53" ht="13" x14ac:dyDescent="0.1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</row>
    <row r="404" spans="1:53" ht="13" x14ac:dyDescent="0.1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</row>
    <row r="405" spans="1:53" ht="13" x14ac:dyDescent="0.1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</row>
    <row r="406" spans="1:53" ht="13" x14ac:dyDescent="0.1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</row>
    <row r="407" spans="1:53" ht="13" x14ac:dyDescent="0.1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</row>
    <row r="408" spans="1:53" ht="13" x14ac:dyDescent="0.1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</row>
    <row r="409" spans="1:53" ht="13" x14ac:dyDescent="0.1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</row>
    <row r="410" spans="1:53" ht="13" x14ac:dyDescent="0.1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</row>
    <row r="411" spans="1:53" ht="13" x14ac:dyDescent="0.1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</row>
    <row r="412" spans="1:53" ht="13" x14ac:dyDescent="0.1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</row>
    <row r="413" spans="1:53" ht="13" x14ac:dyDescent="0.1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</row>
    <row r="414" spans="1:53" ht="13" x14ac:dyDescent="0.1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</row>
    <row r="415" spans="1:53" ht="13" x14ac:dyDescent="0.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</row>
    <row r="416" spans="1:53" ht="13" x14ac:dyDescent="0.1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</row>
    <row r="417" spans="1:53" ht="13" x14ac:dyDescent="0.1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</row>
    <row r="418" spans="1:53" ht="13" x14ac:dyDescent="0.1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</row>
    <row r="419" spans="1:53" ht="13" x14ac:dyDescent="0.1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</row>
    <row r="420" spans="1:53" ht="13" x14ac:dyDescent="0.1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</row>
    <row r="421" spans="1:53" ht="13" x14ac:dyDescent="0.1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</row>
    <row r="422" spans="1:53" ht="13" x14ac:dyDescent="0.1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</row>
    <row r="423" spans="1:53" ht="13" x14ac:dyDescent="0.1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</row>
    <row r="424" spans="1:53" ht="13" x14ac:dyDescent="0.1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</row>
    <row r="425" spans="1:53" ht="13" x14ac:dyDescent="0.1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</row>
    <row r="426" spans="1:53" ht="13" x14ac:dyDescent="0.1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</row>
    <row r="427" spans="1:53" ht="13" x14ac:dyDescent="0.1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</row>
    <row r="428" spans="1:53" ht="13" x14ac:dyDescent="0.1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</row>
    <row r="429" spans="1:53" ht="13" x14ac:dyDescent="0.1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</row>
    <row r="430" spans="1:53" ht="13" x14ac:dyDescent="0.1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</row>
    <row r="431" spans="1:53" ht="13" x14ac:dyDescent="0.1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</row>
    <row r="432" spans="1:53" ht="13" x14ac:dyDescent="0.1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</row>
    <row r="433" spans="1:53" ht="13" x14ac:dyDescent="0.1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</row>
    <row r="434" spans="1:53" ht="13" x14ac:dyDescent="0.1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</row>
    <row r="435" spans="1:53" ht="13" x14ac:dyDescent="0.1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</row>
    <row r="436" spans="1:53" ht="13" x14ac:dyDescent="0.1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</row>
    <row r="437" spans="1:53" ht="13" x14ac:dyDescent="0.1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</row>
    <row r="438" spans="1:53" ht="13" x14ac:dyDescent="0.1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</row>
    <row r="439" spans="1:53" ht="13" x14ac:dyDescent="0.1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</row>
    <row r="440" spans="1:53" ht="13" x14ac:dyDescent="0.1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</row>
    <row r="441" spans="1:53" ht="13" x14ac:dyDescent="0.1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</row>
    <row r="442" spans="1:53" ht="13" x14ac:dyDescent="0.1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</row>
    <row r="443" spans="1:53" ht="13" x14ac:dyDescent="0.1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</row>
    <row r="444" spans="1:53" ht="13" x14ac:dyDescent="0.1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</row>
    <row r="445" spans="1:53" ht="13" x14ac:dyDescent="0.1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</row>
    <row r="446" spans="1:53" ht="13" x14ac:dyDescent="0.1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</row>
    <row r="447" spans="1:53" ht="13" x14ac:dyDescent="0.1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</row>
    <row r="448" spans="1:53" ht="13" x14ac:dyDescent="0.1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</row>
    <row r="449" spans="1:53" ht="13" x14ac:dyDescent="0.1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</row>
    <row r="450" spans="1:53" ht="13" x14ac:dyDescent="0.1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</row>
    <row r="451" spans="1:53" ht="13" x14ac:dyDescent="0.1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</row>
    <row r="452" spans="1:53" ht="13" x14ac:dyDescent="0.1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</row>
    <row r="453" spans="1:53" ht="13" x14ac:dyDescent="0.1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</row>
    <row r="454" spans="1:53" ht="13" x14ac:dyDescent="0.1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</row>
    <row r="455" spans="1:53" ht="13" x14ac:dyDescent="0.1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</row>
    <row r="456" spans="1:53" ht="13" x14ac:dyDescent="0.1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</row>
    <row r="457" spans="1:53" ht="13" x14ac:dyDescent="0.1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</row>
    <row r="458" spans="1:53" ht="13" x14ac:dyDescent="0.1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</row>
    <row r="459" spans="1:53" ht="13" x14ac:dyDescent="0.1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</row>
    <row r="460" spans="1:53" ht="13" x14ac:dyDescent="0.1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</row>
    <row r="461" spans="1:53" ht="13" x14ac:dyDescent="0.1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</row>
    <row r="462" spans="1:53" ht="13" x14ac:dyDescent="0.1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</row>
    <row r="463" spans="1:53" ht="13" x14ac:dyDescent="0.1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</row>
    <row r="464" spans="1:53" ht="13" x14ac:dyDescent="0.1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</row>
    <row r="465" spans="1:53" ht="13" x14ac:dyDescent="0.1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</row>
    <row r="466" spans="1:53" ht="13" x14ac:dyDescent="0.1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</row>
    <row r="467" spans="1:53" ht="13" x14ac:dyDescent="0.1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</row>
    <row r="468" spans="1:53" ht="13" x14ac:dyDescent="0.1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</row>
    <row r="469" spans="1:53" ht="13" x14ac:dyDescent="0.1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</row>
    <row r="470" spans="1:53" ht="13" x14ac:dyDescent="0.1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</row>
    <row r="471" spans="1:53" ht="13" x14ac:dyDescent="0.1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</row>
    <row r="472" spans="1:53" ht="13" x14ac:dyDescent="0.1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</row>
    <row r="473" spans="1:53" ht="13" x14ac:dyDescent="0.1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</row>
    <row r="474" spans="1:53" ht="13" x14ac:dyDescent="0.1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</row>
    <row r="475" spans="1:53" ht="13" x14ac:dyDescent="0.1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</row>
    <row r="476" spans="1:53" ht="13" x14ac:dyDescent="0.1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</row>
    <row r="477" spans="1:53" ht="13" x14ac:dyDescent="0.1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</row>
    <row r="478" spans="1:53" ht="13" x14ac:dyDescent="0.1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</row>
    <row r="479" spans="1:53" ht="13" x14ac:dyDescent="0.1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</row>
    <row r="480" spans="1:53" ht="13" x14ac:dyDescent="0.1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</row>
    <row r="481" spans="1:53" ht="13" x14ac:dyDescent="0.1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</row>
    <row r="482" spans="1:53" ht="13" x14ac:dyDescent="0.1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</row>
    <row r="483" spans="1:53" ht="13" x14ac:dyDescent="0.1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</row>
    <row r="484" spans="1:53" ht="13" x14ac:dyDescent="0.1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</row>
    <row r="485" spans="1:53" ht="13" x14ac:dyDescent="0.1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</row>
    <row r="486" spans="1:53" ht="13" x14ac:dyDescent="0.1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</row>
    <row r="487" spans="1:53" ht="13" x14ac:dyDescent="0.1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</row>
    <row r="488" spans="1:53" ht="13" x14ac:dyDescent="0.1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</row>
    <row r="489" spans="1:53" ht="13" x14ac:dyDescent="0.1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</row>
    <row r="490" spans="1:53" ht="13" x14ac:dyDescent="0.1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</row>
    <row r="491" spans="1:53" ht="13" x14ac:dyDescent="0.1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</row>
    <row r="492" spans="1:53" ht="13" x14ac:dyDescent="0.1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</row>
    <row r="493" spans="1:53" ht="13" x14ac:dyDescent="0.1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</row>
    <row r="494" spans="1:53" ht="13" x14ac:dyDescent="0.1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</row>
    <row r="495" spans="1:53" ht="13" x14ac:dyDescent="0.1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</row>
    <row r="496" spans="1:53" ht="13" x14ac:dyDescent="0.1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</row>
    <row r="497" spans="1:53" ht="13" x14ac:dyDescent="0.1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</row>
    <row r="498" spans="1:53" ht="13" x14ac:dyDescent="0.1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</row>
    <row r="499" spans="1:53" ht="13" x14ac:dyDescent="0.1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</row>
    <row r="500" spans="1:53" ht="13" x14ac:dyDescent="0.1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</row>
    <row r="501" spans="1:53" ht="13" x14ac:dyDescent="0.1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</row>
    <row r="502" spans="1:53" ht="13" x14ac:dyDescent="0.1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</row>
    <row r="503" spans="1:53" ht="13" x14ac:dyDescent="0.1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</row>
    <row r="504" spans="1:53" ht="13" x14ac:dyDescent="0.1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</row>
    <row r="505" spans="1:53" ht="13" x14ac:dyDescent="0.1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</row>
    <row r="506" spans="1:53" ht="13" x14ac:dyDescent="0.1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</row>
    <row r="507" spans="1:53" ht="13" x14ac:dyDescent="0.1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</row>
    <row r="508" spans="1:53" ht="13" x14ac:dyDescent="0.1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</row>
    <row r="509" spans="1:53" ht="13" x14ac:dyDescent="0.1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</row>
    <row r="510" spans="1:53" ht="13" x14ac:dyDescent="0.1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</row>
    <row r="511" spans="1:53" ht="13" x14ac:dyDescent="0.1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</row>
    <row r="512" spans="1:53" ht="13" x14ac:dyDescent="0.1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</row>
    <row r="513" spans="1:53" ht="13" x14ac:dyDescent="0.1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</row>
    <row r="514" spans="1:53" ht="13" x14ac:dyDescent="0.1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</row>
    <row r="515" spans="1:53" ht="13" x14ac:dyDescent="0.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</row>
    <row r="516" spans="1:53" ht="13" x14ac:dyDescent="0.1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</row>
    <row r="517" spans="1:53" ht="13" x14ac:dyDescent="0.1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</row>
    <row r="518" spans="1:53" ht="13" x14ac:dyDescent="0.1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</row>
    <row r="519" spans="1:53" ht="13" x14ac:dyDescent="0.1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</row>
    <row r="520" spans="1:53" ht="13" x14ac:dyDescent="0.1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</row>
    <row r="521" spans="1:53" ht="13" x14ac:dyDescent="0.1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</row>
    <row r="522" spans="1:53" ht="13" x14ac:dyDescent="0.1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</row>
    <row r="523" spans="1:53" ht="13" x14ac:dyDescent="0.1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</row>
    <row r="524" spans="1:53" ht="13" x14ac:dyDescent="0.1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</row>
    <row r="525" spans="1:53" ht="13" x14ac:dyDescent="0.1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</row>
    <row r="526" spans="1:53" ht="13" x14ac:dyDescent="0.1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</row>
    <row r="527" spans="1:53" ht="13" x14ac:dyDescent="0.1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</row>
    <row r="528" spans="1:53" ht="13" x14ac:dyDescent="0.1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</row>
    <row r="529" spans="1:53" ht="13" x14ac:dyDescent="0.1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</row>
    <row r="530" spans="1:53" ht="13" x14ac:dyDescent="0.1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</row>
    <row r="531" spans="1:53" ht="13" x14ac:dyDescent="0.1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</row>
    <row r="532" spans="1:53" ht="13" x14ac:dyDescent="0.1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</row>
    <row r="533" spans="1:53" ht="13" x14ac:dyDescent="0.1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</row>
    <row r="534" spans="1:53" ht="13" x14ac:dyDescent="0.1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</row>
    <row r="535" spans="1:53" ht="13" x14ac:dyDescent="0.1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</row>
    <row r="536" spans="1:53" ht="13" x14ac:dyDescent="0.1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</row>
    <row r="537" spans="1:53" ht="13" x14ac:dyDescent="0.1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</row>
    <row r="538" spans="1:53" ht="13" x14ac:dyDescent="0.1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</row>
    <row r="539" spans="1:53" ht="13" x14ac:dyDescent="0.1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</row>
    <row r="540" spans="1:53" ht="13" x14ac:dyDescent="0.1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</row>
    <row r="541" spans="1:53" ht="13" x14ac:dyDescent="0.1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</row>
    <row r="542" spans="1:53" ht="13" x14ac:dyDescent="0.1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</row>
    <row r="543" spans="1:53" ht="13" x14ac:dyDescent="0.1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</row>
    <row r="544" spans="1:53" ht="13" x14ac:dyDescent="0.1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</row>
    <row r="545" spans="1:53" ht="13" x14ac:dyDescent="0.1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</row>
    <row r="546" spans="1:53" ht="13" x14ac:dyDescent="0.1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</row>
    <row r="547" spans="1:53" ht="13" x14ac:dyDescent="0.1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</row>
    <row r="548" spans="1:53" ht="13" x14ac:dyDescent="0.1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</row>
    <row r="549" spans="1:53" ht="13" x14ac:dyDescent="0.1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</row>
    <row r="550" spans="1:53" ht="13" x14ac:dyDescent="0.1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</row>
    <row r="551" spans="1:53" ht="13" x14ac:dyDescent="0.1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</row>
    <row r="552" spans="1:53" ht="13" x14ac:dyDescent="0.1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</row>
    <row r="553" spans="1:53" ht="13" x14ac:dyDescent="0.1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</row>
    <row r="554" spans="1:53" ht="13" x14ac:dyDescent="0.1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</row>
    <row r="555" spans="1:53" ht="13" x14ac:dyDescent="0.1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</row>
    <row r="556" spans="1:53" ht="13" x14ac:dyDescent="0.1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</row>
    <row r="557" spans="1:53" ht="13" x14ac:dyDescent="0.1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</row>
    <row r="558" spans="1:53" ht="13" x14ac:dyDescent="0.1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</row>
    <row r="559" spans="1:53" ht="13" x14ac:dyDescent="0.1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</row>
    <row r="560" spans="1:53" ht="13" x14ac:dyDescent="0.1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</row>
    <row r="561" spans="1:53" ht="13" x14ac:dyDescent="0.1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</row>
    <row r="562" spans="1:53" ht="13" x14ac:dyDescent="0.1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</row>
    <row r="563" spans="1:53" ht="13" x14ac:dyDescent="0.1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</row>
    <row r="564" spans="1:53" ht="13" x14ac:dyDescent="0.1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</row>
    <row r="565" spans="1:53" ht="13" x14ac:dyDescent="0.1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</row>
    <row r="566" spans="1:53" ht="13" x14ac:dyDescent="0.1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</row>
    <row r="567" spans="1:53" ht="13" x14ac:dyDescent="0.1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</row>
    <row r="568" spans="1:53" ht="13" x14ac:dyDescent="0.1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</row>
    <row r="569" spans="1:53" ht="13" x14ac:dyDescent="0.1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</row>
    <row r="570" spans="1:53" ht="13" x14ac:dyDescent="0.1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</row>
    <row r="571" spans="1:53" ht="13" x14ac:dyDescent="0.1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</row>
    <row r="572" spans="1:53" ht="13" x14ac:dyDescent="0.1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</row>
    <row r="573" spans="1:53" ht="13" x14ac:dyDescent="0.1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</row>
    <row r="574" spans="1:53" ht="13" x14ac:dyDescent="0.1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</row>
    <row r="575" spans="1:53" ht="13" x14ac:dyDescent="0.1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</row>
    <row r="576" spans="1:53" ht="13" x14ac:dyDescent="0.1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</row>
    <row r="577" spans="1:53" ht="13" x14ac:dyDescent="0.1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</row>
    <row r="578" spans="1:53" ht="13" x14ac:dyDescent="0.1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</row>
    <row r="579" spans="1:53" ht="13" x14ac:dyDescent="0.1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</row>
    <row r="580" spans="1:53" ht="13" x14ac:dyDescent="0.1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</row>
    <row r="581" spans="1:53" ht="13" x14ac:dyDescent="0.1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</row>
    <row r="582" spans="1:53" ht="13" x14ac:dyDescent="0.1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</row>
    <row r="583" spans="1:53" ht="13" x14ac:dyDescent="0.1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</row>
    <row r="584" spans="1:53" ht="13" x14ac:dyDescent="0.1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</row>
    <row r="585" spans="1:53" ht="13" x14ac:dyDescent="0.1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</row>
    <row r="586" spans="1:53" ht="13" x14ac:dyDescent="0.1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</row>
    <row r="587" spans="1:53" ht="13" x14ac:dyDescent="0.1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</row>
    <row r="588" spans="1:53" ht="13" x14ac:dyDescent="0.1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</row>
    <row r="589" spans="1:53" ht="13" x14ac:dyDescent="0.1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</row>
    <row r="590" spans="1:53" ht="13" x14ac:dyDescent="0.1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</row>
    <row r="591" spans="1:53" ht="13" x14ac:dyDescent="0.1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</row>
    <row r="592" spans="1:53" ht="13" x14ac:dyDescent="0.1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</row>
    <row r="593" spans="1:53" ht="13" x14ac:dyDescent="0.1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</row>
    <row r="594" spans="1:53" ht="13" x14ac:dyDescent="0.1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</row>
    <row r="595" spans="1:53" ht="13" x14ac:dyDescent="0.1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</row>
    <row r="596" spans="1:53" ht="13" x14ac:dyDescent="0.1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</row>
    <row r="597" spans="1:53" ht="13" x14ac:dyDescent="0.1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</row>
    <row r="598" spans="1:53" ht="13" x14ac:dyDescent="0.1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</row>
    <row r="599" spans="1:53" ht="13" x14ac:dyDescent="0.1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</row>
    <row r="600" spans="1:53" ht="13" x14ac:dyDescent="0.1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</row>
    <row r="601" spans="1:53" ht="13" x14ac:dyDescent="0.1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</row>
    <row r="602" spans="1:53" ht="13" x14ac:dyDescent="0.1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</row>
    <row r="603" spans="1:53" ht="13" x14ac:dyDescent="0.1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</row>
    <row r="604" spans="1:53" ht="13" x14ac:dyDescent="0.1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</row>
    <row r="605" spans="1:53" ht="13" x14ac:dyDescent="0.1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</row>
    <row r="606" spans="1:53" ht="13" x14ac:dyDescent="0.1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</row>
    <row r="607" spans="1:53" ht="13" x14ac:dyDescent="0.1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</row>
    <row r="608" spans="1:53" ht="13" x14ac:dyDescent="0.1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</row>
    <row r="609" spans="1:53" ht="13" x14ac:dyDescent="0.1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</row>
    <row r="610" spans="1:53" ht="13" x14ac:dyDescent="0.1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</row>
    <row r="611" spans="1:53" ht="13" x14ac:dyDescent="0.1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</row>
    <row r="612" spans="1:53" ht="13" x14ac:dyDescent="0.1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</row>
    <row r="613" spans="1:53" ht="13" x14ac:dyDescent="0.1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</row>
    <row r="614" spans="1:53" ht="13" x14ac:dyDescent="0.1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</row>
    <row r="615" spans="1:53" ht="13" x14ac:dyDescent="0.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</row>
    <row r="616" spans="1:53" ht="13" x14ac:dyDescent="0.1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</row>
    <row r="617" spans="1:53" ht="13" x14ac:dyDescent="0.1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</row>
    <row r="618" spans="1:53" ht="13" x14ac:dyDescent="0.1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</row>
    <row r="619" spans="1:53" ht="13" x14ac:dyDescent="0.1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</row>
    <row r="620" spans="1:53" ht="13" x14ac:dyDescent="0.1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</row>
    <row r="621" spans="1:53" ht="13" x14ac:dyDescent="0.1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</row>
    <row r="622" spans="1:53" ht="13" x14ac:dyDescent="0.1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</row>
    <row r="623" spans="1:53" ht="13" x14ac:dyDescent="0.1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</row>
    <row r="624" spans="1:53" ht="13" x14ac:dyDescent="0.1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</row>
    <row r="625" spans="1:53" ht="13" x14ac:dyDescent="0.1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</row>
    <row r="626" spans="1:53" ht="13" x14ac:dyDescent="0.1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</row>
    <row r="627" spans="1:53" ht="13" x14ac:dyDescent="0.1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</row>
    <row r="628" spans="1:53" ht="13" x14ac:dyDescent="0.1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</row>
    <row r="629" spans="1:53" ht="13" x14ac:dyDescent="0.1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</row>
    <row r="630" spans="1:53" ht="13" x14ac:dyDescent="0.1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</row>
    <row r="631" spans="1:53" ht="13" x14ac:dyDescent="0.1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</row>
    <row r="632" spans="1:53" ht="13" x14ac:dyDescent="0.1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</row>
    <row r="633" spans="1:53" ht="13" x14ac:dyDescent="0.1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</row>
    <row r="634" spans="1:53" ht="13" x14ac:dyDescent="0.1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</row>
    <row r="635" spans="1:53" ht="13" x14ac:dyDescent="0.1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</row>
    <row r="636" spans="1:53" ht="13" x14ac:dyDescent="0.1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</row>
    <row r="637" spans="1:53" ht="13" x14ac:dyDescent="0.1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</row>
    <row r="638" spans="1:53" ht="13" x14ac:dyDescent="0.1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</row>
    <row r="639" spans="1:53" ht="13" x14ac:dyDescent="0.1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</row>
    <row r="640" spans="1:53" ht="13" x14ac:dyDescent="0.1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</row>
    <row r="641" spans="1:53" ht="13" x14ac:dyDescent="0.1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</row>
    <row r="642" spans="1:53" ht="13" x14ac:dyDescent="0.1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</row>
    <row r="643" spans="1:53" ht="13" x14ac:dyDescent="0.1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</row>
    <row r="644" spans="1:53" ht="13" x14ac:dyDescent="0.1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</row>
    <row r="645" spans="1:53" ht="13" x14ac:dyDescent="0.1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</row>
    <row r="646" spans="1:53" ht="13" x14ac:dyDescent="0.1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</row>
    <row r="647" spans="1:53" ht="13" x14ac:dyDescent="0.1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</row>
    <row r="648" spans="1:53" ht="13" x14ac:dyDescent="0.1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</row>
    <row r="649" spans="1:53" ht="13" x14ac:dyDescent="0.1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</row>
    <row r="650" spans="1:53" ht="13" x14ac:dyDescent="0.1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</row>
    <row r="651" spans="1:53" ht="13" x14ac:dyDescent="0.1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</row>
    <row r="652" spans="1:53" ht="13" x14ac:dyDescent="0.1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</row>
    <row r="653" spans="1:53" ht="13" x14ac:dyDescent="0.1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</row>
    <row r="654" spans="1:53" ht="13" x14ac:dyDescent="0.1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</row>
    <row r="655" spans="1:53" ht="13" x14ac:dyDescent="0.1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</row>
    <row r="656" spans="1:53" ht="13" x14ac:dyDescent="0.1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</row>
    <row r="657" spans="1:53" ht="13" x14ac:dyDescent="0.1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</row>
    <row r="658" spans="1:53" ht="13" x14ac:dyDescent="0.1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</row>
    <row r="659" spans="1:53" ht="13" x14ac:dyDescent="0.1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</row>
    <row r="660" spans="1:53" ht="13" x14ac:dyDescent="0.1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</row>
    <row r="661" spans="1:53" ht="13" x14ac:dyDescent="0.1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</row>
    <row r="662" spans="1:53" ht="13" x14ac:dyDescent="0.1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</row>
    <row r="663" spans="1:53" ht="13" x14ac:dyDescent="0.1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</row>
    <row r="664" spans="1:53" ht="13" x14ac:dyDescent="0.1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</row>
    <row r="665" spans="1:53" ht="13" x14ac:dyDescent="0.1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</row>
    <row r="666" spans="1:53" ht="13" x14ac:dyDescent="0.1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</row>
    <row r="667" spans="1:53" ht="13" x14ac:dyDescent="0.1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</row>
    <row r="668" spans="1:53" ht="13" x14ac:dyDescent="0.1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</row>
    <row r="669" spans="1:53" ht="13" x14ac:dyDescent="0.1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</row>
    <row r="670" spans="1:53" ht="13" x14ac:dyDescent="0.1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</row>
    <row r="671" spans="1:53" ht="13" x14ac:dyDescent="0.1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</row>
    <row r="672" spans="1:53" ht="13" x14ac:dyDescent="0.1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</row>
    <row r="673" spans="1:53" ht="13" x14ac:dyDescent="0.1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</row>
    <row r="674" spans="1:53" ht="13" x14ac:dyDescent="0.1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</row>
    <row r="675" spans="1:53" ht="13" x14ac:dyDescent="0.1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</row>
    <row r="676" spans="1:53" ht="13" x14ac:dyDescent="0.1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</row>
    <row r="677" spans="1:53" ht="13" x14ac:dyDescent="0.1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</row>
    <row r="678" spans="1:53" ht="13" x14ac:dyDescent="0.1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</row>
    <row r="679" spans="1:53" ht="13" x14ac:dyDescent="0.1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</row>
    <row r="680" spans="1:53" ht="13" x14ac:dyDescent="0.1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</row>
    <row r="681" spans="1:53" ht="13" x14ac:dyDescent="0.1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</row>
    <row r="682" spans="1:53" ht="13" x14ac:dyDescent="0.1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</row>
    <row r="683" spans="1:53" ht="13" x14ac:dyDescent="0.1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</row>
    <row r="684" spans="1:53" ht="13" x14ac:dyDescent="0.1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</row>
    <row r="685" spans="1:53" ht="13" x14ac:dyDescent="0.1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</row>
    <row r="686" spans="1:53" ht="13" x14ac:dyDescent="0.1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</row>
    <row r="687" spans="1:53" ht="13" x14ac:dyDescent="0.1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</row>
    <row r="688" spans="1:53" ht="13" x14ac:dyDescent="0.1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</row>
    <row r="689" spans="1:53" ht="13" x14ac:dyDescent="0.1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</row>
    <row r="690" spans="1:53" ht="13" x14ac:dyDescent="0.1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</row>
    <row r="691" spans="1:53" ht="13" x14ac:dyDescent="0.1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</row>
    <row r="692" spans="1:53" ht="13" x14ac:dyDescent="0.1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</row>
    <row r="693" spans="1:53" ht="13" x14ac:dyDescent="0.1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</row>
    <row r="694" spans="1:53" ht="13" x14ac:dyDescent="0.1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</row>
    <row r="695" spans="1:53" ht="13" x14ac:dyDescent="0.1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</row>
    <row r="696" spans="1:53" ht="13" x14ac:dyDescent="0.1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</row>
    <row r="697" spans="1:53" ht="13" x14ac:dyDescent="0.1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</row>
    <row r="698" spans="1:53" ht="13" x14ac:dyDescent="0.1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</row>
    <row r="699" spans="1:53" ht="13" x14ac:dyDescent="0.1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</row>
    <row r="700" spans="1:53" ht="13" x14ac:dyDescent="0.1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</row>
    <row r="701" spans="1:53" ht="13" x14ac:dyDescent="0.1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</row>
    <row r="702" spans="1:53" ht="13" x14ac:dyDescent="0.1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</row>
    <row r="703" spans="1:53" ht="13" x14ac:dyDescent="0.1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</row>
    <row r="704" spans="1:53" ht="13" x14ac:dyDescent="0.1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</row>
    <row r="705" spans="1:53" ht="13" x14ac:dyDescent="0.1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</row>
    <row r="706" spans="1:53" ht="13" x14ac:dyDescent="0.1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</row>
    <row r="707" spans="1:53" ht="13" x14ac:dyDescent="0.1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</row>
    <row r="708" spans="1:53" ht="13" x14ac:dyDescent="0.1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</row>
    <row r="709" spans="1:53" ht="13" x14ac:dyDescent="0.1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</row>
    <row r="710" spans="1:53" ht="13" x14ac:dyDescent="0.1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</row>
    <row r="711" spans="1:53" ht="13" x14ac:dyDescent="0.1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</row>
    <row r="712" spans="1:53" ht="13" x14ac:dyDescent="0.1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</row>
    <row r="713" spans="1:53" ht="13" x14ac:dyDescent="0.1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</row>
    <row r="714" spans="1:53" ht="13" x14ac:dyDescent="0.1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</row>
    <row r="715" spans="1:53" ht="13" x14ac:dyDescent="0.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</row>
    <row r="716" spans="1:53" ht="13" x14ac:dyDescent="0.1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</row>
    <row r="717" spans="1:53" ht="13" x14ac:dyDescent="0.1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</row>
    <row r="718" spans="1:53" ht="13" x14ac:dyDescent="0.1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</row>
    <row r="719" spans="1:53" ht="13" x14ac:dyDescent="0.1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</row>
    <row r="720" spans="1:53" ht="13" x14ac:dyDescent="0.1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</row>
    <row r="721" spans="1:53" ht="13" x14ac:dyDescent="0.1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</row>
    <row r="722" spans="1:53" ht="13" x14ac:dyDescent="0.1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</row>
    <row r="723" spans="1:53" ht="13" x14ac:dyDescent="0.1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</row>
    <row r="724" spans="1:53" ht="13" x14ac:dyDescent="0.1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</row>
    <row r="725" spans="1:53" ht="13" x14ac:dyDescent="0.1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</row>
    <row r="726" spans="1:53" ht="13" x14ac:dyDescent="0.1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</row>
    <row r="727" spans="1:53" ht="13" x14ac:dyDescent="0.1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</row>
    <row r="728" spans="1:53" ht="13" x14ac:dyDescent="0.1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</row>
    <row r="729" spans="1:53" ht="13" x14ac:dyDescent="0.1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</row>
    <row r="730" spans="1:53" ht="13" x14ac:dyDescent="0.1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</row>
    <row r="731" spans="1:53" ht="13" x14ac:dyDescent="0.1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</row>
    <row r="732" spans="1:53" ht="13" x14ac:dyDescent="0.1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</row>
    <row r="733" spans="1:53" ht="13" x14ac:dyDescent="0.1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</row>
    <row r="734" spans="1:53" ht="13" x14ac:dyDescent="0.1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</row>
    <row r="735" spans="1:53" ht="13" x14ac:dyDescent="0.1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</row>
    <row r="736" spans="1:53" ht="13" x14ac:dyDescent="0.1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</row>
    <row r="737" spans="1:53" ht="13" x14ac:dyDescent="0.1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</row>
    <row r="738" spans="1:53" ht="13" x14ac:dyDescent="0.1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</row>
    <row r="739" spans="1:53" ht="13" x14ac:dyDescent="0.1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</row>
    <row r="740" spans="1:53" ht="13" x14ac:dyDescent="0.1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</row>
    <row r="741" spans="1:53" ht="13" x14ac:dyDescent="0.1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</row>
    <row r="742" spans="1:53" ht="13" x14ac:dyDescent="0.1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</row>
    <row r="743" spans="1:53" ht="13" x14ac:dyDescent="0.1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</row>
    <row r="744" spans="1:53" ht="13" x14ac:dyDescent="0.1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</row>
    <row r="745" spans="1:53" ht="13" x14ac:dyDescent="0.1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</row>
    <row r="746" spans="1:53" ht="13" x14ac:dyDescent="0.1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</row>
    <row r="747" spans="1:53" ht="13" x14ac:dyDescent="0.1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</row>
    <row r="748" spans="1:53" ht="13" x14ac:dyDescent="0.1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</row>
    <row r="749" spans="1:53" ht="13" x14ac:dyDescent="0.1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</row>
    <row r="750" spans="1:53" ht="13" x14ac:dyDescent="0.1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</row>
    <row r="751" spans="1:53" ht="13" x14ac:dyDescent="0.1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</row>
    <row r="752" spans="1:53" ht="13" x14ac:dyDescent="0.1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</row>
    <row r="753" spans="1:53" ht="13" x14ac:dyDescent="0.1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</row>
    <row r="754" spans="1:53" ht="13" x14ac:dyDescent="0.1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</row>
    <row r="755" spans="1:53" ht="13" x14ac:dyDescent="0.1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</row>
    <row r="756" spans="1:53" ht="13" x14ac:dyDescent="0.1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</row>
    <row r="757" spans="1:53" ht="13" x14ac:dyDescent="0.1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</row>
    <row r="758" spans="1:53" ht="13" x14ac:dyDescent="0.1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</row>
    <row r="759" spans="1:53" ht="13" x14ac:dyDescent="0.1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</row>
    <row r="760" spans="1:53" ht="13" x14ac:dyDescent="0.1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</row>
    <row r="761" spans="1:53" ht="13" x14ac:dyDescent="0.1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</row>
    <row r="762" spans="1:53" ht="13" x14ac:dyDescent="0.1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</row>
    <row r="763" spans="1:53" ht="13" x14ac:dyDescent="0.1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</row>
    <row r="764" spans="1:53" ht="13" x14ac:dyDescent="0.1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</row>
    <row r="765" spans="1:53" ht="13" x14ac:dyDescent="0.1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</row>
    <row r="766" spans="1:53" ht="13" x14ac:dyDescent="0.1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</row>
    <row r="767" spans="1:53" ht="13" x14ac:dyDescent="0.1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</row>
    <row r="768" spans="1:53" ht="13" x14ac:dyDescent="0.1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</row>
    <row r="769" spans="1:53" ht="13" x14ac:dyDescent="0.1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</row>
    <row r="770" spans="1:53" ht="13" x14ac:dyDescent="0.1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</row>
    <row r="771" spans="1:53" ht="13" x14ac:dyDescent="0.1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</row>
    <row r="772" spans="1:53" ht="13" x14ac:dyDescent="0.1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</row>
    <row r="773" spans="1:53" ht="13" x14ac:dyDescent="0.1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</row>
    <row r="774" spans="1:53" ht="13" x14ac:dyDescent="0.1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</row>
    <row r="775" spans="1:53" ht="13" x14ac:dyDescent="0.1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</row>
    <row r="776" spans="1:53" ht="13" x14ac:dyDescent="0.1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</row>
    <row r="777" spans="1:53" ht="13" x14ac:dyDescent="0.1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</row>
    <row r="778" spans="1:53" ht="13" x14ac:dyDescent="0.1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</row>
    <row r="779" spans="1:53" ht="13" x14ac:dyDescent="0.1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</row>
    <row r="780" spans="1:53" ht="13" x14ac:dyDescent="0.1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</row>
    <row r="781" spans="1:53" ht="13" x14ac:dyDescent="0.1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</row>
    <row r="782" spans="1:53" ht="13" x14ac:dyDescent="0.1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</row>
    <row r="783" spans="1:53" ht="13" x14ac:dyDescent="0.1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</row>
    <row r="784" spans="1:53" ht="13" x14ac:dyDescent="0.1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</row>
    <row r="785" spans="1:53" ht="13" x14ac:dyDescent="0.1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</row>
    <row r="786" spans="1:53" ht="13" x14ac:dyDescent="0.1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</row>
    <row r="787" spans="1:53" ht="13" x14ac:dyDescent="0.1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</row>
    <row r="788" spans="1:53" ht="13" x14ac:dyDescent="0.1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</row>
    <row r="789" spans="1:53" ht="13" x14ac:dyDescent="0.1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</row>
    <row r="790" spans="1:53" ht="13" x14ac:dyDescent="0.1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</row>
    <row r="791" spans="1:53" ht="13" x14ac:dyDescent="0.1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</row>
    <row r="792" spans="1:53" ht="13" x14ac:dyDescent="0.1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</row>
    <row r="793" spans="1:53" ht="13" x14ac:dyDescent="0.1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</row>
    <row r="794" spans="1:53" ht="13" x14ac:dyDescent="0.1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</row>
    <row r="795" spans="1:53" ht="13" x14ac:dyDescent="0.1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</row>
    <row r="796" spans="1:53" ht="13" x14ac:dyDescent="0.1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</row>
    <row r="797" spans="1:53" ht="13" x14ac:dyDescent="0.1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</row>
    <row r="798" spans="1:53" ht="13" x14ac:dyDescent="0.1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</row>
    <row r="799" spans="1:53" ht="13" x14ac:dyDescent="0.1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</row>
    <row r="800" spans="1:53" ht="13" x14ac:dyDescent="0.1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</row>
    <row r="801" spans="1:53" ht="13" x14ac:dyDescent="0.1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</row>
    <row r="802" spans="1:53" ht="13" x14ac:dyDescent="0.1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</row>
    <row r="803" spans="1:53" ht="13" x14ac:dyDescent="0.1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</row>
    <row r="804" spans="1:53" ht="13" x14ac:dyDescent="0.1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</row>
    <row r="805" spans="1:53" ht="13" x14ac:dyDescent="0.1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</row>
    <row r="806" spans="1:53" ht="13" x14ac:dyDescent="0.1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</row>
    <row r="807" spans="1:53" ht="13" x14ac:dyDescent="0.1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</row>
    <row r="808" spans="1:53" ht="13" x14ac:dyDescent="0.1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</row>
    <row r="809" spans="1:53" ht="13" x14ac:dyDescent="0.1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</row>
    <row r="810" spans="1:53" ht="13" x14ac:dyDescent="0.1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</row>
    <row r="811" spans="1:53" ht="13" x14ac:dyDescent="0.1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</row>
    <row r="812" spans="1:53" ht="13" x14ac:dyDescent="0.1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</row>
    <row r="813" spans="1:53" ht="13" x14ac:dyDescent="0.1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</row>
    <row r="814" spans="1:53" ht="13" x14ac:dyDescent="0.1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</row>
    <row r="815" spans="1:53" ht="13" x14ac:dyDescent="0.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</row>
    <row r="816" spans="1:53" ht="13" x14ac:dyDescent="0.1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</row>
    <row r="817" spans="1:53" ht="13" x14ac:dyDescent="0.1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</row>
    <row r="818" spans="1:53" ht="13" x14ac:dyDescent="0.1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</row>
    <row r="819" spans="1:53" ht="13" x14ac:dyDescent="0.1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</row>
    <row r="820" spans="1:53" ht="13" x14ac:dyDescent="0.1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</row>
    <row r="821" spans="1:53" ht="13" x14ac:dyDescent="0.1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</row>
    <row r="822" spans="1:53" ht="13" x14ac:dyDescent="0.1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</row>
    <row r="823" spans="1:53" ht="13" x14ac:dyDescent="0.1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</row>
    <row r="824" spans="1:53" ht="13" x14ac:dyDescent="0.1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</row>
    <row r="825" spans="1:53" ht="13" x14ac:dyDescent="0.1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</row>
    <row r="826" spans="1:53" ht="13" x14ac:dyDescent="0.1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</row>
    <row r="827" spans="1:53" ht="13" x14ac:dyDescent="0.1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</row>
    <row r="828" spans="1:53" ht="13" x14ac:dyDescent="0.1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</row>
    <row r="829" spans="1:53" ht="13" x14ac:dyDescent="0.1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</row>
    <row r="830" spans="1:53" ht="13" x14ac:dyDescent="0.1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</row>
    <row r="831" spans="1:53" ht="13" x14ac:dyDescent="0.1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</row>
    <row r="832" spans="1:53" ht="13" x14ac:dyDescent="0.1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</row>
    <row r="833" spans="1:53" ht="13" x14ac:dyDescent="0.1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</row>
    <row r="834" spans="1:53" ht="13" x14ac:dyDescent="0.1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</row>
    <row r="835" spans="1:53" ht="13" x14ac:dyDescent="0.1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</row>
    <row r="836" spans="1:53" ht="13" x14ac:dyDescent="0.1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</row>
    <row r="837" spans="1:53" ht="13" x14ac:dyDescent="0.1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</row>
    <row r="838" spans="1:53" ht="13" x14ac:dyDescent="0.1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</row>
    <row r="839" spans="1:53" ht="13" x14ac:dyDescent="0.1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</row>
    <row r="840" spans="1:53" ht="13" x14ac:dyDescent="0.1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</row>
    <row r="841" spans="1:53" ht="13" x14ac:dyDescent="0.1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</row>
    <row r="842" spans="1:53" ht="13" x14ac:dyDescent="0.1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</row>
    <row r="843" spans="1:53" ht="13" x14ac:dyDescent="0.1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</row>
    <row r="844" spans="1:53" ht="13" x14ac:dyDescent="0.1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</row>
    <row r="845" spans="1:53" ht="13" x14ac:dyDescent="0.1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</row>
    <row r="846" spans="1:53" ht="13" x14ac:dyDescent="0.1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</row>
    <row r="847" spans="1:53" ht="13" x14ac:dyDescent="0.1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</row>
    <row r="848" spans="1:53" ht="13" x14ac:dyDescent="0.1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</row>
    <row r="849" spans="1:53" ht="13" x14ac:dyDescent="0.1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</row>
    <row r="850" spans="1:53" ht="13" x14ac:dyDescent="0.1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</row>
    <row r="851" spans="1:53" ht="13" x14ac:dyDescent="0.1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</row>
    <row r="852" spans="1:53" ht="13" x14ac:dyDescent="0.1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</row>
    <row r="853" spans="1:53" ht="13" x14ac:dyDescent="0.1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</row>
    <row r="854" spans="1:53" ht="13" x14ac:dyDescent="0.1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</row>
    <row r="855" spans="1:53" ht="13" x14ac:dyDescent="0.1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</row>
    <row r="856" spans="1:53" ht="13" x14ac:dyDescent="0.1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</row>
    <row r="857" spans="1:53" ht="13" x14ac:dyDescent="0.1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</row>
    <row r="858" spans="1:53" ht="13" x14ac:dyDescent="0.1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</row>
    <row r="859" spans="1:53" ht="13" x14ac:dyDescent="0.1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</row>
    <row r="860" spans="1:53" ht="13" x14ac:dyDescent="0.1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</row>
    <row r="861" spans="1:53" ht="13" x14ac:dyDescent="0.1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</row>
    <row r="862" spans="1:53" ht="13" x14ac:dyDescent="0.1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</row>
    <row r="863" spans="1:53" ht="13" x14ac:dyDescent="0.1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</row>
    <row r="864" spans="1:53" ht="13" x14ac:dyDescent="0.1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</row>
    <row r="865" spans="1:53" ht="13" x14ac:dyDescent="0.1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</row>
    <row r="866" spans="1:53" ht="13" x14ac:dyDescent="0.1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</row>
    <row r="867" spans="1:53" ht="13" x14ac:dyDescent="0.1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</row>
    <row r="868" spans="1:53" ht="13" x14ac:dyDescent="0.1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</row>
    <row r="869" spans="1:53" ht="13" x14ac:dyDescent="0.1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</row>
    <row r="870" spans="1:53" ht="13" x14ac:dyDescent="0.1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</row>
    <row r="871" spans="1:53" ht="13" x14ac:dyDescent="0.1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</row>
    <row r="872" spans="1:53" ht="13" x14ac:dyDescent="0.1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</row>
    <row r="873" spans="1:53" ht="13" x14ac:dyDescent="0.1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</row>
    <row r="874" spans="1:53" ht="13" x14ac:dyDescent="0.1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</row>
    <row r="875" spans="1:53" ht="13" x14ac:dyDescent="0.1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</row>
    <row r="876" spans="1:53" ht="13" x14ac:dyDescent="0.1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</row>
    <row r="877" spans="1:53" ht="13" x14ac:dyDescent="0.1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</row>
    <row r="878" spans="1:53" ht="13" x14ac:dyDescent="0.1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</row>
    <row r="879" spans="1:53" ht="13" x14ac:dyDescent="0.1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</row>
    <row r="880" spans="1:53" ht="13" x14ac:dyDescent="0.1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</row>
    <row r="881" spans="1:53" ht="13" x14ac:dyDescent="0.1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</row>
    <row r="882" spans="1:53" ht="13" x14ac:dyDescent="0.1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</row>
    <row r="883" spans="1:53" ht="13" x14ac:dyDescent="0.1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</row>
    <row r="884" spans="1:53" ht="13" x14ac:dyDescent="0.1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</row>
    <row r="885" spans="1:53" ht="13" x14ac:dyDescent="0.1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</row>
    <row r="886" spans="1:53" ht="13" x14ac:dyDescent="0.1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</row>
    <row r="887" spans="1:53" ht="13" x14ac:dyDescent="0.1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</row>
    <row r="888" spans="1:53" ht="13" x14ac:dyDescent="0.1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</row>
    <row r="889" spans="1:53" ht="13" x14ac:dyDescent="0.1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</row>
    <row r="890" spans="1:53" ht="13" x14ac:dyDescent="0.1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</row>
    <row r="891" spans="1:53" ht="13" x14ac:dyDescent="0.1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</row>
    <row r="892" spans="1:53" ht="13" x14ac:dyDescent="0.1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</row>
    <row r="893" spans="1:53" ht="13" x14ac:dyDescent="0.1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</row>
    <row r="894" spans="1:53" ht="13" x14ac:dyDescent="0.1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</row>
    <row r="895" spans="1:53" ht="13" x14ac:dyDescent="0.1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</row>
    <row r="896" spans="1:53" ht="13" x14ac:dyDescent="0.1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</row>
    <row r="897" spans="1:53" ht="13" x14ac:dyDescent="0.1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</row>
    <row r="898" spans="1:53" ht="13" x14ac:dyDescent="0.1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</row>
    <row r="899" spans="1:53" ht="13" x14ac:dyDescent="0.1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</row>
    <row r="900" spans="1:53" ht="13" x14ac:dyDescent="0.1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</row>
    <row r="901" spans="1:53" ht="13" x14ac:dyDescent="0.1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</row>
    <row r="902" spans="1:53" ht="13" x14ac:dyDescent="0.1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</row>
    <row r="903" spans="1:53" ht="13" x14ac:dyDescent="0.1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</row>
    <row r="904" spans="1:53" ht="13" x14ac:dyDescent="0.1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</row>
    <row r="905" spans="1:53" ht="13" x14ac:dyDescent="0.1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</row>
    <row r="906" spans="1:53" ht="13" x14ac:dyDescent="0.1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</row>
    <row r="907" spans="1:53" ht="13" x14ac:dyDescent="0.1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</row>
    <row r="908" spans="1:53" ht="13" x14ac:dyDescent="0.1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</row>
    <row r="909" spans="1:53" ht="13" x14ac:dyDescent="0.1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</row>
    <row r="910" spans="1:53" ht="13" x14ac:dyDescent="0.1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</row>
    <row r="911" spans="1:53" ht="13" x14ac:dyDescent="0.1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</row>
    <row r="912" spans="1:53" ht="13" x14ac:dyDescent="0.1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</row>
    <row r="913" spans="1:53" ht="13" x14ac:dyDescent="0.1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</row>
    <row r="914" spans="1:53" ht="13" x14ac:dyDescent="0.1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</row>
    <row r="915" spans="1:53" ht="13" x14ac:dyDescent="0.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</row>
    <row r="916" spans="1:53" ht="13" x14ac:dyDescent="0.1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</row>
    <row r="917" spans="1:53" ht="13" x14ac:dyDescent="0.1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</row>
    <row r="918" spans="1:53" ht="13" x14ac:dyDescent="0.1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</row>
    <row r="919" spans="1:53" ht="13" x14ac:dyDescent="0.1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</row>
    <row r="920" spans="1:53" ht="13" x14ac:dyDescent="0.1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</row>
    <row r="921" spans="1:53" ht="13" x14ac:dyDescent="0.1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</row>
    <row r="922" spans="1:53" ht="13" x14ac:dyDescent="0.1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</row>
    <row r="923" spans="1:53" ht="13" x14ac:dyDescent="0.1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</row>
    <row r="924" spans="1:53" ht="13" x14ac:dyDescent="0.1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</row>
    <row r="925" spans="1:53" ht="13" x14ac:dyDescent="0.1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</row>
    <row r="926" spans="1:53" ht="13" x14ac:dyDescent="0.1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</row>
    <row r="927" spans="1:53" ht="13" x14ac:dyDescent="0.1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</row>
    <row r="928" spans="1:53" ht="13" x14ac:dyDescent="0.1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</row>
    <row r="929" spans="1:53" ht="13" x14ac:dyDescent="0.1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</row>
    <row r="930" spans="1:53" ht="13" x14ac:dyDescent="0.1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</row>
    <row r="931" spans="1:53" ht="13" x14ac:dyDescent="0.1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</row>
    <row r="932" spans="1:53" ht="13" x14ac:dyDescent="0.1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</row>
    <row r="933" spans="1:53" ht="13" x14ac:dyDescent="0.1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</row>
    <row r="934" spans="1:53" ht="13" x14ac:dyDescent="0.1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</row>
    <row r="935" spans="1:53" ht="13" x14ac:dyDescent="0.1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</row>
    <row r="936" spans="1:53" ht="13" x14ac:dyDescent="0.1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</row>
    <row r="937" spans="1:53" ht="13" x14ac:dyDescent="0.1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</row>
    <row r="938" spans="1:53" ht="13" x14ac:dyDescent="0.1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</row>
    <row r="939" spans="1:53" ht="13" x14ac:dyDescent="0.1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</row>
    <row r="940" spans="1:53" ht="13" x14ac:dyDescent="0.1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</row>
    <row r="941" spans="1:53" ht="13" x14ac:dyDescent="0.1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</row>
    <row r="942" spans="1:53" ht="13" x14ac:dyDescent="0.1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</row>
    <row r="943" spans="1:53" ht="13" x14ac:dyDescent="0.1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</row>
    <row r="944" spans="1:53" ht="13" x14ac:dyDescent="0.1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</row>
    <row r="945" spans="1:53" ht="13" x14ac:dyDescent="0.1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</row>
    <row r="946" spans="1:53" ht="13" x14ac:dyDescent="0.1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</row>
    <row r="947" spans="1:53" ht="13" x14ac:dyDescent="0.1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</row>
    <row r="948" spans="1:53" ht="13" x14ac:dyDescent="0.1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</row>
    <row r="949" spans="1:53" ht="13" x14ac:dyDescent="0.1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</row>
    <row r="950" spans="1:53" ht="13" x14ac:dyDescent="0.1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</row>
    <row r="951" spans="1:53" ht="13" x14ac:dyDescent="0.1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</row>
    <row r="952" spans="1:53" ht="13" x14ac:dyDescent="0.1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</row>
    <row r="953" spans="1:53" ht="13" x14ac:dyDescent="0.1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</row>
    <row r="954" spans="1:53" ht="13" x14ac:dyDescent="0.1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</row>
    <row r="955" spans="1:53" ht="13" x14ac:dyDescent="0.1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</row>
    <row r="956" spans="1:53" ht="13" x14ac:dyDescent="0.1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</row>
    <row r="957" spans="1:53" ht="13" x14ac:dyDescent="0.1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</row>
    <row r="958" spans="1:53" ht="13" x14ac:dyDescent="0.1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</row>
    <row r="959" spans="1:53" ht="13" x14ac:dyDescent="0.1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</row>
    <row r="960" spans="1:53" ht="13" x14ac:dyDescent="0.1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</row>
    <row r="961" spans="1:53" ht="13" x14ac:dyDescent="0.1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</row>
    <row r="962" spans="1:53" ht="13" x14ac:dyDescent="0.1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</row>
    <row r="963" spans="1:53" ht="13" x14ac:dyDescent="0.1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</row>
    <row r="964" spans="1:53" ht="13" x14ac:dyDescent="0.1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</row>
    <row r="965" spans="1:53" ht="13" x14ac:dyDescent="0.1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</row>
    <row r="966" spans="1:53" ht="13" x14ac:dyDescent="0.1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</row>
    <row r="967" spans="1:53" ht="13" x14ac:dyDescent="0.1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</row>
    <row r="968" spans="1:53" ht="13" x14ac:dyDescent="0.1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</row>
    <row r="969" spans="1:53" ht="13" x14ac:dyDescent="0.1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</row>
    <row r="970" spans="1:53" ht="13" x14ac:dyDescent="0.1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</row>
    <row r="971" spans="1:53" ht="13" x14ac:dyDescent="0.1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</row>
    <row r="972" spans="1:53" ht="13" x14ac:dyDescent="0.1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</row>
    <row r="973" spans="1:53" ht="13" x14ac:dyDescent="0.1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</row>
    <row r="974" spans="1:53" ht="13" x14ac:dyDescent="0.1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</row>
    <row r="975" spans="1:53" ht="13" x14ac:dyDescent="0.1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</row>
    <row r="976" spans="1:53" ht="13" x14ac:dyDescent="0.1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</row>
    <row r="977" spans="1:53" ht="13" x14ac:dyDescent="0.1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</row>
    <row r="978" spans="1:53" ht="13" x14ac:dyDescent="0.1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</row>
    <row r="979" spans="1:53" ht="13" x14ac:dyDescent="0.1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</row>
    <row r="980" spans="1:53" ht="13" x14ac:dyDescent="0.1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</row>
    <row r="981" spans="1:53" ht="13" x14ac:dyDescent="0.1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</row>
    <row r="982" spans="1:53" ht="13" x14ac:dyDescent="0.1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</row>
    <row r="983" spans="1:53" ht="13" x14ac:dyDescent="0.1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</row>
    <row r="984" spans="1:53" ht="13" x14ac:dyDescent="0.1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</row>
    <row r="985" spans="1:53" ht="13" x14ac:dyDescent="0.1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</row>
    <row r="986" spans="1:53" ht="13" x14ac:dyDescent="0.1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</row>
    <row r="987" spans="1:53" ht="13" x14ac:dyDescent="0.1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</row>
    <row r="988" spans="1:53" ht="13" x14ac:dyDescent="0.1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</row>
    <row r="989" spans="1:53" ht="13" x14ac:dyDescent="0.1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</row>
    <row r="990" spans="1:53" ht="13" x14ac:dyDescent="0.1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</row>
    <row r="991" spans="1:53" ht="13" x14ac:dyDescent="0.1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</row>
    <row r="992" spans="1:53" ht="13" x14ac:dyDescent="0.1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</row>
    <row r="993" spans="1:53" ht="13" x14ac:dyDescent="0.1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</row>
    <row r="994" spans="1:53" ht="13" x14ac:dyDescent="0.1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</row>
    <row r="995" spans="1:53" ht="13" x14ac:dyDescent="0.1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0" sqref="C10"/>
    </sheetView>
  </sheetViews>
  <sheetFormatPr baseColWidth="10" defaultColWidth="14.5" defaultRowHeight="15.75" customHeight="1" x14ac:dyDescent="0.15"/>
  <sheetData>
    <row r="1" spans="1:52" ht="113" customHeight="1" x14ac:dyDescent="0.15">
      <c r="A1" s="1" t="s">
        <v>0</v>
      </c>
      <c r="B1" s="2" t="s">
        <v>58</v>
      </c>
      <c r="C1" s="4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7" t="s">
        <v>7</v>
      </c>
      <c r="I1" s="7" t="s">
        <v>8</v>
      </c>
      <c r="J1" s="1" t="s">
        <v>9</v>
      </c>
      <c r="K1" s="6" t="s">
        <v>10</v>
      </c>
      <c r="L1" s="6" t="s">
        <v>11</v>
      </c>
      <c r="M1" s="6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6" t="s">
        <v>33</v>
      </c>
      <c r="AI1" s="8" t="s">
        <v>34</v>
      </c>
      <c r="AJ1" s="8" t="s">
        <v>35</v>
      </c>
      <c r="AK1" s="8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</row>
    <row r="2" spans="1:52" ht="15.75" customHeight="1" x14ac:dyDescent="0.15">
      <c r="A2" s="9">
        <v>244</v>
      </c>
      <c r="B2" s="9">
        <v>1</v>
      </c>
      <c r="C2" s="11">
        <v>1</v>
      </c>
      <c r="D2" s="11">
        <v>1</v>
      </c>
      <c r="E2" s="12">
        <v>9</v>
      </c>
      <c r="F2" s="12">
        <v>13</v>
      </c>
      <c r="G2" s="12">
        <v>5</v>
      </c>
      <c r="H2" s="12">
        <v>5</v>
      </c>
      <c r="I2" s="12">
        <v>5</v>
      </c>
      <c r="J2" s="12">
        <v>5</v>
      </c>
      <c r="K2" s="12">
        <v>13</v>
      </c>
      <c r="L2" s="12">
        <v>4</v>
      </c>
      <c r="M2" s="12">
        <v>0</v>
      </c>
      <c r="N2" s="12">
        <v>8</v>
      </c>
      <c r="O2" s="12">
        <v>0</v>
      </c>
      <c r="P2" s="12">
        <v>0</v>
      </c>
      <c r="Q2" s="12">
        <v>0</v>
      </c>
      <c r="R2" s="12">
        <v>8</v>
      </c>
      <c r="S2" s="12">
        <v>0</v>
      </c>
      <c r="T2" s="12">
        <v>0</v>
      </c>
      <c r="U2" s="12">
        <v>0</v>
      </c>
      <c r="V2" s="12">
        <v>9</v>
      </c>
      <c r="W2" s="12">
        <v>1</v>
      </c>
      <c r="X2" s="12">
        <v>0</v>
      </c>
      <c r="Y2" s="12">
        <v>0</v>
      </c>
      <c r="Z2" s="12">
        <v>7</v>
      </c>
      <c r="AA2" s="12">
        <v>1</v>
      </c>
      <c r="AB2" s="12">
        <v>1</v>
      </c>
      <c r="AC2" s="12">
        <v>0</v>
      </c>
      <c r="AD2" s="12">
        <v>7</v>
      </c>
      <c r="AE2" s="12">
        <v>1</v>
      </c>
      <c r="AF2" s="12">
        <v>1</v>
      </c>
      <c r="AG2" s="12">
        <v>0</v>
      </c>
      <c r="AH2" s="12">
        <v>24</v>
      </c>
      <c r="AI2" s="12">
        <v>2</v>
      </c>
      <c r="AJ2" s="12">
        <v>1</v>
      </c>
      <c r="AK2" s="12">
        <v>0</v>
      </c>
      <c r="AL2" s="12">
        <v>77</v>
      </c>
      <c r="AM2" s="12">
        <v>13</v>
      </c>
      <c r="AN2" s="12">
        <v>30</v>
      </c>
      <c r="AO2" s="12">
        <v>22</v>
      </c>
      <c r="AP2" s="12">
        <v>8</v>
      </c>
      <c r="AQ2" s="12">
        <v>0</v>
      </c>
      <c r="AR2" s="12"/>
      <c r="AS2" s="12">
        <v>21</v>
      </c>
      <c r="AT2" s="12" t="s">
        <v>52</v>
      </c>
      <c r="AU2" s="12" t="s">
        <v>53</v>
      </c>
      <c r="AV2" s="12" t="s">
        <v>66</v>
      </c>
      <c r="AW2" s="12" t="s">
        <v>64</v>
      </c>
      <c r="AX2" s="12" t="s">
        <v>60</v>
      </c>
      <c r="AY2" s="12" t="s">
        <v>67</v>
      </c>
      <c r="AZ2" s="12" t="s">
        <v>67</v>
      </c>
    </row>
    <row r="3" spans="1:52" ht="15.75" customHeight="1" x14ac:dyDescent="0.15">
      <c r="A3" s="9">
        <v>244</v>
      </c>
      <c r="B3" s="9">
        <v>1</v>
      </c>
      <c r="C3" s="11">
        <v>2</v>
      </c>
      <c r="D3" s="11">
        <v>2</v>
      </c>
      <c r="E3" s="12">
        <v>12</v>
      </c>
      <c r="F3" s="12">
        <v>11</v>
      </c>
      <c r="G3" s="12">
        <v>4</v>
      </c>
      <c r="H3" s="12">
        <v>5</v>
      </c>
      <c r="I3" s="12">
        <v>8</v>
      </c>
      <c r="J3" s="12">
        <v>5</v>
      </c>
      <c r="K3" s="12">
        <v>13</v>
      </c>
      <c r="L3" s="12">
        <v>4</v>
      </c>
      <c r="M3" s="12">
        <v>0</v>
      </c>
      <c r="N3" s="12">
        <v>9</v>
      </c>
      <c r="O3" s="12">
        <v>0</v>
      </c>
      <c r="P3" s="12">
        <v>0</v>
      </c>
      <c r="Q3" s="12">
        <v>0</v>
      </c>
      <c r="R3" s="12">
        <v>9</v>
      </c>
      <c r="S3" s="12">
        <v>1</v>
      </c>
      <c r="T3" s="12">
        <v>1</v>
      </c>
      <c r="U3" s="12">
        <v>0</v>
      </c>
      <c r="V3" s="12">
        <v>10</v>
      </c>
      <c r="W3" s="12">
        <v>1</v>
      </c>
      <c r="X3" s="12">
        <v>1</v>
      </c>
      <c r="Y3" s="12">
        <v>0</v>
      </c>
      <c r="Z3" s="12">
        <v>6</v>
      </c>
      <c r="AA3" s="12">
        <v>1</v>
      </c>
      <c r="AB3" s="12">
        <v>1</v>
      </c>
      <c r="AC3" s="12">
        <v>1</v>
      </c>
      <c r="AD3" s="12">
        <v>8</v>
      </c>
      <c r="AE3" s="12">
        <v>1</v>
      </c>
      <c r="AF3" s="12">
        <v>1</v>
      </c>
      <c r="AG3" s="12">
        <v>0</v>
      </c>
      <c r="AH3" s="12">
        <v>28</v>
      </c>
      <c r="AI3" s="12">
        <v>5</v>
      </c>
      <c r="AJ3" s="12">
        <v>4</v>
      </c>
      <c r="AK3" s="12">
        <v>0</v>
      </c>
      <c r="AL3" s="12">
        <v>82</v>
      </c>
      <c r="AM3" s="12">
        <v>14</v>
      </c>
      <c r="AN3" s="12">
        <v>24</v>
      </c>
      <c r="AO3" s="12">
        <v>19</v>
      </c>
      <c r="AP3" s="12">
        <v>4</v>
      </c>
      <c r="AQ3" s="12">
        <v>7</v>
      </c>
      <c r="AR3" s="12"/>
      <c r="AS3" s="12"/>
      <c r="AT3" s="12"/>
      <c r="AU3" s="12"/>
      <c r="AV3" s="12"/>
      <c r="AW3" s="12"/>
      <c r="AX3" s="12"/>
      <c r="AY3" s="12"/>
      <c r="AZ3" s="12"/>
    </row>
    <row r="4" spans="1:52" ht="15.75" customHeight="1" x14ac:dyDescent="0.15">
      <c r="A4" s="9">
        <v>245</v>
      </c>
      <c r="B4" s="9">
        <v>2</v>
      </c>
      <c r="C4" s="11">
        <v>1</v>
      </c>
      <c r="D4" s="11">
        <v>2</v>
      </c>
      <c r="E4" s="12">
        <v>8</v>
      </c>
      <c r="F4" s="12">
        <v>19</v>
      </c>
      <c r="G4" s="12">
        <v>0</v>
      </c>
      <c r="H4" s="13">
        <v>7</v>
      </c>
      <c r="I4" s="12">
        <v>1</v>
      </c>
      <c r="J4" s="12">
        <v>3</v>
      </c>
      <c r="K4" s="12">
        <v>5</v>
      </c>
      <c r="L4" s="12">
        <v>12</v>
      </c>
      <c r="M4" s="12">
        <v>0</v>
      </c>
      <c r="N4" s="12">
        <v>10</v>
      </c>
      <c r="O4" s="12">
        <v>0</v>
      </c>
      <c r="P4" s="12">
        <v>0</v>
      </c>
      <c r="Q4" s="12">
        <v>0</v>
      </c>
      <c r="R4" s="12">
        <v>4</v>
      </c>
      <c r="S4" s="12">
        <v>3</v>
      </c>
      <c r="T4" s="12">
        <v>0</v>
      </c>
      <c r="U4" s="12">
        <v>0</v>
      </c>
      <c r="V4" s="12">
        <v>9</v>
      </c>
      <c r="W4" s="12">
        <v>1</v>
      </c>
      <c r="X4" s="12">
        <v>0</v>
      </c>
      <c r="Y4" s="12">
        <v>1</v>
      </c>
      <c r="Z4" s="12">
        <v>7</v>
      </c>
      <c r="AA4" s="12">
        <v>0</v>
      </c>
      <c r="AB4" s="12">
        <v>0</v>
      </c>
      <c r="AC4" s="12">
        <v>0</v>
      </c>
      <c r="AD4" s="12">
        <v>8</v>
      </c>
      <c r="AE4" s="12">
        <v>0</v>
      </c>
      <c r="AF4" s="12">
        <v>0</v>
      </c>
      <c r="AG4" s="12">
        <v>0</v>
      </c>
      <c r="AH4" s="12">
        <v>29</v>
      </c>
      <c r="AI4" s="12">
        <v>1</v>
      </c>
      <c r="AJ4" s="12">
        <v>1</v>
      </c>
      <c r="AK4" s="12">
        <v>0</v>
      </c>
      <c r="AL4" s="12">
        <v>60</v>
      </c>
      <c r="AM4" s="12">
        <v>20</v>
      </c>
      <c r="AN4" s="12">
        <v>40</v>
      </c>
      <c r="AO4" s="12">
        <v>11</v>
      </c>
      <c r="AP4" s="12">
        <v>14</v>
      </c>
      <c r="AQ4" s="12">
        <v>5</v>
      </c>
      <c r="AR4" s="12"/>
      <c r="AS4" s="12">
        <v>20</v>
      </c>
      <c r="AT4" s="12" t="s">
        <v>52</v>
      </c>
      <c r="AU4" s="12" t="s">
        <v>53</v>
      </c>
      <c r="AV4" s="12" t="s">
        <v>66</v>
      </c>
      <c r="AW4" s="12" t="s">
        <v>71</v>
      </c>
      <c r="AX4" s="12" t="s">
        <v>56</v>
      </c>
      <c r="AY4" s="12" t="s">
        <v>65</v>
      </c>
      <c r="AZ4" s="12" t="s">
        <v>65</v>
      </c>
    </row>
    <row r="5" spans="1:52" ht="15.75" customHeight="1" x14ac:dyDescent="0.15">
      <c r="A5" s="9">
        <v>245</v>
      </c>
      <c r="B5" s="9">
        <v>2</v>
      </c>
      <c r="C5" s="11">
        <v>2</v>
      </c>
      <c r="D5" s="11">
        <v>1</v>
      </c>
      <c r="E5" s="12">
        <v>8</v>
      </c>
      <c r="F5" s="12">
        <v>19</v>
      </c>
      <c r="G5" s="12">
        <v>0</v>
      </c>
      <c r="H5" s="12">
        <v>4</v>
      </c>
      <c r="I5" s="12">
        <v>1</v>
      </c>
      <c r="J5" s="12">
        <v>4</v>
      </c>
      <c r="K5" s="12">
        <v>7</v>
      </c>
      <c r="L5" s="12">
        <v>10</v>
      </c>
      <c r="M5" s="12">
        <v>0</v>
      </c>
      <c r="N5" s="12">
        <v>7</v>
      </c>
      <c r="O5" s="12">
        <v>0</v>
      </c>
      <c r="P5" s="12">
        <v>0</v>
      </c>
      <c r="Q5" s="12">
        <v>0</v>
      </c>
      <c r="R5" s="12">
        <v>10</v>
      </c>
      <c r="S5" s="12">
        <v>0</v>
      </c>
      <c r="T5" s="12">
        <v>0</v>
      </c>
      <c r="U5" s="12">
        <v>0</v>
      </c>
      <c r="V5" s="12">
        <v>3</v>
      </c>
      <c r="W5" s="12">
        <v>1</v>
      </c>
      <c r="X5" s="12">
        <v>0</v>
      </c>
      <c r="Y5" s="12">
        <v>0</v>
      </c>
      <c r="Z5" s="12">
        <v>6</v>
      </c>
      <c r="AA5" s="12">
        <v>1</v>
      </c>
      <c r="AB5" s="12">
        <v>1</v>
      </c>
      <c r="AC5" s="12">
        <v>0</v>
      </c>
      <c r="AD5" s="12">
        <v>9</v>
      </c>
      <c r="AE5" s="12">
        <v>0</v>
      </c>
      <c r="AF5" s="12">
        <v>0</v>
      </c>
      <c r="AG5" s="12">
        <v>0</v>
      </c>
      <c r="AH5" s="12">
        <v>21</v>
      </c>
      <c r="AI5" s="12">
        <v>2</v>
      </c>
      <c r="AJ5" s="12">
        <v>0</v>
      </c>
      <c r="AK5" s="12">
        <v>0</v>
      </c>
      <c r="AL5" s="12">
        <v>76</v>
      </c>
      <c r="AM5" s="12">
        <v>24</v>
      </c>
      <c r="AN5" s="12">
        <v>20</v>
      </c>
      <c r="AO5" s="12">
        <v>10</v>
      </c>
      <c r="AP5" s="12">
        <v>20</v>
      </c>
      <c r="AQ5" s="12">
        <v>0</v>
      </c>
      <c r="AR5" s="12"/>
      <c r="AS5" s="12"/>
      <c r="AT5" s="12"/>
      <c r="AU5" s="12"/>
      <c r="AV5" s="12"/>
      <c r="AW5" s="12"/>
      <c r="AX5" s="12"/>
      <c r="AY5" s="12"/>
      <c r="AZ5" s="12"/>
    </row>
    <row r="6" spans="1:52" ht="15.75" customHeight="1" x14ac:dyDescent="0.15">
      <c r="A6" s="9">
        <v>246</v>
      </c>
      <c r="B6" s="9">
        <v>2</v>
      </c>
      <c r="C6" s="11">
        <v>1</v>
      </c>
      <c r="D6" s="11">
        <v>1</v>
      </c>
      <c r="E6" s="12">
        <v>15</v>
      </c>
      <c r="F6" s="12">
        <v>4</v>
      </c>
      <c r="G6" s="12">
        <v>8</v>
      </c>
      <c r="H6" s="12">
        <v>5</v>
      </c>
      <c r="I6" s="12">
        <v>6</v>
      </c>
      <c r="J6" s="12">
        <v>4</v>
      </c>
      <c r="K6" s="12">
        <v>11</v>
      </c>
      <c r="L6" s="12">
        <v>4</v>
      </c>
      <c r="M6" s="12">
        <v>2</v>
      </c>
      <c r="N6" s="12">
        <v>40</v>
      </c>
      <c r="O6" s="12">
        <v>0</v>
      </c>
      <c r="P6" s="12">
        <v>0</v>
      </c>
      <c r="Q6" s="12">
        <v>0</v>
      </c>
      <c r="R6" s="12">
        <v>13</v>
      </c>
      <c r="S6" s="12">
        <v>0</v>
      </c>
      <c r="T6" s="12">
        <v>0</v>
      </c>
      <c r="U6" s="12">
        <v>0</v>
      </c>
      <c r="V6" s="12">
        <v>10</v>
      </c>
      <c r="W6" s="12">
        <v>1</v>
      </c>
      <c r="X6" s="12">
        <v>0</v>
      </c>
      <c r="Y6" s="12">
        <v>0</v>
      </c>
      <c r="Z6" s="12">
        <v>10</v>
      </c>
      <c r="AA6" s="12">
        <v>0</v>
      </c>
      <c r="AB6" s="12">
        <v>0</v>
      </c>
      <c r="AC6" s="12">
        <v>0</v>
      </c>
      <c r="AD6" s="12">
        <v>9</v>
      </c>
      <c r="AE6" s="12">
        <v>0</v>
      </c>
      <c r="AF6" s="12">
        <v>0</v>
      </c>
      <c r="AG6" s="12">
        <v>0</v>
      </c>
      <c r="AH6" s="12">
        <v>46</v>
      </c>
      <c r="AI6" s="12">
        <v>2</v>
      </c>
      <c r="AJ6" s="12">
        <v>1</v>
      </c>
      <c r="AK6" s="12">
        <v>0</v>
      </c>
      <c r="AL6" s="12">
        <v>53</v>
      </c>
      <c r="AM6" s="12">
        <v>4</v>
      </c>
      <c r="AN6" s="12">
        <v>63</v>
      </c>
      <c r="AO6" s="12">
        <v>17</v>
      </c>
      <c r="AP6" s="12">
        <v>4</v>
      </c>
      <c r="AQ6" s="12">
        <v>9</v>
      </c>
      <c r="AR6" s="12"/>
      <c r="AS6" s="12">
        <v>20</v>
      </c>
      <c r="AT6" s="12" t="s">
        <v>52</v>
      </c>
      <c r="AU6" s="12" t="s">
        <v>53</v>
      </c>
      <c r="AV6" s="12" t="s">
        <v>66</v>
      </c>
      <c r="AW6" s="18" t="s">
        <v>55</v>
      </c>
      <c r="AX6" s="12" t="s">
        <v>70</v>
      </c>
      <c r="AY6" s="12" t="s">
        <v>73</v>
      </c>
      <c r="AZ6" s="12" t="s">
        <v>73</v>
      </c>
    </row>
    <row r="7" spans="1:52" ht="15.75" customHeight="1" x14ac:dyDescent="0.15">
      <c r="A7" s="9">
        <v>246</v>
      </c>
      <c r="B7" s="9">
        <v>2</v>
      </c>
      <c r="C7" s="11">
        <v>2</v>
      </c>
      <c r="D7" s="11">
        <v>2</v>
      </c>
      <c r="E7" s="12">
        <v>14</v>
      </c>
      <c r="F7" s="12">
        <v>10</v>
      </c>
      <c r="G7" s="12">
        <v>3</v>
      </c>
      <c r="H7" s="12">
        <v>6</v>
      </c>
      <c r="I7" s="12">
        <v>6</v>
      </c>
      <c r="J7" s="12">
        <v>4</v>
      </c>
      <c r="K7" s="12">
        <v>14</v>
      </c>
      <c r="L7" s="12">
        <v>3</v>
      </c>
      <c r="M7" s="12">
        <v>0</v>
      </c>
      <c r="N7" s="12">
        <v>12</v>
      </c>
      <c r="O7" s="12">
        <v>0</v>
      </c>
      <c r="P7" s="12">
        <v>0</v>
      </c>
      <c r="Q7" s="12">
        <v>0</v>
      </c>
      <c r="R7" s="12">
        <v>10</v>
      </c>
      <c r="S7" s="12">
        <v>0</v>
      </c>
      <c r="T7" s="12">
        <v>0</v>
      </c>
      <c r="U7" s="12">
        <v>0</v>
      </c>
      <c r="V7" s="12">
        <v>11</v>
      </c>
      <c r="W7" s="12">
        <v>1</v>
      </c>
      <c r="X7" s="12">
        <v>1</v>
      </c>
      <c r="Y7" s="12">
        <v>0</v>
      </c>
      <c r="Z7" s="12">
        <v>8</v>
      </c>
      <c r="AA7" s="12">
        <v>0</v>
      </c>
      <c r="AB7" s="12">
        <v>0</v>
      </c>
      <c r="AC7" s="12">
        <v>0</v>
      </c>
      <c r="AD7" s="12">
        <v>11</v>
      </c>
      <c r="AE7" s="12">
        <v>0</v>
      </c>
      <c r="AF7" s="12">
        <v>0</v>
      </c>
      <c r="AG7" s="12">
        <v>0</v>
      </c>
      <c r="AH7" s="12">
        <v>42</v>
      </c>
      <c r="AI7" s="12">
        <v>1</v>
      </c>
      <c r="AJ7" s="12">
        <v>1</v>
      </c>
      <c r="AK7" s="12">
        <v>0</v>
      </c>
      <c r="AL7" s="12">
        <v>107</v>
      </c>
      <c r="AM7" s="12">
        <v>13</v>
      </c>
      <c r="AN7" s="12">
        <v>0</v>
      </c>
      <c r="AO7" s="12">
        <v>14</v>
      </c>
      <c r="AP7" s="12">
        <v>6</v>
      </c>
      <c r="AQ7" s="12">
        <v>10</v>
      </c>
      <c r="AR7" s="12"/>
      <c r="AS7" s="12"/>
      <c r="AT7" s="12"/>
      <c r="AU7" s="12"/>
      <c r="AV7" s="12"/>
      <c r="AW7" s="12"/>
      <c r="AX7" s="12"/>
      <c r="AY7" s="12"/>
      <c r="AZ7" s="12"/>
    </row>
    <row r="8" spans="1:52" ht="15.75" customHeight="1" x14ac:dyDescent="0.15">
      <c r="A8" s="9">
        <v>247</v>
      </c>
      <c r="B8" s="9">
        <v>1</v>
      </c>
      <c r="C8" s="11">
        <v>1</v>
      </c>
      <c r="D8" s="11">
        <v>1</v>
      </c>
      <c r="E8" s="12">
        <v>17</v>
      </c>
      <c r="F8" s="12">
        <v>2</v>
      </c>
      <c r="G8" s="12">
        <v>8</v>
      </c>
      <c r="H8" s="12">
        <v>9</v>
      </c>
      <c r="I8" s="12">
        <v>7</v>
      </c>
      <c r="J8" s="12">
        <v>8</v>
      </c>
      <c r="K8" s="12">
        <v>10</v>
      </c>
      <c r="L8" s="12">
        <v>0</v>
      </c>
      <c r="M8" s="12">
        <v>7</v>
      </c>
      <c r="N8" s="12">
        <v>11</v>
      </c>
      <c r="O8" s="12">
        <v>2</v>
      </c>
      <c r="P8" s="12">
        <v>1</v>
      </c>
      <c r="Q8" s="12">
        <v>0</v>
      </c>
      <c r="R8" s="12">
        <v>11</v>
      </c>
      <c r="S8" s="12">
        <v>0</v>
      </c>
      <c r="T8" s="12">
        <v>0</v>
      </c>
      <c r="U8" s="12">
        <v>0</v>
      </c>
      <c r="V8" s="12">
        <v>11</v>
      </c>
      <c r="W8" s="12">
        <v>0</v>
      </c>
      <c r="X8" s="12">
        <v>0</v>
      </c>
      <c r="Y8" s="12">
        <v>0</v>
      </c>
      <c r="Z8" s="12">
        <v>10</v>
      </c>
      <c r="AA8" s="12">
        <v>1</v>
      </c>
      <c r="AB8" s="12">
        <v>1</v>
      </c>
      <c r="AC8" s="12">
        <v>0</v>
      </c>
      <c r="AD8" s="12">
        <v>8</v>
      </c>
      <c r="AE8" s="12">
        <v>2</v>
      </c>
      <c r="AF8" s="12">
        <v>1</v>
      </c>
      <c r="AG8" s="12">
        <v>0</v>
      </c>
      <c r="AH8" s="12">
        <v>38</v>
      </c>
      <c r="AI8" s="12">
        <v>8</v>
      </c>
      <c r="AJ8" s="12">
        <v>3</v>
      </c>
      <c r="AK8" s="12">
        <v>0</v>
      </c>
      <c r="AL8" s="12">
        <v>54</v>
      </c>
      <c r="AM8" s="12">
        <v>1</v>
      </c>
      <c r="AN8" s="12">
        <v>65</v>
      </c>
      <c r="AO8" s="12">
        <v>25</v>
      </c>
      <c r="AP8" s="12">
        <v>1</v>
      </c>
      <c r="AQ8" s="12">
        <v>4</v>
      </c>
      <c r="AR8" s="12"/>
      <c r="AS8" s="12">
        <v>19</v>
      </c>
      <c r="AT8" s="12" t="s">
        <v>52</v>
      </c>
      <c r="AU8" s="12" t="s">
        <v>53</v>
      </c>
      <c r="AV8" s="12" t="s">
        <v>74</v>
      </c>
      <c r="AW8" s="12" t="s">
        <v>64</v>
      </c>
      <c r="AX8" s="12" t="s">
        <v>70</v>
      </c>
      <c r="AY8" s="12" t="s">
        <v>75</v>
      </c>
      <c r="AZ8" s="12" t="s">
        <v>75</v>
      </c>
    </row>
    <row r="9" spans="1:52" ht="15.75" customHeight="1" x14ac:dyDescent="0.15">
      <c r="A9" s="9">
        <v>247</v>
      </c>
      <c r="B9" s="9">
        <v>1</v>
      </c>
      <c r="C9" s="11">
        <v>2</v>
      </c>
      <c r="D9" s="11">
        <v>2</v>
      </c>
      <c r="E9" s="12">
        <v>15</v>
      </c>
      <c r="F9" s="12">
        <v>4</v>
      </c>
      <c r="G9" s="12">
        <v>8</v>
      </c>
      <c r="H9" s="12">
        <v>6</v>
      </c>
      <c r="I9" s="12">
        <v>6</v>
      </c>
      <c r="J9" s="12">
        <v>6</v>
      </c>
      <c r="K9" s="12">
        <v>11</v>
      </c>
      <c r="L9" s="12">
        <v>3</v>
      </c>
      <c r="M9" s="12">
        <v>3</v>
      </c>
      <c r="N9" s="12">
        <v>12</v>
      </c>
      <c r="O9" s="12">
        <v>0</v>
      </c>
      <c r="P9" s="12">
        <v>0</v>
      </c>
      <c r="Q9" s="12">
        <v>0</v>
      </c>
      <c r="R9" s="12">
        <v>9</v>
      </c>
      <c r="S9" s="12">
        <v>2</v>
      </c>
      <c r="T9" s="12">
        <v>1</v>
      </c>
      <c r="U9" s="12">
        <v>0</v>
      </c>
      <c r="V9" s="12">
        <v>12</v>
      </c>
      <c r="W9" s="12">
        <v>1</v>
      </c>
      <c r="X9" s="12">
        <v>1</v>
      </c>
      <c r="Y9" s="12">
        <v>1</v>
      </c>
      <c r="Z9" s="12">
        <v>12</v>
      </c>
      <c r="AA9" s="12">
        <v>0</v>
      </c>
      <c r="AB9" s="12">
        <v>0</v>
      </c>
      <c r="AC9" s="12">
        <v>0</v>
      </c>
      <c r="AD9" s="12">
        <v>11</v>
      </c>
      <c r="AE9" s="12">
        <v>1</v>
      </c>
      <c r="AF9" s="12">
        <v>1</v>
      </c>
      <c r="AG9" s="12">
        <v>0</v>
      </c>
      <c r="AH9" s="12">
        <v>44</v>
      </c>
      <c r="AI9" s="12">
        <v>4</v>
      </c>
      <c r="AJ9" s="12">
        <v>3</v>
      </c>
      <c r="AK9" s="12">
        <v>0</v>
      </c>
      <c r="AL9" s="12">
        <v>80</v>
      </c>
      <c r="AM9" s="12">
        <v>10</v>
      </c>
      <c r="AN9" s="12">
        <v>30</v>
      </c>
      <c r="AO9" s="12">
        <v>28</v>
      </c>
      <c r="AP9" s="12">
        <v>2</v>
      </c>
      <c r="AQ9" s="12">
        <v>0</v>
      </c>
      <c r="AR9" s="12"/>
      <c r="AS9" s="12"/>
      <c r="AT9" s="12"/>
      <c r="AU9" s="12"/>
      <c r="AV9" s="12"/>
      <c r="AW9" s="12"/>
      <c r="AX9" s="12"/>
      <c r="AY9" s="12"/>
      <c r="AZ9" s="12"/>
    </row>
    <row r="10" spans="1:52" ht="15.75" customHeight="1" x14ac:dyDescent="0.15">
      <c r="A10" s="9">
        <v>248</v>
      </c>
      <c r="B10" s="9">
        <v>1</v>
      </c>
      <c r="C10" s="11">
        <v>1</v>
      </c>
      <c r="D10" s="11">
        <v>1</v>
      </c>
      <c r="E10" s="12">
        <v>9</v>
      </c>
      <c r="F10" s="12">
        <v>18</v>
      </c>
      <c r="G10" s="12">
        <v>0</v>
      </c>
      <c r="H10" s="12">
        <v>3</v>
      </c>
      <c r="I10" s="12">
        <v>5</v>
      </c>
      <c r="J10" s="12">
        <v>3</v>
      </c>
      <c r="K10" s="12">
        <v>4</v>
      </c>
      <c r="L10" s="12">
        <v>13</v>
      </c>
      <c r="M10" s="12">
        <v>0</v>
      </c>
      <c r="N10" s="12">
        <v>10</v>
      </c>
      <c r="O10" s="12">
        <v>0</v>
      </c>
      <c r="P10" s="12">
        <v>0</v>
      </c>
      <c r="Q10" s="12">
        <v>0</v>
      </c>
      <c r="R10" s="12">
        <v>11</v>
      </c>
      <c r="S10" s="12">
        <v>0</v>
      </c>
      <c r="T10" s="12">
        <v>0</v>
      </c>
      <c r="U10" s="12">
        <v>0</v>
      </c>
      <c r="V10" s="12">
        <v>10</v>
      </c>
      <c r="W10" s="12">
        <v>2</v>
      </c>
      <c r="X10" s="12">
        <v>1</v>
      </c>
      <c r="Y10" s="12">
        <v>0</v>
      </c>
      <c r="Z10" s="12">
        <v>8</v>
      </c>
      <c r="AA10" s="12">
        <v>1</v>
      </c>
      <c r="AB10" s="12">
        <v>1</v>
      </c>
      <c r="AC10" s="12">
        <v>1</v>
      </c>
      <c r="AD10" s="12">
        <v>8</v>
      </c>
      <c r="AE10" s="12">
        <v>1</v>
      </c>
      <c r="AF10" s="12">
        <v>0</v>
      </c>
      <c r="AG10" s="12">
        <v>0</v>
      </c>
      <c r="AH10" s="12">
        <v>36</v>
      </c>
      <c r="AI10" s="12">
        <v>1</v>
      </c>
      <c r="AJ10" s="12">
        <v>1</v>
      </c>
      <c r="AK10" s="12">
        <v>0</v>
      </c>
      <c r="AL10" s="12">
        <v>75</v>
      </c>
      <c r="AM10" s="12">
        <v>45</v>
      </c>
      <c r="AN10" s="12">
        <v>0</v>
      </c>
      <c r="AO10" s="12">
        <v>13</v>
      </c>
      <c r="AP10" s="12">
        <v>17</v>
      </c>
      <c r="AQ10" s="12">
        <v>0</v>
      </c>
      <c r="AR10" s="12"/>
      <c r="AS10" s="12">
        <v>18</v>
      </c>
      <c r="AT10" s="12" t="s">
        <v>52</v>
      </c>
      <c r="AU10" s="12" t="s">
        <v>63</v>
      </c>
      <c r="AV10" s="12" t="s">
        <v>74</v>
      </c>
      <c r="AW10" s="17"/>
      <c r="AX10" s="12" t="s">
        <v>56</v>
      </c>
      <c r="AY10" s="12" t="s">
        <v>76</v>
      </c>
      <c r="AZ10" s="12" t="s">
        <v>77</v>
      </c>
    </row>
    <row r="11" spans="1:52" ht="15.75" customHeight="1" x14ac:dyDescent="0.15">
      <c r="A11" s="9">
        <v>248</v>
      </c>
      <c r="B11" s="9">
        <v>1</v>
      </c>
      <c r="C11" s="11">
        <v>2</v>
      </c>
      <c r="D11" s="11">
        <v>2</v>
      </c>
      <c r="E11" s="12">
        <v>6</v>
      </c>
      <c r="F11" s="12">
        <v>21</v>
      </c>
      <c r="G11" s="12">
        <v>0</v>
      </c>
      <c r="H11" s="12">
        <v>4</v>
      </c>
      <c r="I11" s="12">
        <v>1</v>
      </c>
      <c r="J11" s="12">
        <v>4</v>
      </c>
      <c r="K11" s="12">
        <v>8</v>
      </c>
      <c r="L11" s="12">
        <v>9</v>
      </c>
      <c r="M11" s="12">
        <v>0</v>
      </c>
      <c r="N11" s="12">
        <v>9</v>
      </c>
      <c r="O11" s="12">
        <v>0</v>
      </c>
      <c r="P11" s="12">
        <v>0</v>
      </c>
      <c r="Q11" s="12">
        <v>0</v>
      </c>
      <c r="R11" s="12">
        <v>6</v>
      </c>
      <c r="S11" s="12">
        <v>0</v>
      </c>
      <c r="T11" s="12">
        <v>0</v>
      </c>
      <c r="U11" s="12">
        <v>0</v>
      </c>
      <c r="V11" s="12">
        <v>10</v>
      </c>
      <c r="W11" s="12">
        <v>0</v>
      </c>
      <c r="X11" s="12">
        <v>0</v>
      </c>
      <c r="Y11" s="12">
        <v>0</v>
      </c>
      <c r="Z11" s="12">
        <v>9</v>
      </c>
      <c r="AA11" s="12">
        <v>1</v>
      </c>
      <c r="AB11" s="12">
        <v>0</v>
      </c>
      <c r="AC11" s="12">
        <v>0</v>
      </c>
      <c r="AD11" s="12">
        <v>9</v>
      </c>
      <c r="AE11" s="12">
        <v>0</v>
      </c>
      <c r="AF11" s="12">
        <v>0</v>
      </c>
      <c r="AG11" s="12">
        <v>0</v>
      </c>
      <c r="AH11" s="12">
        <v>22</v>
      </c>
      <c r="AI11" s="12">
        <v>1</v>
      </c>
      <c r="AJ11" s="12">
        <v>0</v>
      </c>
      <c r="AK11" s="12">
        <v>0</v>
      </c>
      <c r="AL11" s="12">
        <v>60</v>
      </c>
      <c r="AM11" s="12">
        <v>25</v>
      </c>
      <c r="AN11" s="12">
        <v>35</v>
      </c>
      <c r="AO11" s="12">
        <v>3</v>
      </c>
      <c r="AP11" s="12">
        <v>17</v>
      </c>
      <c r="AQ11" s="12">
        <v>10</v>
      </c>
      <c r="AR11" s="12"/>
      <c r="AS11" s="12"/>
      <c r="AT11" s="12"/>
      <c r="AU11" s="12"/>
      <c r="AV11" s="12"/>
      <c r="AW11" s="12"/>
      <c r="AX11" s="12"/>
      <c r="AY11" s="12"/>
      <c r="AZ11" s="12"/>
    </row>
    <row r="12" spans="1:52" ht="15.75" customHeight="1" x14ac:dyDescent="0.15">
      <c r="A12" s="9">
        <v>249</v>
      </c>
      <c r="B12" s="9">
        <v>1</v>
      </c>
      <c r="C12" s="11">
        <v>1</v>
      </c>
      <c r="D12" s="11">
        <v>1</v>
      </c>
      <c r="E12" s="12">
        <v>21</v>
      </c>
      <c r="F12" s="12">
        <v>4</v>
      </c>
      <c r="G12" s="12">
        <v>2</v>
      </c>
      <c r="H12" s="12">
        <v>9</v>
      </c>
      <c r="I12" s="12">
        <v>6</v>
      </c>
      <c r="J12" s="12">
        <v>8</v>
      </c>
      <c r="K12" s="12">
        <v>14</v>
      </c>
      <c r="L12" s="12">
        <v>1</v>
      </c>
      <c r="M12" s="12">
        <v>2</v>
      </c>
      <c r="N12" s="12">
        <v>12</v>
      </c>
      <c r="O12" s="12">
        <v>1</v>
      </c>
      <c r="P12" s="12">
        <v>1</v>
      </c>
      <c r="Q12" s="12">
        <v>0</v>
      </c>
      <c r="R12" s="12">
        <v>12</v>
      </c>
      <c r="S12" s="12">
        <v>0</v>
      </c>
      <c r="T12" s="12">
        <v>0</v>
      </c>
      <c r="U12" s="12">
        <v>2</v>
      </c>
      <c r="V12" s="12">
        <v>10</v>
      </c>
      <c r="W12" s="12">
        <v>0</v>
      </c>
      <c r="X12" s="12">
        <v>0</v>
      </c>
      <c r="Y12" s="12">
        <v>0</v>
      </c>
      <c r="Z12" s="12">
        <v>11</v>
      </c>
      <c r="AA12" s="12">
        <v>1</v>
      </c>
      <c r="AB12" s="12">
        <v>1</v>
      </c>
      <c r="AC12" s="12">
        <v>0</v>
      </c>
      <c r="AD12" s="12">
        <v>9</v>
      </c>
      <c r="AE12" s="12">
        <v>1</v>
      </c>
      <c r="AF12" s="12">
        <v>1</v>
      </c>
      <c r="AG12" s="12">
        <v>0</v>
      </c>
      <c r="AH12" s="12">
        <v>42</v>
      </c>
      <c r="AI12" s="12">
        <v>4</v>
      </c>
      <c r="AJ12" s="12">
        <v>4</v>
      </c>
      <c r="AK12" s="12">
        <v>0</v>
      </c>
      <c r="AL12" s="12">
        <v>94</v>
      </c>
      <c r="AM12" s="12">
        <v>1</v>
      </c>
      <c r="AN12" s="12">
        <v>25</v>
      </c>
      <c r="AO12" s="12">
        <v>26</v>
      </c>
      <c r="AP12" s="12">
        <v>4</v>
      </c>
      <c r="AQ12" s="12">
        <v>0</v>
      </c>
      <c r="AR12" s="12"/>
      <c r="AS12" s="12">
        <v>18</v>
      </c>
      <c r="AT12" s="12" t="s">
        <v>68</v>
      </c>
      <c r="AU12" s="12" t="s">
        <v>53</v>
      </c>
      <c r="AV12" s="12" t="s">
        <v>66</v>
      </c>
      <c r="AW12" s="12" t="s">
        <v>55</v>
      </c>
      <c r="AX12" s="12" t="s">
        <v>70</v>
      </c>
      <c r="AY12" s="12" t="s">
        <v>73</v>
      </c>
      <c r="AZ12" s="12" t="s">
        <v>73</v>
      </c>
    </row>
    <row r="13" spans="1:52" ht="15.75" customHeight="1" x14ac:dyDescent="0.15">
      <c r="A13" s="9">
        <v>249</v>
      </c>
      <c r="B13" s="9">
        <v>1</v>
      </c>
      <c r="C13" s="11">
        <v>2</v>
      </c>
      <c r="D13" s="11">
        <v>2</v>
      </c>
      <c r="E13" s="12">
        <v>19</v>
      </c>
      <c r="F13" s="12">
        <v>8</v>
      </c>
      <c r="G13" s="12">
        <v>0</v>
      </c>
      <c r="H13" s="12">
        <v>5</v>
      </c>
      <c r="I13" s="12">
        <v>5</v>
      </c>
      <c r="J13" s="12">
        <v>7</v>
      </c>
      <c r="K13" s="12">
        <v>13</v>
      </c>
      <c r="L13" s="12">
        <v>1</v>
      </c>
      <c r="M13" s="12">
        <v>3</v>
      </c>
      <c r="N13" s="12">
        <v>11</v>
      </c>
      <c r="O13" s="12">
        <v>0</v>
      </c>
      <c r="P13" s="12">
        <v>0</v>
      </c>
      <c r="Q13" s="12">
        <v>0</v>
      </c>
      <c r="R13" s="12">
        <v>11</v>
      </c>
      <c r="S13" s="12">
        <v>1</v>
      </c>
      <c r="T13" s="12">
        <v>0</v>
      </c>
      <c r="U13" s="12">
        <v>0</v>
      </c>
      <c r="V13" s="12">
        <v>11</v>
      </c>
      <c r="W13" s="12">
        <v>0</v>
      </c>
      <c r="X13" s="12">
        <v>0</v>
      </c>
      <c r="Y13" s="12">
        <v>0</v>
      </c>
      <c r="Z13" s="12">
        <v>13</v>
      </c>
      <c r="AA13" s="12">
        <v>0</v>
      </c>
      <c r="AB13" s="12">
        <v>0</v>
      </c>
      <c r="AC13" s="12">
        <v>0</v>
      </c>
      <c r="AD13" s="12">
        <v>12</v>
      </c>
      <c r="AE13" s="12">
        <v>0</v>
      </c>
      <c r="AF13" s="12">
        <v>0</v>
      </c>
      <c r="AG13" s="12">
        <v>0</v>
      </c>
      <c r="AH13" s="12">
        <v>28</v>
      </c>
      <c r="AI13" s="12">
        <v>1</v>
      </c>
      <c r="AJ13" s="12">
        <v>0</v>
      </c>
      <c r="AK13" s="12">
        <v>0</v>
      </c>
      <c r="AL13" s="12">
        <v>47</v>
      </c>
      <c r="AM13" s="12">
        <v>1</v>
      </c>
      <c r="AN13" s="12">
        <v>72</v>
      </c>
      <c r="AO13" s="12">
        <v>30</v>
      </c>
      <c r="AP13" s="12">
        <v>0</v>
      </c>
      <c r="AQ13" s="12">
        <v>0</v>
      </c>
      <c r="AR13" s="12"/>
      <c r="AS13" s="12"/>
      <c r="AT13" s="12"/>
      <c r="AU13" s="12"/>
      <c r="AV13" s="12"/>
      <c r="AW13" s="12"/>
      <c r="AX13" s="12"/>
      <c r="AY13" s="12"/>
      <c r="AZ13" s="12"/>
    </row>
    <row r="14" spans="1:52" ht="15.75" customHeight="1" x14ac:dyDescent="0.15">
      <c r="A14" s="9">
        <v>250</v>
      </c>
      <c r="B14" s="9">
        <v>2</v>
      </c>
      <c r="C14" s="11">
        <v>1</v>
      </c>
      <c r="D14" s="11">
        <v>1</v>
      </c>
      <c r="E14" s="12">
        <v>18</v>
      </c>
      <c r="F14" s="12">
        <v>4</v>
      </c>
      <c r="G14" s="12">
        <v>5</v>
      </c>
      <c r="H14" s="12">
        <v>4</v>
      </c>
      <c r="I14" s="12">
        <v>4</v>
      </c>
      <c r="J14" s="12">
        <v>6</v>
      </c>
      <c r="K14" s="12">
        <v>11</v>
      </c>
      <c r="L14" s="12">
        <v>4</v>
      </c>
      <c r="M14" s="12">
        <v>2</v>
      </c>
      <c r="N14" s="12">
        <v>8</v>
      </c>
      <c r="O14" s="12">
        <v>0</v>
      </c>
      <c r="P14" s="12">
        <v>0</v>
      </c>
      <c r="Q14" s="12">
        <v>0</v>
      </c>
      <c r="R14" s="12">
        <v>10</v>
      </c>
      <c r="S14" s="12">
        <v>0</v>
      </c>
      <c r="T14" s="12">
        <v>0</v>
      </c>
      <c r="U14" s="12">
        <v>0</v>
      </c>
      <c r="V14" s="12">
        <v>10</v>
      </c>
      <c r="W14" s="12">
        <v>1</v>
      </c>
      <c r="X14" s="12">
        <v>0</v>
      </c>
      <c r="Y14" s="12">
        <v>0</v>
      </c>
      <c r="Z14" s="12">
        <v>10</v>
      </c>
      <c r="AA14" s="12">
        <v>0</v>
      </c>
      <c r="AB14" s="12">
        <v>0</v>
      </c>
      <c r="AC14" s="12">
        <v>0</v>
      </c>
      <c r="AD14" s="12">
        <v>11</v>
      </c>
      <c r="AE14" s="12">
        <v>0</v>
      </c>
      <c r="AF14" s="12">
        <v>0</v>
      </c>
      <c r="AG14" s="12">
        <v>0</v>
      </c>
      <c r="AH14" s="12">
        <v>32</v>
      </c>
      <c r="AI14" s="12">
        <v>6</v>
      </c>
      <c r="AJ14" s="12">
        <v>1</v>
      </c>
      <c r="AK14" s="12">
        <v>0</v>
      </c>
      <c r="AL14" s="12">
        <v>32</v>
      </c>
      <c r="AM14" s="12">
        <v>3</v>
      </c>
      <c r="AN14" s="12">
        <v>85</v>
      </c>
      <c r="AO14" s="12">
        <v>19</v>
      </c>
      <c r="AP14" s="12">
        <v>3</v>
      </c>
      <c r="AQ14" s="12">
        <v>8</v>
      </c>
      <c r="AR14" s="12"/>
      <c r="AS14" s="12">
        <v>20</v>
      </c>
      <c r="AT14" s="12" t="s">
        <v>52</v>
      </c>
      <c r="AU14" s="12" t="s">
        <v>53</v>
      </c>
      <c r="AV14" s="12" t="s">
        <v>66</v>
      </c>
      <c r="AW14" s="12" t="s">
        <v>55</v>
      </c>
      <c r="AX14" s="12" t="s">
        <v>60</v>
      </c>
      <c r="AY14" s="12" t="s">
        <v>67</v>
      </c>
      <c r="AZ14" s="12" t="s">
        <v>65</v>
      </c>
    </row>
    <row r="15" spans="1:52" ht="15.75" customHeight="1" x14ac:dyDescent="0.15">
      <c r="A15" s="9">
        <v>250</v>
      </c>
      <c r="B15" s="9">
        <v>2</v>
      </c>
      <c r="C15" s="11">
        <v>2</v>
      </c>
      <c r="D15" s="11">
        <v>2</v>
      </c>
      <c r="E15" s="12">
        <v>14</v>
      </c>
      <c r="F15" s="12">
        <v>10</v>
      </c>
      <c r="G15" s="12">
        <v>3</v>
      </c>
      <c r="H15" s="12">
        <v>7</v>
      </c>
      <c r="I15" s="12">
        <v>3</v>
      </c>
      <c r="J15" s="12">
        <v>3</v>
      </c>
      <c r="K15" s="12">
        <v>14</v>
      </c>
      <c r="L15" s="12">
        <v>3</v>
      </c>
      <c r="M15" s="12">
        <v>0</v>
      </c>
      <c r="N15" s="12">
        <v>14</v>
      </c>
      <c r="O15" s="12">
        <v>0</v>
      </c>
      <c r="P15" s="12">
        <v>0</v>
      </c>
      <c r="Q15" s="12">
        <v>0</v>
      </c>
      <c r="R15" s="12">
        <v>11</v>
      </c>
      <c r="S15" s="12">
        <v>0</v>
      </c>
      <c r="T15" s="12">
        <v>0</v>
      </c>
      <c r="U15" s="12">
        <v>1</v>
      </c>
      <c r="V15" s="12">
        <v>14</v>
      </c>
      <c r="W15" s="12">
        <v>0</v>
      </c>
      <c r="X15" s="12">
        <v>0</v>
      </c>
      <c r="Y15" s="12">
        <v>0</v>
      </c>
      <c r="Z15" s="12">
        <v>12</v>
      </c>
      <c r="AA15" s="12">
        <v>1</v>
      </c>
      <c r="AB15" s="12">
        <v>0</v>
      </c>
      <c r="AC15" s="12">
        <v>0</v>
      </c>
      <c r="AD15" s="12">
        <v>14</v>
      </c>
      <c r="AE15" s="12">
        <v>0</v>
      </c>
      <c r="AF15" s="12">
        <v>0</v>
      </c>
      <c r="AG15" s="12">
        <v>0</v>
      </c>
      <c r="AH15" s="12">
        <v>38</v>
      </c>
      <c r="AI15" s="12">
        <v>1</v>
      </c>
      <c r="AJ15" s="12">
        <v>0</v>
      </c>
      <c r="AK15" s="12">
        <v>0</v>
      </c>
      <c r="AL15" s="12">
        <v>73</v>
      </c>
      <c r="AM15" s="12">
        <v>2</v>
      </c>
      <c r="AN15" s="12">
        <v>45</v>
      </c>
      <c r="AO15" s="12">
        <v>22</v>
      </c>
      <c r="AP15" s="12">
        <v>7</v>
      </c>
      <c r="AQ15" s="12">
        <v>1</v>
      </c>
      <c r="AR15" s="12"/>
      <c r="AS15" s="12"/>
      <c r="AT15" s="12"/>
      <c r="AU15" s="12"/>
      <c r="AV15" s="12"/>
      <c r="AW15" s="12"/>
      <c r="AX15" s="12"/>
      <c r="AY15" s="12"/>
      <c r="AZ15" s="12"/>
    </row>
    <row r="16" spans="1:52" ht="15.75" customHeight="1" x14ac:dyDescent="0.15">
      <c r="A16" s="9">
        <v>251</v>
      </c>
      <c r="B16" s="9">
        <v>1</v>
      </c>
      <c r="C16" s="11">
        <v>1</v>
      </c>
      <c r="D16" s="11">
        <v>1</v>
      </c>
      <c r="E16" s="12">
        <v>15</v>
      </c>
      <c r="F16" s="12">
        <v>11</v>
      </c>
      <c r="G16" s="12">
        <v>1</v>
      </c>
      <c r="H16" s="12">
        <v>3</v>
      </c>
      <c r="I16" s="12">
        <v>6</v>
      </c>
      <c r="J16" s="12">
        <v>7</v>
      </c>
      <c r="K16" s="12">
        <v>10</v>
      </c>
      <c r="L16" s="12">
        <v>2</v>
      </c>
      <c r="M16" s="12">
        <v>5</v>
      </c>
      <c r="N16" s="12">
        <v>9</v>
      </c>
      <c r="O16" s="12">
        <v>0</v>
      </c>
      <c r="P16" s="12">
        <v>0</v>
      </c>
      <c r="Q16" s="12">
        <v>0</v>
      </c>
      <c r="R16" s="12">
        <v>7</v>
      </c>
      <c r="S16" s="12">
        <v>0</v>
      </c>
      <c r="T16" s="12">
        <v>0</v>
      </c>
      <c r="U16" s="12">
        <v>1</v>
      </c>
      <c r="V16" s="12">
        <v>8</v>
      </c>
      <c r="W16" s="12">
        <v>0</v>
      </c>
      <c r="X16" s="12">
        <v>0</v>
      </c>
      <c r="Y16" s="12">
        <v>0</v>
      </c>
      <c r="Z16" s="12">
        <v>8</v>
      </c>
      <c r="AA16" s="12">
        <v>1</v>
      </c>
      <c r="AB16" s="12">
        <v>1</v>
      </c>
      <c r="AC16" s="12">
        <v>0</v>
      </c>
      <c r="AD16" s="12">
        <v>8</v>
      </c>
      <c r="AE16" s="12">
        <v>1</v>
      </c>
      <c r="AF16" s="12">
        <v>1</v>
      </c>
      <c r="AG16" s="12">
        <v>0</v>
      </c>
      <c r="AH16" s="12">
        <v>28</v>
      </c>
      <c r="AI16" s="12">
        <v>3</v>
      </c>
      <c r="AJ16" s="12">
        <v>3</v>
      </c>
      <c r="AK16" s="12">
        <v>0</v>
      </c>
      <c r="AL16" s="12">
        <v>83</v>
      </c>
      <c r="AM16" s="12">
        <v>27</v>
      </c>
      <c r="AN16" s="12">
        <v>10</v>
      </c>
      <c r="AO16" s="12">
        <v>6</v>
      </c>
      <c r="AP16" s="12">
        <v>9</v>
      </c>
      <c r="AQ16" s="12">
        <v>15</v>
      </c>
      <c r="AR16" s="12"/>
      <c r="AS16" s="12">
        <v>19</v>
      </c>
      <c r="AT16" s="12" t="s">
        <v>52</v>
      </c>
      <c r="AU16" s="12" t="s">
        <v>53</v>
      </c>
      <c r="AV16" s="12" t="s">
        <v>66</v>
      </c>
      <c r="AW16" s="18" t="s">
        <v>64</v>
      </c>
      <c r="AX16" s="12" t="s">
        <v>56</v>
      </c>
      <c r="AY16" s="12" t="s">
        <v>67</v>
      </c>
      <c r="AZ16" s="12" t="s">
        <v>67</v>
      </c>
    </row>
    <row r="17" spans="1:52" ht="15.75" customHeight="1" x14ac:dyDescent="0.15">
      <c r="A17" s="9">
        <v>251</v>
      </c>
      <c r="B17" s="9">
        <v>1</v>
      </c>
      <c r="C17" s="11">
        <v>2</v>
      </c>
      <c r="D17" s="11">
        <v>2</v>
      </c>
      <c r="E17" s="12">
        <v>15</v>
      </c>
      <c r="F17" s="12">
        <v>12</v>
      </c>
      <c r="G17" s="12">
        <v>0</v>
      </c>
      <c r="H17" s="12">
        <v>6</v>
      </c>
      <c r="I17" s="12">
        <v>8</v>
      </c>
      <c r="J17" s="12">
        <v>5</v>
      </c>
      <c r="K17" s="12">
        <v>17</v>
      </c>
      <c r="L17" s="12">
        <v>0</v>
      </c>
      <c r="M17" s="12">
        <v>0</v>
      </c>
      <c r="N17" s="12">
        <v>13</v>
      </c>
      <c r="O17" s="12">
        <v>0</v>
      </c>
      <c r="P17" s="12">
        <v>0</v>
      </c>
      <c r="Q17" s="12">
        <v>0</v>
      </c>
      <c r="R17" s="12">
        <v>12</v>
      </c>
      <c r="S17" s="12">
        <v>0</v>
      </c>
      <c r="T17" s="12">
        <v>0</v>
      </c>
      <c r="U17" s="12">
        <v>0</v>
      </c>
      <c r="V17" s="12">
        <v>14</v>
      </c>
      <c r="W17" s="12">
        <v>0</v>
      </c>
      <c r="X17" s="12">
        <v>0</v>
      </c>
      <c r="Y17" s="12">
        <v>0</v>
      </c>
      <c r="Z17" s="12">
        <v>12</v>
      </c>
      <c r="AA17" s="12">
        <v>1</v>
      </c>
      <c r="AB17" s="12">
        <v>1</v>
      </c>
      <c r="AC17" s="12">
        <v>0</v>
      </c>
      <c r="AD17" s="12">
        <v>11</v>
      </c>
      <c r="AE17" s="12">
        <v>1</v>
      </c>
      <c r="AF17" s="12">
        <v>1</v>
      </c>
      <c r="AG17" s="12">
        <v>0</v>
      </c>
      <c r="AH17" s="12">
        <v>48</v>
      </c>
      <c r="AI17" s="12">
        <v>1</v>
      </c>
      <c r="AJ17" s="12">
        <v>1</v>
      </c>
      <c r="AK17" s="12">
        <v>1</v>
      </c>
      <c r="AL17" s="12">
        <v>75</v>
      </c>
      <c r="AM17" s="12">
        <v>45</v>
      </c>
      <c r="AN17" s="12">
        <v>0</v>
      </c>
      <c r="AO17" s="12">
        <v>13</v>
      </c>
      <c r="AP17" s="12">
        <v>9</v>
      </c>
      <c r="AQ17" s="12">
        <v>8</v>
      </c>
      <c r="AR17" s="12"/>
      <c r="AS17" s="12"/>
      <c r="AT17" s="12"/>
      <c r="AU17" s="12"/>
      <c r="AV17" s="12"/>
      <c r="AW17" s="12"/>
      <c r="AX17" s="12"/>
      <c r="AY17" s="12"/>
      <c r="AZ17" s="12"/>
    </row>
    <row r="18" spans="1:52" ht="15.75" customHeight="1" x14ac:dyDescent="0.15">
      <c r="A18" s="9">
        <v>252</v>
      </c>
      <c r="B18" s="9">
        <v>2</v>
      </c>
      <c r="C18" s="11">
        <v>1</v>
      </c>
      <c r="D18" s="11">
        <v>1</v>
      </c>
      <c r="E18" s="12">
        <v>13</v>
      </c>
      <c r="F18" s="12">
        <v>10</v>
      </c>
      <c r="G18" s="12">
        <v>4</v>
      </c>
      <c r="H18" s="12">
        <v>4</v>
      </c>
      <c r="I18" s="12">
        <v>4</v>
      </c>
      <c r="J18" s="12">
        <v>5</v>
      </c>
      <c r="K18" s="12">
        <v>10</v>
      </c>
      <c r="L18" s="12">
        <v>5</v>
      </c>
      <c r="M18" s="12">
        <v>2</v>
      </c>
      <c r="N18" s="12">
        <v>12</v>
      </c>
      <c r="O18" s="12">
        <v>0</v>
      </c>
      <c r="P18" s="12">
        <v>0</v>
      </c>
      <c r="Q18" s="12">
        <v>0</v>
      </c>
      <c r="R18" s="12">
        <v>11</v>
      </c>
      <c r="S18" s="12">
        <v>0</v>
      </c>
      <c r="T18" s="12">
        <v>0</v>
      </c>
      <c r="U18" s="12">
        <v>0</v>
      </c>
      <c r="V18" s="12">
        <v>12</v>
      </c>
      <c r="W18" s="12">
        <v>0</v>
      </c>
      <c r="X18" s="12">
        <v>0</v>
      </c>
      <c r="Y18" s="12">
        <v>0</v>
      </c>
      <c r="Z18" s="12">
        <v>10</v>
      </c>
      <c r="AA18" s="12">
        <v>0</v>
      </c>
      <c r="AB18" s="12">
        <v>0</v>
      </c>
      <c r="AC18" s="12">
        <v>0</v>
      </c>
      <c r="AD18" s="12">
        <v>11</v>
      </c>
      <c r="AE18" s="12">
        <v>0</v>
      </c>
      <c r="AF18" s="12">
        <v>0</v>
      </c>
      <c r="AG18" s="12">
        <v>0</v>
      </c>
      <c r="AH18" s="12">
        <v>42</v>
      </c>
      <c r="AI18" s="12">
        <v>0</v>
      </c>
      <c r="AJ18" s="12">
        <v>0</v>
      </c>
      <c r="AK18" s="12">
        <v>0</v>
      </c>
      <c r="AL18" s="12">
        <v>44</v>
      </c>
      <c r="AM18" s="12">
        <v>1</v>
      </c>
      <c r="AN18" s="12">
        <v>75</v>
      </c>
      <c r="AO18" s="12">
        <v>10</v>
      </c>
      <c r="AP18" s="12">
        <v>4</v>
      </c>
      <c r="AQ18" s="12">
        <v>16</v>
      </c>
      <c r="AR18" s="12"/>
      <c r="AS18" s="12">
        <v>19</v>
      </c>
      <c r="AT18" s="12" t="s">
        <v>68</v>
      </c>
      <c r="AU18" s="12" t="s">
        <v>63</v>
      </c>
      <c r="AV18" s="12" t="s">
        <v>66</v>
      </c>
      <c r="AW18" s="12" t="s">
        <v>64</v>
      </c>
      <c r="AX18" s="12" t="s">
        <v>56</v>
      </c>
      <c r="AY18" s="12" t="s">
        <v>67</v>
      </c>
      <c r="AZ18" s="12" t="s">
        <v>77</v>
      </c>
    </row>
    <row r="19" spans="1:52" ht="15.75" customHeight="1" x14ac:dyDescent="0.15">
      <c r="A19" s="9">
        <v>252</v>
      </c>
      <c r="B19" s="9">
        <v>2</v>
      </c>
      <c r="C19" s="11">
        <v>2</v>
      </c>
      <c r="D19" s="11">
        <v>2</v>
      </c>
      <c r="E19" s="12">
        <v>16</v>
      </c>
      <c r="F19" s="12">
        <v>11</v>
      </c>
      <c r="G19" s="12">
        <v>0</v>
      </c>
      <c r="H19" s="12">
        <v>6</v>
      </c>
      <c r="I19" s="12">
        <v>7</v>
      </c>
      <c r="J19" s="12">
        <v>5</v>
      </c>
      <c r="K19" s="12">
        <v>11</v>
      </c>
      <c r="L19" s="12">
        <v>2</v>
      </c>
      <c r="M19" s="12">
        <v>4</v>
      </c>
      <c r="N19" s="12">
        <v>14</v>
      </c>
      <c r="O19" s="12">
        <v>0</v>
      </c>
      <c r="P19" s="12">
        <v>0</v>
      </c>
      <c r="Q19" s="12">
        <v>0</v>
      </c>
      <c r="R19" s="12">
        <v>12</v>
      </c>
      <c r="S19" s="12">
        <v>0</v>
      </c>
      <c r="T19" s="12">
        <v>0</v>
      </c>
      <c r="U19" s="12">
        <v>0</v>
      </c>
      <c r="V19" s="12">
        <v>11</v>
      </c>
      <c r="W19" s="12">
        <v>1</v>
      </c>
      <c r="X19" s="12">
        <v>1</v>
      </c>
      <c r="Y19" s="12">
        <v>0</v>
      </c>
      <c r="Z19" s="12">
        <v>12</v>
      </c>
      <c r="AA19" s="12">
        <v>1</v>
      </c>
      <c r="AB19" s="12">
        <v>0</v>
      </c>
      <c r="AC19" s="12">
        <v>0</v>
      </c>
      <c r="AD19" s="12">
        <v>10</v>
      </c>
      <c r="AE19" s="12">
        <v>0</v>
      </c>
      <c r="AF19" s="12">
        <v>0</v>
      </c>
      <c r="AG19" s="12">
        <v>0</v>
      </c>
      <c r="AH19" s="12">
        <v>48</v>
      </c>
      <c r="AI19" s="12">
        <v>3</v>
      </c>
      <c r="AJ19" s="12">
        <v>1</v>
      </c>
      <c r="AK19" s="12">
        <v>0</v>
      </c>
      <c r="AL19" s="12">
        <v>25</v>
      </c>
      <c r="AM19" s="12">
        <v>0</v>
      </c>
      <c r="AN19" s="12">
        <v>95</v>
      </c>
      <c r="AO19" s="12">
        <v>15</v>
      </c>
      <c r="AP19" s="12">
        <v>3</v>
      </c>
      <c r="AQ19" s="12">
        <v>12</v>
      </c>
      <c r="AR19" s="12"/>
      <c r="AS19" s="12"/>
      <c r="AT19" s="12"/>
      <c r="AU19" s="12"/>
      <c r="AV19" s="12"/>
      <c r="AW19" s="12"/>
      <c r="AX19" s="12"/>
      <c r="AY19" s="12"/>
      <c r="AZ19" s="12"/>
    </row>
    <row r="20" spans="1:52" ht="15.75" customHeight="1" x14ac:dyDescent="0.15">
      <c r="A20" s="9">
        <v>253</v>
      </c>
      <c r="B20" s="9">
        <v>1</v>
      </c>
      <c r="C20" s="11">
        <v>1</v>
      </c>
      <c r="D20" s="11">
        <v>2</v>
      </c>
      <c r="E20" s="12">
        <v>15</v>
      </c>
      <c r="F20" s="12">
        <v>1</v>
      </c>
      <c r="G20" s="12">
        <v>11</v>
      </c>
      <c r="H20" s="12">
        <v>9</v>
      </c>
      <c r="I20" s="12">
        <v>5</v>
      </c>
      <c r="J20" s="12">
        <v>8</v>
      </c>
      <c r="K20" s="12">
        <v>15</v>
      </c>
      <c r="L20" s="12">
        <v>2</v>
      </c>
      <c r="M20" s="12">
        <v>0</v>
      </c>
      <c r="N20" s="12">
        <v>10</v>
      </c>
      <c r="O20" s="12">
        <v>1</v>
      </c>
      <c r="P20" s="12">
        <v>0</v>
      </c>
      <c r="Q20" s="12">
        <v>0</v>
      </c>
      <c r="R20" s="12">
        <v>9</v>
      </c>
      <c r="S20" s="12">
        <v>2</v>
      </c>
      <c r="T20" s="12">
        <v>0</v>
      </c>
      <c r="U20" s="12">
        <v>0</v>
      </c>
      <c r="V20" s="12">
        <v>9</v>
      </c>
      <c r="W20" s="12">
        <v>0</v>
      </c>
      <c r="X20" s="12">
        <v>0</v>
      </c>
      <c r="Y20" s="12">
        <v>0</v>
      </c>
      <c r="Z20" s="12">
        <v>8</v>
      </c>
      <c r="AA20" s="12">
        <v>2</v>
      </c>
      <c r="AB20" s="12">
        <v>1</v>
      </c>
      <c r="AC20" s="12">
        <v>0</v>
      </c>
      <c r="AD20" s="12">
        <v>8</v>
      </c>
      <c r="AE20" s="12">
        <v>0</v>
      </c>
      <c r="AF20" s="12">
        <v>0</v>
      </c>
      <c r="AG20" s="12">
        <v>0</v>
      </c>
      <c r="AH20" s="12">
        <v>34</v>
      </c>
      <c r="AI20" s="12">
        <v>2</v>
      </c>
      <c r="AJ20" s="12">
        <v>1</v>
      </c>
      <c r="AK20" s="12">
        <v>0</v>
      </c>
      <c r="AL20" s="12">
        <v>86</v>
      </c>
      <c r="AM20" s="12">
        <v>6</v>
      </c>
      <c r="AN20" s="12">
        <v>28</v>
      </c>
      <c r="AO20" s="12">
        <v>28</v>
      </c>
      <c r="AP20" s="12">
        <v>2</v>
      </c>
      <c r="AQ20" s="12">
        <v>0</v>
      </c>
      <c r="AR20" s="12"/>
      <c r="AS20" s="12">
        <v>19</v>
      </c>
      <c r="AT20" s="12" t="s">
        <v>68</v>
      </c>
      <c r="AU20" s="18" t="s">
        <v>53</v>
      </c>
      <c r="AV20" s="12" t="s">
        <v>66</v>
      </c>
      <c r="AW20" s="12" t="s">
        <v>79</v>
      </c>
      <c r="AX20" s="12" t="s">
        <v>60</v>
      </c>
      <c r="AY20" s="12" t="s">
        <v>67</v>
      </c>
      <c r="AZ20" s="12" t="s">
        <v>67</v>
      </c>
    </row>
    <row r="21" spans="1:52" ht="15.75" customHeight="1" x14ac:dyDescent="0.15">
      <c r="A21" s="9">
        <v>253</v>
      </c>
      <c r="B21" s="9">
        <v>1</v>
      </c>
      <c r="C21" s="11">
        <v>2</v>
      </c>
      <c r="D21" s="11">
        <v>1</v>
      </c>
      <c r="E21" s="12">
        <v>14</v>
      </c>
      <c r="F21" s="12">
        <v>9</v>
      </c>
      <c r="G21" s="12">
        <v>4</v>
      </c>
      <c r="H21" s="12">
        <v>8</v>
      </c>
      <c r="I21" s="12">
        <v>4</v>
      </c>
      <c r="J21" s="12">
        <v>8</v>
      </c>
      <c r="K21" s="12">
        <v>17</v>
      </c>
      <c r="L21" s="12">
        <v>0</v>
      </c>
      <c r="M21" s="12">
        <v>0</v>
      </c>
      <c r="N21" s="12">
        <v>12</v>
      </c>
      <c r="O21" s="12">
        <v>0</v>
      </c>
      <c r="P21" s="12">
        <v>0</v>
      </c>
      <c r="Q21" s="12">
        <v>0</v>
      </c>
      <c r="R21" s="12">
        <v>11</v>
      </c>
      <c r="S21" s="12">
        <v>0</v>
      </c>
      <c r="T21" s="12">
        <v>0</v>
      </c>
      <c r="U21" s="12">
        <v>0</v>
      </c>
      <c r="V21" s="12">
        <v>9</v>
      </c>
      <c r="W21" s="12">
        <v>2</v>
      </c>
      <c r="X21" s="12">
        <v>0</v>
      </c>
      <c r="Y21" s="12">
        <v>0</v>
      </c>
      <c r="Z21" s="12">
        <v>10</v>
      </c>
      <c r="AA21" s="12">
        <v>1</v>
      </c>
      <c r="AB21" s="12">
        <v>1</v>
      </c>
      <c r="AC21" s="12">
        <v>0</v>
      </c>
      <c r="AD21" s="12">
        <v>7</v>
      </c>
      <c r="AE21" s="12">
        <v>1</v>
      </c>
      <c r="AF21" s="12">
        <v>1</v>
      </c>
      <c r="AG21" s="12">
        <v>0</v>
      </c>
      <c r="AH21" s="12">
        <v>38</v>
      </c>
      <c r="AI21" s="12">
        <v>5</v>
      </c>
      <c r="AJ21" s="12">
        <v>4</v>
      </c>
      <c r="AK21" s="12">
        <v>0</v>
      </c>
      <c r="AL21" s="12">
        <v>84</v>
      </c>
      <c r="AM21" s="12">
        <v>8</v>
      </c>
      <c r="AN21" s="12">
        <v>28</v>
      </c>
      <c r="AO21" s="12">
        <v>28</v>
      </c>
      <c r="AP21" s="12">
        <v>1</v>
      </c>
      <c r="AQ21" s="12">
        <v>1</v>
      </c>
      <c r="AR21" s="12"/>
      <c r="AS21" s="12"/>
      <c r="AT21" s="12"/>
      <c r="AU21" s="12"/>
      <c r="AV21" s="12"/>
      <c r="AW21" s="12"/>
      <c r="AX21" s="12"/>
      <c r="AY21" s="12"/>
      <c r="AZ21" s="12"/>
    </row>
    <row r="22" spans="1:52" ht="15.75" customHeight="1" x14ac:dyDescent="0.15">
      <c r="A22" s="9">
        <v>254</v>
      </c>
      <c r="B22" s="9">
        <v>2</v>
      </c>
      <c r="C22" s="11">
        <v>1</v>
      </c>
      <c r="D22" s="11">
        <v>2</v>
      </c>
      <c r="E22" s="12">
        <v>10</v>
      </c>
      <c r="F22" s="12">
        <v>5</v>
      </c>
      <c r="G22" s="12">
        <v>12</v>
      </c>
      <c r="H22" s="12">
        <v>8</v>
      </c>
      <c r="I22" s="12">
        <v>5</v>
      </c>
      <c r="J22" s="12">
        <v>6</v>
      </c>
      <c r="K22" s="12">
        <v>12</v>
      </c>
      <c r="L22" s="12">
        <v>2</v>
      </c>
      <c r="M22" s="12">
        <v>3</v>
      </c>
      <c r="N22" s="12">
        <v>10</v>
      </c>
      <c r="O22" s="12">
        <v>1</v>
      </c>
      <c r="P22" s="12">
        <v>0</v>
      </c>
      <c r="Q22" s="12">
        <v>0</v>
      </c>
      <c r="R22" s="12">
        <v>12</v>
      </c>
      <c r="S22" s="12">
        <v>0</v>
      </c>
      <c r="T22" s="12">
        <v>0</v>
      </c>
      <c r="U22" s="12">
        <v>0</v>
      </c>
      <c r="V22" s="12">
        <v>12</v>
      </c>
      <c r="W22" s="12">
        <v>0</v>
      </c>
      <c r="X22" s="12">
        <v>0</v>
      </c>
      <c r="Y22" s="12">
        <v>0</v>
      </c>
      <c r="Z22" s="12">
        <v>10</v>
      </c>
      <c r="AA22" s="12">
        <v>0</v>
      </c>
      <c r="AB22" s="12">
        <v>0</v>
      </c>
      <c r="AC22" s="12">
        <v>0</v>
      </c>
      <c r="AD22" s="12">
        <v>12</v>
      </c>
      <c r="AE22" s="12">
        <v>1</v>
      </c>
      <c r="AF22" s="12">
        <v>0</v>
      </c>
      <c r="AG22" s="12">
        <v>0</v>
      </c>
      <c r="AH22" s="12">
        <v>37</v>
      </c>
      <c r="AI22" s="12">
        <v>4</v>
      </c>
      <c r="AJ22" s="12">
        <v>0</v>
      </c>
      <c r="AK22" s="12">
        <v>0</v>
      </c>
      <c r="AL22" s="12">
        <v>40</v>
      </c>
      <c r="AM22" s="12">
        <v>0</v>
      </c>
      <c r="AN22" s="12">
        <v>80</v>
      </c>
      <c r="AO22" s="12">
        <v>21</v>
      </c>
      <c r="AP22" s="12">
        <v>3</v>
      </c>
      <c r="AQ22" s="12">
        <v>6</v>
      </c>
      <c r="AR22" s="12"/>
      <c r="AS22" s="12">
        <v>20</v>
      </c>
      <c r="AT22" s="12" t="s">
        <v>52</v>
      </c>
      <c r="AU22" s="12" t="s">
        <v>53</v>
      </c>
      <c r="AV22" s="12" t="s">
        <v>74</v>
      </c>
      <c r="AW22" s="12" t="s">
        <v>64</v>
      </c>
      <c r="AX22" s="12" t="s">
        <v>70</v>
      </c>
      <c r="AY22" s="12" t="s">
        <v>73</v>
      </c>
      <c r="AZ22" s="12" t="s">
        <v>73</v>
      </c>
    </row>
    <row r="23" spans="1:52" ht="15.75" customHeight="1" x14ac:dyDescent="0.15">
      <c r="A23" s="9">
        <v>254</v>
      </c>
      <c r="B23" s="9">
        <v>2</v>
      </c>
      <c r="C23" s="11">
        <v>2</v>
      </c>
      <c r="D23" s="11">
        <v>1</v>
      </c>
      <c r="E23" s="12">
        <v>14</v>
      </c>
      <c r="F23" s="12">
        <v>5</v>
      </c>
      <c r="G23" s="12">
        <v>8</v>
      </c>
      <c r="H23" s="12">
        <v>7</v>
      </c>
      <c r="I23" s="12">
        <v>7</v>
      </c>
      <c r="J23" s="12">
        <v>8</v>
      </c>
      <c r="K23" s="12">
        <v>16</v>
      </c>
      <c r="L23" s="12">
        <v>1</v>
      </c>
      <c r="M23" s="12">
        <v>0</v>
      </c>
      <c r="N23" s="12">
        <v>9</v>
      </c>
      <c r="O23" s="12">
        <v>0</v>
      </c>
      <c r="P23" s="12">
        <v>0</v>
      </c>
      <c r="Q23" s="12">
        <v>0</v>
      </c>
      <c r="R23" s="12">
        <v>10</v>
      </c>
      <c r="S23" s="12">
        <v>0</v>
      </c>
      <c r="T23" s="12">
        <v>0</v>
      </c>
      <c r="U23" s="12">
        <v>0</v>
      </c>
      <c r="V23" s="12">
        <v>8</v>
      </c>
      <c r="W23" s="12">
        <v>0</v>
      </c>
      <c r="X23" s="12">
        <v>0</v>
      </c>
      <c r="Y23" s="12">
        <v>0</v>
      </c>
      <c r="Z23" s="12">
        <v>10</v>
      </c>
      <c r="AA23" s="12">
        <v>0</v>
      </c>
      <c r="AB23" s="12">
        <v>0</v>
      </c>
      <c r="AC23" s="12">
        <v>0</v>
      </c>
      <c r="AD23" s="12">
        <v>13</v>
      </c>
      <c r="AE23" s="12">
        <v>0</v>
      </c>
      <c r="AF23" s="12">
        <v>0</v>
      </c>
      <c r="AG23" s="12">
        <v>0</v>
      </c>
      <c r="AH23" s="12">
        <v>32</v>
      </c>
      <c r="AI23" s="12">
        <v>1</v>
      </c>
      <c r="AJ23" s="12">
        <v>1</v>
      </c>
      <c r="AK23" s="12">
        <v>0</v>
      </c>
      <c r="AL23" s="12">
        <v>44</v>
      </c>
      <c r="AM23" s="12">
        <v>0</v>
      </c>
      <c r="AN23" s="12">
        <v>76</v>
      </c>
      <c r="AO23" s="12">
        <v>20</v>
      </c>
      <c r="AP23" s="12">
        <v>0</v>
      </c>
      <c r="AQ23" s="12">
        <v>10</v>
      </c>
      <c r="AR23" s="12"/>
      <c r="AS23" s="12"/>
      <c r="AT23" s="12"/>
      <c r="AU23" s="12"/>
      <c r="AV23" s="12"/>
      <c r="AW23" s="12"/>
      <c r="AX23" s="12"/>
      <c r="AY23" s="12"/>
      <c r="AZ23" s="12"/>
    </row>
    <row r="24" spans="1:52" ht="15.75" customHeight="1" x14ac:dyDescent="0.15">
      <c r="A24" s="9">
        <v>255</v>
      </c>
      <c r="B24" s="9">
        <v>1</v>
      </c>
      <c r="C24" s="11">
        <v>1</v>
      </c>
      <c r="D24" s="11">
        <v>2</v>
      </c>
      <c r="E24" s="12">
        <v>9</v>
      </c>
      <c r="F24" s="12">
        <v>18</v>
      </c>
      <c r="G24" s="12">
        <v>0</v>
      </c>
      <c r="H24" s="12">
        <v>5</v>
      </c>
      <c r="I24" s="12">
        <v>4</v>
      </c>
      <c r="J24" s="12">
        <v>6</v>
      </c>
      <c r="K24" s="12">
        <v>12</v>
      </c>
      <c r="L24" s="12">
        <v>5</v>
      </c>
      <c r="M24" s="12">
        <v>0</v>
      </c>
      <c r="N24" s="12">
        <v>11</v>
      </c>
      <c r="O24" s="12">
        <v>0</v>
      </c>
      <c r="P24" s="12">
        <v>0</v>
      </c>
      <c r="Q24" s="12">
        <v>0</v>
      </c>
      <c r="R24" s="12">
        <v>7</v>
      </c>
      <c r="S24" s="12">
        <v>0</v>
      </c>
      <c r="T24" s="12">
        <v>0</v>
      </c>
      <c r="U24" s="12">
        <v>0</v>
      </c>
      <c r="V24" s="12">
        <v>8</v>
      </c>
      <c r="W24" s="12">
        <v>1</v>
      </c>
      <c r="X24" s="12">
        <v>0</v>
      </c>
      <c r="Y24" s="12">
        <v>0</v>
      </c>
      <c r="Z24" s="12">
        <v>9</v>
      </c>
      <c r="AA24" s="12">
        <v>0</v>
      </c>
      <c r="AB24" s="12">
        <v>0</v>
      </c>
      <c r="AC24" s="12">
        <v>0</v>
      </c>
      <c r="AD24" s="12">
        <v>6</v>
      </c>
      <c r="AE24" s="12">
        <v>0</v>
      </c>
      <c r="AF24" s="12">
        <v>0</v>
      </c>
      <c r="AG24" s="12">
        <v>0</v>
      </c>
      <c r="AH24" s="12">
        <v>22</v>
      </c>
      <c r="AI24" s="12">
        <v>1</v>
      </c>
      <c r="AJ24" s="12">
        <v>1</v>
      </c>
      <c r="AK24" s="12">
        <v>0</v>
      </c>
      <c r="AL24" s="12">
        <v>97</v>
      </c>
      <c r="AM24" s="12">
        <v>10</v>
      </c>
      <c r="AN24" s="12">
        <v>13</v>
      </c>
      <c r="AO24" s="12">
        <v>11</v>
      </c>
      <c r="AP24" s="12">
        <v>13</v>
      </c>
      <c r="AQ24" s="12">
        <v>0</v>
      </c>
      <c r="AR24" s="12"/>
      <c r="AS24" s="12">
        <v>20</v>
      </c>
      <c r="AT24" s="12" t="s">
        <v>52</v>
      </c>
      <c r="AU24" s="12" t="s">
        <v>63</v>
      </c>
      <c r="AV24" s="12" t="s">
        <v>66</v>
      </c>
      <c r="AW24" s="12" t="s">
        <v>55</v>
      </c>
      <c r="AX24" s="12" t="s">
        <v>70</v>
      </c>
      <c r="AY24" s="12" t="s">
        <v>75</v>
      </c>
      <c r="AZ24" s="12" t="s">
        <v>75</v>
      </c>
    </row>
    <row r="25" spans="1:52" ht="15.75" customHeight="1" x14ac:dyDescent="0.15">
      <c r="A25" s="9">
        <v>255</v>
      </c>
      <c r="B25" s="9">
        <v>1</v>
      </c>
      <c r="C25" s="11">
        <v>2</v>
      </c>
      <c r="D25" s="11">
        <v>1</v>
      </c>
      <c r="E25" s="12">
        <v>14</v>
      </c>
      <c r="F25" s="12">
        <v>13</v>
      </c>
      <c r="G25" s="12">
        <v>0</v>
      </c>
      <c r="H25" s="12">
        <v>7</v>
      </c>
      <c r="I25" s="12">
        <v>5</v>
      </c>
      <c r="J25" s="12">
        <v>6</v>
      </c>
      <c r="K25" s="12">
        <v>11</v>
      </c>
      <c r="L25" s="12">
        <v>6</v>
      </c>
      <c r="M25" s="12">
        <v>0</v>
      </c>
      <c r="N25" s="12">
        <v>7</v>
      </c>
      <c r="O25" s="12">
        <v>1</v>
      </c>
      <c r="P25" s="12">
        <v>1</v>
      </c>
      <c r="Q25" s="12">
        <v>0</v>
      </c>
      <c r="R25" s="12">
        <v>8</v>
      </c>
      <c r="S25" s="12">
        <v>0</v>
      </c>
      <c r="T25" s="12">
        <v>0</v>
      </c>
      <c r="U25" s="12">
        <v>0</v>
      </c>
      <c r="V25" s="12">
        <v>5</v>
      </c>
      <c r="W25" s="12">
        <v>3</v>
      </c>
      <c r="X25" s="12">
        <v>1</v>
      </c>
      <c r="Y25" s="12">
        <v>0</v>
      </c>
      <c r="Z25" s="12">
        <v>8</v>
      </c>
      <c r="AA25" s="12">
        <v>0</v>
      </c>
      <c r="AB25" s="12">
        <v>0</v>
      </c>
      <c r="AC25" s="12">
        <v>0</v>
      </c>
      <c r="AD25" s="12">
        <v>6</v>
      </c>
      <c r="AE25" s="12">
        <v>1</v>
      </c>
      <c r="AF25" s="12">
        <v>1</v>
      </c>
      <c r="AG25" s="12">
        <v>0</v>
      </c>
      <c r="AH25" s="12">
        <v>20</v>
      </c>
      <c r="AI25" s="12">
        <v>4</v>
      </c>
      <c r="AJ25" s="12">
        <v>2</v>
      </c>
      <c r="AK25" s="12">
        <v>0</v>
      </c>
      <c r="AL25" s="12">
        <v>62</v>
      </c>
      <c r="AM25" s="12">
        <v>33</v>
      </c>
      <c r="AN25" s="12">
        <v>25</v>
      </c>
      <c r="AO25" s="12">
        <v>22</v>
      </c>
      <c r="AP25" s="12">
        <v>8</v>
      </c>
      <c r="AQ25" s="12">
        <v>0</v>
      </c>
      <c r="AR25" s="12"/>
      <c r="AS25" s="12"/>
      <c r="AT25" s="12"/>
      <c r="AU25" s="12"/>
      <c r="AV25" s="12"/>
      <c r="AW25" s="12"/>
      <c r="AX25" s="12"/>
      <c r="AY25" s="12"/>
      <c r="AZ25" s="12"/>
    </row>
    <row r="26" spans="1:52" ht="15.75" customHeight="1" x14ac:dyDescent="0.15">
      <c r="A26" s="9">
        <v>256</v>
      </c>
      <c r="B26" s="9">
        <v>2</v>
      </c>
      <c r="C26" s="11">
        <v>1</v>
      </c>
      <c r="D26" s="11">
        <v>2</v>
      </c>
      <c r="E26" s="12">
        <v>17</v>
      </c>
      <c r="F26" s="12">
        <v>2</v>
      </c>
      <c r="G26" s="12">
        <v>8</v>
      </c>
      <c r="H26" s="12">
        <v>7</v>
      </c>
      <c r="I26" s="12">
        <v>4</v>
      </c>
      <c r="J26" s="12">
        <v>6</v>
      </c>
      <c r="K26" s="12">
        <v>15</v>
      </c>
      <c r="L26" s="12">
        <v>2</v>
      </c>
      <c r="M26" s="12">
        <v>0</v>
      </c>
      <c r="N26" s="12">
        <v>11</v>
      </c>
      <c r="O26" s="12">
        <v>0</v>
      </c>
      <c r="P26" s="12">
        <v>0</v>
      </c>
      <c r="Q26" s="12">
        <v>0</v>
      </c>
      <c r="R26" s="12">
        <v>9</v>
      </c>
      <c r="S26" s="12">
        <v>0</v>
      </c>
      <c r="T26" s="12">
        <v>0</v>
      </c>
      <c r="U26" s="12">
        <v>0</v>
      </c>
      <c r="V26" s="12">
        <v>8</v>
      </c>
      <c r="W26" s="12">
        <v>1</v>
      </c>
      <c r="X26" s="12">
        <v>1</v>
      </c>
      <c r="Y26" s="12">
        <v>0</v>
      </c>
      <c r="Z26" s="12">
        <v>11</v>
      </c>
      <c r="AA26" s="12">
        <v>0</v>
      </c>
      <c r="AB26" s="12">
        <v>0</v>
      </c>
      <c r="AC26" s="12">
        <v>0</v>
      </c>
      <c r="AD26" s="12">
        <v>6</v>
      </c>
      <c r="AE26" s="12">
        <v>1</v>
      </c>
      <c r="AF26" s="12">
        <v>1</v>
      </c>
      <c r="AG26" s="12">
        <v>0</v>
      </c>
      <c r="AH26" s="12">
        <v>31</v>
      </c>
      <c r="AI26" s="12">
        <v>3</v>
      </c>
      <c r="AJ26" s="12">
        <v>3</v>
      </c>
      <c r="AK26" s="12">
        <v>0</v>
      </c>
      <c r="AL26" s="12">
        <v>72</v>
      </c>
      <c r="AM26" s="12">
        <v>8</v>
      </c>
      <c r="AN26" s="12">
        <v>40</v>
      </c>
      <c r="AO26" s="12">
        <v>27</v>
      </c>
      <c r="AP26" s="12">
        <v>3</v>
      </c>
      <c r="AQ26" s="12">
        <v>0</v>
      </c>
      <c r="AR26" s="12"/>
      <c r="AS26" s="12">
        <v>22</v>
      </c>
      <c r="AT26" s="12" t="s">
        <v>68</v>
      </c>
      <c r="AU26" s="12" t="s">
        <v>53</v>
      </c>
      <c r="AV26" s="12" t="s">
        <v>74</v>
      </c>
      <c r="AW26" s="17"/>
      <c r="AX26" s="12" t="s">
        <v>70</v>
      </c>
      <c r="AY26" s="12" t="s">
        <v>73</v>
      </c>
      <c r="AZ26" s="12" t="s">
        <v>73</v>
      </c>
    </row>
    <row r="27" spans="1:52" ht="15.75" customHeight="1" x14ac:dyDescent="0.15">
      <c r="A27" s="9">
        <v>256</v>
      </c>
      <c r="B27" s="9">
        <v>2</v>
      </c>
      <c r="C27" s="11">
        <v>2</v>
      </c>
      <c r="D27" s="11">
        <v>1</v>
      </c>
      <c r="E27" s="12">
        <v>18</v>
      </c>
      <c r="F27" s="12">
        <v>5</v>
      </c>
      <c r="G27" s="12">
        <v>4</v>
      </c>
      <c r="H27" s="12">
        <v>8</v>
      </c>
      <c r="I27" s="12">
        <v>6</v>
      </c>
      <c r="J27" s="12">
        <v>6</v>
      </c>
      <c r="K27" s="12">
        <v>16</v>
      </c>
      <c r="L27" s="12">
        <v>1</v>
      </c>
      <c r="M27" s="12">
        <v>0</v>
      </c>
      <c r="N27" s="12">
        <v>8</v>
      </c>
      <c r="O27" s="12">
        <v>0</v>
      </c>
      <c r="P27" s="12">
        <v>0</v>
      </c>
      <c r="Q27" s="12">
        <v>0</v>
      </c>
      <c r="R27" s="12">
        <v>6</v>
      </c>
      <c r="S27" s="12">
        <v>1</v>
      </c>
      <c r="T27" s="12">
        <v>1</v>
      </c>
      <c r="U27" s="12">
        <v>0</v>
      </c>
      <c r="V27" s="12">
        <v>9</v>
      </c>
      <c r="W27" s="12">
        <v>1</v>
      </c>
      <c r="X27" s="12">
        <v>1</v>
      </c>
      <c r="Y27" s="12">
        <v>0</v>
      </c>
      <c r="Z27" s="12">
        <v>8</v>
      </c>
      <c r="AA27" s="12">
        <v>0</v>
      </c>
      <c r="AB27" s="12">
        <v>0</v>
      </c>
      <c r="AC27" s="12">
        <v>0</v>
      </c>
      <c r="AD27" s="12">
        <v>8</v>
      </c>
      <c r="AE27" s="12">
        <v>0</v>
      </c>
      <c r="AF27" s="12">
        <v>0</v>
      </c>
      <c r="AG27" s="12">
        <v>0</v>
      </c>
      <c r="AH27" s="12">
        <v>32</v>
      </c>
      <c r="AI27" s="12">
        <v>3</v>
      </c>
      <c r="AJ27" s="12">
        <v>3</v>
      </c>
      <c r="AK27" s="12">
        <v>0</v>
      </c>
      <c r="AL27" s="12">
        <v>77</v>
      </c>
      <c r="AM27" s="12">
        <v>13</v>
      </c>
      <c r="AN27" s="12">
        <v>30</v>
      </c>
      <c r="AO27" s="12">
        <v>17</v>
      </c>
      <c r="AP27" s="12">
        <v>13</v>
      </c>
      <c r="AQ27" s="12">
        <v>0</v>
      </c>
      <c r="AR27" s="12"/>
      <c r="AS27" s="12"/>
      <c r="AT27" s="12"/>
      <c r="AU27" s="12"/>
      <c r="AV27" s="12"/>
      <c r="AW27" s="12"/>
      <c r="AX27" s="12"/>
      <c r="AY27" s="12"/>
      <c r="AZ27" s="12"/>
    </row>
    <row r="28" spans="1:52" ht="15.75" customHeight="1" x14ac:dyDescent="0.15">
      <c r="A28" s="9">
        <v>257</v>
      </c>
      <c r="B28" s="9">
        <v>2</v>
      </c>
      <c r="C28" s="11">
        <v>1</v>
      </c>
      <c r="D28" s="11">
        <v>2</v>
      </c>
      <c r="E28" s="12">
        <v>15</v>
      </c>
      <c r="F28" s="12">
        <v>12</v>
      </c>
      <c r="G28" s="12">
        <v>0</v>
      </c>
      <c r="H28" s="12">
        <v>6</v>
      </c>
      <c r="I28" s="12">
        <v>3</v>
      </c>
      <c r="J28" s="12">
        <v>5</v>
      </c>
      <c r="K28" s="12">
        <v>13</v>
      </c>
      <c r="L28" s="12">
        <v>4</v>
      </c>
      <c r="M28" s="12">
        <v>0</v>
      </c>
      <c r="N28" s="12">
        <v>9</v>
      </c>
      <c r="O28" s="12">
        <v>0</v>
      </c>
      <c r="P28" s="12">
        <v>0</v>
      </c>
      <c r="Q28" s="12">
        <v>0</v>
      </c>
      <c r="R28" s="12">
        <v>9</v>
      </c>
      <c r="S28" s="12">
        <v>0</v>
      </c>
      <c r="T28" s="12">
        <v>0</v>
      </c>
      <c r="U28" s="12">
        <v>0</v>
      </c>
      <c r="V28" s="12">
        <v>10</v>
      </c>
      <c r="W28" s="12">
        <v>1</v>
      </c>
      <c r="X28" s="12">
        <v>0</v>
      </c>
      <c r="Y28" s="12">
        <v>0</v>
      </c>
      <c r="Z28" s="12">
        <v>11</v>
      </c>
      <c r="AA28" s="12">
        <v>0</v>
      </c>
      <c r="AB28" s="12">
        <v>0</v>
      </c>
      <c r="AC28" s="12">
        <v>0</v>
      </c>
      <c r="AD28" s="12">
        <v>9</v>
      </c>
      <c r="AE28" s="12">
        <v>1</v>
      </c>
      <c r="AF28" s="12">
        <v>1</v>
      </c>
      <c r="AG28" s="12">
        <v>0</v>
      </c>
      <c r="AH28" s="12">
        <v>29</v>
      </c>
      <c r="AI28" s="12">
        <v>2</v>
      </c>
      <c r="AJ28" s="12">
        <v>2</v>
      </c>
      <c r="AK28" s="12">
        <v>0</v>
      </c>
      <c r="AL28" s="12">
        <v>40</v>
      </c>
      <c r="AM28" s="12">
        <v>0</v>
      </c>
      <c r="AN28" s="12">
        <v>80</v>
      </c>
      <c r="AO28" s="12">
        <v>22</v>
      </c>
      <c r="AP28" s="12">
        <v>8</v>
      </c>
      <c r="AQ28" s="12">
        <v>0</v>
      </c>
      <c r="AR28" s="12"/>
      <c r="AS28" s="12">
        <v>18</v>
      </c>
      <c r="AT28" s="12" t="s">
        <v>68</v>
      </c>
      <c r="AU28" s="12" t="s">
        <v>53</v>
      </c>
      <c r="AV28" s="12" t="s">
        <v>66</v>
      </c>
      <c r="AW28" s="12" t="s">
        <v>55</v>
      </c>
      <c r="AX28" s="12" t="s">
        <v>70</v>
      </c>
      <c r="AY28" s="12" t="s">
        <v>62</v>
      </c>
      <c r="AZ28" s="12" t="s">
        <v>62</v>
      </c>
    </row>
    <row r="29" spans="1:52" ht="15.75" customHeight="1" x14ac:dyDescent="0.15">
      <c r="A29" s="9">
        <v>257</v>
      </c>
      <c r="B29" s="9">
        <v>2</v>
      </c>
      <c r="C29" s="11">
        <v>2</v>
      </c>
      <c r="D29" s="11">
        <v>1</v>
      </c>
      <c r="E29" s="12">
        <v>11</v>
      </c>
      <c r="F29" s="12">
        <v>16</v>
      </c>
      <c r="G29" s="12">
        <v>0</v>
      </c>
      <c r="H29" s="12">
        <v>8</v>
      </c>
      <c r="I29" s="12">
        <v>7</v>
      </c>
      <c r="J29" s="12">
        <v>6</v>
      </c>
      <c r="K29" s="12">
        <v>13</v>
      </c>
      <c r="L29" s="12">
        <v>4</v>
      </c>
      <c r="M29" s="12">
        <v>0</v>
      </c>
      <c r="N29" s="12">
        <v>11</v>
      </c>
      <c r="O29" s="12">
        <v>1</v>
      </c>
      <c r="P29" s="12">
        <v>0</v>
      </c>
      <c r="Q29" s="12">
        <v>0</v>
      </c>
      <c r="R29" s="12">
        <v>10</v>
      </c>
      <c r="S29" s="12">
        <v>1</v>
      </c>
      <c r="T29" s="12">
        <v>1</v>
      </c>
      <c r="U29" s="12">
        <v>0</v>
      </c>
      <c r="V29" s="12">
        <v>9</v>
      </c>
      <c r="W29" s="12">
        <v>0</v>
      </c>
      <c r="X29" s="12">
        <v>0</v>
      </c>
      <c r="Y29" s="12">
        <v>0</v>
      </c>
      <c r="Z29" s="12">
        <v>8</v>
      </c>
      <c r="AA29" s="12">
        <v>1</v>
      </c>
      <c r="AB29" s="12">
        <v>1</v>
      </c>
      <c r="AC29" s="12">
        <v>0</v>
      </c>
      <c r="AD29" s="12">
        <v>6</v>
      </c>
      <c r="AE29" s="12">
        <v>1</v>
      </c>
      <c r="AF29" s="12">
        <v>1</v>
      </c>
      <c r="AG29" s="12">
        <v>0</v>
      </c>
      <c r="AH29" s="12">
        <v>28</v>
      </c>
      <c r="AI29" s="12">
        <v>4</v>
      </c>
      <c r="AJ29" s="12">
        <v>3</v>
      </c>
      <c r="AK29" s="12">
        <v>0</v>
      </c>
      <c r="AL29" s="12">
        <v>42</v>
      </c>
      <c r="AM29" s="12">
        <v>8</v>
      </c>
      <c r="AN29" s="12">
        <v>70</v>
      </c>
      <c r="AO29" s="12">
        <v>26</v>
      </c>
      <c r="AP29" s="12">
        <v>4</v>
      </c>
      <c r="AQ29" s="12">
        <v>0</v>
      </c>
      <c r="AR29" s="12"/>
      <c r="AS29" s="12"/>
      <c r="AT29" s="12"/>
      <c r="AU29" s="12"/>
      <c r="AV29" s="12"/>
      <c r="AW29" s="12"/>
      <c r="AX29" s="12"/>
      <c r="AY29" s="12"/>
      <c r="AZ29" s="12"/>
    </row>
    <row r="30" spans="1:52" ht="15.75" customHeight="1" x14ac:dyDescent="0.15">
      <c r="A30" s="9">
        <v>258</v>
      </c>
      <c r="B30" s="9">
        <v>2</v>
      </c>
      <c r="C30" s="11">
        <v>1</v>
      </c>
      <c r="D30" s="11">
        <v>2</v>
      </c>
      <c r="E30" s="12">
        <v>14</v>
      </c>
      <c r="F30" s="12">
        <v>13</v>
      </c>
      <c r="G30" s="12">
        <v>0</v>
      </c>
      <c r="H30" s="12">
        <v>4</v>
      </c>
      <c r="I30" s="12">
        <v>7</v>
      </c>
      <c r="J30" s="12">
        <v>3</v>
      </c>
      <c r="K30" s="12">
        <v>16</v>
      </c>
      <c r="L30" s="12">
        <v>1</v>
      </c>
      <c r="M30" s="12">
        <v>0</v>
      </c>
      <c r="N30" s="12">
        <v>9</v>
      </c>
      <c r="O30" s="12">
        <v>0</v>
      </c>
      <c r="P30" s="12">
        <v>0</v>
      </c>
      <c r="Q30" s="12">
        <v>0</v>
      </c>
      <c r="R30" s="12">
        <v>10</v>
      </c>
      <c r="S30" s="12">
        <v>0</v>
      </c>
      <c r="T30" s="12">
        <v>0</v>
      </c>
      <c r="U30" s="12">
        <v>0</v>
      </c>
      <c r="V30" s="12">
        <v>6</v>
      </c>
      <c r="W30" s="12">
        <v>1</v>
      </c>
      <c r="X30" s="12">
        <v>1</v>
      </c>
      <c r="Y30" s="12">
        <v>0</v>
      </c>
      <c r="Z30" s="12">
        <v>6</v>
      </c>
      <c r="AA30" s="12">
        <v>0</v>
      </c>
      <c r="AB30" s="12">
        <v>0</v>
      </c>
      <c r="AC30" s="12">
        <v>0</v>
      </c>
      <c r="AD30" s="12">
        <v>7</v>
      </c>
      <c r="AE30" s="12">
        <v>1</v>
      </c>
      <c r="AF30" s="12">
        <v>1</v>
      </c>
      <c r="AG30" s="12">
        <v>0</v>
      </c>
      <c r="AH30" s="12">
        <v>18</v>
      </c>
      <c r="AI30" s="12">
        <v>1</v>
      </c>
      <c r="AJ30" s="12">
        <v>1</v>
      </c>
      <c r="AK30" s="12">
        <v>0</v>
      </c>
      <c r="AL30" s="12">
        <v>92</v>
      </c>
      <c r="AM30" s="12">
        <v>28</v>
      </c>
      <c r="AN30" s="12">
        <v>0</v>
      </c>
      <c r="AO30" s="12">
        <v>7</v>
      </c>
      <c r="AP30" s="12">
        <v>10</v>
      </c>
      <c r="AQ30" s="12">
        <v>13</v>
      </c>
      <c r="AR30" s="12"/>
      <c r="AS30" s="12">
        <v>20</v>
      </c>
      <c r="AT30" s="12" t="s">
        <v>52</v>
      </c>
      <c r="AU30" s="12" t="s">
        <v>53</v>
      </c>
      <c r="AV30" s="12" t="s">
        <v>66</v>
      </c>
      <c r="AW30" s="12" t="s">
        <v>55</v>
      </c>
      <c r="AX30" s="12" t="s">
        <v>60</v>
      </c>
      <c r="AY30" s="12" t="s">
        <v>67</v>
      </c>
      <c r="AZ30" s="12" t="s">
        <v>67</v>
      </c>
    </row>
    <row r="31" spans="1:52" ht="15.75" customHeight="1" x14ac:dyDescent="0.15">
      <c r="A31" s="9">
        <v>258</v>
      </c>
      <c r="B31" s="9">
        <v>2</v>
      </c>
      <c r="C31" s="11">
        <v>2</v>
      </c>
      <c r="D31" s="11">
        <v>1</v>
      </c>
      <c r="E31" s="12">
        <v>22</v>
      </c>
      <c r="F31" s="12">
        <v>5</v>
      </c>
      <c r="G31" s="12">
        <v>0</v>
      </c>
      <c r="H31" s="12">
        <v>5</v>
      </c>
      <c r="I31" s="12">
        <v>6</v>
      </c>
      <c r="J31" s="12">
        <v>6</v>
      </c>
      <c r="K31" s="12">
        <v>14</v>
      </c>
      <c r="L31" s="12">
        <v>3</v>
      </c>
      <c r="M31" s="12">
        <v>0</v>
      </c>
      <c r="N31" s="12">
        <v>7</v>
      </c>
      <c r="O31" s="12">
        <v>0</v>
      </c>
      <c r="P31" s="12">
        <v>0</v>
      </c>
      <c r="Q31" s="12">
        <v>0</v>
      </c>
      <c r="R31" s="12">
        <v>8</v>
      </c>
      <c r="S31" s="12">
        <v>1</v>
      </c>
      <c r="T31" s="12">
        <v>1</v>
      </c>
      <c r="U31" s="12">
        <v>0</v>
      </c>
      <c r="V31" s="12">
        <v>7</v>
      </c>
      <c r="W31" s="12">
        <v>1</v>
      </c>
      <c r="X31" s="12">
        <v>0</v>
      </c>
      <c r="Y31" s="12">
        <v>0</v>
      </c>
      <c r="Z31" s="12">
        <v>8</v>
      </c>
      <c r="AA31" s="12">
        <v>0</v>
      </c>
      <c r="AB31" s="12">
        <v>0</v>
      </c>
      <c r="AC31" s="12">
        <v>0</v>
      </c>
      <c r="AD31" s="12">
        <v>9</v>
      </c>
      <c r="AE31" s="12">
        <v>0</v>
      </c>
      <c r="AF31" s="12">
        <v>0</v>
      </c>
      <c r="AG31" s="12">
        <v>0</v>
      </c>
      <c r="AH31" s="12">
        <v>26</v>
      </c>
      <c r="AI31" s="12">
        <v>6</v>
      </c>
      <c r="AJ31" s="12">
        <v>3</v>
      </c>
      <c r="AK31" s="12">
        <v>1</v>
      </c>
      <c r="AL31" s="12">
        <v>98</v>
      </c>
      <c r="AM31" s="12">
        <v>22</v>
      </c>
      <c r="AN31" s="12">
        <v>0</v>
      </c>
      <c r="AO31" s="12">
        <v>24</v>
      </c>
      <c r="AP31" s="12">
        <v>6</v>
      </c>
      <c r="AQ31" s="12">
        <v>0</v>
      </c>
      <c r="AR31" s="12"/>
      <c r="AS31" s="12"/>
      <c r="AT31" s="12"/>
      <c r="AU31" s="12"/>
      <c r="AV31" s="12"/>
      <c r="AW31" s="12"/>
      <c r="AX31" s="12"/>
      <c r="AY31" s="12"/>
      <c r="AZ31" s="12"/>
    </row>
    <row r="32" spans="1:52" ht="15.75" customHeight="1" x14ac:dyDescent="0.15">
      <c r="A32" s="9">
        <v>259</v>
      </c>
      <c r="B32" s="9">
        <v>2</v>
      </c>
      <c r="C32" s="11">
        <v>1</v>
      </c>
      <c r="D32" s="11">
        <v>1</v>
      </c>
      <c r="E32" s="12">
        <v>14</v>
      </c>
      <c r="F32" s="12">
        <v>6</v>
      </c>
      <c r="G32" s="12">
        <v>7</v>
      </c>
      <c r="H32" s="12">
        <v>5</v>
      </c>
      <c r="I32" s="12">
        <v>4</v>
      </c>
      <c r="J32" s="12">
        <v>8</v>
      </c>
      <c r="K32" s="12">
        <v>11</v>
      </c>
      <c r="L32" s="12">
        <v>2</v>
      </c>
      <c r="M32" s="12">
        <v>4</v>
      </c>
      <c r="N32" s="12">
        <v>9</v>
      </c>
      <c r="O32" s="12">
        <v>1</v>
      </c>
      <c r="P32" s="12">
        <v>1</v>
      </c>
      <c r="Q32" s="12">
        <v>0</v>
      </c>
      <c r="R32" s="12">
        <v>10</v>
      </c>
      <c r="S32" s="12">
        <v>0</v>
      </c>
      <c r="T32" s="12">
        <v>0</v>
      </c>
      <c r="U32" s="12">
        <v>0</v>
      </c>
      <c r="V32" s="12">
        <v>9</v>
      </c>
      <c r="W32" s="12">
        <v>1</v>
      </c>
      <c r="X32" s="12">
        <v>1</v>
      </c>
      <c r="Y32" s="12">
        <v>0</v>
      </c>
      <c r="Z32" s="12">
        <v>9</v>
      </c>
      <c r="AA32" s="12">
        <v>0</v>
      </c>
      <c r="AB32" s="12">
        <v>0</v>
      </c>
      <c r="AC32" s="12">
        <v>0</v>
      </c>
      <c r="AD32" s="12">
        <v>6</v>
      </c>
      <c r="AE32" s="12">
        <v>2</v>
      </c>
      <c r="AF32" s="12">
        <v>1</v>
      </c>
      <c r="AG32" s="12">
        <v>0</v>
      </c>
      <c r="AH32" s="12">
        <v>25</v>
      </c>
      <c r="AI32" s="12">
        <v>3</v>
      </c>
      <c r="AJ32" s="12">
        <v>3</v>
      </c>
      <c r="AK32" s="12">
        <v>0</v>
      </c>
      <c r="AL32" s="12">
        <v>78</v>
      </c>
      <c r="AM32" s="12">
        <v>28</v>
      </c>
      <c r="AN32" s="12">
        <v>14</v>
      </c>
      <c r="AO32" s="12">
        <v>16</v>
      </c>
      <c r="AP32" s="12">
        <v>2</v>
      </c>
      <c r="AQ32" s="12">
        <v>12</v>
      </c>
      <c r="AR32" s="12"/>
      <c r="AS32" s="12">
        <v>20</v>
      </c>
      <c r="AT32" s="12" t="s">
        <v>68</v>
      </c>
      <c r="AU32" s="12" t="s">
        <v>53</v>
      </c>
      <c r="AV32" s="12" t="s">
        <v>74</v>
      </c>
      <c r="AW32" s="18" t="s">
        <v>64</v>
      </c>
      <c r="AX32" s="12" t="s">
        <v>70</v>
      </c>
      <c r="AY32" s="12" t="s">
        <v>73</v>
      </c>
      <c r="AZ32" s="12" t="s">
        <v>73</v>
      </c>
    </row>
    <row r="33" spans="1:52" ht="15.75" customHeight="1" x14ac:dyDescent="0.15">
      <c r="A33" s="9">
        <v>259</v>
      </c>
      <c r="B33" s="9">
        <v>2</v>
      </c>
      <c r="C33" s="11">
        <v>2</v>
      </c>
      <c r="D33" s="11">
        <v>2</v>
      </c>
      <c r="E33" s="12">
        <v>17</v>
      </c>
      <c r="F33" s="12">
        <v>3</v>
      </c>
      <c r="G33" s="12">
        <v>7</v>
      </c>
      <c r="H33" s="12">
        <v>6</v>
      </c>
      <c r="I33" s="12">
        <v>4</v>
      </c>
      <c r="J33" s="12">
        <v>5</v>
      </c>
      <c r="K33" s="12">
        <v>11</v>
      </c>
      <c r="L33" s="12">
        <v>0</v>
      </c>
      <c r="M33" s="12">
        <v>6</v>
      </c>
      <c r="N33" s="12">
        <v>7</v>
      </c>
      <c r="O33" s="12">
        <v>0</v>
      </c>
      <c r="P33" s="12">
        <v>0</v>
      </c>
      <c r="Q33" s="12">
        <v>0</v>
      </c>
      <c r="R33" s="12">
        <v>8</v>
      </c>
      <c r="S33" s="12">
        <v>0</v>
      </c>
      <c r="T33" s="12">
        <v>0</v>
      </c>
      <c r="U33" s="12">
        <v>0</v>
      </c>
      <c r="V33" s="12">
        <v>6</v>
      </c>
      <c r="W33" s="12">
        <v>0</v>
      </c>
      <c r="X33" s="12">
        <v>0</v>
      </c>
      <c r="Y33" s="12">
        <v>0</v>
      </c>
      <c r="Z33" s="12">
        <v>7</v>
      </c>
      <c r="AA33" s="12">
        <v>0</v>
      </c>
      <c r="AB33" s="12">
        <v>0</v>
      </c>
      <c r="AC33" s="12">
        <v>0</v>
      </c>
      <c r="AD33" s="12">
        <v>8</v>
      </c>
      <c r="AE33" s="12">
        <v>0</v>
      </c>
      <c r="AF33" s="12">
        <v>0</v>
      </c>
      <c r="AG33" s="12">
        <v>0</v>
      </c>
      <c r="AH33" s="12">
        <v>17</v>
      </c>
      <c r="AI33" s="12">
        <v>0</v>
      </c>
      <c r="AJ33" s="12">
        <v>0</v>
      </c>
      <c r="AK33" s="12">
        <v>0</v>
      </c>
      <c r="AL33" s="12">
        <v>86</v>
      </c>
      <c r="AM33" s="12">
        <v>34</v>
      </c>
      <c r="AN33" s="12">
        <v>0</v>
      </c>
      <c r="AO33" s="12">
        <v>17</v>
      </c>
      <c r="AP33" s="12">
        <v>8</v>
      </c>
      <c r="AQ33" s="12">
        <v>5</v>
      </c>
      <c r="AR33" s="12"/>
      <c r="AS33" s="12"/>
      <c r="AT33" s="12"/>
      <c r="AU33" s="12"/>
      <c r="AV33" s="12"/>
      <c r="AW33" s="12"/>
      <c r="AX33" s="12"/>
      <c r="AY33" s="12"/>
      <c r="AZ33" s="12"/>
    </row>
    <row r="34" spans="1:52" ht="15.75" customHeight="1" x14ac:dyDescent="0.15">
      <c r="A34" s="9">
        <v>260</v>
      </c>
      <c r="B34" s="9">
        <v>1</v>
      </c>
      <c r="C34" s="11">
        <v>1</v>
      </c>
      <c r="D34" s="11">
        <v>2</v>
      </c>
      <c r="E34" s="12">
        <v>10</v>
      </c>
      <c r="F34" s="12">
        <v>1</v>
      </c>
      <c r="G34" s="12">
        <v>16</v>
      </c>
      <c r="H34" s="12">
        <v>5</v>
      </c>
      <c r="I34" s="12">
        <v>6</v>
      </c>
      <c r="J34" s="12">
        <v>4</v>
      </c>
      <c r="K34" s="12">
        <v>8</v>
      </c>
      <c r="L34" s="12">
        <v>1</v>
      </c>
      <c r="M34" s="12">
        <v>8</v>
      </c>
      <c r="N34" s="12">
        <v>11</v>
      </c>
      <c r="O34" s="12">
        <v>0</v>
      </c>
      <c r="P34" s="12">
        <v>0</v>
      </c>
      <c r="Q34" s="12">
        <v>0</v>
      </c>
      <c r="R34" s="12">
        <v>7</v>
      </c>
      <c r="S34" s="12">
        <v>1</v>
      </c>
      <c r="T34" s="12">
        <v>0</v>
      </c>
      <c r="U34" s="12">
        <v>0</v>
      </c>
      <c r="V34" s="12">
        <v>10</v>
      </c>
      <c r="W34" s="12">
        <v>1</v>
      </c>
      <c r="X34" s="12">
        <v>1</v>
      </c>
      <c r="Y34" s="12">
        <v>0</v>
      </c>
      <c r="Z34" s="12">
        <v>10</v>
      </c>
      <c r="AA34" s="12">
        <v>0</v>
      </c>
      <c r="AB34" s="12">
        <v>0</v>
      </c>
      <c r="AC34" s="12">
        <v>0</v>
      </c>
      <c r="AD34" s="12">
        <v>8</v>
      </c>
      <c r="AE34" s="12">
        <v>1</v>
      </c>
      <c r="AF34" s="12">
        <v>1</v>
      </c>
      <c r="AG34" s="12">
        <v>0</v>
      </c>
      <c r="AH34" s="12">
        <v>38</v>
      </c>
      <c r="AI34" s="12">
        <v>2</v>
      </c>
      <c r="AJ34" s="12">
        <v>2</v>
      </c>
      <c r="AK34" s="12">
        <v>0</v>
      </c>
      <c r="AL34" s="12">
        <v>33</v>
      </c>
      <c r="AM34" s="12">
        <v>2</v>
      </c>
      <c r="AN34" s="12">
        <v>85</v>
      </c>
      <c r="AO34" s="12">
        <v>12</v>
      </c>
      <c r="AP34" s="12">
        <v>3</v>
      </c>
      <c r="AQ34" s="12">
        <v>15</v>
      </c>
      <c r="AR34" s="12"/>
      <c r="AS34" s="12">
        <v>26</v>
      </c>
      <c r="AT34" s="12" t="s">
        <v>68</v>
      </c>
      <c r="AU34" s="12" t="s">
        <v>63</v>
      </c>
      <c r="AV34" s="12" t="s">
        <v>74</v>
      </c>
      <c r="AW34" s="17"/>
      <c r="AX34" s="12" t="s">
        <v>70</v>
      </c>
      <c r="AY34" s="12" t="s">
        <v>73</v>
      </c>
      <c r="AZ34" s="12" t="s">
        <v>73</v>
      </c>
    </row>
    <row r="35" spans="1:52" ht="15.75" customHeight="1" x14ac:dyDescent="0.15">
      <c r="A35" s="9">
        <v>260</v>
      </c>
      <c r="B35" s="9">
        <v>1</v>
      </c>
      <c r="C35" s="11">
        <v>2</v>
      </c>
      <c r="D35" s="11">
        <v>1</v>
      </c>
      <c r="E35" s="12">
        <v>8</v>
      </c>
      <c r="F35" s="12">
        <v>14</v>
      </c>
      <c r="G35" s="12">
        <v>5</v>
      </c>
      <c r="H35" s="12">
        <v>6</v>
      </c>
      <c r="I35" s="12">
        <v>6</v>
      </c>
      <c r="J35" s="12">
        <v>6</v>
      </c>
      <c r="K35" s="12">
        <v>11</v>
      </c>
      <c r="L35" s="12">
        <v>1</v>
      </c>
      <c r="M35" s="12">
        <v>5</v>
      </c>
      <c r="N35" s="12">
        <v>10</v>
      </c>
      <c r="O35" s="12">
        <v>0</v>
      </c>
      <c r="P35" s="12">
        <v>0</v>
      </c>
      <c r="Q35" s="12">
        <v>0</v>
      </c>
      <c r="R35" s="12">
        <v>11</v>
      </c>
      <c r="S35" s="12">
        <v>0</v>
      </c>
      <c r="T35" s="12">
        <v>0</v>
      </c>
      <c r="U35" s="12">
        <v>0</v>
      </c>
      <c r="V35" s="12">
        <v>8</v>
      </c>
      <c r="W35" s="12">
        <v>0</v>
      </c>
      <c r="X35" s="12">
        <v>0</v>
      </c>
      <c r="Y35" s="12">
        <v>0</v>
      </c>
      <c r="Z35" s="12">
        <v>6</v>
      </c>
      <c r="AA35" s="12">
        <v>0</v>
      </c>
      <c r="AB35" s="12">
        <v>0</v>
      </c>
      <c r="AC35" s="12">
        <v>0</v>
      </c>
      <c r="AD35" s="12">
        <v>7</v>
      </c>
      <c r="AE35" s="12">
        <v>0</v>
      </c>
      <c r="AF35" s="12">
        <v>0</v>
      </c>
      <c r="AG35" s="12">
        <v>0</v>
      </c>
      <c r="AH35" s="12">
        <v>32</v>
      </c>
      <c r="AI35" s="12">
        <v>3</v>
      </c>
      <c r="AJ35" s="12">
        <v>0</v>
      </c>
      <c r="AK35" s="12">
        <v>0</v>
      </c>
      <c r="AL35" s="12">
        <v>33</v>
      </c>
      <c r="AM35" s="12">
        <v>7</v>
      </c>
      <c r="AN35" s="12">
        <v>80</v>
      </c>
      <c r="AO35" s="12">
        <v>22</v>
      </c>
      <c r="AP35" s="12">
        <v>4</v>
      </c>
      <c r="AQ35" s="12">
        <v>4</v>
      </c>
      <c r="AR35" s="12"/>
      <c r="AS35" s="12"/>
      <c r="AT35" s="12"/>
      <c r="AU35" s="12"/>
      <c r="AV35" s="12"/>
      <c r="AW35" s="12"/>
      <c r="AX35" s="12"/>
      <c r="AY35" s="12"/>
      <c r="AZ35" s="12"/>
    </row>
    <row r="36" spans="1:52" ht="15.75" customHeight="1" x14ac:dyDescent="0.15">
      <c r="A36" s="9">
        <v>261</v>
      </c>
      <c r="B36" s="9">
        <v>1</v>
      </c>
      <c r="C36" s="11">
        <v>1</v>
      </c>
      <c r="D36" s="11">
        <v>2</v>
      </c>
      <c r="E36" s="12">
        <v>19</v>
      </c>
      <c r="F36" s="12">
        <v>8</v>
      </c>
      <c r="G36" s="12">
        <v>0</v>
      </c>
      <c r="H36" s="12">
        <v>5</v>
      </c>
      <c r="I36" s="12">
        <v>6</v>
      </c>
      <c r="J36" s="12">
        <v>9</v>
      </c>
      <c r="K36" s="12">
        <v>15</v>
      </c>
      <c r="L36" s="12">
        <v>2</v>
      </c>
      <c r="M36" s="12">
        <v>0</v>
      </c>
      <c r="N36" s="12">
        <v>12</v>
      </c>
      <c r="O36" s="12">
        <v>0</v>
      </c>
      <c r="P36" s="12">
        <v>0</v>
      </c>
      <c r="Q36" s="12">
        <v>0</v>
      </c>
      <c r="R36" s="12">
        <v>5</v>
      </c>
      <c r="S36" s="12">
        <v>1</v>
      </c>
      <c r="T36" s="12">
        <v>1</v>
      </c>
      <c r="U36" s="12">
        <v>0</v>
      </c>
      <c r="V36" s="12">
        <v>8</v>
      </c>
      <c r="W36" s="12">
        <v>0</v>
      </c>
      <c r="X36" s="12">
        <v>0</v>
      </c>
      <c r="Y36" s="12">
        <v>0</v>
      </c>
      <c r="Z36" s="12">
        <v>9</v>
      </c>
      <c r="AA36" s="12">
        <v>1</v>
      </c>
      <c r="AB36" s="12">
        <v>1</v>
      </c>
      <c r="AC36" s="12">
        <v>0</v>
      </c>
      <c r="AD36" s="12">
        <v>10</v>
      </c>
      <c r="AE36" s="12">
        <v>0</v>
      </c>
      <c r="AF36" s="12">
        <v>0</v>
      </c>
      <c r="AG36" s="12">
        <v>0</v>
      </c>
      <c r="AH36" s="12">
        <v>28</v>
      </c>
      <c r="AI36" s="12">
        <v>1</v>
      </c>
      <c r="AJ36" s="12">
        <v>1</v>
      </c>
      <c r="AK36" s="12">
        <v>1</v>
      </c>
      <c r="AL36" s="12">
        <v>106</v>
      </c>
      <c r="AM36" s="12">
        <v>14</v>
      </c>
      <c r="AN36" s="12">
        <v>0</v>
      </c>
      <c r="AO36" s="12">
        <v>28</v>
      </c>
      <c r="AP36" s="12">
        <v>2</v>
      </c>
      <c r="AQ36" s="12">
        <v>0</v>
      </c>
      <c r="AR36" s="12"/>
      <c r="AS36" s="12">
        <v>19</v>
      </c>
      <c r="AT36" s="12" t="s">
        <v>68</v>
      </c>
      <c r="AU36" s="12" t="s">
        <v>53</v>
      </c>
      <c r="AV36" s="12" t="s">
        <v>66</v>
      </c>
      <c r="AW36" s="12" t="s">
        <v>55</v>
      </c>
      <c r="AX36" s="12" t="s">
        <v>60</v>
      </c>
      <c r="AY36" s="12" t="s">
        <v>62</v>
      </c>
      <c r="AZ36" s="12" t="s">
        <v>67</v>
      </c>
    </row>
    <row r="37" spans="1:52" ht="15.75" customHeight="1" x14ac:dyDescent="0.15">
      <c r="A37" s="9">
        <v>261</v>
      </c>
      <c r="B37" s="9">
        <v>1</v>
      </c>
      <c r="C37" s="11">
        <v>2</v>
      </c>
      <c r="D37" s="11">
        <v>1</v>
      </c>
      <c r="E37" s="12">
        <v>16</v>
      </c>
      <c r="F37" s="12">
        <v>9</v>
      </c>
      <c r="G37" s="12">
        <v>2</v>
      </c>
      <c r="H37" s="12">
        <v>8</v>
      </c>
      <c r="I37" s="12">
        <v>7</v>
      </c>
      <c r="J37" s="12">
        <v>8</v>
      </c>
      <c r="K37" s="12">
        <v>17</v>
      </c>
      <c r="L37" s="12">
        <v>0</v>
      </c>
      <c r="M37" s="12">
        <v>0</v>
      </c>
      <c r="N37" s="12">
        <v>8</v>
      </c>
      <c r="O37" s="12">
        <v>0</v>
      </c>
      <c r="P37" s="12">
        <v>0</v>
      </c>
      <c r="Q37" s="12">
        <v>0</v>
      </c>
      <c r="R37" s="12">
        <v>11</v>
      </c>
      <c r="S37" s="12">
        <v>0</v>
      </c>
      <c r="T37" s="12">
        <v>0</v>
      </c>
      <c r="U37" s="12">
        <v>0</v>
      </c>
      <c r="V37" s="12">
        <v>8</v>
      </c>
      <c r="W37" s="12">
        <v>1</v>
      </c>
      <c r="X37" s="12">
        <v>0</v>
      </c>
      <c r="Y37" s="12">
        <v>0</v>
      </c>
      <c r="Z37" s="12">
        <v>9</v>
      </c>
      <c r="AA37" s="12">
        <v>0</v>
      </c>
      <c r="AB37" s="12">
        <v>0</v>
      </c>
      <c r="AC37" s="12">
        <v>0</v>
      </c>
      <c r="AD37" s="12">
        <v>9</v>
      </c>
      <c r="AE37" s="12">
        <v>0</v>
      </c>
      <c r="AF37" s="12">
        <v>0</v>
      </c>
      <c r="AG37" s="12">
        <v>0</v>
      </c>
      <c r="AH37" s="12">
        <v>36</v>
      </c>
      <c r="AI37" s="12">
        <v>1</v>
      </c>
      <c r="AJ37" s="12">
        <v>0</v>
      </c>
      <c r="AK37" s="12">
        <v>0</v>
      </c>
      <c r="AL37" s="12">
        <v>117</v>
      </c>
      <c r="AM37" s="12">
        <v>3</v>
      </c>
      <c r="AN37" s="12">
        <v>0</v>
      </c>
      <c r="AO37" s="12">
        <v>29</v>
      </c>
      <c r="AP37" s="12">
        <v>1</v>
      </c>
      <c r="AQ37" s="12">
        <v>0</v>
      </c>
      <c r="AR37" s="12"/>
      <c r="AS37" s="12"/>
      <c r="AT37" s="12"/>
      <c r="AU37" s="12"/>
      <c r="AV37" s="12"/>
      <c r="AW37" s="12"/>
      <c r="AX37" s="12"/>
      <c r="AY37" s="12"/>
      <c r="AZ37" s="12"/>
    </row>
    <row r="38" spans="1:52" ht="15.75" customHeight="1" x14ac:dyDescent="0.15">
      <c r="A38" s="9">
        <v>262</v>
      </c>
      <c r="B38" s="9">
        <v>2</v>
      </c>
      <c r="C38" s="11">
        <v>1</v>
      </c>
      <c r="D38" s="11">
        <v>1</v>
      </c>
      <c r="E38" s="12">
        <v>14</v>
      </c>
      <c r="F38" s="12">
        <v>4</v>
      </c>
      <c r="G38" s="12">
        <v>9</v>
      </c>
      <c r="H38" s="12">
        <v>4</v>
      </c>
      <c r="I38" s="12">
        <v>5</v>
      </c>
      <c r="J38" s="12">
        <v>5</v>
      </c>
      <c r="K38" s="12">
        <v>17</v>
      </c>
      <c r="L38" s="12">
        <v>0</v>
      </c>
      <c r="M38" s="12">
        <v>0</v>
      </c>
      <c r="N38" s="12">
        <v>9</v>
      </c>
      <c r="O38" s="12">
        <v>0</v>
      </c>
      <c r="P38" s="12">
        <v>0</v>
      </c>
      <c r="Q38" s="12">
        <v>0</v>
      </c>
      <c r="R38" s="12">
        <v>7</v>
      </c>
      <c r="S38" s="12">
        <v>1</v>
      </c>
      <c r="T38" s="12">
        <v>1</v>
      </c>
      <c r="U38" s="12">
        <v>0</v>
      </c>
      <c r="V38" s="12">
        <v>9</v>
      </c>
      <c r="W38" s="12">
        <v>1</v>
      </c>
      <c r="X38" s="12">
        <v>1</v>
      </c>
      <c r="Y38" s="12">
        <v>0</v>
      </c>
      <c r="Z38" s="12">
        <v>9</v>
      </c>
      <c r="AA38" s="12">
        <v>1</v>
      </c>
      <c r="AB38" s="12">
        <v>1</v>
      </c>
      <c r="AC38" s="12">
        <v>0</v>
      </c>
      <c r="AD38" s="12">
        <v>10</v>
      </c>
      <c r="AE38" s="12">
        <v>1</v>
      </c>
      <c r="AF38" s="12">
        <v>1</v>
      </c>
      <c r="AG38" s="12">
        <v>0</v>
      </c>
      <c r="AH38" s="12">
        <v>31</v>
      </c>
      <c r="AI38" s="12">
        <v>1</v>
      </c>
      <c r="AJ38" s="12">
        <v>1</v>
      </c>
      <c r="AK38" s="12">
        <v>0</v>
      </c>
      <c r="AL38" s="12">
        <v>90</v>
      </c>
      <c r="AM38" s="12">
        <v>15</v>
      </c>
      <c r="AN38" s="12">
        <v>15</v>
      </c>
      <c r="AO38" s="12">
        <v>28</v>
      </c>
      <c r="AP38" s="12">
        <v>2</v>
      </c>
      <c r="AQ38" s="12">
        <v>0</v>
      </c>
      <c r="AR38" s="12"/>
      <c r="AS38" s="12">
        <v>21</v>
      </c>
      <c r="AT38" s="12" t="s">
        <v>68</v>
      </c>
      <c r="AU38" s="12" t="s">
        <v>63</v>
      </c>
      <c r="AV38" s="12" t="s">
        <v>66</v>
      </c>
      <c r="AW38" s="12" t="s">
        <v>55</v>
      </c>
      <c r="AX38" s="12" t="s">
        <v>60</v>
      </c>
      <c r="AY38" s="12" t="s">
        <v>62</v>
      </c>
      <c r="AZ38" s="12" t="s">
        <v>67</v>
      </c>
    </row>
    <row r="39" spans="1:52" ht="15.75" customHeight="1" x14ac:dyDescent="0.15">
      <c r="A39" s="9">
        <v>262</v>
      </c>
      <c r="B39" s="9">
        <v>2</v>
      </c>
      <c r="C39" s="11">
        <v>2</v>
      </c>
      <c r="D39" s="11">
        <v>2</v>
      </c>
      <c r="E39" s="12">
        <v>12</v>
      </c>
      <c r="F39" s="12">
        <v>9</v>
      </c>
      <c r="G39" s="12">
        <v>6</v>
      </c>
      <c r="H39" s="12">
        <v>2</v>
      </c>
      <c r="I39" s="12">
        <v>2</v>
      </c>
      <c r="J39" s="12">
        <v>4</v>
      </c>
      <c r="K39" s="12">
        <v>16</v>
      </c>
      <c r="L39" s="12">
        <v>1</v>
      </c>
      <c r="M39" s="12">
        <v>0</v>
      </c>
      <c r="N39" s="12">
        <v>13</v>
      </c>
      <c r="O39" s="12">
        <v>0</v>
      </c>
      <c r="P39" s="12">
        <v>0</v>
      </c>
      <c r="Q39" s="12">
        <v>0</v>
      </c>
      <c r="R39" s="12">
        <v>11</v>
      </c>
      <c r="S39" s="12">
        <v>0</v>
      </c>
      <c r="T39" s="12">
        <v>0</v>
      </c>
      <c r="U39" s="12">
        <v>1</v>
      </c>
      <c r="V39" s="12">
        <v>11</v>
      </c>
      <c r="W39" s="12">
        <v>0</v>
      </c>
      <c r="X39" s="12">
        <v>0</v>
      </c>
      <c r="Y39" s="12">
        <v>1</v>
      </c>
      <c r="Z39" s="12">
        <v>10</v>
      </c>
      <c r="AA39" s="12">
        <v>0</v>
      </c>
      <c r="AB39" s="12">
        <v>0</v>
      </c>
      <c r="AC39" s="12">
        <v>0</v>
      </c>
      <c r="AD39" s="12">
        <v>11</v>
      </c>
      <c r="AE39" s="12">
        <v>0</v>
      </c>
      <c r="AF39" s="12">
        <v>0</v>
      </c>
      <c r="AG39" s="12">
        <v>0</v>
      </c>
      <c r="AH39" s="12">
        <v>42</v>
      </c>
      <c r="AI39" s="12">
        <v>1</v>
      </c>
      <c r="AJ39" s="12">
        <v>1</v>
      </c>
      <c r="AK39" s="12">
        <v>0</v>
      </c>
      <c r="AL39" s="12">
        <v>66</v>
      </c>
      <c r="AM39" s="12">
        <v>9</v>
      </c>
      <c r="AN39" s="12">
        <v>45</v>
      </c>
      <c r="AO39" s="12">
        <v>30</v>
      </c>
      <c r="AP39" s="12">
        <v>0</v>
      </c>
      <c r="AQ39" s="12">
        <v>0</v>
      </c>
      <c r="AR39" s="12"/>
      <c r="AS39" s="12"/>
      <c r="AT39" s="12"/>
      <c r="AU39" s="12"/>
      <c r="AV39" s="12"/>
      <c r="AW39" s="12"/>
      <c r="AX39" s="12"/>
      <c r="AY39" s="12"/>
      <c r="AZ39" s="12"/>
    </row>
    <row r="40" spans="1:52" ht="15.75" customHeight="1" x14ac:dyDescent="0.15">
      <c r="A40" s="9">
        <v>263</v>
      </c>
      <c r="B40" s="9">
        <v>1</v>
      </c>
      <c r="C40" s="11">
        <v>1</v>
      </c>
      <c r="D40" s="11">
        <v>2</v>
      </c>
      <c r="E40" s="12">
        <v>14</v>
      </c>
      <c r="F40" s="12">
        <v>6</v>
      </c>
      <c r="G40" s="12">
        <v>7</v>
      </c>
      <c r="H40" s="12">
        <v>4</v>
      </c>
      <c r="I40" s="12">
        <v>8</v>
      </c>
      <c r="J40" s="12">
        <v>5</v>
      </c>
      <c r="K40" s="12">
        <v>11</v>
      </c>
      <c r="L40" s="12">
        <v>1</v>
      </c>
      <c r="M40" s="12">
        <v>5</v>
      </c>
      <c r="N40" s="12">
        <v>11</v>
      </c>
      <c r="O40" s="12">
        <v>0</v>
      </c>
      <c r="P40" s="12">
        <v>0</v>
      </c>
      <c r="Q40" s="12">
        <v>0</v>
      </c>
      <c r="R40" s="12">
        <v>11</v>
      </c>
      <c r="S40" s="12">
        <v>0</v>
      </c>
      <c r="T40" s="12">
        <v>0</v>
      </c>
      <c r="U40" s="12">
        <v>0</v>
      </c>
      <c r="V40" s="12">
        <v>11</v>
      </c>
      <c r="W40" s="12">
        <v>0</v>
      </c>
      <c r="X40" s="12">
        <v>0</v>
      </c>
      <c r="Y40" s="12">
        <v>0</v>
      </c>
      <c r="Z40" s="12">
        <v>9</v>
      </c>
      <c r="AA40" s="12">
        <v>0</v>
      </c>
      <c r="AB40" s="12">
        <v>0</v>
      </c>
      <c r="AC40" s="12">
        <v>0</v>
      </c>
      <c r="AD40" s="12">
        <v>11</v>
      </c>
      <c r="AE40" s="12">
        <v>0</v>
      </c>
      <c r="AF40" s="12">
        <v>0</v>
      </c>
      <c r="AG40" s="12">
        <v>0</v>
      </c>
      <c r="AH40" s="12">
        <v>41</v>
      </c>
      <c r="AI40" s="12">
        <v>0</v>
      </c>
      <c r="AJ40" s="12">
        <v>0</v>
      </c>
      <c r="AK40" s="12">
        <v>0</v>
      </c>
      <c r="AL40" s="12">
        <v>72</v>
      </c>
      <c r="AM40" s="12">
        <v>4</v>
      </c>
      <c r="AN40" s="12">
        <v>44</v>
      </c>
      <c r="AO40" s="12">
        <v>16</v>
      </c>
      <c r="AP40" s="12">
        <v>2</v>
      </c>
      <c r="AQ40" s="12">
        <v>12</v>
      </c>
      <c r="AR40" s="12"/>
      <c r="AS40" s="12">
        <v>20</v>
      </c>
      <c r="AT40" s="12" t="s">
        <v>52</v>
      </c>
      <c r="AU40" s="17"/>
      <c r="AV40" s="12" t="s">
        <v>66</v>
      </c>
      <c r="AW40" s="12" t="s">
        <v>55</v>
      </c>
      <c r="AX40" s="12" t="s">
        <v>70</v>
      </c>
      <c r="AY40" s="12" t="s">
        <v>62</v>
      </c>
      <c r="AZ40" s="12" t="s">
        <v>62</v>
      </c>
    </row>
    <row r="41" spans="1:52" ht="15.75" customHeight="1" x14ac:dyDescent="0.15">
      <c r="A41" s="9">
        <v>263</v>
      </c>
      <c r="B41" s="9">
        <v>1</v>
      </c>
      <c r="C41" s="11">
        <v>2</v>
      </c>
      <c r="D41" s="11">
        <v>1</v>
      </c>
      <c r="E41" s="12">
        <v>12</v>
      </c>
      <c r="F41" s="12">
        <v>8</v>
      </c>
      <c r="G41" s="12">
        <v>7</v>
      </c>
      <c r="H41" s="12">
        <v>6</v>
      </c>
      <c r="I41" s="12">
        <v>5</v>
      </c>
      <c r="J41" s="12">
        <v>8</v>
      </c>
      <c r="K41" s="12">
        <v>13</v>
      </c>
      <c r="L41" s="12">
        <v>1</v>
      </c>
      <c r="M41" s="12">
        <v>3</v>
      </c>
      <c r="N41" s="12">
        <v>11</v>
      </c>
      <c r="O41" s="12">
        <v>0</v>
      </c>
      <c r="P41" s="12">
        <v>0</v>
      </c>
      <c r="Q41" s="12">
        <v>0</v>
      </c>
      <c r="R41" s="12">
        <v>10</v>
      </c>
      <c r="S41" s="12">
        <v>1</v>
      </c>
      <c r="T41" s="12">
        <v>1</v>
      </c>
      <c r="U41" s="12">
        <v>0</v>
      </c>
      <c r="V41" s="12">
        <v>9</v>
      </c>
      <c r="W41" s="12">
        <v>1</v>
      </c>
      <c r="X41" s="12">
        <v>1</v>
      </c>
      <c r="Y41" s="12">
        <v>0</v>
      </c>
      <c r="Z41" s="12">
        <v>11</v>
      </c>
      <c r="AA41" s="12">
        <v>1</v>
      </c>
      <c r="AB41" s="12">
        <v>1</v>
      </c>
      <c r="AC41" s="12">
        <v>0</v>
      </c>
      <c r="AD41" s="12">
        <v>9</v>
      </c>
      <c r="AE41" s="12">
        <v>1</v>
      </c>
      <c r="AF41" s="12">
        <v>1</v>
      </c>
      <c r="AG41" s="12">
        <v>0</v>
      </c>
      <c r="AH41" s="12">
        <v>41</v>
      </c>
      <c r="AI41" s="12">
        <v>3</v>
      </c>
      <c r="AJ41" s="12">
        <v>3</v>
      </c>
      <c r="AK41" s="12">
        <v>0</v>
      </c>
      <c r="AL41" s="12">
        <v>76</v>
      </c>
      <c r="AM41" s="12">
        <v>9</v>
      </c>
      <c r="AN41" s="12">
        <v>35</v>
      </c>
      <c r="AO41" s="12">
        <v>22</v>
      </c>
      <c r="AP41" s="12">
        <v>2</v>
      </c>
      <c r="AQ41" s="12">
        <v>6</v>
      </c>
      <c r="AR41" s="12"/>
      <c r="AS41" s="12"/>
      <c r="AT41" s="12"/>
      <c r="AU41" s="12"/>
      <c r="AV41" s="12"/>
      <c r="AW41" s="12"/>
      <c r="AX41" s="12"/>
      <c r="AY41" s="12"/>
      <c r="AZ41" s="12"/>
    </row>
    <row r="42" spans="1:52" ht="15.75" customHeight="1" x14ac:dyDescent="0.1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</row>
    <row r="43" spans="1:52" ht="15.75" customHeight="1" x14ac:dyDescent="0.1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</row>
    <row r="44" spans="1:52" ht="15.75" customHeight="1" x14ac:dyDescent="0.1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</row>
    <row r="45" spans="1:52" ht="15.75" customHeight="1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</row>
    <row r="46" spans="1:52" ht="15.75" customHeight="1" x14ac:dyDescent="0.1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</row>
    <row r="47" spans="1:52" ht="13" x14ac:dyDescent="0.1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</row>
    <row r="48" spans="1:52" ht="13" x14ac:dyDescent="0.1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</row>
    <row r="49" spans="1:52" ht="13" x14ac:dyDescent="0.1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</row>
    <row r="50" spans="1:52" ht="13" x14ac:dyDescent="0.1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</row>
    <row r="51" spans="1:52" ht="13" x14ac:dyDescent="0.1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</row>
    <row r="52" spans="1:52" ht="13" x14ac:dyDescent="0.1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</row>
    <row r="53" spans="1:52" ht="13" x14ac:dyDescent="0.1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</row>
    <row r="54" spans="1:52" ht="13" x14ac:dyDescent="0.1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</row>
    <row r="55" spans="1:52" ht="13" x14ac:dyDescent="0.1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</row>
    <row r="56" spans="1:52" ht="13" x14ac:dyDescent="0.1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</row>
    <row r="57" spans="1:52" ht="13" x14ac:dyDescent="0.1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</row>
    <row r="58" spans="1:52" ht="13" x14ac:dyDescent="0.1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</row>
    <row r="59" spans="1:52" ht="13" x14ac:dyDescent="0.1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</row>
    <row r="60" spans="1:52" ht="13" x14ac:dyDescent="0.1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</row>
    <row r="61" spans="1:52" ht="13" x14ac:dyDescent="0.1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</row>
    <row r="62" spans="1:52" ht="13" x14ac:dyDescent="0.1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</row>
    <row r="63" spans="1:52" ht="13" x14ac:dyDescent="0.1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</row>
    <row r="64" spans="1:52" ht="13" x14ac:dyDescent="0.1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</row>
    <row r="65" spans="1:52" ht="13" x14ac:dyDescent="0.1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</row>
    <row r="66" spans="1:52" ht="13" x14ac:dyDescent="0.1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</row>
    <row r="67" spans="1:52" ht="13" x14ac:dyDescent="0.1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</row>
    <row r="68" spans="1:52" ht="13" x14ac:dyDescent="0.1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</row>
    <row r="69" spans="1:52" ht="13" x14ac:dyDescent="0.1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</row>
    <row r="70" spans="1:52" ht="13" x14ac:dyDescent="0.1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</row>
    <row r="71" spans="1:52" ht="13" x14ac:dyDescent="0.1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</row>
    <row r="72" spans="1:52" ht="13" x14ac:dyDescent="0.1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</row>
    <row r="73" spans="1:52" ht="13" x14ac:dyDescent="0.1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</row>
    <row r="74" spans="1:52" ht="13" x14ac:dyDescent="0.1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</row>
    <row r="75" spans="1:52" ht="13" x14ac:dyDescent="0.1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</row>
    <row r="76" spans="1:52" ht="13" x14ac:dyDescent="0.1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</row>
    <row r="77" spans="1:52" ht="13" x14ac:dyDescent="0.1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</row>
    <row r="78" spans="1:52" ht="13" x14ac:dyDescent="0.1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</row>
    <row r="79" spans="1:52" ht="13" x14ac:dyDescent="0.1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</row>
    <row r="80" spans="1:52" ht="13" x14ac:dyDescent="0.1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</row>
    <row r="81" spans="1:52" ht="13" x14ac:dyDescent="0.1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</row>
    <row r="82" spans="1:52" ht="13" x14ac:dyDescent="0.1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</row>
    <row r="83" spans="1:52" ht="13" x14ac:dyDescent="0.1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</row>
    <row r="84" spans="1:52" ht="13" x14ac:dyDescent="0.1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</row>
    <row r="85" spans="1:52" ht="13" x14ac:dyDescent="0.1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</row>
    <row r="86" spans="1:52" ht="13" x14ac:dyDescent="0.1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</row>
    <row r="87" spans="1:52" ht="13" x14ac:dyDescent="0.1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</row>
    <row r="88" spans="1:52" ht="13" x14ac:dyDescent="0.1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</row>
    <row r="89" spans="1:52" ht="13" x14ac:dyDescent="0.1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</row>
    <row r="90" spans="1:52" ht="13" x14ac:dyDescent="0.1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</row>
    <row r="91" spans="1:52" ht="13" x14ac:dyDescent="0.1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</row>
    <row r="92" spans="1:52" ht="13" x14ac:dyDescent="0.1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</row>
    <row r="93" spans="1:52" ht="13" x14ac:dyDescent="0.1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</row>
    <row r="94" spans="1:52" ht="13" x14ac:dyDescent="0.1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</row>
    <row r="95" spans="1:52" ht="13" x14ac:dyDescent="0.1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</row>
    <row r="96" spans="1:52" ht="13" x14ac:dyDescent="0.1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</row>
    <row r="97" spans="1:52" ht="13" x14ac:dyDescent="0.1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</row>
    <row r="98" spans="1:52" ht="13" x14ac:dyDescent="0.1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</row>
    <row r="99" spans="1:52" ht="13" x14ac:dyDescent="0.1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</row>
    <row r="100" spans="1:52" ht="13" x14ac:dyDescent="0.1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</row>
    <row r="101" spans="1:52" ht="13" x14ac:dyDescent="0.1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</row>
    <row r="102" spans="1:52" ht="13" x14ac:dyDescent="0.1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</row>
    <row r="103" spans="1:52" ht="13" x14ac:dyDescent="0.1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</row>
    <row r="104" spans="1:52" ht="13" x14ac:dyDescent="0.1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</row>
    <row r="105" spans="1:52" ht="13" x14ac:dyDescent="0.1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</row>
    <row r="106" spans="1:52" ht="13" x14ac:dyDescent="0.1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</row>
    <row r="107" spans="1:52" ht="13" x14ac:dyDescent="0.1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</row>
    <row r="108" spans="1:52" ht="13" x14ac:dyDescent="0.1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</row>
    <row r="109" spans="1:52" ht="13" x14ac:dyDescent="0.1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</row>
    <row r="110" spans="1:52" ht="13" x14ac:dyDescent="0.1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</row>
    <row r="111" spans="1:52" ht="13" x14ac:dyDescent="0.1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</row>
    <row r="112" spans="1:52" ht="13" x14ac:dyDescent="0.1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</row>
    <row r="113" spans="1:52" ht="13" x14ac:dyDescent="0.1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</row>
    <row r="114" spans="1:52" ht="13" x14ac:dyDescent="0.1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</row>
    <row r="115" spans="1:52" ht="13" x14ac:dyDescent="0.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</row>
    <row r="116" spans="1:52" ht="13" x14ac:dyDescent="0.1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</row>
    <row r="117" spans="1:52" ht="13" x14ac:dyDescent="0.1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</row>
    <row r="118" spans="1:52" ht="13" x14ac:dyDescent="0.1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</row>
    <row r="119" spans="1:52" ht="13" x14ac:dyDescent="0.1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</row>
    <row r="120" spans="1:52" ht="13" x14ac:dyDescent="0.1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</row>
    <row r="121" spans="1:52" ht="13" x14ac:dyDescent="0.1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</row>
    <row r="122" spans="1:52" ht="13" x14ac:dyDescent="0.1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</row>
    <row r="123" spans="1:52" ht="13" x14ac:dyDescent="0.1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</row>
    <row r="124" spans="1:52" ht="13" x14ac:dyDescent="0.1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</row>
    <row r="125" spans="1:52" ht="13" x14ac:dyDescent="0.1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</row>
    <row r="126" spans="1:52" ht="13" x14ac:dyDescent="0.1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</row>
    <row r="127" spans="1:52" ht="13" x14ac:dyDescent="0.1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</row>
    <row r="128" spans="1:52" ht="13" x14ac:dyDescent="0.1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</row>
    <row r="129" spans="1:52" ht="13" x14ac:dyDescent="0.1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</row>
    <row r="130" spans="1:52" ht="13" x14ac:dyDescent="0.1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</row>
    <row r="131" spans="1:52" ht="13" x14ac:dyDescent="0.1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</row>
    <row r="132" spans="1:52" ht="13" x14ac:dyDescent="0.1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</row>
    <row r="133" spans="1:52" ht="13" x14ac:dyDescent="0.1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</row>
    <row r="134" spans="1:52" ht="13" x14ac:dyDescent="0.1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</row>
    <row r="135" spans="1:52" ht="13" x14ac:dyDescent="0.1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</row>
    <row r="136" spans="1:52" ht="13" x14ac:dyDescent="0.1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</row>
    <row r="137" spans="1:52" ht="13" x14ac:dyDescent="0.1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</row>
    <row r="138" spans="1:52" ht="13" x14ac:dyDescent="0.1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</row>
    <row r="139" spans="1:52" ht="13" x14ac:dyDescent="0.1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</row>
    <row r="140" spans="1:52" ht="13" x14ac:dyDescent="0.1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</row>
    <row r="141" spans="1:52" ht="13" x14ac:dyDescent="0.1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</row>
    <row r="142" spans="1:52" ht="13" x14ac:dyDescent="0.1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</row>
    <row r="143" spans="1:52" ht="13" x14ac:dyDescent="0.1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</row>
    <row r="144" spans="1:52" ht="13" x14ac:dyDescent="0.1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</row>
    <row r="145" spans="1:52" ht="13" x14ac:dyDescent="0.1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</row>
    <row r="146" spans="1:52" ht="13" x14ac:dyDescent="0.1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</row>
    <row r="147" spans="1:52" ht="13" x14ac:dyDescent="0.1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</row>
    <row r="148" spans="1:52" ht="13" x14ac:dyDescent="0.1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</row>
    <row r="149" spans="1:52" ht="13" x14ac:dyDescent="0.1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</row>
    <row r="150" spans="1:52" ht="13" x14ac:dyDescent="0.1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</row>
    <row r="151" spans="1:52" ht="13" x14ac:dyDescent="0.1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</row>
    <row r="152" spans="1:52" ht="13" x14ac:dyDescent="0.1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</row>
    <row r="153" spans="1:52" ht="13" x14ac:dyDescent="0.1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</row>
    <row r="154" spans="1:52" ht="13" x14ac:dyDescent="0.1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</row>
    <row r="155" spans="1:52" ht="13" x14ac:dyDescent="0.1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</row>
    <row r="156" spans="1:52" ht="13" x14ac:dyDescent="0.1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</row>
    <row r="157" spans="1:52" ht="13" x14ac:dyDescent="0.1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</row>
    <row r="158" spans="1:52" ht="13" x14ac:dyDescent="0.1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</row>
    <row r="159" spans="1:52" ht="13" x14ac:dyDescent="0.1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</row>
    <row r="160" spans="1:52" ht="13" x14ac:dyDescent="0.1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</row>
    <row r="161" spans="1:52" ht="13" x14ac:dyDescent="0.1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</row>
    <row r="162" spans="1:52" ht="13" x14ac:dyDescent="0.1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</row>
    <row r="163" spans="1:52" ht="13" x14ac:dyDescent="0.1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</row>
    <row r="164" spans="1:52" ht="13" x14ac:dyDescent="0.1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</row>
    <row r="165" spans="1:52" ht="13" x14ac:dyDescent="0.1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</row>
    <row r="166" spans="1:52" ht="13" x14ac:dyDescent="0.1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</row>
    <row r="167" spans="1:52" ht="13" x14ac:dyDescent="0.1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</row>
    <row r="168" spans="1:52" ht="13" x14ac:dyDescent="0.1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</row>
    <row r="169" spans="1:52" ht="13" x14ac:dyDescent="0.1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</row>
    <row r="170" spans="1:52" ht="13" x14ac:dyDescent="0.1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</row>
    <row r="171" spans="1:52" ht="13" x14ac:dyDescent="0.1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</row>
    <row r="172" spans="1:52" ht="13" x14ac:dyDescent="0.1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</row>
    <row r="173" spans="1:52" ht="13" x14ac:dyDescent="0.1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</row>
    <row r="174" spans="1:52" ht="13" x14ac:dyDescent="0.1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</row>
    <row r="175" spans="1:52" ht="13" x14ac:dyDescent="0.1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</row>
    <row r="176" spans="1:52" ht="13" x14ac:dyDescent="0.1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</row>
    <row r="177" spans="1:52" ht="13" x14ac:dyDescent="0.1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</row>
    <row r="178" spans="1:52" ht="13" x14ac:dyDescent="0.1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</row>
    <row r="179" spans="1:52" ht="13" x14ac:dyDescent="0.1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</row>
    <row r="180" spans="1:52" ht="13" x14ac:dyDescent="0.1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</row>
    <row r="181" spans="1:52" ht="13" x14ac:dyDescent="0.1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</row>
    <row r="182" spans="1:52" ht="13" x14ac:dyDescent="0.1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</row>
    <row r="183" spans="1:52" ht="13" x14ac:dyDescent="0.1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</row>
    <row r="184" spans="1:52" ht="13" x14ac:dyDescent="0.1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</row>
    <row r="185" spans="1:52" ht="13" x14ac:dyDescent="0.1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</row>
    <row r="186" spans="1:52" ht="13" x14ac:dyDescent="0.1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</row>
    <row r="187" spans="1:52" ht="13" x14ac:dyDescent="0.1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</row>
    <row r="188" spans="1:52" ht="13" x14ac:dyDescent="0.1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</row>
    <row r="189" spans="1:52" ht="13" x14ac:dyDescent="0.1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</row>
    <row r="190" spans="1:52" ht="13" x14ac:dyDescent="0.1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</row>
    <row r="191" spans="1:52" ht="13" x14ac:dyDescent="0.1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</row>
    <row r="192" spans="1:52" ht="13" x14ac:dyDescent="0.1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</row>
    <row r="193" spans="1:52" ht="13" x14ac:dyDescent="0.1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</row>
    <row r="194" spans="1:52" ht="13" x14ac:dyDescent="0.1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</row>
    <row r="195" spans="1:52" ht="13" x14ac:dyDescent="0.1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</row>
    <row r="196" spans="1:52" ht="13" x14ac:dyDescent="0.1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</row>
    <row r="197" spans="1:52" ht="13" x14ac:dyDescent="0.1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</row>
    <row r="198" spans="1:52" ht="13" x14ac:dyDescent="0.1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</row>
    <row r="199" spans="1:52" ht="13" x14ac:dyDescent="0.1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</row>
    <row r="200" spans="1:52" ht="13" x14ac:dyDescent="0.1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</row>
    <row r="201" spans="1:52" ht="13" x14ac:dyDescent="0.1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</row>
    <row r="202" spans="1:52" ht="13" x14ac:dyDescent="0.1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</row>
    <row r="203" spans="1:52" ht="13" x14ac:dyDescent="0.1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</row>
    <row r="204" spans="1:52" ht="13" x14ac:dyDescent="0.1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</row>
    <row r="205" spans="1:52" ht="13" x14ac:dyDescent="0.1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</row>
    <row r="206" spans="1:52" ht="13" x14ac:dyDescent="0.1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</row>
    <row r="207" spans="1:52" ht="13" x14ac:dyDescent="0.1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</row>
    <row r="208" spans="1:52" ht="13" x14ac:dyDescent="0.1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</row>
    <row r="209" spans="1:52" ht="13" x14ac:dyDescent="0.1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</row>
    <row r="210" spans="1:52" ht="13" x14ac:dyDescent="0.1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</row>
    <row r="211" spans="1:52" ht="13" x14ac:dyDescent="0.1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</row>
    <row r="212" spans="1:52" ht="13" x14ac:dyDescent="0.1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</row>
    <row r="213" spans="1:52" ht="13" x14ac:dyDescent="0.1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</row>
    <row r="214" spans="1:52" ht="13" x14ac:dyDescent="0.1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</row>
    <row r="215" spans="1:52" ht="13" x14ac:dyDescent="0.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</row>
    <row r="216" spans="1:52" ht="13" x14ac:dyDescent="0.1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</row>
    <row r="217" spans="1:52" ht="13" x14ac:dyDescent="0.1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</row>
    <row r="218" spans="1:52" ht="13" x14ac:dyDescent="0.1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</row>
    <row r="219" spans="1:52" ht="13" x14ac:dyDescent="0.1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</row>
    <row r="220" spans="1:52" ht="13" x14ac:dyDescent="0.1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</row>
    <row r="221" spans="1:52" ht="13" x14ac:dyDescent="0.1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</row>
    <row r="222" spans="1:52" ht="13" x14ac:dyDescent="0.1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</row>
    <row r="223" spans="1:52" ht="13" x14ac:dyDescent="0.1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</row>
    <row r="224" spans="1:52" ht="13" x14ac:dyDescent="0.1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</row>
    <row r="225" spans="1:52" ht="13" x14ac:dyDescent="0.1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</row>
    <row r="226" spans="1:52" ht="13" x14ac:dyDescent="0.1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</row>
    <row r="227" spans="1:52" ht="13" x14ac:dyDescent="0.1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</row>
    <row r="228" spans="1:52" ht="13" x14ac:dyDescent="0.1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</row>
    <row r="229" spans="1:52" ht="13" x14ac:dyDescent="0.1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</row>
    <row r="230" spans="1:52" ht="13" x14ac:dyDescent="0.1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</row>
    <row r="231" spans="1:52" ht="13" x14ac:dyDescent="0.1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</row>
    <row r="232" spans="1:52" ht="13" x14ac:dyDescent="0.1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</row>
    <row r="233" spans="1:52" ht="13" x14ac:dyDescent="0.1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</row>
    <row r="234" spans="1:52" ht="13" x14ac:dyDescent="0.1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</row>
    <row r="235" spans="1:52" ht="13" x14ac:dyDescent="0.1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</row>
    <row r="236" spans="1:52" ht="13" x14ac:dyDescent="0.1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</row>
    <row r="237" spans="1:52" ht="13" x14ac:dyDescent="0.1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</row>
    <row r="238" spans="1:52" ht="13" x14ac:dyDescent="0.1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</row>
    <row r="239" spans="1:52" ht="13" x14ac:dyDescent="0.1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</row>
    <row r="240" spans="1:52" ht="13" x14ac:dyDescent="0.1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</row>
    <row r="241" spans="1:52" ht="13" x14ac:dyDescent="0.1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</row>
    <row r="242" spans="1:52" ht="13" x14ac:dyDescent="0.1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</row>
    <row r="243" spans="1:52" ht="13" x14ac:dyDescent="0.1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</row>
    <row r="244" spans="1:52" ht="13" x14ac:dyDescent="0.1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</row>
    <row r="245" spans="1:52" ht="13" x14ac:dyDescent="0.1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</row>
    <row r="246" spans="1:52" ht="13" x14ac:dyDescent="0.1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</row>
    <row r="247" spans="1:52" ht="13" x14ac:dyDescent="0.1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</row>
    <row r="248" spans="1:52" ht="13" x14ac:dyDescent="0.1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</row>
    <row r="249" spans="1:52" ht="13" x14ac:dyDescent="0.1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</row>
    <row r="250" spans="1:52" ht="13" x14ac:dyDescent="0.1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</row>
    <row r="251" spans="1:52" ht="13" x14ac:dyDescent="0.1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</row>
    <row r="252" spans="1:52" ht="13" x14ac:dyDescent="0.1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</row>
    <row r="253" spans="1:52" ht="13" x14ac:dyDescent="0.1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</row>
    <row r="254" spans="1:52" ht="13" x14ac:dyDescent="0.1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</row>
    <row r="255" spans="1:52" ht="13" x14ac:dyDescent="0.1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</row>
    <row r="256" spans="1:52" ht="13" x14ac:dyDescent="0.1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</row>
    <row r="257" spans="1:52" ht="13" x14ac:dyDescent="0.1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</row>
    <row r="258" spans="1:52" ht="13" x14ac:dyDescent="0.1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</row>
    <row r="259" spans="1:52" ht="13" x14ac:dyDescent="0.1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</row>
    <row r="260" spans="1:52" ht="13" x14ac:dyDescent="0.1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</row>
    <row r="261" spans="1:52" ht="13" x14ac:dyDescent="0.1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</row>
    <row r="262" spans="1:52" ht="13" x14ac:dyDescent="0.1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</row>
    <row r="263" spans="1:52" ht="13" x14ac:dyDescent="0.1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</row>
    <row r="264" spans="1:52" ht="13" x14ac:dyDescent="0.1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</row>
    <row r="265" spans="1:52" ht="13" x14ac:dyDescent="0.1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</row>
    <row r="266" spans="1:52" ht="13" x14ac:dyDescent="0.1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</row>
    <row r="267" spans="1:52" ht="13" x14ac:dyDescent="0.1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</row>
    <row r="268" spans="1:52" ht="13" x14ac:dyDescent="0.1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</row>
    <row r="269" spans="1:52" ht="13" x14ac:dyDescent="0.1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</row>
    <row r="270" spans="1:52" ht="13" x14ac:dyDescent="0.1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</row>
    <row r="271" spans="1:52" ht="13" x14ac:dyDescent="0.1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</row>
    <row r="272" spans="1:52" ht="13" x14ac:dyDescent="0.1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</row>
    <row r="273" spans="1:52" ht="13" x14ac:dyDescent="0.1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</row>
    <row r="274" spans="1:52" ht="13" x14ac:dyDescent="0.1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</row>
    <row r="275" spans="1:52" ht="13" x14ac:dyDescent="0.1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</row>
    <row r="276" spans="1:52" ht="13" x14ac:dyDescent="0.1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</row>
    <row r="277" spans="1:52" ht="13" x14ac:dyDescent="0.1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</row>
    <row r="278" spans="1:52" ht="13" x14ac:dyDescent="0.1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</row>
    <row r="279" spans="1:52" ht="13" x14ac:dyDescent="0.1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</row>
    <row r="280" spans="1:52" ht="13" x14ac:dyDescent="0.1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</row>
    <row r="281" spans="1:52" ht="13" x14ac:dyDescent="0.1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</row>
    <row r="282" spans="1:52" ht="13" x14ac:dyDescent="0.1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</row>
    <row r="283" spans="1:52" ht="13" x14ac:dyDescent="0.1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</row>
    <row r="284" spans="1:52" ht="13" x14ac:dyDescent="0.1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</row>
    <row r="285" spans="1:52" ht="13" x14ac:dyDescent="0.1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</row>
    <row r="286" spans="1:52" ht="13" x14ac:dyDescent="0.1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</row>
    <row r="287" spans="1:52" ht="13" x14ac:dyDescent="0.1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</row>
    <row r="288" spans="1:52" ht="13" x14ac:dyDescent="0.1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</row>
    <row r="289" spans="1:52" ht="13" x14ac:dyDescent="0.1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</row>
    <row r="290" spans="1:52" ht="13" x14ac:dyDescent="0.1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</row>
    <row r="291" spans="1:52" ht="13" x14ac:dyDescent="0.1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</row>
    <row r="292" spans="1:52" ht="13" x14ac:dyDescent="0.1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</row>
    <row r="293" spans="1:52" ht="13" x14ac:dyDescent="0.1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</row>
    <row r="294" spans="1:52" ht="13" x14ac:dyDescent="0.1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</row>
    <row r="295" spans="1:52" ht="13" x14ac:dyDescent="0.1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</row>
    <row r="296" spans="1:52" ht="13" x14ac:dyDescent="0.1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</row>
    <row r="297" spans="1:52" ht="13" x14ac:dyDescent="0.1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</row>
    <row r="298" spans="1:52" ht="13" x14ac:dyDescent="0.1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</row>
    <row r="299" spans="1:52" ht="13" x14ac:dyDescent="0.1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</row>
    <row r="300" spans="1:52" ht="13" x14ac:dyDescent="0.1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</row>
    <row r="301" spans="1:52" ht="13" x14ac:dyDescent="0.1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</row>
    <row r="302" spans="1:52" ht="13" x14ac:dyDescent="0.1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</row>
    <row r="303" spans="1:52" ht="13" x14ac:dyDescent="0.1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</row>
    <row r="304" spans="1:52" ht="13" x14ac:dyDescent="0.1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</row>
    <row r="305" spans="1:52" ht="13" x14ac:dyDescent="0.1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</row>
    <row r="306" spans="1:52" ht="13" x14ac:dyDescent="0.1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</row>
    <row r="307" spans="1:52" ht="13" x14ac:dyDescent="0.1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</row>
    <row r="308" spans="1:52" ht="13" x14ac:dyDescent="0.1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</row>
    <row r="309" spans="1:52" ht="13" x14ac:dyDescent="0.1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</row>
    <row r="310" spans="1:52" ht="13" x14ac:dyDescent="0.1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</row>
    <row r="311" spans="1:52" ht="13" x14ac:dyDescent="0.1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</row>
    <row r="312" spans="1:52" ht="13" x14ac:dyDescent="0.1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</row>
    <row r="313" spans="1:52" ht="13" x14ac:dyDescent="0.1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</row>
    <row r="314" spans="1:52" ht="13" x14ac:dyDescent="0.1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</row>
    <row r="315" spans="1:52" ht="13" x14ac:dyDescent="0.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</row>
    <row r="316" spans="1:52" ht="13" x14ac:dyDescent="0.1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</row>
    <row r="317" spans="1:52" ht="13" x14ac:dyDescent="0.1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</row>
    <row r="318" spans="1:52" ht="13" x14ac:dyDescent="0.1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</row>
    <row r="319" spans="1:52" ht="13" x14ac:dyDescent="0.1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</row>
    <row r="320" spans="1:52" ht="13" x14ac:dyDescent="0.1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</row>
    <row r="321" spans="1:52" ht="13" x14ac:dyDescent="0.1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</row>
    <row r="322" spans="1:52" ht="13" x14ac:dyDescent="0.1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</row>
    <row r="323" spans="1:52" ht="13" x14ac:dyDescent="0.1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</row>
    <row r="324" spans="1:52" ht="13" x14ac:dyDescent="0.1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</row>
    <row r="325" spans="1:52" ht="13" x14ac:dyDescent="0.1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</row>
    <row r="326" spans="1:52" ht="13" x14ac:dyDescent="0.1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</row>
    <row r="327" spans="1:52" ht="13" x14ac:dyDescent="0.1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</row>
    <row r="328" spans="1:52" ht="13" x14ac:dyDescent="0.1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</row>
    <row r="329" spans="1:52" ht="13" x14ac:dyDescent="0.1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</row>
    <row r="330" spans="1:52" ht="13" x14ac:dyDescent="0.1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</row>
    <row r="331" spans="1:52" ht="13" x14ac:dyDescent="0.1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</row>
    <row r="332" spans="1:52" ht="13" x14ac:dyDescent="0.1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</row>
    <row r="333" spans="1:52" ht="13" x14ac:dyDescent="0.1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</row>
    <row r="334" spans="1:52" ht="13" x14ac:dyDescent="0.1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</row>
    <row r="335" spans="1:52" ht="13" x14ac:dyDescent="0.1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</row>
    <row r="336" spans="1:52" ht="13" x14ac:dyDescent="0.1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</row>
    <row r="337" spans="1:52" ht="13" x14ac:dyDescent="0.1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</row>
    <row r="338" spans="1:52" ht="13" x14ac:dyDescent="0.1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</row>
    <row r="339" spans="1:52" ht="13" x14ac:dyDescent="0.1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</row>
    <row r="340" spans="1:52" ht="13" x14ac:dyDescent="0.1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</row>
    <row r="341" spans="1:52" ht="13" x14ac:dyDescent="0.1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</row>
    <row r="342" spans="1:52" ht="13" x14ac:dyDescent="0.1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</row>
    <row r="343" spans="1:52" ht="13" x14ac:dyDescent="0.1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</row>
    <row r="344" spans="1:52" ht="13" x14ac:dyDescent="0.1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</row>
    <row r="345" spans="1:52" ht="13" x14ac:dyDescent="0.1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</row>
    <row r="346" spans="1:52" ht="13" x14ac:dyDescent="0.1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</row>
    <row r="347" spans="1:52" ht="13" x14ac:dyDescent="0.1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</row>
    <row r="348" spans="1:52" ht="13" x14ac:dyDescent="0.1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</row>
    <row r="349" spans="1:52" ht="13" x14ac:dyDescent="0.1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</row>
    <row r="350" spans="1:52" ht="13" x14ac:dyDescent="0.1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</row>
    <row r="351" spans="1:52" ht="13" x14ac:dyDescent="0.1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</row>
    <row r="352" spans="1:52" ht="13" x14ac:dyDescent="0.1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</row>
    <row r="353" spans="1:52" ht="13" x14ac:dyDescent="0.1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</row>
    <row r="354" spans="1:52" ht="13" x14ac:dyDescent="0.1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</row>
    <row r="355" spans="1:52" ht="13" x14ac:dyDescent="0.1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</row>
    <row r="356" spans="1:52" ht="13" x14ac:dyDescent="0.1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</row>
    <row r="357" spans="1:52" ht="13" x14ac:dyDescent="0.1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</row>
    <row r="358" spans="1:52" ht="13" x14ac:dyDescent="0.1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</row>
    <row r="359" spans="1:52" ht="13" x14ac:dyDescent="0.1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</row>
    <row r="360" spans="1:52" ht="13" x14ac:dyDescent="0.1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</row>
    <row r="361" spans="1:52" ht="13" x14ac:dyDescent="0.1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</row>
    <row r="362" spans="1:52" ht="13" x14ac:dyDescent="0.1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</row>
    <row r="363" spans="1:52" ht="13" x14ac:dyDescent="0.1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</row>
    <row r="364" spans="1:52" ht="13" x14ac:dyDescent="0.1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</row>
    <row r="365" spans="1:52" ht="13" x14ac:dyDescent="0.1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</row>
    <row r="366" spans="1:52" ht="13" x14ac:dyDescent="0.1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</row>
    <row r="367" spans="1:52" ht="13" x14ac:dyDescent="0.1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</row>
    <row r="368" spans="1:52" ht="13" x14ac:dyDescent="0.1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</row>
    <row r="369" spans="1:52" ht="13" x14ac:dyDescent="0.1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</row>
    <row r="370" spans="1:52" ht="13" x14ac:dyDescent="0.1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</row>
    <row r="371" spans="1:52" ht="13" x14ac:dyDescent="0.1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</row>
    <row r="372" spans="1:52" ht="13" x14ac:dyDescent="0.1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</row>
    <row r="373" spans="1:52" ht="13" x14ac:dyDescent="0.1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</row>
    <row r="374" spans="1:52" ht="13" x14ac:dyDescent="0.1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</row>
    <row r="375" spans="1:52" ht="13" x14ac:dyDescent="0.1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</row>
    <row r="376" spans="1:52" ht="13" x14ac:dyDescent="0.1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</row>
    <row r="377" spans="1:52" ht="13" x14ac:dyDescent="0.1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</row>
    <row r="378" spans="1:52" ht="13" x14ac:dyDescent="0.1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</row>
    <row r="379" spans="1:52" ht="13" x14ac:dyDescent="0.1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</row>
    <row r="380" spans="1:52" ht="13" x14ac:dyDescent="0.1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</row>
    <row r="381" spans="1:52" ht="13" x14ac:dyDescent="0.1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</row>
    <row r="382" spans="1:52" ht="13" x14ac:dyDescent="0.1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</row>
    <row r="383" spans="1:52" ht="13" x14ac:dyDescent="0.1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</row>
    <row r="384" spans="1:52" ht="13" x14ac:dyDescent="0.1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</row>
    <row r="385" spans="1:52" ht="13" x14ac:dyDescent="0.1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</row>
    <row r="386" spans="1:52" ht="13" x14ac:dyDescent="0.1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</row>
    <row r="387" spans="1:52" ht="13" x14ac:dyDescent="0.1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</row>
    <row r="388" spans="1:52" ht="13" x14ac:dyDescent="0.1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</row>
    <row r="389" spans="1:52" ht="13" x14ac:dyDescent="0.1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</row>
    <row r="390" spans="1:52" ht="13" x14ac:dyDescent="0.1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</row>
    <row r="391" spans="1:52" ht="13" x14ac:dyDescent="0.1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</row>
    <row r="392" spans="1:52" ht="13" x14ac:dyDescent="0.1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</row>
    <row r="393" spans="1:52" ht="13" x14ac:dyDescent="0.1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</row>
    <row r="394" spans="1:52" ht="13" x14ac:dyDescent="0.1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</row>
    <row r="395" spans="1:52" ht="13" x14ac:dyDescent="0.1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</row>
    <row r="396" spans="1:52" ht="13" x14ac:dyDescent="0.1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</row>
    <row r="397" spans="1:52" ht="13" x14ac:dyDescent="0.1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</row>
    <row r="398" spans="1:52" ht="13" x14ac:dyDescent="0.1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</row>
    <row r="399" spans="1:52" ht="13" x14ac:dyDescent="0.1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</row>
    <row r="400" spans="1:52" ht="13" x14ac:dyDescent="0.1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</row>
    <row r="401" spans="1:52" ht="13" x14ac:dyDescent="0.1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</row>
    <row r="402" spans="1:52" ht="13" x14ac:dyDescent="0.1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</row>
    <row r="403" spans="1:52" ht="13" x14ac:dyDescent="0.1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</row>
    <row r="404" spans="1:52" ht="13" x14ac:dyDescent="0.1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</row>
    <row r="405" spans="1:52" ht="13" x14ac:dyDescent="0.1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</row>
    <row r="406" spans="1:52" ht="13" x14ac:dyDescent="0.1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</row>
    <row r="407" spans="1:52" ht="13" x14ac:dyDescent="0.1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</row>
    <row r="408" spans="1:52" ht="13" x14ac:dyDescent="0.1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</row>
    <row r="409" spans="1:52" ht="13" x14ac:dyDescent="0.1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</row>
    <row r="410" spans="1:52" ht="13" x14ac:dyDescent="0.1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</row>
    <row r="411" spans="1:52" ht="13" x14ac:dyDescent="0.1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</row>
    <row r="412" spans="1:52" ht="13" x14ac:dyDescent="0.1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</row>
    <row r="413" spans="1:52" ht="13" x14ac:dyDescent="0.1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</row>
    <row r="414" spans="1:52" ht="13" x14ac:dyDescent="0.1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</row>
    <row r="415" spans="1:52" ht="13" x14ac:dyDescent="0.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</row>
    <row r="416" spans="1:52" ht="13" x14ac:dyDescent="0.1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</row>
    <row r="417" spans="1:52" ht="13" x14ac:dyDescent="0.1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</row>
    <row r="418" spans="1:52" ht="13" x14ac:dyDescent="0.1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</row>
    <row r="419" spans="1:52" ht="13" x14ac:dyDescent="0.1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</row>
    <row r="420" spans="1:52" ht="13" x14ac:dyDescent="0.1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</row>
    <row r="421" spans="1:52" ht="13" x14ac:dyDescent="0.1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</row>
    <row r="422" spans="1:52" ht="13" x14ac:dyDescent="0.1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</row>
    <row r="423" spans="1:52" ht="13" x14ac:dyDescent="0.1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</row>
    <row r="424" spans="1:52" ht="13" x14ac:dyDescent="0.1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</row>
    <row r="425" spans="1:52" ht="13" x14ac:dyDescent="0.1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</row>
    <row r="426" spans="1:52" ht="13" x14ac:dyDescent="0.1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</row>
    <row r="427" spans="1:52" ht="13" x14ac:dyDescent="0.1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</row>
    <row r="428" spans="1:52" ht="13" x14ac:dyDescent="0.1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</row>
    <row r="429" spans="1:52" ht="13" x14ac:dyDescent="0.1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</row>
    <row r="430" spans="1:52" ht="13" x14ac:dyDescent="0.1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</row>
    <row r="431" spans="1:52" ht="13" x14ac:dyDescent="0.1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</row>
    <row r="432" spans="1:52" ht="13" x14ac:dyDescent="0.1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</row>
    <row r="433" spans="1:52" ht="13" x14ac:dyDescent="0.1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</row>
    <row r="434" spans="1:52" ht="13" x14ac:dyDescent="0.1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</row>
    <row r="435" spans="1:52" ht="13" x14ac:dyDescent="0.1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</row>
    <row r="436" spans="1:52" ht="13" x14ac:dyDescent="0.1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</row>
    <row r="437" spans="1:52" ht="13" x14ac:dyDescent="0.1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</row>
    <row r="438" spans="1:52" ht="13" x14ac:dyDescent="0.1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</row>
    <row r="439" spans="1:52" ht="13" x14ac:dyDescent="0.1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</row>
    <row r="440" spans="1:52" ht="13" x14ac:dyDescent="0.1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</row>
    <row r="441" spans="1:52" ht="13" x14ac:dyDescent="0.1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</row>
    <row r="442" spans="1:52" ht="13" x14ac:dyDescent="0.1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</row>
    <row r="443" spans="1:52" ht="13" x14ac:dyDescent="0.1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</row>
    <row r="444" spans="1:52" ht="13" x14ac:dyDescent="0.1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</row>
    <row r="445" spans="1:52" ht="13" x14ac:dyDescent="0.1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</row>
    <row r="446" spans="1:52" ht="13" x14ac:dyDescent="0.1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</row>
    <row r="447" spans="1:52" ht="13" x14ac:dyDescent="0.1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</row>
    <row r="448" spans="1:52" ht="13" x14ac:dyDescent="0.1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</row>
    <row r="449" spans="1:52" ht="13" x14ac:dyDescent="0.1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</row>
    <row r="450" spans="1:52" ht="13" x14ac:dyDescent="0.1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</row>
    <row r="451" spans="1:52" ht="13" x14ac:dyDescent="0.1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</row>
    <row r="452" spans="1:52" ht="13" x14ac:dyDescent="0.1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</row>
    <row r="453" spans="1:52" ht="13" x14ac:dyDescent="0.1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</row>
    <row r="454" spans="1:52" ht="13" x14ac:dyDescent="0.1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</row>
    <row r="455" spans="1:52" ht="13" x14ac:dyDescent="0.1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</row>
    <row r="456" spans="1:52" ht="13" x14ac:dyDescent="0.1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</row>
    <row r="457" spans="1:52" ht="13" x14ac:dyDescent="0.1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</row>
    <row r="458" spans="1:52" ht="13" x14ac:dyDescent="0.1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</row>
    <row r="459" spans="1:52" ht="13" x14ac:dyDescent="0.1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</row>
    <row r="460" spans="1:52" ht="13" x14ac:dyDescent="0.1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</row>
    <row r="461" spans="1:52" ht="13" x14ac:dyDescent="0.1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</row>
    <row r="462" spans="1:52" ht="13" x14ac:dyDescent="0.1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</row>
    <row r="463" spans="1:52" ht="13" x14ac:dyDescent="0.1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</row>
    <row r="464" spans="1:52" ht="13" x14ac:dyDescent="0.1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</row>
    <row r="465" spans="1:52" ht="13" x14ac:dyDescent="0.1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</row>
    <row r="466" spans="1:52" ht="13" x14ac:dyDescent="0.1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</row>
    <row r="467" spans="1:52" ht="13" x14ac:dyDescent="0.1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</row>
    <row r="468" spans="1:52" ht="13" x14ac:dyDescent="0.1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</row>
    <row r="469" spans="1:52" ht="13" x14ac:dyDescent="0.1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</row>
    <row r="470" spans="1:52" ht="13" x14ac:dyDescent="0.1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</row>
    <row r="471" spans="1:52" ht="13" x14ac:dyDescent="0.1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</row>
    <row r="472" spans="1:52" ht="13" x14ac:dyDescent="0.1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</row>
    <row r="473" spans="1:52" ht="13" x14ac:dyDescent="0.1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</row>
    <row r="474" spans="1:52" ht="13" x14ac:dyDescent="0.1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</row>
    <row r="475" spans="1:52" ht="13" x14ac:dyDescent="0.1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</row>
    <row r="476" spans="1:52" ht="13" x14ac:dyDescent="0.1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</row>
    <row r="477" spans="1:52" ht="13" x14ac:dyDescent="0.1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</row>
    <row r="478" spans="1:52" ht="13" x14ac:dyDescent="0.1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</row>
    <row r="479" spans="1:52" ht="13" x14ac:dyDescent="0.1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</row>
    <row r="480" spans="1:52" ht="13" x14ac:dyDescent="0.1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</row>
    <row r="481" spans="1:52" ht="13" x14ac:dyDescent="0.1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</row>
    <row r="482" spans="1:52" ht="13" x14ac:dyDescent="0.1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</row>
    <row r="483" spans="1:52" ht="13" x14ac:dyDescent="0.1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</row>
    <row r="484" spans="1:52" ht="13" x14ac:dyDescent="0.1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</row>
    <row r="485" spans="1:52" ht="13" x14ac:dyDescent="0.1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</row>
    <row r="486" spans="1:52" ht="13" x14ac:dyDescent="0.1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</row>
    <row r="487" spans="1:52" ht="13" x14ac:dyDescent="0.1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</row>
    <row r="488" spans="1:52" ht="13" x14ac:dyDescent="0.1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</row>
    <row r="489" spans="1:52" ht="13" x14ac:dyDescent="0.1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</row>
    <row r="490" spans="1:52" ht="13" x14ac:dyDescent="0.1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</row>
    <row r="491" spans="1:52" ht="13" x14ac:dyDescent="0.1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</row>
    <row r="492" spans="1:52" ht="13" x14ac:dyDescent="0.1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</row>
    <row r="493" spans="1:52" ht="13" x14ac:dyDescent="0.1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</row>
    <row r="494" spans="1:52" ht="13" x14ac:dyDescent="0.1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</row>
    <row r="495" spans="1:52" ht="13" x14ac:dyDescent="0.1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</row>
    <row r="496" spans="1:52" ht="13" x14ac:dyDescent="0.1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</row>
    <row r="497" spans="1:52" ht="13" x14ac:dyDescent="0.1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</row>
    <row r="498" spans="1:52" ht="13" x14ac:dyDescent="0.1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</row>
    <row r="499" spans="1:52" ht="13" x14ac:dyDescent="0.1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</row>
    <row r="500" spans="1:52" ht="13" x14ac:dyDescent="0.1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</row>
    <row r="501" spans="1:52" ht="13" x14ac:dyDescent="0.1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</row>
    <row r="502" spans="1:52" ht="13" x14ac:dyDescent="0.1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</row>
    <row r="503" spans="1:52" ht="13" x14ac:dyDescent="0.1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</row>
    <row r="504" spans="1:52" ht="13" x14ac:dyDescent="0.1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</row>
    <row r="505" spans="1:52" ht="13" x14ac:dyDescent="0.1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</row>
    <row r="506" spans="1:52" ht="13" x14ac:dyDescent="0.1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</row>
    <row r="507" spans="1:52" ht="13" x14ac:dyDescent="0.1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</row>
    <row r="508" spans="1:52" ht="13" x14ac:dyDescent="0.1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</row>
    <row r="509" spans="1:52" ht="13" x14ac:dyDescent="0.1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</row>
    <row r="510" spans="1:52" ht="13" x14ac:dyDescent="0.1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</row>
    <row r="511" spans="1:52" ht="13" x14ac:dyDescent="0.1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</row>
    <row r="512" spans="1:52" ht="13" x14ac:dyDescent="0.1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</row>
    <row r="513" spans="1:52" ht="13" x14ac:dyDescent="0.1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</row>
    <row r="514" spans="1:52" ht="13" x14ac:dyDescent="0.1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</row>
    <row r="515" spans="1:52" ht="13" x14ac:dyDescent="0.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</row>
    <row r="516" spans="1:52" ht="13" x14ac:dyDescent="0.1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</row>
    <row r="517" spans="1:52" ht="13" x14ac:dyDescent="0.1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</row>
    <row r="518" spans="1:52" ht="13" x14ac:dyDescent="0.1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</row>
    <row r="519" spans="1:52" ht="13" x14ac:dyDescent="0.1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</row>
    <row r="520" spans="1:52" ht="13" x14ac:dyDescent="0.1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</row>
    <row r="521" spans="1:52" ht="13" x14ac:dyDescent="0.1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</row>
    <row r="522" spans="1:52" ht="13" x14ac:dyDescent="0.1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</row>
    <row r="523" spans="1:52" ht="13" x14ac:dyDescent="0.1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</row>
    <row r="524" spans="1:52" ht="13" x14ac:dyDescent="0.1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</row>
    <row r="525" spans="1:52" ht="13" x14ac:dyDescent="0.1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</row>
    <row r="526" spans="1:52" ht="13" x14ac:dyDescent="0.1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</row>
    <row r="527" spans="1:52" ht="13" x14ac:dyDescent="0.1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</row>
    <row r="528" spans="1:52" ht="13" x14ac:dyDescent="0.1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</row>
    <row r="529" spans="1:52" ht="13" x14ac:dyDescent="0.1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</row>
    <row r="530" spans="1:52" ht="13" x14ac:dyDescent="0.1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</row>
    <row r="531" spans="1:52" ht="13" x14ac:dyDescent="0.1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</row>
    <row r="532" spans="1:52" ht="13" x14ac:dyDescent="0.1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</row>
    <row r="533" spans="1:52" ht="13" x14ac:dyDescent="0.1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</row>
    <row r="534" spans="1:52" ht="13" x14ac:dyDescent="0.1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</row>
    <row r="535" spans="1:52" ht="13" x14ac:dyDescent="0.1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</row>
    <row r="536" spans="1:52" ht="13" x14ac:dyDescent="0.1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</row>
    <row r="537" spans="1:52" ht="13" x14ac:dyDescent="0.1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</row>
    <row r="538" spans="1:52" ht="13" x14ac:dyDescent="0.1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</row>
    <row r="539" spans="1:52" ht="13" x14ac:dyDescent="0.1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</row>
    <row r="540" spans="1:52" ht="13" x14ac:dyDescent="0.1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</row>
    <row r="541" spans="1:52" ht="13" x14ac:dyDescent="0.1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</row>
    <row r="542" spans="1:52" ht="13" x14ac:dyDescent="0.1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</row>
    <row r="543" spans="1:52" ht="13" x14ac:dyDescent="0.1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</row>
    <row r="544" spans="1:52" ht="13" x14ac:dyDescent="0.1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</row>
    <row r="545" spans="1:52" ht="13" x14ac:dyDescent="0.1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</row>
    <row r="546" spans="1:52" ht="13" x14ac:dyDescent="0.1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</row>
    <row r="547" spans="1:52" ht="13" x14ac:dyDescent="0.1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</row>
    <row r="548" spans="1:52" ht="13" x14ac:dyDescent="0.1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</row>
    <row r="549" spans="1:52" ht="13" x14ac:dyDescent="0.1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</row>
    <row r="550" spans="1:52" ht="13" x14ac:dyDescent="0.1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</row>
    <row r="551" spans="1:52" ht="13" x14ac:dyDescent="0.1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</row>
    <row r="552" spans="1:52" ht="13" x14ac:dyDescent="0.1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</row>
    <row r="553" spans="1:52" ht="13" x14ac:dyDescent="0.1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</row>
    <row r="554" spans="1:52" ht="13" x14ac:dyDescent="0.1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</row>
    <row r="555" spans="1:52" ht="13" x14ac:dyDescent="0.1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</row>
    <row r="556" spans="1:52" ht="13" x14ac:dyDescent="0.1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</row>
    <row r="557" spans="1:52" ht="13" x14ac:dyDescent="0.1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</row>
    <row r="558" spans="1:52" ht="13" x14ac:dyDescent="0.1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</row>
    <row r="559" spans="1:52" ht="13" x14ac:dyDescent="0.1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</row>
    <row r="560" spans="1:52" ht="13" x14ac:dyDescent="0.1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</row>
    <row r="561" spans="1:52" ht="13" x14ac:dyDescent="0.1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</row>
    <row r="562" spans="1:52" ht="13" x14ac:dyDescent="0.1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</row>
    <row r="563" spans="1:52" ht="13" x14ac:dyDescent="0.1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</row>
    <row r="564" spans="1:52" ht="13" x14ac:dyDescent="0.1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</row>
    <row r="565" spans="1:52" ht="13" x14ac:dyDescent="0.1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</row>
    <row r="566" spans="1:52" ht="13" x14ac:dyDescent="0.1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</row>
    <row r="567" spans="1:52" ht="13" x14ac:dyDescent="0.1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</row>
    <row r="568" spans="1:52" ht="13" x14ac:dyDescent="0.1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</row>
    <row r="569" spans="1:52" ht="13" x14ac:dyDescent="0.1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</row>
    <row r="570" spans="1:52" ht="13" x14ac:dyDescent="0.1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</row>
    <row r="571" spans="1:52" ht="13" x14ac:dyDescent="0.1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</row>
    <row r="572" spans="1:52" ht="13" x14ac:dyDescent="0.1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</row>
    <row r="573" spans="1:52" ht="13" x14ac:dyDescent="0.1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</row>
    <row r="574" spans="1:52" ht="13" x14ac:dyDescent="0.1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</row>
    <row r="575" spans="1:52" ht="13" x14ac:dyDescent="0.1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</row>
    <row r="576" spans="1:52" ht="13" x14ac:dyDescent="0.1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</row>
    <row r="577" spans="1:52" ht="13" x14ac:dyDescent="0.1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</row>
    <row r="578" spans="1:52" ht="13" x14ac:dyDescent="0.1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</row>
    <row r="579" spans="1:52" ht="13" x14ac:dyDescent="0.1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</row>
    <row r="580" spans="1:52" ht="13" x14ac:dyDescent="0.1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</row>
    <row r="581" spans="1:52" ht="13" x14ac:dyDescent="0.1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</row>
    <row r="582" spans="1:52" ht="13" x14ac:dyDescent="0.1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</row>
    <row r="583" spans="1:52" ht="13" x14ac:dyDescent="0.1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</row>
    <row r="584" spans="1:52" ht="13" x14ac:dyDescent="0.1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</row>
    <row r="585" spans="1:52" ht="13" x14ac:dyDescent="0.1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</row>
    <row r="586" spans="1:52" ht="13" x14ac:dyDescent="0.1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</row>
    <row r="587" spans="1:52" ht="13" x14ac:dyDescent="0.1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</row>
    <row r="588" spans="1:52" ht="13" x14ac:dyDescent="0.1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</row>
    <row r="589" spans="1:52" ht="13" x14ac:dyDescent="0.1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</row>
    <row r="590" spans="1:52" ht="13" x14ac:dyDescent="0.1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</row>
    <row r="591" spans="1:52" ht="13" x14ac:dyDescent="0.1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</row>
    <row r="592" spans="1:52" ht="13" x14ac:dyDescent="0.1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</row>
    <row r="593" spans="1:52" ht="13" x14ac:dyDescent="0.1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</row>
    <row r="594" spans="1:52" ht="13" x14ac:dyDescent="0.1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</row>
    <row r="595" spans="1:52" ht="13" x14ac:dyDescent="0.1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</row>
    <row r="596" spans="1:52" ht="13" x14ac:dyDescent="0.1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</row>
    <row r="597" spans="1:52" ht="13" x14ac:dyDescent="0.1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</row>
    <row r="598" spans="1:52" ht="13" x14ac:dyDescent="0.1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</row>
    <row r="599" spans="1:52" ht="13" x14ac:dyDescent="0.1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</row>
    <row r="600" spans="1:52" ht="13" x14ac:dyDescent="0.1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</row>
    <row r="601" spans="1:52" ht="13" x14ac:dyDescent="0.1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</row>
    <row r="602" spans="1:52" ht="13" x14ac:dyDescent="0.1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</row>
    <row r="603" spans="1:52" ht="13" x14ac:dyDescent="0.1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</row>
    <row r="604" spans="1:52" ht="13" x14ac:dyDescent="0.1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</row>
    <row r="605" spans="1:52" ht="13" x14ac:dyDescent="0.1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</row>
    <row r="606" spans="1:52" ht="13" x14ac:dyDescent="0.1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</row>
    <row r="607" spans="1:52" ht="13" x14ac:dyDescent="0.1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</row>
    <row r="608" spans="1:52" ht="13" x14ac:dyDescent="0.1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</row>
    <row r="609" spans="1:52" ht="13" x14ac:dyDescent="0.1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</row>
    <row r="610" spans="1:52" ht="13" x14ac:dyDescent="0.1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</row>
    <row r="611" spans="1:52" ht="13" x14ac:dyDescent="0.1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</row>
    <row r="612" spans="1:52" ht="13" x14ac:dyDescent="0.1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</row>
    <row r="613" spans="1:52" ht="13" x14ac:dyDescent="0.1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</row>
    <row r="614" spans="1:52" ht="13" x14ac:dyDescent="0.1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</row>
    <row r="615" spans="1:52" ht="13" x14ac:dyDescent="0.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</row>
    <row r="616" spans="1:52" ht="13" x14ac:dyDescent="0.1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</row>
    <row r="617" spans="1:52" ht="13" x14ac:dyDescent="0.1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</row>
    <row r="618" spans="1:52" ht="13" x14ac:dyDescent="0.1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</row>
    <row r="619" spans="1:52" ht="13" x14ac:dyDescent="0.1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</row>
    <row r="620" spans="1:52" ht="13" x14ac:dyDescent="0.1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</row>
    <row r="621" spans="1:52" ht="13" x14ac:dyDescent="0.1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</row>
    <row r="622" spans="1:52" ht="13" x14ac:dyDescent="0.1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</row>
    <row r="623" spans="1:52" ht="13" x14ac:dyDescent="0.1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</row>
    <row r="624" spans="1:52" ht="13" x14ac:dyDescent="0.1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</row>
    <row r="625" spans="1:52" ht="13" x14ac:dyDescent="0.1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</row>
    <row r="626" spans="1:52" ht="13" x14ac:dyDescent="0.1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</row>
    <row r="627" spans="1:52" ht="13" x14ac:dyDescent="0.1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</row>
    <row r="628" spans="1:52" ht="13" x14ac:dyDescent="0.1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</row>
    <row r="629" spans="1:52" ht="13" x14ac:dyDescent="0.1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</row>
    <row r="630" spans="1:52" ht="13" x14ac:dyDescent="0.1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</row>
    <row r="631" spans="1:52" ht="13" x14ac:dyDescent="0.1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</row>
    <row r="632" spans="1:52" ht="13" x14ac:dyDescent="0.1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</row>
    <row r="633" spans="1:52" ht="13" x14ac:dyDescent="0.1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</row>
    <row r="634" spans="1:52" ht="13" x14ac:dyDescent="0.1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</row>
    <row r="635" spans="1:52" ht="13" x14ac:dyDescent="0.1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</row>
    <row r="636" spans="1:52" ht="13" x14ac:dyDescent="0.1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</row>
    <row r="637" spans="1:52" ht="13" x14ac:dyDescent="0.1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</row>
    <row r="638" spans="1:52" ht="13" x14ac:dyDescent="0.1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</row>
    <row r="639" spans="1:52" ht="13" x14ac:dyDescent="0.1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</row>
    <row r="640" spans="1:52" ht="13" x14ac:dyDescent="0.1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</row>
    <row r="641" spans="1:52" ht="13" x14ac:dyDescent="0.1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</row>
    <row r="642" spans="1:52" ht="13" x14ac:dyDescent="0.1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</row>
    <row r="643" spans="1:52" ht="13" x14ac:dyDescent="0.1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</row>
    <row r="644" spans="1:52" ht="13" x14ac:dyDescent="0.1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</row>
    <row r="645" spans="1:52" ht="13" x14ac:dyDescent="0.1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</row>
    <row r="646" spans="1:52" ht="13" x14ac:dyDescent="0.1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</row>
    <row r="647" spans="1:52" ht="13" x14ac:dyDescent="0.1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</row>
    <row r="648" spans="1:52" ht="13" x14ac:dyDescent="0.1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</row>
    <row r="649" spans="1:52" ht="13" x14ac:dyDescent="0.1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</row>
    <row r="650" spans="1:52" ht="13" x14ac:dyDescent="0.1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</row>
    <row r="651" spans="1:52" ht="13" x14ac:dyDescent="0.1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</row>
    <row r="652" spans="1:52" ht="13" x14ac:dyDescent="0.1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</row>
    <row r="653" spans="1:52" ht="13" x14ac:dyDescent="0.1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</row>
    <row r="654" spans="1:52" ht="13" x14ac:dyDescent="0.1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</row>
    <row r="655" spans="1:52" ht="13" x14ac:dyDescent="0.1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</row>
    <row r="656" spans="1:52" ht="13" x14ac:dyDescent="0.1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</row>
    <row r="657" spans="1:52" ht="13" x14ac:dyDescent="0.1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</row>
    <row r="658" spans="1:52" ht="13" x14ac:dyDescent="0.1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</row>
    <row r="659" spans="1:52" ht="13" x14ac:dyDescent="0.1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</row>
    <row r="660" spans="1:52" ht="13" x14ac:dyDescent="0.1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</row>
    <row r="661" spans="1:52" ht="13" x14ac:dyDescent="0.1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</row>
    <row r="662" spans="1:52" ht="13" x14ac:dyDescent="0.1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</row>
    <row r="663" spans="1:52" ht="13" x14ac:dyDescent="0.1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</row>
    <row r="664" spans="1:52" ht="13" x14ac:dyDescent="0.1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</row>
    <row r="665" spans="1:52" ht="13" x14ac:dyDescent="0.1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</row>
    <row r="666" spans="1:52" ht="13" x14ac:dyDescent="0.1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</row>
    <row r="667" spans="1:52" ht="13" x14ac:dyDescent="0.1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</row>
    <row r="668" spans="1:52" ht="13" x14ac:dyDescent="0.1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</row>
    <row r="669" spans="1:52" ht="13" x14ac:dyDescent="0.1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</row>
    <row r="670" spans="1:52" ht="13" x14ac:dyDescent="0.1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</row>
    <row r="671" spans="1:52" ht="13" x14ac:dyDescent="0.1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</row>
    <row r="672" spans="1:52" ht="13" x14ac:dyDescent="0.1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</row>
    <row r="673" spans="1:52" ht="13" x14ac:dyDescent="0.1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</row>
    <row r="674" spans="1:52" ht="13" x14ac:dyDescent="0.1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</row>
    <row r="675" spans="1:52" ht="13" x14ac:dyDescent="0.1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</row>
    <row r="676" spans="1:52" ht="13" x14ac:dyDescent="0.1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</row>
    <row r="677" spans="1:52" ht="13" x14ac:dyDescent="0.1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</row>
    <row r="678" spans="1:52" ht="13" x14ac:dyDescent="0.1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</row>
    <row r="679" spans="1:52" ht="13" x14ac:dyDescent="0.1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</row>
    <row r="680" spans="1:52" ht="13" x14ac:dyDescent="0.1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</row>
    <row r="681" spans="1:52" ht="13" x14ac:dyDescent="0.1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</row>
    <row r="682" spans="1:52" ht="13" x14ac:dyDescent="0.1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</row>
    <row r="683" spans="1:52" ht="13" x14ac:dyDescent="0.1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</row>
    <row r="684" spans="1:52" ht="13" x14ac:dyDescent="0.1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</row>
    <row r="685" spans="1:52" ht="13" x14ac:dyDescent="0.1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</row>
    <row r="686" spans="1:52" ht="13" x14ac:dyDescent="0.1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</row>
    <row r="687" spans="1:52" ht="13" x14ac:dyDescent="0.1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</row>
    <row r="688" spans="1:52" ht="13" x14ac:dyDescent="0.1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</row>
    <row r="689" spans="1:52" ht="13" x14ac:dyDescent="0.1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</row>
    <row r="690" spans="1:52" ht="13" x14ac:dyDescent="0.1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</row>
    <row r="691" spans="1:52" ht="13" x14ac:dyDescent="0.1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</row>
    <row r="692" spans="1:52" ht="13" x14ac:dyDescent="0.1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</row>
    <row r="693" spans="1:52" ht="13" x14ac:dyDescent="0.1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</row>
    <row r="694" spans="1:52" ht="13" x14ac:dyDescent="0.1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</row>
    <row r="695" spans="1:52" ht="13" x14ac:dyDescent="0.1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</row>
    <row r="696" spans="1:52" ht="13" x14ac:dyDescent="0.1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</row>
    <row r="697" spans="1:52" ht="13" x14ac:dyDescent="0.1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</row>
    <row r="698" spans="1:52" ht="13" x14ac:dyDescent="0.1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</row>
    <row r="699" spans="1:52" ht="13" x14ac:dyDescent="0.1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</row>
    <row r="700" spans="1:52" ht="13" x14ac:dyDescent="0.1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</row>
    <row r="701" spans="1:52" ht="13" x14ac:dyDescent="0.1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</row>
    <row r="702" spans="1:52" ht="13" x14ac:dyDescent="0.1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</row>
    <row r="703" spans="1:52" ht="13" x14ac:dyDescent="0.1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</row>
    <row r="704" spans="1:52" ht="13" x14ac:dyDescent="0.1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</row>
    <row r="705" spans="1:52" ht="13" x14ac:dyDescent="0.1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</row>
    <row r="706" spans="1:52" ht="13" x14ac:dyDescent="0.1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</row>
    <row r="707" spans="1:52" ht="13" x14ac:dyDescent="0.1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</row>
    <row r="708" spans="1:52" ht="13" x14ac:dyDescent="0.1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</row>
    <row r="709" spans="1:52" ht="13" x14ac:dyDescent="0.1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</row>
    <row r="710" spans="1:52" ht="13" x14ac:dyDescent="0.1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</row>
    <row r="711" spans="1:52" ht="13" x14ac:dyDescent="0.1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</row>
    <row r="712" spans="1:52" ht="13" x14ac:dyDescent="0.1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</row>
    <row r="713" spans="1:52" ht="13" x14ac:dyDescent="0.1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</row>
    <row r="714" spans="1:52" ht="13" x14ac:dyDescent="0.1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</row>
    <row r="715" spans="1:52" ht="13" x14ac:dyDescent="0.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</row>
    <row r="716" spans="1:52" ht="13" x14ac:dyDescent="0.1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</row>
    <row r="717" spans="1:52" ht="13" x14ac:dyDescent="0.1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</row>
    <row r="718" spans="1:52" ht="13" x14ac:dyDescent="0.1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</row>
    <row r="719" spans="1:52" ht="13" x14ac:dyDescent="0.1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</row>
    <row r="720" spans="1:52" ht="13" x14ac:dyDescent="0.1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</row>
    <row r="721" spans="1:52" ht="13" x14ac:dyDescent="0.1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</row>
    <row r="722" spans="1:52" ht="13" x14ac:dyDescent="0.1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</row>
    <row r="723" spans="1:52" ht="13" x14ac:dyDescent="0.1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</row>
    <row r="724" spans="1:52" ht="13" x14ac:dyDescent="0.1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</row>
    <row r="725" spans="1:52" ht="13" x14ac:dyDescent="0.1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</row>
    <row r="726" spans="1:52" ht="13" x14ac:dyDescent="0.1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</row>
    <row r="727" spans="1:52" ht="13" x14ac:dyDescent="0.1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</row>
    <row r="728" spans="1:52" ht="13" x14ac:dyDescent="0.1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</row>
    <row r="729" spans="1:52" ht="13" x14ac:dyDescent="0.1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</row>
    <row r="730" spans="1:52" ht="13" x14ac:dyDescent="0.1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</row>
    <row r="731" spans="1:52" ht="13" x14ac:dyDescent="0.1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</row>
    <row r="732" spans="1:52" ht="13" x14ac:dyDescent="0.1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</row>
    <row r="733" spans="1:52" ht="13" x14ac:dyDescent="0.1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</row>
    <row r="734" spans="1:52" ht="13" x14ac:dyDescent="0.1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</row>
    <row r="735" spans="1:52" ht="13" x14ac:dyDescent="0.1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</row>
    <row r="736" spans="1:52" ht="13" x14ac:dyDescent="0.1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</row>
    <row r="737" spans="1:52" ht="13" x14ac:dyDescent="0.1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</row>
    <row r="738" spans="1:52" ht="13" x14ac:dyDescent="0.1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</row>
    <row r="739" spans="1:52" ht="13" x14ac:dyDescent="0.1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</row>
    <row r="740" spans="1:52" ht="13" x14ac:dyDescent="0.1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</row>
    <row r="741" spans="1:52" ht="13" x14ac:dyDescent="0.1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</row>
    <row r="742" spans="1:52" ht="13" x14ac:dyDescent="0.1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</row>
    <row r="743" spans="1:52" ht="13" x14ac:dyDescent="0.1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</row>
    <row r="744" spans="1:52" ht="13" x14ac:dyDescent="0.1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</row>
    <row r="745" spans="1:52" ht="13" x14ac:dyDescent="0.1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</row>
    <row r="746" spans="1:52" ht="13" x14ac:dyDescent="0.1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</row>
    <row r="747" spans="1:52" ht="13" x14ac:dyDescent="0.1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</row>
    <row r="748" spans="1:52" ht="13" x14ac:dyDescent="0.1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</row>
    <row r="749" spans="1:52" ht="13" x14ac:dyDescent="0.1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</row>
    <row r="750" spans="1:52" ht="13" x14ac:dyDescent="0.1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</row>
    <row r="751" spans="1:52" ht="13" x14ac:dyDescent="0.1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</row>
    <row r="752" spans="1:52" ht="13" x14ac:dyDescent="0.1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</row>
    <row r="753" spans="1:52" ht="13" x14ac:dyDescent="0.1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</row>
    <row r="754" spans="1:52" ht="13" x14ac:dyDescent="0.1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</row>
    <row r="755" spans="1:52" ht="13" x14ac:dyDescent="0.1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</row>
    <row r="756" spans="1:52" ht="13" x14ac:dyDescent="0.1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</row>
    <row r="757" spans="1:52" ht="13" x14ac:dyDescent="0.1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</row>
    <row r="758" spans="1:52" ht="13" x14ac:dyDescent="0.1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</row>
    <row r="759" spans="1:52" ht="13" x14ac:dyDescent="0.1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</row>
    <row r="760" spans="1:52" ht="13" x14ac:dyDescent="0.1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</row>
    <row r="761" spans="1:52" ht="13" x14ac:dyDescent="0.1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</row>
    <row r="762" spans="1:52" ht="13" x14ac:dyDescent="0.1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</row>
    <row r="763" spans="1:52" ht="13" x14ac:dyDescent="0.1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</row>
    <row r="764" spans="1:52" ht="13" x14ac:dyDescent="0.1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</row>
    <row r="765" spans="1:52" ht="13" x14ac:dyDescent="0.1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</row>
    <row r="766" spans="1:52" ht="13" x14ac:dyDescent="0.1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</row>
    <row r="767" spans="1:52" ht="13" x14ac:dyDescent="0.1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</row>
    <row r="768" spans="1:52" ht="13" x14ac:dyDescent="0.1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</row>
    <row r="769" spans="1:52" ht="13" x14ac:dyDescent="0.1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</row>
    <row r="770" spans="1:52" ht="13" x14ac:dyDescent="0.1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</row>
    <row r="771" spans="1:52" ht="13" x14ac:dyDescent="0.1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</row>
    <row r="772" spans="1:52" ht="13" x14ac:dyDescent="0.1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</row>
    <row r="773" spans="1:52" ht="13" x14ac:dyDescent="0.1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</row>
    <row r="774" spans="1:52" ht="13" x14ac:dyDescent="0.1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</row>
    <row r="775" spans="1:52" ht="13" x14ac:dyDescent="0.1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</row>
    <row r="776" spans="1:52" ht="13" x14ac:dyDescent="0.1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</row>
    <row r="777" spans="1:52" ht="13" x14ac:dyDescent="0.1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</row>
    <row r="778" spans="1:52" ht="13" x14ac:dyDescent="0.1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</row>
    <row r="779" spans="1:52" ht="13" x14ac:dyDescent="0.1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</row>
    <row r="780" spans="1:52" ht="13" x14ac:dyDescent="0.1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</row>
    <row r="781" spans="1:52" ht="13" x14ac:dyDescent="0.1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</row>
    <row r="782" spans="1:52" ht="13" x14ac:dyDescent="0.1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</row>
    <row r="783" spans="1:52" ht="13" x14ac:dyDescent="0.1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</row>
    <row r="784" spans="1:52" ht="13" x14ac:dyDescent="0.1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</row>
    <row r="785" spans="1:52" ht="13" x14ac:dyDescent="0.1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</row>
    <row r="786" spans="1:52" ht="13" x14ac:dyDescent="0.1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</row>
    <row r="787" spans="1:52" ht="13" x14ac:dyDescent="0.1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</row>
    <row r="788" spans="1:52" ht="13" x14ac:dyDescent="0.1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</row>
    <row r="789" spans="1:52" ht="13" x14ac:dyDescent="0.1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</row>
    <row r="790" spans="1:52" ht="13" x14ac:dyDescent="0.1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</row>
    <row r="791" spans="1:52" ht="13" x14ac:dyDescent="0.1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</row>
    <row r="792" spans="1:52" ht="13" x14ac:dyDescent="0.1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</row>
    <row r="793" spans="1:52" ht="13" x14ac:dyDescent="0.1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</row>
    <row r="794" spans="1:52" ht="13" x14ac:dyDescent="0.1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</row>
    <row r="795" spans="1:52" ht="13" x14ac:dyDescent="0.1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</row>
    <row r="796" spans="1:52" ht="13" x14ac:dyDescent="0.1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</row>
    <row r="797" spans="1:52" ht="13" x14ac:dyDescent="0.1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</row>
    <row r="798" spans="1:52" ht="13" x14ac:dyDescent="0.1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</row>
    <row r="799" spans="1:52" ht="13" x14ac:dyDescent="0.1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</row>
    <row r="800" spans="1:52" ht="13" x14ac:dyDescent="0.1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</row>
    <row r="801" spans="1:52" ht="13" x14ac:dyDescent="0.1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</row>
    <row r="802" spans="1:52" ht="13" x14ac:dyDescent="0.1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</row>
    <row r="803" spans="1:52" ht="13" x14ac:dyDescent="0.1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</row>
    <row r="804" spans="1:52" ht="13" x14ac:dyDescent="0.1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</row>
    <row r="805" spans="1:52" ht="13" x14ac:dyDescent="0.1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</row>
    <row r="806" spans="1:52" ht="13" x14ac:dyDescent="0.1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</row>
    <row r="807" spans="1:52" ht="13" x14ac:dyDescent="0.1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</row>
    <row r="808" spans="1:52" ht="13" x14ac:dyDescent="0.1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</row>
    <row r="809" spans="1:52" ht="13" x14ac:dyDescent="0.1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</row>
    <row r="810" spans="1:52" ht="13" x14ac:dyDescent="0.1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</row>
    <row r="811" spans="1:52" ht="13" x14ac:dyDescent="0.1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</row>
    <row r="812" spans="1:52" ht="13" x14ac:dyDescent="0.1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</row>
    <row r="813" spans="1:52" ht="13" x14ac:dyDescent="0.1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</row>
    <row r="814" spans="1:52" ht="13" x14ac:dyDescent="0.1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</row>
    <row r="815" spans="1:52" ht="13" x14ac:dyDescent="0.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</row>
    <row r="816" spans="1:52" ht="13" x14ac:dyDescent="0.1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</row>
    <row r="817" spans="1:52" ht="13" x14ac:dyDescent="0.1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</row>
    <row r="818" spans="1:52" ht="13" x14ac:dyDescent="0.1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</row>
    <row r="819" spans="1:52" ht="13" x14ac:dyDescent="0.1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</row>
    <row r="820" spans="1:52" ht="13" x14ac:dyDescent="0.1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</row>
    <row r="821" spans="1:52" ht="13" x14ac:dyDescent="0.1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</row>
    <row r="822" spans="1:52" ht="13" x14ac:dyDescent="0.1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</row>
    <row r="823" spans="1:52" ht="13" x14ac:dyDescent="0.1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</row>
    <row r="824" spans="1:52" ht="13" x14ac:dyDescent="0.1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</row>
    <row r="825" spans="1:52" ht="13" x14ac:dyDescent="0.1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</row>
    <row r="826" spans="1:52" ht="13" x14ac:dyDescent="0.1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</row>
    <row r="827" spans="1:52" ht="13" x14ac:dyDescent="0.1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</row>
    <row r="828" spans="1:52" ht="13" x14ac:dyDescent="0.1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</row>
    <row r="829" spans="1:52" ht="13" x14ac:dyDescent="0.1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</row>
    <row r="830" spans="1:52" ht="13" x14ac:dyDescent="0.1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</row>
    <row r="831" spans="1:52" ht="13" x14ac:dyDescent="0.1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</row>
    <row r="832" spans="1:52" ht="13" x14ac:dyDescent="0.1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</row>
    <row r="833" spans="1:52" ht="13" x14ac:dyDescent="0.1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</row>
    <row r="834" spans="1:52" ht="13" x14ac:dyDescent="0.1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</row>
    <row r="835" spans="1:52" ht="13" x14ac:dyDescent="0.1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</row>
    <row r="836" spans="1:52" ht="13" x14ac:dyDescent="0.1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</row>
    <row r="837" spans="1:52" ht="13" x14ac:dyDescent="0.1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</row>
    <row r="838" spans="1:52" ht="13" x14ac:dyDescent="0.1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</row>
    <row r="839" spans="1:52" ht="13" x14ac:dyDescent="0.1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</row>
    <row r="840" spans="1:52" ht="13" x14ac:dyDescent="0.1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</row>
    <row r="841" spans="1:52" ht="13" x14ac:dyDescent="0.1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</row>
    <row r="842" spans="1:52" ht="13" x14ac:dyDescent="0.1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</row>
    <row r="843" spans="1:52" ht="13" x14ac:dyDescent="0.1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</row>
    <row r="844" spans="1:52" ht="13" x14ac:dyDescent="0.1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</row>
    <row r="845" spans="1:52" ht="13" x14ac:dyDescent="0.1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</row>
    <row r="846" spans="1:52" ht="13" x14ac:dyDescent="0.1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</row>
    <row r="847" spans="1:52" ht="13" x14ac:dyDescent="0.1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</row>
    <row r="848" spans="1:52" ht="13" x14ac:dyDescent="0.1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</row>
    <row r="849" spans="1:52" ht="13" x14ac:dyDescent="0.1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</row>
    <row r="850" spans="1:52" ht="13" x14ac:dyDescent="0.1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</row>
    <row r="851" spans="1:52" ht="13" x14ac:dyDescent="0.1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</row>
    <row r="852" spans="1:52" ht="13" x14ac:dyDescent="0.1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</row>
    <row r="853" spans="1:52" ht="13" x14ac:dyDescent="0.1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</row>
    <row r="854" spans="1:52" ht="13" x14ac:dyDescent="0.1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</row>
    <row r="855" spans="1:52" ht="13" x14ac:dyDescent="0.1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</row>
    <row r="856" spans="1:52" ht="13" x14ac:dyDescent="0.1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</row>
    <row r="857" spans="1:52" ht="13" x14ac:dyDescent="0.1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</row>
    <row r="858" spans="1:52" ht="13" x14ac:dyDescent="0.1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</row>
    <row r="859" spans="1:52" ht="13" x14ac:dyDescent="0.1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</row>
    <row r="860" spans="1:52" ht="13" x14ac:dyDescent="0.1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</row>
    <row r="861" spans="1:52" ht="13" x14ac:dyDescent="0.1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</row>
    <row r="862" spans="1:52" ht="13" x14ac:dyDescent="0.1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</row>
    <row r="863" spans="1:52" ht="13" x14ac:dyDescent="0.1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</row>
    <row r="864" spans="1:52" ht="13" x14ac:dyDescent="0.1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</row>
    <row r="865" spans="1:52" ht="13" x14ac:dyDescent="0.1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</row>
    <row r="866" spans="1:52" ht="13" x14ac:dyDescent="0.1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</row>
    <row r="867" spans="1:52" ht="13" x14ac:dyDescent="0.1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</row>
    <row r="868" spans="1:52" ht="13" x14ac:dyDescent="0.1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</row>
    <row r="869" spans="1:52" ht="13" x14ac:dyDescent="0.1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</row>
    <row r="870" spans="1:52" ht="13" x14ac:dyDescent="0.1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</row>
    <row r="871" spans="1:52" ht="13" x14ac:dyDescent="0.1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</row>
    <row r="872" spans="1:52" ht="13" x14ac:dyDescent="0.1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</row>
    <row r="873" spans="1:52" ht="13" x14ac:dyDescent="0.1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</row>
    <row r="874" spans="1:52" ht="13" x14ac:dyDescent="0.1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</row>
    <row r="875" spans="1:52" ht="13" x14ac:dyDescent="0.1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</row>
    <row r="876" spans="1:52" ht="13" x14ac:dyDescent="0.1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</row>
    <row r="877" spans="1:52" ht="13" x14ac:dyDescent="0.1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</row>
    <row r="878" spans="1:52" ht="13" x14ac:dyDescent="0.1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</row>
    <row r="879" spans="1:52" ht="13" x14ac:dyDescent="0.1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</row>
    <row r="880" spans="1:52" ht="13" x14ac:dyDescent="0.1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</row>
    <row r="881" spans="1:52" ht="13" x14ac:dyDescent="0.1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</row>
    <row r="882" spans="1:52" ht="13" x14ac:dyDescent="0.1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</row>
    <row r="883" spans="1:52" ht="13" x14ac:dyDescent="0.1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</row>
    <row r="884" spans="1:52" ht="13" x14ac:dyDescent="0.1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</row>
    <row r="885" spans="1:52" ht="13" x14ac:dyDescent="0.1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</row>
    <row r="886" spans="1:52" ht="13" x14ac:dyDescent="0.1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</row>
    <row r="887" spans="1:52" ht="13" x14ac:dyDescent="0.1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</row>
    <row r="888" spans="1:52" ht="13" x14ac:dyDescent="0.1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</row>
    <row r="889" spans="1:52" ht="13" x14ac:dyDescent="0.1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</row>
    <row r="890" spans="1:52" ht="13" x14ac:dyDescent="0.1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</row>
    <row r="891" spans="1:52" ht="13" x14ac:dyDescent="0.1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</row>
    <row r="892" spans="1:52" ht="13" x14ac:dyDescent="0.1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</row>
    <row r="893" spans="1:52" ht="13" x14ac:dyDescent="0.1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</row>
    <row r="894" spans="1:52" ht="13" x14ac:dyDescent="0.1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</row>
    <row r="895" spans="1:52" ht="13" x14ac:dyDescent="0.1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</row>
    <row r="896" spans="1:52" ht="13" x14ac:dyDescent="0.1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</row>
    <row r="897" spans="1:52" ht="13" x14ac:dyDescent="0.1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</row>
    <row r="898" spans="1:52" ht="13" x14ac:dyDescent="0.1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</row>
    <row r="899" spans="1:52" ht="13" x14ac:dyDescent="0.1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</row>
    <row r="900" spans="1:52" ht="13" x14ac:dyDescent="0.1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</row>
    <row r="901" spans="1:52" ht="13" x14ac:dyDescent="0.1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</row>
    <row r="902" spans="1:52" ht="13" x14ac:dyDescent="0.1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</row>
    <row r="903" spans="1:52" ht="13" x14ac:dyDescent="0.1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</row>
    <row r="904" spans="1:52" ht="13" x14ac:dyDescent="0.1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</row>
    <row r="905" spans="1:52" ht="13" x14ac:dyDescent="0.1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</row>
    <row r="906" spans="1:52" ht="13" x14ac:dyDescent="0.1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</row>
    <row r="907" spans="1:52" ht="13" x14ac:dyDescent="0.1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</row>
    <row r="908" spans="1:52" ht="13" x14ac:dyDescent="0.1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</row>
    <row r="909" spans="1:52" ht="13" x14ac:dyDescent="0.1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</row>
    <row r="910" spans="1:52" ht="13" x14ac:dyDescent="0.1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</row>
    <row r="911" spans="1:52" ht="13" x14ac:dyDescent="0.1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</row>
    <row r="912" spans="1:52" ht="13" x14ac:dyDescent="0.1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</row>
    <row r="913" spans="1:52" ht="13" x14ac:dyDescent="0.1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</row>
    <row r="914" spans="1:52" ht="13" x14ac:dyDescent="0.1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</row>
    <row r="915" spans="1:52" ht="13" x14ac:dyDescent="0.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</row>
    <row r="916" spans="1:52" ht="13" x14ac:dyDescent="0.1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</row>
    <row r="917" spans="1:52" ht="13" x14ac:dyDescent="0.1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</row>
    <row r="918" spans="1:52" ht="13" x14ac:dyDescent="0.1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</row>
    <row r="919" spans="1:52" ht="13" x14ac:dyDescent="0.1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</row>
    <row r="920" spans="1:52" ht="13" x14ac:dyDescent="0.1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</row>
    <row r="921" spans="1:52" ht="13" x14ac:dyDescent="0.1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</row>
    <row r="922" spans="1:52" ht="13" x14ac:dyDescent="0.1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</row>
    <row r="923" spans="1:52" ht="13" x14ac:dyDescent="0.1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</row>
    <row r="924" spans="1:52" ht="13" x14ac:dyDescent="0.1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</row>
    <row r="925" spans="1:52" ht="13" x14ac:dyDescent="0.1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</row>
    <row r="926" spans="1:52" ht="13" x14ac:dyDescent="0.1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</row>
    <row r="927" spans="1:52" ht="13" x14ac:dyDescent="0.1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</row>
    <row r="928" spans="1:52" ht="13" x14ac:dyDescent="0.1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</row>
    <row r="929" spans="1:52" ht="13" x14ac:dyDescent="0.1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</row>
    <row r="930" spans="1:52" ht="13" x14ac:dyDescent="0.1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</row>
    <row r="931" spans="1:52" ht="13" x14ac:dyDescent="0.1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</row>
    <row r="932" spans="1:52" ht="13" x14ac:dyDescent="0.1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</row>
    <row r="933" spans="1:52" ht="13" x14ac:dyDescent="0.1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</row>
    <row r="934" spans="1:52" ht="13" x14ac:dyDescent="0.1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</row>
    <row r="935" spans="1:52" ht="13" x14ac:dyDescent="0.1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</row>
    <row r="936" spans="1:52" ht="13" x14ac:dyDescent="0.1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</row>
    <row r="937" spans="1:52" ht="13" x14ac:dyDescent="0.1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</row>
    <row r="938" spans="1:52" ht="13" x14ac:dyDescent="0.1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</row>
    <row r="939" spans="1:52" ht="13" x14ac:dyDescent="0.1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</row>
    <row r="940" spans="1:52" ht="13" x14ac:dyDescent="0.1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</row>
    <row r="941" spans="1:52" ht="13" x14ac:dyDescent="0.1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</row>
    <row r="942" spans="1:52" ht="13" x14ac:dyDescent="0.1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</row>
    <row r="943" spans="1:52" ht="13" x14ac:dyDescent="0.1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</row>
    <row r="944" spans="1:52" ht="13" x14ac:dyDescent="0.1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</row>
    <row r="945" spans="1:52" ht="13" x14ac:dyDescent="0.1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</row>
    <row r="946" spans="1:52" ht="13" x14ac:dyDescent="0.1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</row>
    <row r="947" spans="1:52" ht="13" x14ac:dyDescent="0.1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</row>
    <row r="948" spans="1:52" ht="13" x14ac:dyDescent="0.1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</row>
    <row r="949" spans="1:52" ht="13" x14ac:dyDescent="0.1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</row>
    <row r="950" spans="1:52" ht="13" x14ac:dyDescent="0.1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</row>
    <row r="951" spans="1:52" ht="13" x14ac:dyDescent="0.1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</row>
    <row r="952" spans="1:52" ht="13" x14ac:dyDescent="0.1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</row>
    <row r="953" spans="1:52" ht="13" x14ac:dyDescent="0.1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</row>
    <row r="954" spans="1:52" ht="13" x14ac:dyDescent="0.1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</row>
    <row r="955" spans="1:52" ht="13" x14ac:dyDescent="0.1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</row>
    <row r="956" spans="1:52" ht="13" x14ac:dyDescent="0.1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</row>
    <row r="957" spans="1:52" ht="13" x14ac:dyDescent="0.1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</row>
    <row r="958" spans="1:52" ht="13" x14ac:dyDescent="0.1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</row>
    <row r="959" spans="1:52" ht="13" x14ac:dyDescent="0.1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</row>
    <row r="960" spans="1:52" ht="13" x14ac:dyDescent="0.1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</row>
    <row r="961" spans="1:52" ht="13" x14ac:dyDescent="0.1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</row>
    <row r="962" spans="1:52" ht="13" x14ac:dyDescent="0.1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</row>
    <row r="963" spans="1:52" ht="13" x14ac:dyDescent="0.1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</row>
    <row r="964" spans="1:52" ht="13" x14ac:dyDescent="0.1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</row>
    <row r="965" spans="1:52" ht="13" x14ac:dyDescent="0.1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</row>
    <row r="966" spans="1:52" ht="13" x14ac:dyDescent="0.1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</row>
    <row r="967" spans="1:52" ht="13" x14ac:dyDescent="0.1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</row>
    <row r="968" spans="1:52" ht="13" x14ac:dyDescent="0.1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</row>
    <row r="969" spans="1:52" ht="13" x14ac:dyDescent="0.1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</row>
    <row r="970" spans="1:52" ht="13" x14ac:dyDescent="0.1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</row>
    <row r="971" spans="1:52" ht="13" x14ac:dyDescent="0.1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</row>
    <row r="972" spans="1:52" ht="13" x14ac:dyDescent="0.1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</row>
    <row r="973" spans="1:52" ht="13" x14ac:dyDescent="0.1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</row>
    <row r="974" spans="1:52" ht="13" x14ac:dyDescent="0.1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</row>
    <row r="975" spans="1:52" ht="13" x14ac:dyDescent="0.1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</row>
    <row r="976" spans="1:52" ht="13" x14ac:dyDescent="0.1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</row>
    <row r="977" spans="1:52" ht="13" x14ac:dyDescent="0.1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</row>
    <row r="978" spans="1:52" ht="13" x14ac:dyDescent="0.1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</row>
    <row r="979" spans="1:52" ht="13" x14ac:dyDescent="0.1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</row>
    <row r="980" spans="1:52" ht="13" x14ac:dyDescent="0.1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</row>
    <row r="981" spans="1:52" ht="13" x14ac:dyDescent="0.1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</row>
    <row r="982" spans="1:52" ht="13" x14ac:dyDescent="0.1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</row>
    <row r="983" spans="1:52" ht="13" x14ac:dyDescent="0.1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</row>
    <row r="984" spans="1:52" ht="13" x14ac:dyDescent="0.1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</row>
    <row r="985" spans="1:52" ht="13" x14ac:dyDescent="0.1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</row>
    <row r="986" spans="1:52" ht="13" x14ac:dyDescent="0.1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</row>
    <row r="987" spans="1:52" ht="13" x14ac:dyDescent="0.1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</row>
    <row r="988" spans="1:52" ht="13" x14ac:dyDescent="0.1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</row>
    <row r="989" spans="1:52" ht="13" x14ac:dyDescent="0.1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</row>
    <row r="990" spans="1:52" ht="13" x14ac:dyDescent="0.1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</row>
    <row r="991" spans="1:52" ht="13" x14ac:dyDescent="0.1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</row>
    <row r="992" spans="1:52" ht="13" x14ac:dyDescent="0.1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</row>
    <row r="993" spans="1:52" ht="13" x14ac:dyDescent="0.1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</row>
    <row r="994" spans="1:52" ht="13" x14ac:dyDescent="0.1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</row>
    <row r="995" spans="1:52" ht="13" x14ac:dyDescent="0.1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</row>
    <row r="996" spans="1:52" ht="13" x14ac:dyDescent="0.1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</row>
    <row r="997" spans="1:52" ht="13" x14ac:dyDescent="0.1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</row>
    <row r="998" spans="1:52" ht="13" x14ac:dyDescent="0.1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</row>
    <row r="999" spans="1:52" ht="13" x14ac:dyDescent="0.1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</row>
    <row r="1000" spans="1:52" ht="13" x14ac:dyDescent="0.1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</row>
  </sheetData>
  <sortState ref="A2:AZ1000">
    <sortCondition ref="A2:A100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00"/>
  <sheetViews>
    <sheetView workbookViewId="0">
      <pane ySplit="1" topLeftCell="A21" activePane="bottomLeft" state="frozen"/>
      <selection pane="bottomLeft" activeCell="A2" sqref="A2:B3"/>
    </sheetView>
  </sheetViews>
  <sheetFormatPr baseColWidth="10" defaultColWidth="14.5" defaultRowHeight="15.75" customHeight="1" x14ac:dyDescent="0.15"/>
  <sheetData>
    <row r="1" spans="1:52" ht="95" customHeight="1" x14ac:dyDescent="0.15">
      <c r="A1" s="1" t="s">
        <v>0</v>
      </c>
      <c r="B1" s="10" t="s">
        <v>238</v>
      </c>
      <c r="C1" s="4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7" t="s">
        <v>7</v>
      </c>
      <c r="I1" s="7" t="s">
        <v>8</v>
      </c>
      <c r="J1" s="1" t="s">
        <v>9</v>
      </c>
      <c r="K1" s="6" t="s">
        <v>10</v>
      </c>
      <c r="L1" s="6" t="s">
        <v>11</v>
      </c>
      <c r="M1" s="6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6" t="s">
        <v>33</v>
      </c>
      <c r="AI1" s="8" t="s">
        <v>34</v>
      </c>
      <c r="AJ1" s="8" t="s">
        <v>35</v>
      </c>
      <c r="AK1" s="8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ht="15.75" customHeight="1" x14ac:dyDescent="0.15">
      <c r="A2" s="9">
        <v>264</v>
      </c>
      <c r="B2" s="12">
        <v>1</v>
      </c>
      <c r="C2" s="18">
        <v>1</v>
      </c>
      <c r="D2" s="11">
        <v>1</v>
      </c>
      <c r="E2" s="13">
        <v>12</v>
      </c>
      <c r="F2" s="13">
        <v>2</v>
      </c>
      <c r="G2" s="13">
        <v>13</v>
      </c>
      <c r="H2" s="13">
        <v>7</v>
      </c>
      <c r="I2" s="13">
        <v>6</v>
      </c>
      <c r="J2" s="13">
        <v>8</v>
      </c>
      <c r="K2" s="13">
        <v>13</v>
      </c>
      <c r="L2" s="13">
        <v>0</v>
      </c>
      <c r="M2" s="13">
        <v>4</v>
      </c>
      <c r="N2" s="13">
        <v>10</v>
      </c>
      <c r="O2" s="13">
        <v>1</v>
      </c>
      <c r="P2" s="13">
        <v>0</v>
      </c>
      <c r="Q2" s="13">
        <v>0</v>
      </c>
      <c r="R2" s="13">
        <v>11</v>
      </c>
      <c r="S2" s="13">
        <v>0</v>
      </c>
      <c r="T2" s="13">
        <v>0</v>
      </c>
      <c r="U2" s="13">
        <v>0</v>
      </c>
      <c r="V2" s="13">
        <v>10</v>
      </c>
      <c r="W2" s="13">
        <v>0</v>
      </c>
      <c r="X2" s="13">
        <v>0</v>
      </c>
      <c r="Y2" s="13">
        <v>0</v>
      </c>
      <c r="Z2" s="13">
        <v>8</v>
      </c>
      <c r="AA2" s="13">
        <v>0</v>
      </c>
      <c r="AB2" s="13">
        <v>0</v>
      </c>
      <c r="AC2" s="13">
        <v>0</v>
      </c>
      <c r="AD2" s="13">
        <v>8</v>
      </c>
      <c r="AE2" s="13">
        <v>0</v>
      </c>
      <c r="AF2" s="13">
        <v>0</v>
      </c>
      <c r="AG2" s="13">
        <v>0</v>
      </c>
      <c r="AH2" s="13">
        <v>28</v>
      </c>
      <c r="AI2" s="13">
        <v>4</v>
      </c>
      <c r="AJ2" s="13">
        <v>2</v>
      </c>
      <c r="AK2" s="13">
        <v>0</v>
      </c>
      <c r="AL2" s="13">
        <v>55</v>
      </c>
      <c r="AM2" s="13">
        <v>0</v>
      </c>
      <c r="AN2" s="13">
        <v>65</v>
      </c>
      <c r="AO2" s="13">
        <v>24</v>
      </c>
      <c r="AP2" s="13">
        <v>1</v>
      </c>
      <c r="AQ2" s="13">
        <v>5</v>
      </c>
      <c r="AR2" s="12"/>
      <c r="AS2" s="13">
        <v>18</v>
      </c>
      <c r="AT2" s="13" t="s">
        <v>52</v>
      </c>
      <c r="AU2" s="13" t="s">
        <v>81</v>
      </c>
      <c r="AV2" s="13" t="s">
        <v>82</v>
      </c>
      <c r="AW2" s="13" t="s">
        <v>83</v>
      </c>
      <c r="AX2" s="13" t="s">
        <v>70</v>
      </c>
      <c r="AY2" s="13" t="s">
        <v>84</v>
      </c>
      <c r="AZ2" s="13" t="s">
        <v>85</v>
      </c>
    </row>
    <row r="3" spans="1:52" ht="15.75" customHeight="1" x14ac:dyDescent="0.15">
      <c r="A3" s="9">
        <v>264</v>
      </c>
      <c r="B3" s="12">
        <v>1</v>
      </c>
      <c r="C3" s="18">
        <v>2</v>
      </c>
      <c r="D3" s="11">
        <v>2</v>
      </c>
      <c r="E3" s="13">
        <v>13</v>
      </c>
      <c r="F3" s="13">
        <v>2</v>
      </c>
      <c r="G3" s="13">
        <v>12</v>
      </c>
      <c r="H3" s="13">
        <v>6</v>
      </c>
      <c r="I3" s="13">
        <v>4</v>
      </c>
      <c r="J3" s="13">
        <v>4</v>
      </c>
      <c r="K3" s="13">
        <v>16</v>
      </c>
      <c r="L3" s="13">
        <v>1</v>
      </c>
      <c r="M3" s="13">
        <v>0</v>
      </c>
      <c r="N3" s="13">
        <v>13</v>
      </c>
      <c r="O3" s="13">
        <v>0</v>
      </c>
      <c r="P3" s="13">
        <v>0</v>
      </c>
      <c r="Q3" s="13">
        <v>0</v>
      </c>
      <c r="R3" s="13">
        <v>7</v>
      </c>
      <c r="S3" s="13">
        <v>2</v>
      </c>
      <c r="T3" s="13">
        <v>0</v>
      </c>
      <c r="U3" s="13">
        <v>0</v>
      </c>
      <c r="V3" s="13">
        <v>12</v>
      </c>
      <c r="W3" s="13">
        <v>1</v>
      </c>
      <c r="X3" s="13">
        <v>1</v>
      </c>
      <c r="Y3" s="13">
        <v>0</v>
      </c>
      <c r="Z3" s="13">
        <v>13</v>
      </c>
      <c r="AA3" s="13">
        <v>0</v>
      </c>
      <c r="AB3" s="13">
        <v>0</v>
      </c>
      <c r="AC3" s="13">
        <v>0</v>
      </c>
      <c r="AD3" s="13">
        <v>10</v>
      </c>
      <c r="AE3" s="13">
        <v>2</v>
      </c>
      <c r="AF3" s="13">
        <v>1</v>
      </c>
      <c r="AG3" s="13">
        <v>0</v>
      </c>
      <c r="AH3" s="13">
        <v>41</v>
      </c>
      <c r="AI3" s="13">
        <v>6</v>
      </c>
      <c r="AJ3" s="13">
        <v>2</v>
      </c>
      <c r="AK3" s="13">
        <v>0</v>
      </c>
      <c r="AL3" s="13">
        <v>62</v>
      </c>
      <c r="AM3" s="13">
        <v>3</v>
      </c>
      <c r="AN3" s="13">
        <v>55</v>
      </c>
      <c r="AO3" s="13">
        <v>27</v>
      </c>
      <c r="AP3" s="13">
        <v>2</v>
      </c>
      <c r="AQ3" s="13">
        <v>1</v>
      </c>
      <c r="AR3" s="12"/>
      <c r="AS3" s="12"/>
      <c r="AT3" s="12"/>
      <c r="AU3" s="12"/>
      <c r="AV3" s="12"/>
      <c r="AW3" s="12"/>
      <c r="AX3" s="12"/>
      <c r="AY3" s="12"/>
      <c r="AZ3" s="12"/>
    </row>
    <row r="4" spans="1:52" ht="15.75" customHeight="1" x14ac:dyDescent="0.15">
      <c r="A4" s="9">
        <v>265</v>
      </c>
      <c r="B4" s="12">
        <v>2</v>
      </c>
      <c r="C4" s="18">
        <v>1</v>
      </c>
      <c r="D4" s="11">
        <v>2</v>
      </c>
      <c r="E4" s="13">
        <v>12</v>
      </c>
      <c r="F4" s="13">
        <v>9</v>
      </c>
      <c r="G4" s="13">
        <v>6</v>
      </c>
      <c r="H4" s="13">
        <v>3</v>
      </c>
      <c r="I4" s="13">
        <v>8</v>
      </c>
      <c r="J4" s="13">
        <v>5</v>
      </c>
      <c r="K4" s="13">
        <v>12</v>
      </c>
      <c r="L4" s="13">
        <v>3</v>
      </c>
      <c r="M4" s="13">
        <v>2</v>
      </c>
      <c r="N4" s="13">
        <v>6</v>
      </c>
      <c r="O4" s="13">
        <v>0</v>
      </c>
      <c r="P4" s="13">
        <v>0</v>
      </c>
      <c r="Q4" s="13">
        <v>0</v>
      </c>
      <c r="R4" s="13">
        <v>8</v>
      </c>
      <c r="S4" s="13">
        <v>1</v>
      </c>
      <c r="T4" s="13">
        <v>0</v>
      </c>
      <c r="U4" s="13">
        <v>0</v>
      </c>
      <c r="V4" s="13">
        <v>9</v>
      </c>
      <c r="W4" s="13">
        <v>1</v>
      </c>
      <c r="X4" s="13">
        <v>0</v>
      </c>
      <c r="Y4" s="13">
        <v>1</v>
      </c>
      <c r="Z4" s="13">
        <v>10</v>
      </c>
      <c r="AA4" s="13">
        <v>0</v>
      </c>
      <c r="AB4" s="13">
        <v>0</v>
      </c>
      <c r="AC4" s="13">
        <v>0</v>
      </c>
      <c r="AD4" s="13">
        <v>9</v>
      </c>
      <c r="AE4" s="13">
        <v>0</v>
      </c>
      <c r="AF4" s="13">
        <v>0</v>
      </c>
      <c r="AG4" s="13">
        <v>0</v>
      </c>
      <c r="AH4" s="13">
        <v>30</v>
      </c>
      <c r="AI4" s="13">
        <v>2</v>
      </c>
      <c r="AJ4" s="13">
        <v>1</v>
      </c>
      <c r="AK4" s="13">
        <v>0</v>
      </c>
      <c r="AL4" s="13">
        <v>79</v>
      </c>
      <c r="AM4" s="13">
        <v>5</v>
      </c>
      <c r="AN4" s="13">
        <v>36</v>
      </c>
      <c r="AO4" s="13">
        <v>22</v>
      </c>
      <c r="AP4" s="13">
        <v>4</v>
      </c>
      <c r="AQ4" s="13">
        <v>4</v>
      </c>
      <c r="AR4" s="12"/>
      <c r="AS4" s="13">
        <v>21</v>
      </c>
      <c r="AT4" s="13" t="s">
        <v>68</v>
      </c>
      <c r="AU4" s="13" t="s">
        <v>86</v>
      </c>
      <c r="AV4" s="13" t="s">
        <v>87</v>
      </c>
      <c r="AW4" s="13" t="s">
        <v>88</v>
      </c>
      <c r="AX4" s="13" t="s">
        <v>60</v>
      </c>
      <c r="AY4" s="13" t="s">
        <v>89</v>
      </c>
      <c r="AZ4" s="13" t="s">
        <v>90</v>
      </c>
    </row>
    <row r="5" spans="1:52" ht="15.75" customHeight="1" x14ac:dyDescent="0.15">
      <c r="A5" s="9">
        <v>265</v>
      </c>
      <c r="B5" s="12">
        <v>2</v>
      </c>
      <c r="C5" s="18">
        <v>2</v>
      </c>
      <c r="D5" s="11">
        <v>1</v>
      </c>
      <c r="E5" s="13">
        <v>12</v>
      </c>
      <c r="F5" s="13">
        <v>15</v>
      </c>
      <c r="G5" s="13">
        <v>0</v>
      </c>
      <c r="H5" s="13">
        <v>8</v>
      </c>
      <c r="I5" s="13">
        <v>3</v>
      </c>
      <c r="J5" s="13">
        <v>7</v>
      </c>
      <c r="K5" s="13">
        <v>13</v>
      </c>
      <c r="L5" s="13">
        <v>4</v>
      </c>
      <c r="M5" s="13">
        <v>0</v>
      </c>
      <c r="N5" s="13">
        <v>5</v>
      </c>
      <c r="O5" s="13">
        <v>2</v>
      </c>
      <c r="P5" s="13">
        <v>1</v>
      </c>
      <c r="Q5" s="13">
        <v>0</v>
      </c>
      <c r="R5" s="13">
        <v>8</v>
      </c>
      <c r="S5" s="13">
        <v>1</v>
      </c>
      <c r="T5" s="13">
        <v>1</v>
      </c>
      <c r="U5" s="13">
        <v>0</v>
      </c>
      <c r="V5" s="13">
        <v>6</v>
      </c>
      <c r="W5" s="13">
        <v>3</v>
      </c>
      <c r="X5" s="13">
        <v>1</v>
      </c>
      <c r="Y5" s="13">
        <v>0</v>
      </c>
      <c r="Z5" s="13">
        <v>7</v>
      </c>
      <c r="AA5" s="13">
        <v>2</v>
      </c>
      <c r="AB5" s="13">
        <v>0</v>
      </c>
      <c r="AC5" s="13">
        <v>0</v>
      </c>
      <c r="AD5" s="13">
        <v>6</v>
      </c>
      <c r="AE5" s="13">
        <v>1</v>
      </c>
      <c r="AF5" s="13">
        <v>1</v>
      </c>
      <c r="AG5" s="13">
        <v>0</v>
      </c>
      <c r="AH5" s="13">
        <v>19</v>
      </c>
      <c r="AI5" s="13">
        <v>6</v>
      </c>
      <c r="AJ5" s="13">
        <v>3</v>
      </c>
      <c r="AK5" s="13">
        <v>0</v>
      </c>
      <c r="AL5" s="13">
        <v>93</v>
      </c>
      <c r="AM5" s="13">
        <v>17</v>
      </c>
      <c r="AN5" s="13">
        <v>10</v>
      </c>
      <c r="AO5" s="13">
        <v>24</v>
      </c>
      <c r="AP5" s="13">
        <v>6</v>
      </c>
      <c r="AQ5" s="13">
        <v>0</v>
      </c>
      <c r="AR5" s="12"/>
      <c r="AS5" s="12"/>
      <c r="AT5" s="12"/>
      <c r="AU5" s="12"/>
      <c r="AV5" s="12"/>
      <c r="AW5" s="12"/>
      <c r="AX5" s="12"/>
      <c r="AY5" s="12"/>
      <c r="AZ5" s="12"/>
    </row>
    <row r="6" spans="1:52" ht="15.75" customHeight="1" x14ac:dyDescent="0.15">
      <c r="A6" s="9">
        <v>266</v>
      </c>
      <c r="B6" s="12">
        <v>3</v>
      </c>
      <c r="C6" s="18">
        <v>1</v>
      </c>
      <c r="D6" s="11">
        <v>1</v>
      </c>
      <c r="E6" s="13">
        <v>16</v>
      </c>
      <c r="F6" s="13">
        <v>1</v>
      </c>
      <c r="G6" s="13">
        <v>10</v>
      </c>
      <c r="H6" s="13">
        <v>8</v>
      </c>
      <c r="I6" s="13">
        <v>10</v>
      </c>
      <c r="J6" s="13">
        <v>8</v>
      </c>
      <c r="K6" s="13">
        <v>10</v>
      </c>
      <c r="L6" s="13">
        <v>2</v>
      </c>
      <c r="M6" s="13">
        <v>5</v>
      </c>
      <c r="N6" s="13">
        <v>10</v>
      </c>
      <c r="O6" s="13">
        <v>0</v>
      </c>
      <c r="P6" s="13">
        <v>1</v>
      </c>
      <c r="Q6" s="13">
        <v>1</v>
      </c>
      <c r="R6" s="13">
        <v>8</v>
      </c>
      <c r="S6" s="13">
        <v>0</v>
      </c>
      <c r="T6" s="13">
        <v>0</v>
      </c>
      <c r="U6" s="13">
        <v>0</v>
      </c>
      <c r="V6" s="13">
        <v>8</v>
      </c>
      <c r="W6" s="13">
        <v>0</v>
      </c>
      <c r="X6" s="13">
        <v>0</v>
      </c>
      <c r="Y6" s="13">
        <v>0</v>
      </c>
      <c r="Z6" s="13">
        <v>8</v>
      </c>
      <c r="AA6" s="13">
        <v>0</v>
      </c>
      <c r="AB6" s="13">
        <v>0</v>
      </c>
      <c r="AC6" s="13">
        <v>0</v>
      </c>
      <c r="AD6" s="13">
        <v>9</v>
      </c>
      <c r="AE6" s="13">
        <v>0</v>
      </c>
      <c r="AF6" s="13">
        <v>0</v>
      </c>
      <c r="AG6" s="13">
        <v>0</v>
      </c>
      <c r="AH6" s="13">
        <v>25</v>
      </c>
      <c r="AI6" s="13">
        <v>1</v>
      </c>
      <c r="AJ6" s="13">
        <v>1</v>
      </c>
      <c r="AK6" s="13">
        <v>0</v>
      </c>
      <c r="AL6" s="13">
        <v>80</v>
      </c>
      <c r="AM6" s="13">
        <v>10</v>
      </c>
      <c r="AN6" s="13">
        <v>30</v>
      </c>
      <c r="AO6" s="13">
        <v>21</v>
      </c>
      <c r="AP6" s="13">
        <v>2</v>
      </c>
      <c r="AQ6" s="13">
        <v>7</v>
      </c>
      <c r="AR6" s="12"/>
      <c r="AS6" s="13">
        <v>19</v>
      </c>
      <c r="AT6" s="13" t="s">
        <v>68</v>
      </c>
      <c r="AU6" s="13" t="s">
        <v>86</v>
      </c>
      <c r="AV6" s="13" t="s">
        <v>91</v>
      </c>
      <c r="AW6" s="13" t="s">
        <v>88</v>
      </c>
      <c r="AX6" s="13" t="s">
        <v>56</v>
      </c>
      <c r="AY6" s="13" t="s">
        <v>92</v>
      </c>
      <c r="AZ6" s="13" t="s">
        <v>93</v>
      </c>
    </row>
    <row r="7" spans="1:52" ht="15.75" customHeight="1" x14ac:dyDescent="0.15">
      <c r="A7" s="9">
        <v>266</v>
      </c>
      <c r="B7" s="12">
        <v>3</v>
      </c>
      <c r="C7" s="18">
        <v>2</v>
      </c>
      <c r="D7" s="11">
        <v>2</v>
      </c>
      <c r="E7" s="13">
        <v>13</v>
      </c>
      <c r="F7" s="13">
        <v>2</v>
      </c>
      <c r="G7" s="13">
        <v>12</v>
      </c>
      <c r="H7" s="13">
        <v>7</v>
      </c>
      <c r="I7" s="13">
        <v>8</v>
      </c>
      <c r="J7" s="13">
        <v>8</v>
      </c>
      <c r="K7" s="13">
        <v>16</v>
      </c>
      <c r="L7" s="13">
        <v>0</v>
      </c>
      <c r="M7" s="13">
        <v>1</v>
      </c>
      <c r="N7" s="13">
        <v>13</v>
      </c>
      <c r="O7" s="13">
        <v>0</v>
      </c>
      <c r="P7" s="13">
        <v>0</v>
      </c>
      <c r="Q7" s="13">
        <v>0</v>
      </c>
      <c r="R7" s="13">
        <v>10</v>
      </c>
      <c r="S7" s="13">
        <v>0</v>
      </c>
      <c r="T7" s="13">
        <v>0</v>
      </c>
      <c r="U7" s="13">
        <v>0</v>
      </c>
      <c r="V7" s="13">
        <v>10</v>
      </c>
      <c r="W7" s="13">
        <v>0</v>
      </c>
      <c r="X7" s="13">
        <v>0</v>
      </c>
      <c r="Y7" s="13">
        <v>0</v>
      </c>
      <c r="Z7" s="13">
        <v>10</v>
      </c>
      <c r="AA7" s="13">
        <v>0</v>
      </c>
      <c r="AB7" s="13">
        <v>0</v>
      </c>
      <c r="AC7" s="13">
        <v>0</v>
      </c>
      <c r="AD7" s="13">
        <v>9</v>
      </c>
      <c r="AE7" s="13">
        <v>0</v>
      </c>
      <c r="AF7" s="13">
        <v>1</v>
      </c>
      <c r="AG7" s="13">
        <v>0</v>
      </c>
      <c r="AH7" s="13">
        <v>34</v>
      </c>
      <c r="AI7" s="13">
        <v>0</v>
      </c>
      <c r="AJ7" s="13">
        <v>1</v>
      </c>
      <c r="AK7" s="13">
        <v>0</v>
      </c>
      <c r="AL7" s="13">
        <v>57</v>
      </c>
      <c r="AM7" s="13">
        <v>3</v>
      </c>
      <c r="AN7" s="13">
        <v>0</v>
      </c>
      <c r="AO7" s="13">
        <v>28</v>
      </c>
      <c r="AP7" s="13">
        <v>3</v>
      </c>
      <c r="AQ7" s="13">
        <v>0</v>
      </c>
      <c r="AR7" s="12"/>
      <c r="AS7" s="12"/>
      <c r="AT7" s="12"/>
      <c r="AU7" s="12"/>
      <c r="AV7" s="12"/>
      <c r="AW7" s="12"/>
      <c r="AX7" s="12"/>
      <c r="AY7" s="12"/>
      <c r="AZ7" s="12"/>
    </row>
    <row r="8" spans="1:52" ht="15.75" customHeight="1" x14ac:dyDescent="0.15">
      <c r="A8" s="9">
        <v>267</v>
      </c>
      <c r="B8" s="12">
        <v>1</v>
      </c>
      <c r="C8" s="18">
        <v>1</v>
      </c>
      <c r="D8" s="11">
        <v>2</v>
      </c>
      <c r="E8" s="13">
        <v>13</v>
      </c>
      <c r="F8" s="13">
        <v>0</v>
      </c>
      <c r="G8" s="13">
        <v>14</v>
      </c>
      <c r="H8" s="13">
        <v>8</v>
      </c>
      <c r="I8" s="13">
        <v>8</v>
      </c>
      <c r="J8" s="13">
        <v>5</v>
      </c>
      <c r="K8" s="13">
        <v>9</v>
      </c>
      <c r="L8" s="13">
        <v>0</v>
      </c>
      <c r="M8" s="13">
        <v>8</v>
      </c>
      <c r="N8" s="13">
        <v>14</v>
      </c>
      <c r="O8" s="13">
        <v>0</v>
      </c>
      <c r="P8" s="13">
        <v>0</v>
      </c>
      <c r="Q8" s="13">
        <v>0</v>
      </c>
      <c r="R8" s="13">
        <v>10</v>
      </c>
      <c r="S8" s="13">
        <v>1</v>
      </c>
      <c r="T8" s="13">
        <v>0</v>
      </c>
      <c r="U8" s="13">
        <v>0</v>
      </c>
      <c r="V8" s="13">
        <v>14</v>
      </c>
      <c r="W8" s="13">
        <v>0</v>
      </c>
      <c r="X8" s="13">
        <v>0</v>
      </c>
      <c r="Y8" s="13">
        <v>0</v>
      </c>
      <c r="Z8" s="13">
        <v>13</v>
      </c>
      <c r="AA8" s="13">
        <v>0</v>
      </c>
      <c r="AB8" s="13">
        <v>0</v>
      </c>
      <c r="AC8" s="13">
        <v>0</v>
      </c>
      <c r="AD8" s="13">
        <v>12</v>
      </c>
      <c r="AE8" s="13">
        <v>0</v>
      </c>
      <c r="AF8" s="13">
        <v>0</v>
      </c>
      <c r="AG8" s="13">
        <v>0</v>
      </c>
      <c r="AH8" s="13">
        <v>49</v>
      </c>
      <c r="AI8" s="13">
        <v>3</v>
      </c>
      <c r="AJ8" s="13">
        <v>0</v>
      </c>
      <c r="AK8" s="13">
        <v>1</v>
      </c>
      <c r="AL8" s="13">
        <v>61</v>
      </c>
      <c r="AM8" s="13">
        <v>4</v>
      </c>
      <c r="AN8" s="13">
        <v>55</v>
      </c>
      <c r="AO8" s="13">
        <v>8</v>
      </c>
      <c r="AP8" s="13">
        <v>3</v>
      </c>
      <c r="AQ8" s="13">
        <v>19</v>
      </c>
      <c r="AR8" s="12"/>
      <c r="AS8" s="13">
        <v>18</v>
      </c>
      <c r="AT8" s="13" t="s">
        <v>52</v>
      </c>
      <c r="AU8" s="13" t="s">
        <v>81</v>
      </c>
      <c r="AV8" s="13" t="s">
        <v>94</v>
      </c>
      <c r="AW8" s="14"/>
      <c r="AX8" s="13" t="s">
        <v>60</v>
      </c>
      <c r="AY8" s="13" t="s">
        <v>92</v>
      </c>
      <c r="AZ8" s="13" t="s">
        <v>95</v>
      </c>
    </row>
    <row r="9" spans="1:52" ht="15.75" customHeight="1" x14ac:dyDescent="0.15">
      <c r="A9" s="9">
        <v>267</v>
      </c>
      <c r="B9" s="12">
        <v>1</v>
      </c>
      <c r="C9" s="18">
        <v>2</v>
      </c>
      <c r="D9" s="11">
        <v>1</v>
      </c>
      <c r="E9" s="13">
        <v>11</v>
      </c>
      <c r="F9" s="13">
        <v>13</v>
      </c>
      <c r="G9" s="13">
        <v>3</v>
      </c>
      <c r="H9" s="13">
        <v>4</v>
      </c>
      <c r="I9" s="13">
        <v>7</v>
      </c>
      <c r="J9" s="13">
        <v>9</v>
      </c>
      <c r="K9" s="13">
        <v>8</v>
      </c>
      <c r="L9" s="13">
        <v>2</v>
      </c>
      <c r="M9" s="13">
        <v>7</v>
      </c>
      <c r="N9" s="13">
        <v>13</v>
      </c>
      <c r="O9" s="13">
        <v>0</v>
      </c>
      <c r="P9" s="13">
        <v>0</v>
      </c>
      <c r="Q9" s="13">
        <v>0</v>
      </c>
      <c r="R9" s="13">
        <v>12</v>
      </c>
      <c r="S9" s="13">
        <v>0</v>
      </c>
      <c r="T9" s="13">
        <v>0</v>
      </c>
      <c r="U9" s="13">
        <v>0</v>
      </c>
      <c r="V9" s="13">
        <v>11</v>
      </c>
      <c r="W9" s="13">
        <v>1</v>
      </c>
      <c r="X9" s="13">
        <v>1</v>
      </c>
      <c r="Y9" s="13">
        <v>0</v>
      </c>
      <c r="Z9" s="13">
        <v>13</v>
      </c>
      <c r="AA9" s="13">
        <v>0</v>
      </c>
      <c r="AB9" s="13">
        <v>0</v>
      </c>
      <c r="AC9" s="13">
        <v>0</v>
      </c>
      <c r="AD9" s="13">
        <v>10</v>
      </c>
      <c r="AE9" s="13">
        <v>1</v>
      </c>
      <c r="AF9" s="13">
        <v>1</v>
      </c>
      <c r="AG9" s="13">
        <v>0</v>
      </c>
      <c r="AH9" s="13">
        <v>52</v>
      </c>
      <c r="AI9" s="13">
        <v>2</v>
      </c>
      <c r="AJ9" s="13">
        <v>2</v>
      </c>
      <c r="AK9" s="13">
        <v>1</v>
      </c>
      <c r="AL9" s="13">
        <v>50</v>
      </c>
      <c r="AM9" s="13">
        <v>0</v>
      </c>
      <c r="AN9" s="13">
        <v>70</v>
      </c>
      <c r="AO9" s="13">
        <v>11</v>
      </c>
      <c r="AP9" s="13">
        <v>2</v>
      </c>
      <c r="AQ9" s="13">
        <v>17</v>
      </c>
      <c r="AR9" s="12"/>
      <c r="AS9" s="12"/>
      <c r="AT9" s="12"/>
      <c r="AU9" s="12"/>
      <c r="AV9" s="12"/>
      <c r="AW9" s="12"/>
      <c r="AX9" s="12"/>
      <c r="AY9" s="12"/>
      <c r="AZ9" s="12"/>
    </row>
    <row r="10" spans="1:52" ht="15.75" customHeight="1" x14ac:dyDescent="0.15">
      <c r="A10" s="9">
        <v>268</v>
      </c>
      <c r="B10" s="12">
        <v>2</v>
      </c>
      <c r="C10" s="18">
        <v>1</v>
      </c>
      <c r="D10" s="11">
        <v>1</v>
      </c>
      <c r="E10" s="13">
        <v>19</v>
      </c>
      <c r="F10" s="13">
        <v>8</v>
      </c>
      <c r="G10" s="13">
        <v>0</v>
      </c>
      <c r="H10" s="13">
        <v>8</v>
      </c>
      <c r="I10" s="13">
        <v>4</v>
      </c>
      <c r="J10" s="13">
        <v>6</v>
      </c>
      <c r="K10" s="13">
        <v>17</v>
      </c>
      <c r="L10" s="13">
        <v>0</v>
      </c>
      <c r="M10" s="13">
        <v>0</v>
      </c>
      <c r="N10" s="13">
        <v>7</v>
      </c>
      <c r="O10" s="13">
        <v>1</v>
      </c>
      <c r="P10" s="13">
        <v>0</v>
      </c>
      <c r="Q10" s="13">
        <v>0</v>
      </c>
      <c r="R10" s="13">
        <v>7</v>
      </c>
      <c r="S10" s="13">
        <v>0</v>
      </c>
      <c r="T10" s="13">
        <v>0</v>
      </c>
      <c r="U10" s="13">
        <v>0</v>
      </c>
      <c r="V10" s="13">
        <v>6</v>
      </c>
      <c r="W10" s="13">
        <v>2</v>
      </c>
      <c r="X10" s="13">
        <v>1</v>
      </c>
      <c r="Y10" s="13">
        <v>0</v>
      </c>
      <c r="Z10" s="13">
        <v>6</v>
      </c>
      <c r="AA10" s="13">
        <v>1</v>
      </c>
      <c r="AB10" s="13">
        <v>0</v>
      </c>
      <c r="AC10" s="13">
        <v>0</v>
      </c>
      <c r="AD10" s="13">
        <v>6</v>
      </c>
      <c r="AE10" s="13">
        <v>0</v>
      </c>
      <c r="AF10" s="13">
        <v>0</v>
      </c>
      <c r="AG10" s="13">
        <v>0</v>
      </c>
      <c r="AH10" s="13">
        <v>18</v>
      </c>
      <c r="AI10" s="13">
        <v>0</v>
      </c>
      <c r="AJ10" s="13">
        <v>0</v>
      </c>
      <c r="AK10" s="13">
        <v>0</v>
      </c>
      <c r="AL10" s="13">
        <v>88</v>
      </c>
      <c r="AM10" s="13">
        <v>17</v>
      </c>
      <c r="AN10" s="13">
        <v>15</v>
      </c>
      <c r="AO10" s="13">
        <v>23</v>
      </c>
      <c r="AP10" s="13">
        <v>7</v>
      </c>
      <c r="AQ10" s="13">
        <v>0</v>
      </c>
      <c r="AR10" s="12"/>
      <c r="AS10" s="13">
        <v>21</v>
      </c>
      <c r="AT10" s="13" t="s">
        <v>52</v>
      </c>
      <c r="AU10" s="13" t="s">
        <v>53</v>
      </c>
      <c r="AV10" s="13" t="s">
        <v>96</v>
      </c>
      <c r="AW10" s="13" t="s">
        <v>55</v>
      </c>
      <c r="AX10" s="13" t="s">
        <v>78</v>
      </c>
      <c r="AY10" s="13" t="s">
        <v>97</v>
      </c>
      <c r="AZ10" s="13" t="s">
        <v>98</v>
      </c>
    </row>
    <row r="11" spans="1:52" ht="15.75" customHeight="1" x14ac:dyDescent="0.15">
      <c r="A11" s="9">
        <v>268</v>
      </c>
      <c r="B11" s="12">
        <v>2</v>
      </c>
      <c r="C11" s="18">
        <v>2</v>
      </c>
      <c r="D11" s="11">
        <v>2</v>
      </c>
      <c r="E11" s="13">
        <v>14</v>
      </c>
      <c r="F11" s="13">
        <v>13</v>
      </c>
      <c r="G11" s="13">
        <v>0</v>
      </c>
      <c r="H11" s="13">
        <v>7</v>
      </c>
      <c r="I11" s="13">
        <v>5</v>
      </c>
      <c r="J11" s="13">
        <v>3</v>
      </c>
      <c r="K11" s="13">
        <v>16</v>
      </c>
      <c r="L11" s="13">
        <v>1</v>
      </c>
      <c r="M11" s="13">
        <v>0</v>
      </c>
      <c r="N11" s="13">
        <v>8</v>
      </c>
      <c r="O11" s="13">
        <v>0</v>
      </c>
      <c r="P11" s="13">
        <v>0</v>
      </c>
      <c r="Q11" s="13">
        <v>0</v>
      </c>
      <c r="R11" s="13">
        <v>8</v>
      </c>
      <c r="S11" s="13">
        <v>0</v>
      </c>
      <c r="T11" s="13">
        <v>0</v>
      </c>
      <c r="U11" s="13">
        <v>0</v>
      </c>
      <c r="V11" s="13">
        <v>6</v>
      </c>
      <c r="W11" s="13">
        <v>0</v>
      </c>
      <c r="X11" s="13">
        <v>0</v>
      </c>
      <c r="Y11" s="13">
        <v>0</v>
      </c>
      <c r="Z11" s="13">
        <v>7</v>
      </c>
      <c r="AA11" s="13">
        <v>0</v>
      </c>
      <c r="AB11" s="13">
        <v>0</v>
      </c>
      <c r="AC11" s="13">
        <v>0</v>
      </c>
      <c r="AD11" s="13">
        <v>6</v>
      </c>
      <c r="AE11" s="13">
        <v>1</v>
      </c>
      <c r="AF11" s="13">
        <v>0</v>
      </c>
      <c r="AG11" s="13">
        <v>0</v>
      </c>
      <c r="AH11" s="13">
        <v>17</v>
      </c>
      <c r="AI11" s="13">
        <v>1</v>
      </c>
      <c r="AJ11" s="13">
        <v>0</v>
      </c>
      <c r="AK11" s="13">
        <v>0</v>
      </c>
      <c r="AL11" s="13">
        <v>119</v>
      </c>
      <c r="AM11" s="13">
        <v>1</v>
      </c>
      <c r="AN11" s="13">
        <v>0</v>
      </c>
      <c r="AO11" s="13">
        <v>26</v>
      </c>
      <c r="AP11" s="13">
        <v>4</v>
      </c>
      <c r="AQ11" s="13">
        <v>0</v>
      </c>
      <c r="AR11" s="12"/>
      <c r="AS11" s="12"/>
      <c r="AT11" s="12"/>
      <c r="AU11" s="12"/>
      <c r="AV11" s="12"/>
      <c r="AW11" s="12"/>
      <c r="AX11" s="12"/>
      <c r="AY11" s="12"/>
      <c r="AZ11" s="12"/>
    </row>
    <row r="12" spans="1:52" ht="15.75" customHeight="1" x14ac:dyDescent="0.15">
      <c r="A12" s="9">
        <v>269</v>
      </c>
      <c r="B12" s="12">
        <v>3</v>
      </c>
      <c r="C12" s="18">
        <v>1</v>
      </c>
      <c r="D12" s="11">
        <v>2</v>
      </c>
      <c r="E12" s="13">
        <v>19</v>
      </c>
      <c r="F12" s="13">
        <v>8</v>
      </c>
      <c r="G12" s="13">
        <v>0</v>
      </c>
      <c r="H12" s="13">
        <v>5</v>
      </c>
      <c r="I12" s="13">
        <v>5</v>
      </c>
      <c r="J12" s="13">
        <v>6</v>
      </c>
      <c r="K12" s="13">
        <v>16</v>
      </c>
      <c r="L12" s="13">
        <v>1</v>
      </c>
      <c r="M12" s="13">
        <v>0</v>
      </c>
      <c r="N12" s="13">
        <v>11</v>
      </c>
      <c r="O12" s="13">
        <v>0</v>
      </c>
      <c r="P12" s="13">
        <v>0</v>
      </c>
      <c r="Q12" s="13">
        <v>0</v>
      </c>
      <c r="R12" s="13">
        <v>12</v>
      </c>
      <c r="S12" s="13">
        <v>0</v>
      </c>
      <c r="T12" s="13">
        <v>0</v>
      </c>
      <c r="U12" s="13">
        <v>0</v>
      </c>
      <c r="V12" s="13">
        <v>10</v>
      </c>
      <c r="W12" s="13">
        <v>1</v>
      </c>
      <c r="X12" s="13">
        <v>0</v>
      </c>
      <c r="Y12" s="13">
        <v>0</v>
      </c>
      <c r="Z12" s="13">
        <v>11</v>
      </c>
      <c r="AA12" s="13">
        <v>1</v>
      </c>
      <c r="AB12" s="13">
        <v>0</v>
      </c>
      <c r="AC12" s="13">
        <v>0</v>
      </c>
      <c r="AD12" s="13">
        <v>9</v>
      </c>
      <c r="AE12" s="13">
        <v>0</v>
      </c>
      <c r="AF12" s="13">
        <v>1</v>
      </c>
      <c r="AG12" s="13">
        <v>0</v>
      </c>
      <c r="AH12" s="13">
        <v>45</v>
      </c>
      <c r="AI12" s="13">
        <v>1</v>
      </c>
      <c r="AJ12" s="13">
        <v>0</v>
      </c>
      <c r="AK12" s="13">
        <v>0</v>
      </c>
      <c r="AL12" s="13">
        <v>108</v>
      </c>
      <c r="AM12" s="13">
        <v>12</v>
      </c>
      <c r="AN12" s="13">
        <v>0</v>
      </c>
      <c r="AO12" s="13">
        <v>28</v>
      </c>
      <c r="AP12" s="13">
        <v>1</v>
      </c>
      <c r="AQ12" s="13">
        <v>0</v>
      </c>
      <c r="AR12" s="12"/>
      <c r="AS12" s="13">
        <v>23</v>
      </c>
      <c r="AT12" s="13" t="s">
        <v>52</v>
      </c>
      <c r="AU12" s="13" t="s">
        <v>86</v>
      </c>
      <c r="AV12" s="13" t="s">
        <v>87</v>
      </c>
      <c r="AW12" s="13" t="s">
        <v>83</v>
      </c>
      <c r="AX12" s="13" t="s">
        <v>56</v>
      </c>
      <c r="AY12" s="13" t="s">
        <v>90</v>
      </c>
      <c r="AZ12" s="13" t="s">
        <v>89</v>
      </c>
    </row>
    <row r="13" spans="1:52" ht="15.75" customHeight="1" x14ac:dyDescent="0.15">
      <c r="A13" s="9">
        <v>269</v>
      </c>
      <c r="B13" s="12">
        <v>3</v>
      </c>
      <c r="C13" s="18">
        <v>2</v>
      </c>
      <c r="D13" s="11">
        <v>1</v>
      </c>
      <c r="E13" s="13">
        <v>20</v>
      </c>
      <c r="F13" s="13">
        <v>7</v>
      </c>
      <c r="G13" s="13">
        <v>0</v>
      </c>
      <c r="H13" s="13">
        <v>6</v>
      </c>
      <c r="I13" s="13">
        <v>7</v>
      </c>
      <c r="J13" s="13">
        <v>7</v>
      </c>
      <c r="K13" s="13">
        <v>16</v>
      </c>
      <c r="L13" s="13">
        <v>1</v>
      </c>
      <c r="M13" s="13">
        <v>0</v>
      </c>
      <c r="N13" s="13">
        <v>13</v>
      </c>
      <c r="O13" s="13">
        <v>0</v>
      </c>
      <c r="P13" s="13">
        <v>0</v>
      </c>
      <c r="Q13" s="13">
        <v>0</v>
      </c>
      <c r="R13" s="13">
        <v>13</v>
      </c>
      <c r="S13" s="13">
        <v>0</v>
      </c>
      <c r="T13" s="13">
        <v>0</v>
      </c>
      <c r="U13" s="13">
        <v>0</v>
      </c>
      <c r="V13" s="13">
        <v>13</v>
      </c>
      <c r="W13" s="13">
        <v>0</v>
      </c>
      <c r="X13" s="13">
        <v>0</v>
      </c>
      <c r="Y13" s="13">
        <v>0</v>
      </c>
      <c r="Z13" s="13">
        <v>10</v>
      </c>
      <c r="AA13" s="13">
        <v>0</v>
      </c>
      <c r="AB13" s="13">
        <v>0</v>
      </c>
      <c r="AC13" s="13">
        <v>0</v>
      </c>
      <c r="AD13" s="13">
        <v>9</v>
      </c>
      <c r="AE13" s="13">
        <v>0</v>
      </c>
      <c r="AF13" s="13">
        <v>0</v>
      </c>
      <c r="AG13" s="13">
        <v>0</v>
      </c>
      <c r="AH13" s="13">
        <v>38</v>
      </c>
      <c r="AI13" s="13">
        <v>0</v>
      </c>
      <c r="AJ13" s="13">
        <v>0</v>
      </c>
      <c r="AK13" s="13">
        <v>0</v>
      </c>
      <c r="AL13" s="13">
        <v>113</v>
      </c>
      <c r="AM13" s="13">
        <v>7</v>
      </c>
      <c r="AN13" s="13">
        <v>0</v>
      </c>
      <c r="AO13" s="13">
        <v>30</v>
      </c>
      <c r="AP13" s="13">
        <v>0</v>
      </c>
      <c r="AQ13" s="13">
        <v>0</v>
      </c>
      <c r="AR13" s="12"/>
      <c r="AS13" s="12"/>
      <c r="AT13" s="12"/>
      <c r="AU13" s="12"/>
      <c r="AV13" s="12"/>
      <c r="AW13" s="12"/>
      <c r="AX13" s="12"/>
      <c r="AY13" s="12"/>
      <c r="AZ13" s="12"/>
    </row>
    <row r="14" spans="1:52" ht="15.75" customHeight="1" x14ac:dyDescent="0.15">
      <c r="A14" s="9">
        <v>270</v>
      </c>
      <c r="B14" s="12">
        <v>1</v>
      </c>
      <c r="C14" s="18">
        <v>1</v>
      </c>
      <c r="D14" s="11">
        <v>1</v>
      </c>
      <c r="E14" s="13">
        <v>15</v>
      </c>
      <c r="F14" s="13">
        <v>12</v>
      </c>
      <c r="G14" s="13">
        <v>0</v>
      </c>
      <c r="H14" s="13">
        <v>8</v>
      </c>
      <c r="I14" s="13">
        <v>6</v>
      </c>
      <c r="J14" s="13">
        <v>7</v>
      </c>
      <c r="K14" s="13">
        <v>14</v>
      </c>
      <c r="L14" s="13">
        <v>3</v>
      </c>
      <c r="M14" s="13">
        <v>0</v>
      </c>
      <c r="N14" s="13">
        <v>10</v>
      </c>
      <c r="O14" s="13">
        <v>1</v>
      </c>
      <c r="P14" s="13">
        <v>1</v>
      </c>
      <c r="Q14" s="13">
        <v>0</v>
      </c>
      <c r="R14" s="13">
        <v>10</v>
      </c>
      <c r="S14" s="13">
        <v>1</v>
      </c>
      <c r="T14" s="13">
        <v>0</v>
      </c>
      <c r="U14" s="13">
        <v>0</v>
      </c>
      <c r="V14" s="13">
        <v>11</v>
      </c>
      <c r="W14" s="13">
        <v>0</v>
      </c>
      <c r="X14" s="13">
        <v>0</v>
      </c>
      <c r="Y14" s="13">
        <v>0</v>
      </c>
      <c r="Z14" s="13">
        <v>9</v>
      </c>
      <c r="AA14" s="13">
        <v>2</v>
      </c>
      <c r="AB14" s="13">
        <v>0</v>
      </c>
      <c r="AC14" s="13">
        <v>0</v>
      </c>
      <c r="AD14" s="13">
        <v>11</v>
      </c>
      <c r="AE14" s="13">
        <v>1</v>
      </c>
      <c r="AF14" s="13">
        <v>1</v>
      </c>
      <c r="AG14" s="13">
        <v>0</v>
      </c>
      <c r="AH14" s="13">
        <v>27</v>
      </c>
      <c r="AI14" s="13">
        <v>0</v>
      </c>
      <c r="AJ14" s="13">
        <v>0</v>
      </c>
      <c r="AK14" s="13">
        <v>0</v>
      </c>
      <c r="AL14" s="13">
        <v>86</v>
      </c>
      <c r="AM14" s="13">
        <v>24</v>
      </c>
      <c r="AN14" s="13">
        <v>10</v>
      </c>
      <c r="AO14" s="13">
        <v>22</v>
      </c>
      <c r="AP14" s="13">
        <v>6</v>
      </c>
      <c r="AQ14" s="13">
        <v>2</v>
      </c>
      <c r="AR14" s="12"/>
      <c r="AS14" s="13">
        <v>23</v>
      </c>
      <c r="AT14" s="13" t="s">
        <v>52</v>
      </c>
      <c r="AU14" s="13" t="s">
        <v>86</v>
      </c>
      <c r="AV14" s="13" t="s">
        <v>99</v>
      </c>
      <c r="AW14" s="13" t="s">
        <v>64</v>
      </c>
      <c r="AX14" s="13" t="s">
        <v>70</v>
      </c>
      <c r="AY14" s="13" t="s">
        <v>84</v>
      </c>
      <c r="AZ14" s="13" t="s">
        <v>85</v>
      </c>
    </row>
    <row r="15" spans="1:52" ht="15.75" customHeight="1" x14ac:dyDescent="0.15">
      <c r="A15" s="9">
        <v>270</v>
      </c>
      <c r="B15" s="12">
        <v>1</v>
      </c>
      <c r="C15" s="18">
        <v>2</v>
      </c>
      <c r="D15" s="11">
        <v>2</v>
      </c>
      <c r="E15" s="13">
        <v>5</v>
      </c>
      <c r="F15" s="13">
        <v>22</v>
      </c>
      <c r="G15" s="13">
        <v>0</v>
      </c>
      <c r="H15" s="13">
        <v>7</v>
      </c>
      <c r="I15" s="13">
        <v>6</v>
      </c>
      <c r="J15" s="13">
        <v>5</v>
      </c>
      <c r="K15" s="13">
        <v>14</v>
      </c>
      <c r="L15" s="13">
        <v>3</v>
      </c>
      <c r="M15" s="13">
        <v>0</v>
      </c>
      <c r="N15" s="13">
        <v>13</v>
      </c>
      <c r="O15" s="13">
        <v>0</v>
      </c>
      <c r="P15" s="13">
        <v>0</v>
      </c>
      <c r="Q15" s="13">
        <v>0</v>
      </c>
      <c r="R15" s="13">
        <v>12</v>
      </c>
      <c r="S15" s="13">
        <v>1</v>
      </c>
      <c r="T15" s="13">
        <v>0</v>
      </c>
      <c r="U15" s="13">
        <v>0</v>
      </c>
      <c r="V15" s="13">
        <v>11</v>
      </c>
      <c r="W15" s="13">
        <v>1</v>
      </c>
      <c r="X15" s="13">
        <v>0</v>
      </c>
      <c r="Y15" s="13">
        <v>0</v>
      </c>
      <c r="Z15" s="13">
        <v>10</v>
      </c>
      <c r="AA15" s="13">
        <v>1</v>
      </c>
      <c r="AB15" s="13">
        <v>0</v>
      </c>
      <c r="AC15" s="13">
        <v>0</v>
      </c>
      <c r="AD15" s="13">
        <v>11</v>
      </c>
      <c r="AE15" s="13">
        <v>0</v>
      </c>
      <c r="AF15" s="13">
        <v>0</v>
      </c>
      <c r="AG15" s="13">
        <v>0</v>
      </c>
      <c r="AH15" s="13">
        <v>46</v>
      </c>
      <c r="AI15" s="13">
        <v>2</v>
      </c>
      <c r="AJ15" s="13">
        <v>0</v>
      </c>
      <c r="AK15" s="13">
        <v>0</v>
      </c>
      <c r="AL15" s="13">
        <v>77</v>
      </c>
      <c r="AM15" s="13">
        <v>13</v>
      </c>
      <c r="AN15" s="13">
        <v>30</v>
      </c>
      <c r="AO15" s="13">
        <v>18</v>
      </c>
      <c r="AP15" s="13">
        <v>3</v>
      </c>
      <c r="AQ15" s="13">
        <v>8</v>
      </c>
      <c r="AR15" s="12"/>
      <c r="AS15" s="12"/>
      <c r="AT15" s="12"/>
      <c r="AU15" s="12"/>
      <c r="AV15" s="12"/>
      <c r="AW15" s="12"/>
      <c r="AX15" s="12"/>
      <c r="AY15" s="12"/>
      <c r="AZ15" s="12"/>
    </row>
    <row r="16" spans="1:52" ht="15.75" customHeight="1" x14ac:dyDescent="0.15">
      <c r="A16" s="9">
        <v>271</v>
      </c>
      <c r="B16" s="12">
        <v>2</v>
      </c>
      <c r="C16" s="18">
        <v>1</v>
      </c>
      <c r="D16" s="11">
        <v>2</v>
      </c>
      <c r="E16" s="13">
        <v>12</v>
      </c>
      <c r="F16" s="13">
        <v>13</v>
      </c>
      <c r="G16" s="13">
        <v>1</v>
      </c>
      <c r="H16" s="13">
        <v>6</v>
      </c>
      <c r="I16" s="13">
        <v>6</v>
      </c>
      <c r="J16" s="13">
        <v>6</v>
      </c>
      <c r="K16" s="13">
        <v>11</v>
      </c>
      <c r="L16" s="13">
        <v>4</v>
      </c>
      <c r="M16" s="13">
        <v>2</v>
      </c>
      <c r="N16" s="13">
        <v>9</v>
      </c>
      <c r="O16" s="13">
        <v>0</v>
      </c>
      <c r="P16" s="13">
        <v>0</v>
      </c>
      <c r="Q16" s="13">
        <v>0</v>
      </c>
      <c r="R16" s="13">
        <v>12</v>
      </c>
      <c r="S16" s="13">
        <v>0</v>
      </c>
      <c r="T16" s="13">
        <v>0</v>
      </c>
      <c r="U16" s="13">
        <v>0</v>
      </c>
      <c r="V16" s="13">
        <v>8</v>
      </c>
      <c r="W16" s="13">
        <v>0</v>
      </c>
      <c r="X16" s="13">
        <v>0</v>
      </c>
      <c r="Y16" s="13">
        <v>0</v>
      </c>
      <c r="Z16" s="13">
        <v>4</v>
      </c>
      <c r="AA16" s="13">
        <v>1</v>
      </c>
      <c r="AB16" s="13">
        <v>0</v>
      </c>
      <c r="AC16" s="13">
        <v>0</v>
      </c>
      <c r="AD16" s="13">
        <v>8</v>
      </c>
      <c r="AE16" s="13">
        <v>1</v>
      </c>
      <c r="AF16" s="13">
        <v>1</v>
      </c>
      <c r="AG16" s="13">
        <v>0</v>
      </c>
      <c r="AH16" s="13">
        <v>14</v>
      </c>
      <c r="AI16" s="13">
        <v>6</v>
      </c>
      <c r="AJ16" s="13">
        <v>3</v>
      </c>
      <c r="AK16" s="13">
        <v>0</v>
      </c>
      <c r="AL16" s="13">
        <v>89</v>
      </c>
      <c r="AM16" s="13">
        <v>21</v>
      </c>
      <c r="AN16" s="13">
        <v>10</v>
      </c>
      <c r="AO16" s="13">
        <v>13</v>
      </c>
      <c r="AP16" s="13">
        <v>10</v>
      </c>
      <c r="AQ16" s="13">
        <v>7</v>
      </c>
      <c r="AR16" s="12"/>
      <c r="AS16" s="13">
        <v>21</v>
      </c>
      <c r="AT16" s="13" t="s">
        <v>68</v>
      </c>
      <c r="AU16" s="13" t="s">
        <v>86</v>
      </c>
      <c r="AV16" s="13" t="s">
        <v>87</v>
      </c>
      <c r="AW16" s="13" t="s">
        <v>88</v>
      </c>
      <c r="AX16" s="13" t="s">
        <v>60</v>
      </c>
      <c r="AY16" s="13" t="s">
        <v>90</v>
      </c>
      <c r="AZ16" s="13" t="s">
        <v>100</v>
      </c>
    </row>
    <row r="17" spans="1:52" ht="15.75" customHeight="1" x14ac:dyDescent="0.15">
      <c r="A17" s="9">
        <v>271</v>
      </c>
      <c r="B17" s="12">
        <v>2</v>
      </c>
      <c r="C17" s="18">
        <v>2</v>
      </c>
      <c r="D17" s="11">
        <v>1</v>
      </c>
      <c r="E17" s="13">
        <v>13</v>
      </c>
      <c r="F17" s="13">
        <v>14</v>
      </c>
      <c r="G17" s="13">
        <v>0</v>
      </c>
      <c r="H17" s="13">
        <v>4</v>
      </c>
      <c r="I17" s="13">
        <v>6</v>
      </c>
      <c r="J17" s="13">
        <v>5</v>
      </c>
      <c r="K17" s="13">
        <v>14</v>
      </c>
      <c r="L17" s="13">
        <v>1</v>
      </c>
      <c r="M17" s="13">
        <v>2</v>
      </c>
      <c r="N17" s="13">
        <v>9</v>
      </c>
      <c r="O17" s="13">
        <v>0</v>
      </c>
      <c r="P17" s="13">
        <v>0</v>
      </c>
      <c r="Q17" s="13">
        <v>0</v>
      </c>
      <c r="R17" s="13">
        <v>9</v>
      </c>
      <c r="S17" s="13">
        <v>1</v>
      </c>
      <c r="T17" s="13">
        <v>1</v>
      </c>
      <c r="U17" s="13">
        <v>0</v>
      </c>
      <c r="V17" s="13">
        <v>9</v>
      </c>
      <c r="W17" s="13">
        <v>1</v>
      </c>
      <c r="X17" s="13">
        <v>1</v>
      </c>
      <c r="Y17" s="13">
        <v>0</v>
      </c>
      <c r="Z17" s="13">
        <v>11</v>
      </c>
      <c r="AA17" s="13">
        <v>0</v>
      </c>
      <c r="AB17" s="13">
        <v>0</v>
      </c>
      <c r="AC17" s="13">
        <v>0</v>
      </c>
      <c r="AD17" s="13">
        <v>8</v>
      </c>
      <c r="AE17" s="13">
        <v>1</v>
      </c>
      <c r="AF17" s="13">
        <v>1</v>
      </c>
      <c r="AG17" s="13">
        <v>0</v>
      </c>
      <c r="AH17" s="13">
        <v>27</v>
      </c>
      <c r="AI17" s="13">
        <v>7</v>
      </c>
      <c r="AJ17" s="13">
        <v>3</v>
      </c>
      <c r="AK17" s="13">
        <v>0</v>
      </c>
      <c r="AL17" s="13">
        <v>71</v>
      </c>
      <c r="AM17" s="13">
        <v>9</v>
      </c>
      <c r="AN17" s="13">
        <v>40</v>
      </c>
      <c r="AO17" s="13">
        <v>18</v>
      </c>
      <c r="AP17" s="13">
        <v>2</v>
      </c>
      <c r="AQ17" s="13">
        <v>10</v>
      </c>
      <c r="AR17" s="12"/>
      <c r="AS17" s="12"/>
      <c r="AT17" s="12"/>
      <c r="AU17" s="12"/>
      <c r="AV17" s="12"/>
      <c r="AW17" s="12"/>
      <c r="AX17" s="12"/>
      <c r="AY17" s="12"/>
      <c r="AZ17" s="12"/>
    </row>
    <row r="18" spans="1:52" ht="15.75" customHeight="1" x14ac:dyDescent="0.15">
      <c r="A18" s="9">
        <v>272</v>
      </c>
      <c r="B18" s="12">
        <v>3</v>
      </c>
      <c r="C18" s="18">
        <v>1</v>
      </c>
      <c r="D18" s="11">
        <v>1</v>
      </c>
      <c r="E18" s="13">
        <v>17</v>
      </c>
      <c r="F18" s="13">
        <v>3</v>
      </c>
      <c r="G18" s="13">
        <v>7</v>
      </c>
      <c r="H18" s="13">
        <v>8</v>
      </c>
      <c r="I18" s="13">
        <v>8</v>
      </c>
      <c r="J18" s="13">
        <v>6</v>
      </c>
      <c r="K18" s="13">
        <v>16</v>
      </c>
      <c r="L18" s="13">
        <v>1</v>
      </c>
      <c r="M18" s="13">
        <v>0</v>
      </c>
      <c r="N18" s="13">
        <v>10</v>
      </c>
      <c r="O18" s="13">
        <v>0</v>
      </c>
      <c r="P18" s="13">
        <v>1</v>
      </c>
      <c r="Q18" s="13">
        <v>0</v>
      </c>
      <c r="R18" s="13">
        <v>6</v>
      </c>
      <c r="S18" s="13">
        <v>1</v>
      </c>
      <c r="T18" s="13">
        <v>0</v>
      </c>
      <c r="U18" s="13">
        <v>0</v>
      </c>
      <c r="V18" s="13">
        <v>10</v>
      </c>
      <c r="W18" s="13">
        <v>0</v>
      </c>
      <c r="X18" s="13">
        <v>1</v>
      </c>
      <c r="Y18" s="13">
        <v>0</v>
      </c>
      <c r="Z18" s="13">
        <v>8</v>
      </c>
      <c r="AA18" s="13">
        <v>1</v>
      </c>
      <c r="AB18" s="13">
        <v>1</v>
      </c>
      <c r="AC18" s="13">
        <v>0</v>
      </c>
      <c r="AD18" s="13">
        <v>8</v>
      </c>
      <c r="AE18" s="13">
        <v>0</v>
      </c>
      <c r="AF18" s="13">
        <v>0</v>
      </c>
      <c r="AG18" s="13">
        <v>0</v>
      </c>
      <c r="AH18" s="13">
        <v>29</v>
      </c>
      <c r="AI18" s="13">
        <v>10</v>
      </c>
      <c r="AJ18" s="13">
        <v>3</v>
      </c>
      <c r="AK18" s="13">
        <v>0</v>
      </c>
      <c r="AL18" s="13">
        <v>97</v>
      </c>
      <c r="AM18" s="13">
        <v>4</v>
      </c>
      <c r="AN18" s="13">
        <v>19</v>
      </c>
      <c r="AO18" s="13">
        <v>19</v>
      </c>
      <c r="AP18" s="13">
        <v>3</v>
      </c>
      <c r="AQ18" s="13">
        <v>8</v>
      </c>
      <c r="AR18" s="12"/>
      <c r="AS18" s="13">
        <v>18</v>
      </c>
      <c r="AT18" s="13" t="s">
        <v>52</v>
      </c>
      <c r="AU18" s="13" t="s">
        <v>86</v>
      </c>
      <c r="AV18" s="13" t="s">
        <v>87</v>
      </c>
      <c r="AW18" s="13" t="s">
        <v>88</v>
      </c>
      <c r="AX18" s="13" t="s">
        <v>60</v>
      </c>
      <c r="AY18" s="13" t="s">
        <v>101</v>
      </c>
      <c r="AZ18" s="13" t="s">
        <v>102</v>
      </c>
    </row>
    <row r="19" spans="1:52" ht="15.75" customHeight="1" x14ac:dyDescent="0.15">
      <c r="A19" s="9">
        <v>272</v>
      </c>
      <c r="B19" s="12">
        <v>3</v>
      </c>
      <c r="C19" s="18">
        <v>2</v>
      </c>
      <c r="D19" s="11">
        <v>2</v>
      </c>
      <c r="E19" s="13">
        <v>13</v>
      </c>
      <c r="F19" s="13">
        <v>2</v>
      </c>
      <c r="G19" s="13">
        <v>12</v>
      </c>
      <c r="H19" s="13">
        <v>3</v>
      </c>
      <c r="I19" s="13">
        <v>6</v>
      </c>
      <c r="J19" s="13">
        <v>4</v>
      </c>
      <c r="K19" s="13">
        <v>12</v>
      </c>
      <c r="L19" s="13">
        <v>3</v>
      </c>
      <c r="M19" s="13">
        <v>2</v>
      </c>
      <c r="N19" s="13">
        <v>14</v>
      </c>
      <c r="O19" s="13">
        <v>0</v>
      </c>
      <c r="P19" s="13">
        <v>0</v>
      </c>
      <c r="Q19" s="13">
        <v>0</v>
      </c>
      <c r="R19" s="13">
        <v>8</v>
      </c>
      <c r="S19" s="13">
        <v>0</v>
      </c>
      <c r="T19" s="13">
        <v>0</v>
      </c>
      <c r="U19" s="13">
        <v>0</v>
      </c>
      <c r="V19" s="13">
        <v>8</v>
      </c>
      <c r="W19" s="13">
        <v>2</v>
      </c>
      <c r="X19" s="13">
        <v>1</v>
      </c>
      <c r="Y19" s="13">
        <v>0</v>
      </c>
      <c r="Z19" s="13">
        <v>9</v>
      </c>
      <c r="AA19" s="13">
        <v>2</v>
      </c>
      <c r="AB19" s="13">
        <v>0</v>
      </c>
      <c r="AC19" s="13">
        <v>0</v>
      </c>
      <c r="AD19" s="13">
        <v>10</v>
      </c>
      <c r="AE19" s="13">
        <v>1</v>
      </c>
      <c r="AF19" s="13">
        <v>1</v>
      </c>
      <c r="AG19" s="13">
        <v>0</v>
      </c>
      <c r="AH19" s="13">
        <v>31</v>
      </c>
      <c r="AI19" s="13">
        <v>7</v>
      </c>
      <c r="AJ19" s="13">
        <v>2</v>
      </c>
      <c r="AK19" s="13">
        <v>0</v>
      </c>
      <c r="AL19" s="13">
        <v>80</v>
      </c>
      <c r="AM19" s="13">
        <v>5</v>
      </c>
      <c r="AN19" s="13">
        <v>35</v>
      </c>
      <c r="AO19" s="13">
        <v>26</v>
      </c>
      <c r="AP19" s="13">
        <v>1</v>
      </c>
      <c r="AQ19" s="13">
        <v>3</v>
      </c>
      <c r="AR19" s="12"/>
      <c r="AS19" s="12"/>
      <c r="AT19" s="12"/>
      <c r="AU19" s="12"/>
      <c r="AV19" s="12"/>
      <c r="AW19" s="12"/>
      <c r="AX19" s="12"/>
      <c r="AY19" s="12"/>
      <c r="AZ19" s="12"/>
    </row>
    <row r="20" spans="1:52" ht="15.75" customHeight="1" x14ac:dyDescent="0.15">
      <c r="A20" s="9">
        <v>273</v>
      </c>
      <c r="B20" s="12">
        <v>1</v>
      </c>
      <c r="C20" s="18">
        <v>1</v>
      </c>
      <c r="D20" s="11">
        <v>2</v>
      </c>
      <c r="E20" s="13">
        <v>15</v>
      </c>
      <c r="F20" s="13">
        <v>8</v>
      </c>
      <c r="G20" s="13">
        <v>4</v>
      </c>
      <c r="H20" s="13">
        <v>7</v>
      </c>
      <c r="I20" s="13">
        <v>5</v>
      </c>
      <c r="J20" s="13">
        <v>7</v>
      </c>
      <c r="K20" s="13">
        <v>12</v>
      </c>
      <c r="L20" s="13">
        <v>3</v>
      </c>
      <c r="M20" s="13">
        <v>2</v>
      </c>
      <c r="N20" s="13">
        <v>9</v>
      </c>
      <c r="O20" s="13">
        <v>0</v>
      </c>
      <c r="P20" s="13">
        <v>1</v>
      </c>
      <c r="Q20" s="13">
        <v>0</v>
      </c>
      <c r="R20" s="13">
        <v>8</v>
      </c>
      <c r="S20" s="13">
        <v>0</v>
      </c>
      <c r="T20" s="13">
        <v>0</v>
      </c>
      <c r="U20" s="13">
        <v>0</v>
      </c>
      <c r="V20" s="13">
        <v>8</v>
      </c>
      <c r="W20" s="13">
        <v>0</v>
      </c>
      <c r="X20" s="13">
        <v>0</v>
      </c>
      <c r="Y20" s="13">
        <v>0</v>
      </c>
      <c r="Z20" s="13">
        <v>7</v>
      </c>
      <c r="AA20" s="13">
        <v>1</v>
      </c>
      <c r="AB20" s="13">
        <v>0</v>
      </c>
      <c r="AC20" s="13">
        <v>0</v>
      </c>
      <c r="AD20" s="13">
        <v>10</v>
      </c>
      <c r="AE20" s="13">
        <v>0</v>
      </c>
      <c r="AF20" s="13">
        <v>0</v>
      </c>
      <c r="AG20" s="13">
        <v>0</v>
      </c>
      <c r="AH20" s="13">
        <v>31</v>
      </c>
      <c r="AI20" s="13">
        <v>2</v>
      </c>
      <c r="AJ20" s="13">
        <v>1</v>
      </c>
      <c r="AK20" s="13">
        <v>0</v>
      </c>
      <c r="AL20" s="13">
        <v>95</v>
      </c>
      <c r="AM20" s="13">
        <v>25</v>
      </c>
      <c r="AN20" s="13">
        <v>0</v>
      </c>
      <c r="AO20" s="13">
        <v>14</v>
      </c>
      <c r="AP20" s="13">
        <v>11</v>
      </c>
      <c r="AQ20" s="13">
        <v>5</v>
      </c>
      <c r="AR20" s="12"/>
      <c r="AS20" s="13">
        <v>18</v>
      </c>
      <c r="AT20" s="13" t="s">
        <v>52</v>
      </c>
      <c r="AU20" s="13" t="s">
        <v>86</v>
      </c>
      <c r="AV20" s="13" t="s">
        <v>87</v>
      </c>
      <c r="AW20" s="13" t="s">
        <v>88</v>
      </c>
      <c r="AX20" s="13" t="s">
        <v>56</v>
      </c>
      <c r="AY20" s="13" t="s">
        <v>103</v>
      </c>
      <c r="AZ20" s="13" t="s">
        <v>103</v>
      </c>
    </row>
    <row r="21" spans="1:52" ht="15.75" customHeight="1" x14ac:dyDescent="0.15">
      <c r="A21" s="9">
        <v>273</v>
      </c>
      <c r="B21" s="12">
        <v>1</v>
      </c>
      <c r="C21" s="18">
        <v>2</v>
      </c>
      <c r="D21" s="11">
        <v>1</v>
      </c>
      <c r="E21" s="13">
        <v>14</v>
      </c>
      <c r="F21" s="13">
        <v>13</v>
      </c>
      <c r="G21" s="13">
        <v>0</v>
      </c>
      <c r="H21" s="13">
        <v>7</v>
      </c>
      <c r="I21" s="13">
        <v>6</v>
      </c>
      <c r="J21" s="13">
        <v>3</v>
      </c>
      <c r="K21" s="13">
        <v>10</v>
      </c>
      <c r="L21" s="13">
        <v>3</v>
      </c>
      <c r="M21" s="13">
        <v>4</v>
      </c>
      <c r="N21" s="13">
        <v>9</v>
      </c>
      <c r="O21" s="13">
        <v>1</v>
      </c>
      <c r="P21" s="13">
        <v>1</v>
      </c>
      <c r="Q21" s="13">
        <v>0</v>
      </c>
      <c r="R21" s="13">
        <v>7</v>
      </c>
      <c r="S21" s="13">
        <v>1</v>
      </c>
      <c r="T21" s="13">
        <v>0</v>
      </c>
      <c r="U21" s="13">
        <v>0</v>
      </c>
      <c r="V21" s="13">
        <v>7</v>
      </c>
      <c r="W21" s="13">
        <v>1</v>
      </c>
      <c r="X21" s="13">
        <v>0</v>
      </c>
      <c r="Y21" s="13">
        <v>0</v>
      </c>
      <c r="Z21" s="13">
        <v>11</v>
      </c>
      <c r="AA21" s="13">
        <v>0</v>
      </c>
      <c r="AB21" s="13">
        <v>0</v>
      </c>
      <c r="AC21" s="13">
        <v>0</v>
      </c>
      <c r="AD21" s="13">
        <v>6</v>
      </c>
      <c r="AE21" s="13">
        <v>2</v>
      </c>
      <c r="AF21" s="13">
        <v>1</v>
      </c>
      <c r="AG21" s="13">
        <v>0</v>
      </c>
      <c r="AH21" s="13">
        <v>28</v>
      </c>
      <c r="AI21" s="13">
        <v>4</v>
      </c>
      <c r="AJ21" s="13">
        <v>2</v>
      </c>
      <c r="AK21" s="12"/>
      <c r="AL21" s="13">
        <v>64</v>
      </c>
      <c r="AM21" s="13">
        <v>20</v>
      </c>
      <c r="AN21" s="13">
        <v>36</v>
      </c>
      <c r="AO21" s="13">
        <v>14</v>
      </c>
      <c r="AP21" s="13">
        <v>11</v>
      </c>
      <c r="AQ21" s="13">
        <v>5</v>
      </c>
      <c r="AR21" s="12"/>
      <c r="AS21" s="12"/>
      <c r="AT21" s="12"/>
      <c r="AU21" s="12"/>
      <c r="AV21" s="12"/>
      <c r="AW21" s="12"/>
      <c r="AX21" s="12"/>
      <c r="AY21" s="12"/>
      <c r="AZ21" s="12"/>
    </row>
    <row r="22" spans="1:52" ht="15.75" customHeight="1" x14ac:dyDescent="0.15">
      <c r="A22" s="9">
        <v>274</v>
      </c>
      <c r="B22" s="12">
        <v>2</v>
      </c>
      <c r="C22" s="18">
        <v>1</v>
      </c>
      <c r="D22" s="11">
        <v>1</v>
      </c>
      <c r="E22" s="13">
        <v>14</v>
      </c>
      <c r="F22" s="13">
        <v>1</v>
      </c>
      <c r="G22" s="13">
        <v>12</v>
      </c>
      <c r="H22" s="13">
        <v>5</v>
      </c>
      <c r="I22" s="13">
        <v>6</v>
      </c>
      <c r="J22" s="13">
        <v>7</v>
      </c>
      <c r="K22" s="13">
        <v>12</v>
      </c>
      <c r="L22" s="13">
        <v>1</v>
      </c>
      <c r="M22" s="13">
        <v>4</v>
      </c>
      <c r="N22" s="13">
        <v>5</v>
      </c>
      <c r="O22" s="13">
        <v>1</v>
      </c>
      <c r="P22" s="13">
        <v>1</v>
      </c>
      <c r="Q22" s="13">
        <v>0</v>
      </c>
      <c r="R22" s="13">
        <v>9</v>
      </c>
      <c r="S22" s="13">
        <v>0</v>
      </c>
      <c r="T22" s="13">
        <v>0</v>
      </c>
      <c r="U22" s="13">
        <v>0</v>
      </c>
      <c r="V22" s="13">
        <v>11</v>
      </c>
      <c r="W22" s="13">
        <v>0</v>
      </c>
      <c r="X22" s="13">
        <v>0</v>
      </c>
      <c r="Y22" s="13">
        <v>0</v>
      </c>
      <c r="Z22" s="13">
        <v>10</v>
      </c>
      <c r="AA22" s="13">
        <v>1</v>
      </c>
      <c r="AB22" s="13">
        <v>0</v>
      </c>
      <c r="AC22" s="13">
        <v>0</v>
      </c>
      <c r="AD22" s="13">
        <v>7</v>
      </c>
      <c r="AE22" s="13">
        <v>0</v>
      </c>
      <c r="AF22" s="13">
        <v>0</v>
      </c>
      <c r="AG22" s="13">
        <v>0</v>
      </c>
      <c r="AH22" s="13">
        <v>26</v>
      </c>
      <c r="AI22" s="13">
        <v>2</v>
      </c>
      <c r="AJ22" s="13">
        <v>2</v>
      </c>
      <c r="AK22" s="13">
        <v>0</v>
      </c>
      <c r="AL22" s="13">
        <v>61</v>
      </c>
      <c r="AM22" s="13">
        <v>9</v>
      </c>
      <c r="AN22" s="13">
        <v>50</v>
      </c>
      <c r="AO22" s="13">
        <v>21</v>
      </c>
      <c r="AP22" s="13">
        <v>1</v>
      </c>
      <c r="AQ22" s="13">
        <v>8</v>
      </c>
      <c r="AR22" s="12"/>
      <c r="AS22" s="13">
        <v>19</v>
      </c>
      <c r="AT22" s="13" t="s">
        <v>52</v>
      </c>
      <c r="AU22" s="14"/>
      <c r="AV22" s="13" t="s">
        <v>87</v>
      </c>
      <c r="AW22" s="13" t="s">
        <v>55</v>
      </c>
      <c r="AX22" s="13" t="s">
        <v>60</v>
      </c>
      <c r="AY22" s="13" t="s">
        <v>89</v>
      </c>
      <c r="AZ22" s="13" t="s">
        <v>104</v>
      </c>
    </row>
    <row r="23" spans="1:52" ht="15.75" customHeight="1" x14ac:dyDescent="0.15">
      <c r="A23" s="9">
        <v>274</v>
      </c>
      <c r="B23" s="12">
        <v>2</v>
      </c>
      <c r="C23" s="18">
        <v>2</v>
      </c>
      <c r="D23" s="11">
        <v>2</v>
      </c>
      <c r="E23" s="13">
        <v>12</v>
      </c>
      <c r="F23" s="13">
        <v>4</v>
      </c>
      <c r="G23" s="13">
        <v>11</v>
      </c>
      <c r="H23" s="13">
        <v>5</v>
      </c>
      <c r="I23" s="13">
        <v>8</v>
      </c>
      <c r="J23" s="13">
        <v>6</v>
      </c>
      <c r="K23" s="13">
        <v>14</v>
      </c>
      <c r="L23" s="13">
        <v>1</v>
      </c>
      <c r="M23" s="13">
        <v>3</v>
      </c>
      <c r="N23" s="13">
        <v>8</v>
      </c>
      <c r="O23" s="13">
        <v>0</v>
      </c>
      <c r="P23" s="13">
        <v>0</v>
      </c>
      <c r="Q23" s="13">
        <v>0</v>
      </c>
      <c r="R23" s="13">
        <v>11</v>
      </c>
      <c r="S23" s="13">
        <v>1</v>
      </c>
      <c r="T23" s="13">
        <v>0</v>
      </c>
      <c r="U23" s="13">
        <v>0</v>
      </c>
      <c r="V23" s="13">
        <v>13</v>
      </c>
      <c r="W23" s="13">
        <v>0</v>
      </c>
      <c r="X23" s="13">
        <v>0</v>
      </c>
      <c r="Y23" s="13">
        <v>0</v>
      </c>
      <c r="Z23" s="13">
        <v>9</v>
      </c>
      <c r="AA23" s="13">
        <v>1</v>
      </c>
      <c r="AB23" s="13">
        <v>0</v>
      </c>
      <c r="AC23" s="13">
        <v>0</v>
      </c>
      <c r="AD23" s="13">
        <v>10</v>
      </c>
      <c r="AE23" s="13">
        <v>0</v>
      </c>
      <c r="AF23" s="13">
        <v>0</v>
      </c>
      <c r="AG23" s="13">
        <v>0</v>
      </c>
      <c r="AH23" s="13">
        <v>40</v>
      </c>
      <c r="AI23" s="13">
        <v>2</v>
      </c>
      <c r="AJ23" s="13">
        <v>0</v>
      </c>
      <c r="AK23" s="13">
        <v>1</v>
      </c>
      <c r="AL23" s="13">
        <v>65</v>
      </c>
      <c r="AM23" s="13">
        <v>5</v>
      </c>
      <c r="AN23" s="13">
        <v>50</v>
      </c>
      <c r="AO23" s="13">
        <v>21</v>
      </c>
      <c r="AP23" s="13">
        <v>1</v>
      </c>
      <c r="AQ23" s="13">
        <v>8</v>
      </c>
      <c r="AR23" s="12"/>
      <c r="AS23" s="12"/>
      <c r="AT23" s="12"/>
      <c r="AU23" s="12"/>
      <c r="AV23" s="12"/>
      <c r="AW23" s="12"/>
      <c r="AX23" s="12"/>
      <c r="AY23" s="12"/>
      <c r="AZ23" s="12"/>
    </row>
    <row r="24" spans="1:52" ht="15.75" customHeight="1" x14ac:dyDescent="0.15">
      <c r="A24" s="9">
        <v>275</v>
      </c>
      <c r="B24" s="12">
        <v>3</v>
      </c>
      <c r="C24" s="18">
        <v>1</v>
      </c>
      <c r="D24" s="11">
        <v>2</v>
      </c>
      <c r="E24" s="13">
        <v>15</v>
      </c>
      <c r="F24" s="13">
        <v>8</v>
      </c>
      <c r="G24" s="13">
        <v>4</v>
      </c>
      <c r="H24" s="13">
        <v>3</v>
      </c>
      <c r="I24" s="13">
        <v>5</v>
      </c>
      <c r="J24" s="13">
        <v>9</v>
      </c>
      <c r="K24" s="13">
        <v>8</v>
      </c>
      <c r="L24" s="13">
        <v>6</v>
      </c>
      <c r="M24" s="13">
        <v>3</v>
      </c>
      <c r="N24" s="13">
        <v>12</v>
      </c>
      <c r="O24" s="13">
        <v>0</v>
      </c>
      <c r="P24" s="13">
        <v>0</v>
      </c>
      <c r="Q24" s="13">
        <v>0</v>
      </c>
      <c r="R24" s="13">
        <v>11</v>
      </c>
      <c r="S24" s="13">
        <v>1</v>
      </c>
      <c r="T24" s="13">
        <v>1</v>
      </c>
      <c r="U24" s="13">
        <v>0</v>
      </c>
      <c r="V24" s="13">
        <v>10</v>
      </c>
      <c r="W24" s="13">
        <v>1</v>
      </c>
      <c r="X24" s="13">
        <v>1</v>
      </c>
      <c r="Y24" s="13">
        <v>0</v>
      </c>
      <c r="Z24" s="13">
        <v>9</v>
      </c>
      <c r="AA24" s="13">
        <v>1</v>
      </c>
      <c r="AB24" s="13">
        <v>1</v>
      </c>
      <c r="AC24" s="13">
        <v>0</v>
      </c>
      <c r="AD24" s="13">
        <v>11</v>
      </c>
      <c r="AE24" s="13">
        <v>0</v>
      </c>
      <c r="AF24" s="13">
        <v>0</v>
      </c>
      <c r="AG24" s="13">
        <v>0</v>
      </c>
      <c r="AH24" s="13">
        <v>39</v>
      </c>
      <c r="AI24" s="13">
        <v>4</v>
      </c>
      <c r="AJ24" s="13">
        <v>2</v>
      </c>
      <c r="AK24" s="13">
        <v>0</v>
      </c>
      <c r="AL24" s="13">
        <v>51</v>
      </c>
      <c r="AM24" s="13">
        <v>9</v>
      </c>
      <c r="AN24" s="13">
        <v>60</v>
      </c>
      <c r="AO24" s="13">
        <v>14</v>
      </c>
      <c r="AP24" s="13">
        <v>16</v>
      </c>
      <c r="AQ24" s="13">
        <v>0</v>
      </c>
      <c r="AR24" s="12"/>
      <c r="AS24" s="13">
        <v>19</v>
      </c>
      <c r="AT24" s="13" t="s">
        <v>52</v>
      </c>
      <c r="AU24" s="13" t="s">
        <v>86</v>
      </c>
      <c r="AV24" s="13" t="s">
        <v>105</v>
      </c>
      <c r="AW24" s="13" t="s">
        <v>106</v>
      </c>
      <c r="AX24" s="13" t="s">
        <v>60</v>
      </c>
      <c r="AY24" s="13" t="s">
        <v>107</v>
      </c>
      <c r="AZ24" s="13" t="s">
        <v>95</v>
      </c>
    </row>
    <row r="25" spans="1:52" ht="15.75" customHeight="1" x14ac:dyDescent="0.15">
      <c r="A25" s="9">
        <v>275</v>
      </c>
      <c r="B25" s="12">
        <v>3</v>
      </c>
      <c r="C25" s="18">
        <v>2</v>
      </c>
      <c r="D25" s="11">
        <v>1</v>
      </c>
      <c r="E25" s="13">
        <v>16</v>
      </c>
      <c r="F25" s="13">
        <v>10</v>
      </c>
      <c r="G25" s="13">
        <v>1</v>
      </c>
      <c r="H25" s="13">
        <v>9</v>
      </c>
      <c r="I25" s="13">
        <v>8</v>
      </c>
      <c r="J25" s="13">
        <v>6</v>
      </c>
      <c r="K25" s="13">
        <v>15</v>
      </c>
      <c r="L25" s="13">
        <v>2</v>
      </c>
      <c r="M25" s="13">
        <v>0</v>
      </c>
      <c r="N25" s="13">
        <v>9</v>
      </c>
      <c r="O25" s="13">
        <v>0</v>
      </c>
      <c r="P25" s="13">
        <v>1</v>
      </c>
      <c r="Q25" s="13">
        <v>0</v>
      </c>
      <c r="R25" s="13">
        <v>8</v>
      </c>
      <c r="S25" s="13">
        <v>0</v>
      </c>
      <c r="T25" s="13">
        <v>0</v>
      </c>
      <c r="U25" s="13">
        <v>0</v>
      </c>
      <c r="V25" s="13">
        <v>7</v>
      </c>
      <c r="W25" s="13">
        <v>0</v>
      </c>
      <c r="X25" s="13">
        <v>0</v>
      </c>
      <c r="Y25" s="13">
        <v>0</v>
      </c>
      <c r="Z25" s="13">
        <v>13</v>
      </c>
      <c r="AA25" s="13">
        <v>0</v>
      </c>
      <c r="AB25" s="13">
        <v>0</v>
      </c>
      <c r="AC25" s="13">
        <v>0</v>
      </c>
      <c r="AD25" s="13">
        <v>7</v>
      </c>
      <c r="AE25" s="13">
        <v>1</v>
      </c>
      <c r="AF25" s="13">
        <v>0</v>
      </c>
      <c r="AG25" s="13">
        <v>0</v>
      </c>
      <c r="AH25" s="13">
        <v>28</v>
      </c>
      <c r="AI25" s="13">
        <v>0</v>
      </c>
      <c r="AJ25" s="13">
        <v>0</v>
      </c>
      <c r="AK25" s="13">
        <v>0</v>
      </c>
      <c r="AL25" s="13">
        <v>109</v>
      </c>
      <c r="AM25" s="13">
        <v>11</v>
      </c>
      <c r="AN25" s="13">
        <v>0</v>
      </c>
      <c r="AO25" s="13">
        <v>19</v>
      </c>
      <c r="AP25" s="13">
        <v>11</v>
      </c>
      <c r="AQ25" s="13">
        <v>0</v>
      </c>
      <c r="AR25" s="12"/>
      <c r="AS25" s="12"/>
      <c r="AT25" s="12"/>
      <c r="AU25" s="12"/>
      <c r="AV25" s="12"/>
      <c r="AW25" s="12"/>
      <c r="AX25" s="12"/>
      <c r="AY25" s="12"/>
      <c r="AZ25" s="12"/>
    </row>
    <row r="26" spans="1:52" ht="15.75" customHeight="1" x14ac:dyDescent="0.15">
      <c r="A26" s="9">
        <v>276</v>
      </c>
      <c r="B26" s="12">
        <v>1</v>
      </c>
      <c r="C26" s="18">
        <v>1</v>
      </c>
      <c r="D26" s="11">
        <v>1</v>
      </c>
      <c r="E26" s="13">
        <v>12</v>
      </c>
      <c r="F26" s="13">
        <v>11</v>
      </c>
      <c r="G26" s="13">
        <v>4</v>
      </c>
      <c r="H26" s="13">
        <v>8</v>
      </c>
      <c r="I26" s="13">
        <v>6</v>
      </c>
      <c r="J26" s="13">
        <v>7</v>
      </c>
      <c r="K26" s="13">
        <v>12</v>
      </c>
      <c r="L26" s="13">
        <v>2</v>
      </c>
      <c r="M26" s="13">
        <v>3</v>
      </c>
      <c r="N26" s="13">
        <v>12</v>
      </c>
      <c r="O26" s="13">
        <v>1</v>
      </c>
      <c r="P26" s="13">
        <v>1</v>
      </c>
      <c r="Q26" s="13">
        <v>0</v>
      </c>
      <c r="R26" s="13">
        <v>11</v>
      </c>
      <c r="S26" s="13">
        <v>0</v>
      </c>
      <c r="T26" s="13">
        <v>0</v>
      </c>
      <c r="U26" s="13">
        <v>0</v>
      </c>
      <c r="V26" s="13">
        <v>12</v>
      </c>
      <c r="W26" s="13">
        <v>0</v>
      </c>
      <c r="X26" s="13">
        <v>0</v>
      </c>
      <c r="Y26" s="13">
        <v>0</v>
      </c>
      <c r="Z26" s="13">
        <v>10</v>
      </c>
      <c r="AA26" s="13">
        <v>1</v>
      </c>
      <c r="AB26" s="13">
        <v>1</v>
      </c>
      <c r="AC26" s="13">
        <v>1</v>
      </c>
      <c r="AD26" s="13">
        <v>10</v>
      </c>
      <c r="AE26" s="13">
        <v>0</v>
      </c>
      <c r="AF26" s="13">
        <v>0</v>
      </c>
      <c r="AG26" s="13">
        <v>0</v>
      </c>
      <c r="AH26" s="13">
        <v>42</v>
      </c>
      <c r="AI26" s="13">
        <v>2</v>
      </c>
      <c r="AJ26" s="13">
        <v>0</v>
      </c>
      <c r="AK26" s="13">
        <v>0</v>
      </c>
      <c r="AL26" s="13">
        <v>45</v>
      </c>
      <c r="AM26" s="13">
        <v>10</v>
      </c>
      <c r="AN26" s="13">
        <v>65</v>
      </c>
      <c r="AO26" s="13">
        <v>19</v>
      </c>
      <c r="AP26" s="13">
        <v>6</v>
      </c>
      <c r="AQ26" s="13">
        <v>5</v>
      </c>
      <c r="AR26" s="12"/>
      <c r="AS26" s="13">
        <v>30</v>
      </c>
      <c r="AT26" s="13" t="s">
        <v>52</v>
      </c>
      <c r="AU26" s="13" t="s">
        <v>86</v>
      </c>
      <c r="AV26" s="13" t="s">
        <v>87</v>
      </c>
      <c r="AW26" s="13" t="s">
        <v>83</v>
      </c>
      <c r="AX26" s="13" t="s">
        <v>60</v>
      </c>
      <c r="AY26" s="13" t="s">
        <v>95</v>
      </c>
      <c r="AZ26" s="13" t="s">
        <v>100</v>
      </c>
    </row>
    <row r="27" spans="1:52" ht="15.75" customHeight="1" x14ac:dyDescent="0.15">
      <c r="A27" s="9">
        <v>276</v>
      </c>
      <c r="B27" s="12">
        <v>1</v>
      </c>
      <c r="C27" s="18">
        <v>2</v>
      </c>
      <c r="D27" s="11">
        <v>2</v>
      </c>
      <c r="E27" s="13">
        <v>11</v>
      </c>
      <c r="F27" s="13">
        <v>6</v>
      </c>
      <c r="G27" s="13">
        <v>10</v>
      </c>
      <c r="H27" s="13">
        <v>6</v>
      </c>
      <c r="I27" s="13">
        <v>7</v>
      </c>
      <c r="J27" s="13">
        <v>6</v>
      </c>
      <c r="K27" s="13">
        <v>10</v>
      </c>
      <c r="L27" s="13">
        <v>1</v>
      </c>
      <c r="M27" s="13">
        <v>6</v>
      </c>
      <c r="N27" s="13">
        <v>8</v>
      </c>
      <c r="O27" s="13">
        <v>1</v>
      </c>
      <c r="P27" s="13">
        <v>1</v>
      </c>
      <c r="Q27" s="13">
        <v>0</v>
      </c>
      <c r="R27" s="13">
        <v>10</v>
      </c>
      <c r="S27" s="13">
        <v>0</v>
      </c>
      <c r="T27" s="13">
        <v>0</v>
      </c>
      <c r="U27" s="13">
        <v>0</v>
      </c>
      <c r="V27" s="13">
        <v>10</v>
      </c>
      <c r="W27" s="13">
        <v>0</v>
      </c>
      <c r="X27" s="13">
        <v>0</v>
      </c>
      <c r="Y27" s="13">
        <v>0</v>
      </c>
      <c r="Z27" s="13">
        <v>7</v>
      </c>
      <c r="AA27" s="13">
        <v>0</v>
      </c>
      <c r="AB27" s="13">
        <v>0</v>
      </c>
      <c r="AC27" s="13">
        <v>0</v>
      </c>
      <c r="AD27" s="13">
        <v>12</v>
      </c>
      <c r="AE27" s="13">
        <v>0</v>
      </c>
      <c r="AF27" s="13">
        <v>0</v>
      </c>
      <c r="AG27" s="13">
        <v>0</v>
      </c>
      <c r="AH27" s="13">
        <v>36</v>
      </c>
      <c r="AI27" s="13">
        <v>3</v>
      </c>
      <c r="AJ27" s="13">
        <v>1</v>
      </c>
      <c r="AK27" s="13">
        <v>0</v>
      </c>
      <c r="AL27" s="13">
        <v>63</v>
      </c>
      <c r="AM27" s="13">
        <v>22</v>
      </c>
      <c r="AN27" s="13">
        <v>35</v>
      </c>
      <c r="AO27" s="13">
        <v>10</v>
      </c>
      <c r="AP27" s="13">
        <v>4</v>
      </c>
      <c r="AQ27" s="13">
        <v>16</v>
      </c>
      <c r="AR27" s="12"/>
      <c r="AS27" s="12"/>
      <c r="AT27" s="12"/>
      <c r="AU27" s="12"/>
      <c r="AV27" s="12"/>
      <c r="AW27" s="12"/>
      <c r="AX27" s="12"/>
      <c r="AY27" s="12"/>
      <c r="AZ27" s="12"/>
    </row>
    <row r="28" spans="1:52" ht="15.75" customHeight="1" x14ac:dyDescent="0.15">
      <c r="A28" s="9">
        <v>277</v>
      </c>
      <c r="B28" s="12">
        <v>2</v>
      </c>
      <c r="C28" s="18">
        <v>1</v>
      </c>
      <c r="D28" s="11">
        <v>2</v>
      </c>
      <c r="E28" s="13">
        <v>13</v>
      </c>
      <c r="F28" s="13">
        <v>14</v>
      </c>
      <c r="G28" s="13">
        <v>0</v>
      </c>
      <c r="H28" s="13">
        <v>5</v>
      </c>
      <c r="I28" s="13">
        <v>8</v>
      </c>
      <c r="J28" s="13">
        <v>4</v>
      </c>
      <c r="K28" s="13">
        <v>17</v>
      </c>
      <c r="L28" s="13">
        <v>0</v>
      </c>
      <c r="M28" s="13">
        <v>0</v>
      </c>
      <c r="N28" s="13">
        <v>10</v>
      </c>
      <c r="O28" s="13">
        <v>0</v>
      </c>
      <c r="P28" s="13">
        <v>0</v>
      </c>
      <c r="Q28" s="13">
        <v>0</v>
      </c>
      <c r="R28" s="13">
        <v>10</v>
      </c>
      <c r="S28" s="13">
        <v>1</v>
      </c>
      <c r="T28" s="13">
        <v>0</v>
      </c>
      <c r="U28" s="13">
        <v>0</v>
      </c>
      <c r="V28" s="13">
        <v>10</v>
      </c>
      <c r="W28" s="13">
        <v>1</v>
      </c>
      <c r="X28" s="13">
        <v>1</v>
      </c>
      <c r="Y28" s="13">
        <v>0</v>
      </c>
      <c r="Z28" s="13">
        <v>11</v>
      </c>
      <c r="AA28" s="13">
        <v>1</v>
      </c>
      <c r="AB28" s="13">
        <v>1</v>
      </c>
      <c r="AC28" s="13">
        <v>0</v>
      </c>
      <c r="AD28" s="13">
        <v>8</v>
      </c>
      <c r="AE28" s="13">
        <v>2</v>
      </c>
      <c r="AF28" s="13">
        <v>1</v>
      </c>
      <c r="AG28" s="13">
        <v>0</v>
      </c>
      <c r="AH28" s="13">
        <v>42</v>
      </c>
      <c r="AI28" s="13">
        <v>4</v>
      </c>
      <c r="AJ28" s="13">
        <v>2</v>
      </c>
      <c r="AK28" s="13">
        <v>1</v>
      </c>
      <c r="AL28" s="13">
        <v>109</v>
      </c>
      <c r="AM28" s="13">
        <v>4</v>
      </c>
      <c r="AN28" s="13">
        <v>7</v>
      </c>
      <c r="AO28" s="13">
        <v>28</v>
      </c>
      <c r="AP28" s="13">
        <v>2</v>
      </c>
      <c r="AQ28" s="13">
        <v>0</v>
      </c>
      <c r="AR28" s="12"/>
      <c r="AS28" s="13">
        <v>19</v>
      </c>
      <c r="AT28" s="13" t="s">
        <v>68</v>
      </c>
      <c r="AU28" s="13" t="s">
        <v>86</v>
      </c>
      <c r="AV28" s="13" t="s">
        <v>87</v>
      </c>
      <c r="AW28" s="13" t="s">
        <v>88</v>
      </c>
      <c r="AX28" s="13" t="s">
        <v>60</v>
      </c>
      <c r="AY28" s="13" t="s">
        <v>100</v>
      </c>
      <c r="AZ28" s="13" t="s">
        <v>90</v>
      </c>
    </row>
    <row r="29" spans="1:52" ht="15.75" customHeight="1" x14ac:dyDescent="0.15">
      <c r="A29" s="9">
        <v>277</v>
      </c>
      <c r="B29" s="12">
        <v>2</v>
      </c>
      <c r="C29" s="18">
        <v>2</v>
      </c>
      <c r="D29" s="11">
        <v>1</v>
      </c>
      <c r="E29" s="13">
        <v>16</v>
      </c>
      <c r="F29" s="13">
        <v>11</v>
      </c>
      <c r="G29" s="13">
        <v>0</v>
      </c>
      <c r="H29" s="13">
        <v>9</v>
      </c>
      <c r="I29" s="13">
        <v>5</v>
      </c>
      <c r="J29" s="13">
        <v>7</v>
      </c>
      <c r="K29" s="13">
        <v>17</v>
      </c>
      <c r="L29" s="13">
        <v>0</v>
      </c>
      <c r="M29" s="13">
        <v>0</v>
      </c>
      <c r="N29" s="13">
        <v>12</v>
      </c>
      <c r="O29" s="13">
        <v>0</v>
      </c>
      <c r="P29" s="13">
        <v>0</v>
      </c>
      <c r="Q29" s="13">
        <v>0</v>
      </c>
      <c r="R29" s="13">
        <v>12</v>
      </c>
      <c r="S29" s="13">
        <v>0</v>
      </c>
      <c r="T29" s="13">
        <v>0</v>
      </c>
      <c r="U29" s="13">
        <v>0</v>
      </c>
      <c r="V29" s="13">
        <v>11</v>
      </c>
      <c r="W29" s="13">
        <v>0</v>
      </c>
      <c r="X29" s="13">
        <v>0</v>
      </c>
      <c r="Y29" s="13">
        <v>0</v>
      </c>
      <c r="Z29" s="13">
        <v>10</v>
      </c>
      <c r="AA29" s="13">
        <v>0</v>
      </c>
      <c r="AB29" s="13">
        <v>0</v>
      </c>
      <c r="AC29" s="13">
        <v>0</v>
      </c>
      <c r="AD29" s="13">
        <v>9</v>
      </c>
      <c r="AE29" s="13">
        <v>0</v>
      </c>
      <c r="AF29" s="13">
        <v>0</v>
      </c>
      <c r="AG29" s="13">
        <v>0</v>
      </c>
      <c r="AH29" s="13">
        <v>40</v>
      </c>
      <c r="AI29" s="13">
        <v>1</v>
      </c>
      <c r="AJ29" s="13">
        <v>1</v>
      </c>
      <c r="AK29" s="13">
        <v>0</v>
      </c>
      <c r="AL29" s="13">
        <v>104</v>
      </c>
      <c r="AM29" s="13">
        <v>1</v>
      </c>
      <c r="AN29" s="13">
        <v>15</v>
      </c>
      <c r="AO29" s="13">
        <v>30</v>
      </c>
      <c r="AP29" s="13">
        <v>0</v>
      </c>
      <c r="AQ29" s="13">
        <v>0</v>
      </c>
      <c r="AR29" s="12"/>
      <c r="AS29" s="12"/>
      <c r="AT29" s="12"/>
      <c r="AU29" s="12"/>
      <c r="AV29" s="12"/>
      <c r="AW29" s="12"/>
      <c r="AX29" s="12"/>
      <c r="AY29" s="12"/>
      <c r="AZ29" s="12"/>
    </row>
    <row r="30" spans="1:52" ht="15.75" customHeight="1" x14ac:dyDescent="0.15">
      <c r="A30" s="9">
        <v>278</v>
      </c>
      <c r="B30" s="12">
        <v>3</v>
      </c>
      <c r="C30" s="18">
        <v>1</v>
      </c>
      <c r="D30" s="11">
        <v>1</v>
      </c>
      <c r="E30" s="13">
        <v>16</v>
      </c>
      <c r="F30" s="13">
        <v>0</v>
      </c>
      <c r="G30" s="13">
        <v>11</v>
      </c>
      <c r="H30" s="13">
        <v>8</v>
      </c>
      <c r="I30" s="13">
        <v>7</v>
      </c>
      <c r="J30" s="13">
        <v>7</v>
      </c>
      <c r="K30" s="13">
        <v>17</v>
      </c>
      <c r="L30" s="13">
        <v>0</v>
      </c>
      <c r="M30" s="13">
        <v>0</v>
      </c>
      <c r="N30" s="13">
        <v>14</v>
      </c>
      <c r="O30" s="13">
        <v>1</v>
      </c>
      <c r="P30" s="13">
        <v>1</v>
      </c>
      <c r="Q30" s="13">
        <v>0</v>
      </c>
      <c r="R30" s="13">
        <v>11</v>
      </c>
      <c r="S30" s="13">
        <v>1</v>
      </c>
      <c r="T30" s="13">
        <v>1</v>
      </c>
      <c r="U30" s="13">
        <v>0</v>
      </c>
      <c r="V30" s="13">
        <v>13</v>
      </c>
      <c r="W30" s="13">
        <v>0</v>
      </c>
      <c r="X30" s="13">
        <v>0</v>
      </c>
      <c r="Y30" s="13">
        <v>0</v>
      </c>
      <c r="Z30" s="13">
        <v>9</v>
      </c>
      <c r="AA30" s="13">
        <v>2</v>
      </c>
      <c r="AB30" s="13">
        <v>1</v>
      </c>
      <c r="AC30" s="13">
        <v>0</v>
      </c>
      <c r="AD30" s="13">
        <v>10</v>
      </c>
      <c r="AE30" s="13">
        <v>1</v>
      </c>
      <c r="AF30" s="13">
        <v>1</v>
      </c>
      <c r="AG30" s="13">
        <v>0</v>
      </c>
      <c r="AH30" s="13">
        <v>42</v>
      </c>
      <c r="AI30" s="13">
        <v>4</v>
      </c>
      <c r="AJ30" s="13">
        <v>4</v>
      </c>
      <c r="AK30" s="13">
        <v>0</v>
      </c>
      <c r="AL30" s="13">
        <v>84</v>
      </c>
      <c r="AM30" s="13">
        <v>11</v>
      </c>
      <c r="AN30" s="13">
        <v>25</v>
      </c>
      <c r="AO30" s="13">
        <v>26</v>
      </c>
      <c r="AP30" s="13">
        <v>0</v>
      </c>
      <c r="AQ30" s="13">
        <v>4</v>
      </c>
      <c r="AR30" s="12"/>
      <c r="AS30" s="13">
        <v>19</v>
      </c>
      <c r="AT30" s="13" t="s">
        <v>68</v>
      </c>
      <c r="AU30" s="14"/>
      <c r="AV30" s="13" t="s">
        <v>94</v>
      </c>
      <c r="AW30" s="13" t="s">
        <v>83</v>
      </c>
      <c r="AX30" s="13" t="s">
        <v>70</v>
      </c>
      <c r="AY30" s="13" t="s">
        <v>108</v>
      </c>
      <c r="AZ30" s="13" t="s">
        <v>85</v>
      </c>
    </row>
    <row r="31" spans="1:52" ht="15.75" customHeight="1" x14ac:dyDescent="0.15">
      <c r="A31" s="9">
        <v>278</v>
      </c>
      <c r="B31" s="12">
        <v>3</v>
      </c>
      <c r="C31" s="18">
        <v>2</v>
      </c>
      <c r="D31" s="11">
        <v>2</v>
      </c>
      <c r="E31" s="13">
        <v>18</v>
      </c>
      <c r="F31" s="13">
        <v>1</v>
      </c>
      <c r="G31" s="13">
        <v>8</v>
      </c>
      <c r="H31" s="13">
        <v>7</v>
      </c>
      <c r="I31" s="13">
        <v>9</v>
      </c>
      <c r="J31" s="13">
        <v>8</v>
      </c>
      <c r="K31" s="13">
        <v>17</v>
      </c>
      <c r="L31" s="13">
        <v>0</v>
      </c>
      <c r="M31" s="13">
        <v>0</v>
      </c>
      <c r="N31" s="13">
        <v>13</v>
      </c>
      <c r="O31" s="13">
        <v>0</v>
      </c>
      <c r="P31" s="13">
        <v>0</v>
      </c>
      <c r="Q31" s="13">
        <v>0</v>
      </c>
      <c r="R31" s="13">
        <v>15</v>
      </c>
      <c r="S31" s="13">
        <v>0</v>
      </c>
      <c r="T31" s="13">
        <v>0</v>
      </c>
      <c r="U31" s="13">
        <v>0</v>
      </c>
      <c r="V31" s="13">
        <v>14</v>
      </c>
      <c r="W31" s="13">
        <v>1</v>
      </c>
      <c r="X31" s="13">
        <v>1</v>
      </c>
      <c r="Y31" s="13">
        <v>0</v>
      </c>
      <c r="Z31" s="13">
        <v>13</v>
      </c>
      <c r="AA31" s="13">
        <v>2</v>
      </c>
      <c r="AB31" s="13">
        <v>1</v>
      </c>
      <c r="AC31" s="13">
        <v>0</v>
      </c>
      <c r="AD31" s="13">
        <v>11</v>
      </c>
      <c r="AE31" s="13">
        <v>1</v>
      </c>
      <c r="AF31" s="13">
        <v>1</v>
      </c>
      <c r="AG31" s="13">
        <v>0</v>
      </c>
      <c r="AH31" s="13">
        <v>61</v>
      </c>
      <c r="AI31" s="13">
        <v>4</v>
      </c>
      <c r="AJ31" s="13">
        <v>3</v>
      </c>
      <c r="AK31" s="13">
        <v>0</v>
      </c>
      <c r="AL31" s="13">
        <v>69</v>
      </c>
      <c r="AM31" s="13">
        <v>6</v>
      </c>
      <c r="AN31" s="13">
        <v>45</v>
      </c>
      <c r="AO31" s="13">
        <v>30</v>
      </c>
      <c r="AP31" s="13">
        <v>0</v>
      </c>
      <c r="AQ31" s="13">
        <v>0</v>
      </c>
      <c r="AR31" s="12"/>
      <c r="AS31" s="12"/>
      <c r="AT31" s="12"/>
      <c r="AU31" s="12"/>
      <c r="AV31" s="12"/>
      <c r="AW31" s="12"/>
      <c r="AX31" s="12"/>
      <c r="AY31" s="12"/>
      <c r="AZ31" s="12"/>
    </row>
    <row r="32" spans="1:52" ht="15.75" customHeight="1" x14ac:dyDescent="0.15">
      <c r="A32" s="9">
        <v>279</v>
      </c>
      <c r="B32" s="12">
        <v>1</v>
      </c>
      <c r="C32" s="18">
        <v>1</v>
      </c>
      <c r="D32" s="11">
        <v>2</v>
      </c>
      <c r="E32" s="13">
        <v>14</v>
      </c>
      <c r="F32" s="13">
        <v>10</v>
      </c>
      <c r="G32" s="13">
        <v>3</v>
      </c>
      <c r="H32" s="13">
        <v>5</v>
      </c>
      <c r="I32" s="13">
        <v>7</v>
      </c>
      <c r="J32" s="13">
        <v>8</v>
      </c>
      <c r="K32" s="13">
        <v>13</v>
      </c>
      <c r="L32" s="13">
        <v>4</v>
      </c>
      <c r="M32" s="13">
        <v>0</v>
      </c>
      <c r="N32" s="13">
        <v>15</v>
      </c>
      <c r="O32" s="13">
        <v>0</v>
      </c>
      <c r="P32" s="13">
        <v>0</v>
      </c>
      <c r="Q32" s="13">
        <v>0</v>
      </c>
      <c r="R32" s="13">
        <v>10</v>
      </c>
      <c r="S32" s="13">
        <v>1</v>
      </c>
      <c r="T32" s="13">
        <v>0</v>
      </c>
      <c r="U32" s="13">
        <v>0</v>
      </c>
      <c r="V32" s="13">
        <v>8</v>
      </c>
      <c r="W32" s="13">
        <v>1</v>
      </c>
      <c r="X32" s="13">
        <v>0</v>
      </c>
      <c r="Y32" s="13">
        <v>0</v>
      </c>
      <c r="Z32" s="13">
        <v>1</v>
      </c>
      <c r="AA32" s="13">
        <v>1</v>
      </c>
      <c r="AB32" s="13">
        <v>0</v>
      </c>
      <c r="AC32" s="13">
        <v>0</v>
      </c>
      <c r="AD32" s="13">
        <v>6</v>
      </c>
      <c r="AE32" s="13">
        <v>0</v>
      </c>
      <c r="AF32" s="13">
        <v>0</v>
      </c>
      <c r="AG32" s="13">
        <v>0</v>
      </c>
      <c r="AH32" s="13">
        <v>19</v>
      </c>
      <c r="AI32" s="13">
        <v>4</v>
      </c>
      <c r="AJ32" s="13">
        <v>2</v>
      </c>
      <c r="AK32" s="13">
        <v>0</v>
      </c>
      <c r="AL32" s="13">
        <v>78</v>
      </c>
      <c r="AM32" s="13">
        <v>34</v>
      </c>
      <c r="AN32" s="13">
        <v>8</v>
      </c>
      <c r="AO32" s="13">
        <v>10</v>
      </c>
      <c r="AP32" s="13">
        <v>20</v>
      </c>
      <c r="AQ32" s="13">
        <v>0</v>
      </c>
      <c r="AR32" s="12"/>
      <c r="AS32" s="13">
        <v>18</v>
      </c>
      <c r="AT32" s="13" t="s">
        <v>68</v>
      </c>
      <c r="AU32" s="12"/>
      <c r="AV32" s="13" t="s">
        <v>94</v>
      </c>
      <c r="AW32" s="13" t="s">
        <v>83</v>
      </c>
      <c r="AX32" s="13" t="s">
        <v>70</v>
      </c>
      <c r="AY32" s="13" t="s">
        <v>84</v>
      </c>
      <c r="AZ32" s="13" t="s">
        <v>95</v>
      </c>
    </row>
    <row r="33" spans="1:52" ht="15.75" customHeight="1" x14ac:dyDescent="0.15">
      <c r="A33" s="9">
        <v>279</v>
      </c>
      <c r="B33" s="12">
        <v>1</v>
      </c>
      <c r="C33" s="18">
        <v>2</v>
      </c>
      <c r="D33" s="11">
        <v>1</v>
      </c>
      <c r="E33" s="13">
        <v>11</v>
      </c>
      <c r="F33" s="13">
        <v>14</v>
      </c>
      <c r="G33" s="13">
        <v>2</v>
      </c>
      <c r="H33" s="13">
        <v>7</v>
      </c>
      <c r="I33" s="13">
        <v>6</v>
      </c>
      <c r="J33" s="13">
        <v>7</v>
      </c>
      <c r="K33" s="13">
        <v>12</v>
      </c>
      <c r="L33" s="13">
        <v>5</v>
      </c>
      <c r="M33" s="13">
        <v>0</v>
      </c>
      <c r="N33" s="13">
        <v>9</v>
      </c>
      <c r="O33" s="13">
        <v>1</v>
      </c>
      <c r="P33" s="13">
        <v>0</v>
      </c>
      <c r="Q33" s="13">
        <v>1</v>
      </c>
      <c r="R33" s="13">
        <v>10</v>
      </c>
      <c r="S33" s="13">
        <v>0</v>
      </c>
      <c r="T33" s="13">
        <v>0</v>
      </c>
      <c r="U33" s="13">
        <v>0</v>
      </c>
      <c r="V33" s="13">
        <v>5</v>
      </c>
      <c r="W33" s="13">
        <v>1</v>
      </c>
      <c r="X33" s="13">
        <v>0</v>
      </c>
      <c r="Y33" s="13">
        <v>0</v>
      </c>
      <c r="Z33" s="13">
        <v>7</v>
      </c>
      <c r="AA33" s="13">
        <v>1</v>
      </c>
      <c r="AB33" s="13">
        <v>1</v>
      </c>
      <c r="AC33" s="13">
        <v>0</v>
      </c>
      <c r="AD33" s="13">
        <v>7</v>
      </c>
      <c r="AE33" s="13">
        <v>2</v>
      </c>
      <c r="AF33" s="13">
        <v>1</v>
      </c>
      <c r="AG33" s="13">
        <v>0</v>
      </c>
      <c r="AH33" s="13">
        <v>26</v>
      </c>
      <c r="AI33" s="13">
        <v>4</v>
      </c>
      <c r="AJ33" s="13">
        <v>2</v>
      </c>
      <c r="AK33" s="13">
        <v>0</v>
      </c>
      <c r="AL33" s="13">
        <v>83</v>
      </c>
      <c r="AM33" s="13">
        <v>20</v>
      </c>
      <c r="AN33" s="13">
        <v>17</v>
      </c>
      <c r="AO33" s="13">
        <v>12</v>
      </c>
      <c r="AP33" s="13">
        <v>18</v>
      </c>
      <c r="AQ33" s="13">
        <v>0</v>
      </c>
      <c r="AR33" s="12"/>
      <c r="AS33" s="12"/>
      <c r="AT33" s="12"/>
      <c r="AU33" s="12"/>
      <c r="AV33" s="12"/>
      <c r="AW33" s="12"/>
      <c r="AX33" s="12"/>
      <c r="AY33" s="12"/>
      <c r="AZ33" s="12"/>
    </row>
    <row r="34" spans="1:52" ht="15.75" customHeight="1" x14ac:dyDescent="0.15">
      <c r="A34" s="9">
        <v>280</v>
      </c>
      <c r="B34" s="12">
        <v>2</v>
      </c>
      <c r="C34" s="18">
        <v>1</v>
      </c>
      <c r="D34" s="11">
        <v>1</v>
      </c>
      <c r="E34" s="13">
        <v>11</v>
      </c>
      <c r="F34" s="13">
        <v>16</v>
      </c>
      <c r="G34" s="13">
        <v>0</v>
      </c>
      <c r="H34" s="13">
        <v>5</v>
      </c>
      <c r="I34" s="13">
        <v>1</v>
      </c>
      <c r="J34" s="13">
        <v>3</v>
      </c>
      <c r="K34" s="13">
        <v>12</v>
      </c>
      <c r="L34" s="13">
        <v>5</v>
      </c>
      <c r="M34" s="13">
        <v>0</v>
      </c>
      <c r="N34" s="13">
        <v>9</v>
      </c>
      <c r="O34" s="13">
        <v>0</v>
      </c>
      <c r="P34" s="13">
        <v>0</v>
      </c>
      <c r="Q34" s="13">
        <v>0</v>
      </c>
      <c r="R34" s="13">
        <v>9</v>
      </c>
      <c r="S34" s="13">
        <v>0</v>
      </c>
      <c r="T34" s="13">
        <v>0</v>
      </c>
      <c r="U34" s="13">
        <v>0</v>
      </c>
      <c r="V34" s="13">
        <v>9</v>
      </c>
      <c r="W34" s="13">
        <v>0</v>
      </c>
      <c r="X34" s="13">
        <v>0</v>
      </c>
      <c r="Y34" s="13">
        <v>0</v>
      </c>
      <c r="Z34" s="13">
        <v>5</v>
      </c>
      <c r="AA34" s="13">
        <v>0</v>
      </c>
      <c r="AB34" s="13">
        <v>0</v>
      </c>
      <c r="AC34" s="13">
        <v>0</v>
      </c>
      <c r="AD34" s="13">
        <v>6</v>
      </c>
      <c r="AE34" s="13">
        <v>0</v>
      </c>
      <c r="AF34" s="13">
        <v>0</v>
      </c>
      <c r="AG34" s="13">
        <v>0</v>
      </c>
      <c r="AH34" s="13">
        <v>17</v>
      </c>
      <c r="AI34" s="13">
        <v>0</v>
      </c>
      <c r="AJ34" s="13">
        <v>0</v>
      </c>
      <c r="AK34" s="13">
        <v>0</v>
      </c>
      <c r="AL34" s="13">
        <v>64</v>
      </c>
      <c r="AM34" s="13">
        <v>11</v>
      </c>
      <c r="AN34" s="13">
        <v>45</v>
      </c>
      <c r="AO34" s="13">
        <v>18</v>
      </c>
      <c r="AP34" s="13">
        <v>7</v>
      </c>
      <c r="AQ34" s="13">
        <v>5</v>
      </c>
      <c r="AR34" s="12"/>
      <c r="AS34" s="13">
        <v>19</v>
      </c>
      <c r="AT34" s="13" t="s">
        <v>52</v>
      </c>
      <c r="AU34" s="14"/>
      <c r="AV34" s="13" t="s">
        <v>87</v>
      </c>
      <c r="AW34" s="13" t="s">
        <v>55</v>
      </c>
      <c r="AX34" s="13" t="s">
        <v>60</v>
      </c>
      <c r="AY34" s="13" t="s">
        <v>93</v>
      </c>
      <c r="AZ34" s="13" t="s">
        <v>109</v>
      </c>
    </row>
    <row r="35" spans="1:52" ht="15.75" customHeight="1" x14ac:dyDescent="0.15">
      <c r="A35" s="9">
        <v>280</v>
      </c>
      <c r="B35" s="12">
        <v>2</v>
      </c>
      <c r="C35" s="18">
        <v>2</v>
      </c>
      <c r="D35" s="11">
        <v>2</v>
      </c>
      <c r="E35" s="13">
        <v>15</v>
      </c>
      <c r="F35" s="13">
        <v>12</v>
      </c>
      <c r="G35" s="13">
        <v>0</v>
      </c>
      <c r="H35" s="13">
        <v>4</v>
      </c>
      <c r="I35" s="13">
        <v>6</v>
      </c>
      <c r="J35" s="13">
        <v>7</v>
      </c>
      <c r="K35" s="13">
        <v>14</v>
      </c>
      <c r="L35" s="13">
        <v>3</v>
      </c>
      <c r="M35" s="13">
        <v>0</v>
      </c>
      <c r="N35" s="13">
        <v>12</v>
      </c>
      <c r="O35" s="13">
        <v>0</v>
      </c>
      <c r="P35" s="13">
        <v>0</v>
      </c>
      <c r="Q35" s="13">
        <v>0</v>
      </c>
      <c r="R35" s="13">
        <v>9</v>
      </c>
      <c r="S35" s="13">
        <v>0</v>
      </c>
      <c r="T35" s="13">
        <v>0</v>
      </c>
      <c r="U35" s="13">
        <v>0</v>
      </c>
      <c r="V35" s="13">
        <v>11</v>
      </c>
      <c r="W35" s="13">
        <v>1</v>
      </c>
      <c r="X35" s="13">
        <v>1</v>
      </c>
      <c r="Y35" s="13">
        <v>0</v>
      </c>
      <c r="Z35" s="13">
        <v>7</v>
      </c>
      <c r="AA35" s="13">
        <v>1</v>
      </c>
      <c r="AB35" s="13">
        <v>0</v>
      </c>
      <c r="AC35" s="13">
        <v>0</v>
      </c>
      <c r="AD35" s="13">
        <v>8</v>
      </c>
      <c r="AE35" s="13">
        <v>0</v>
      </c>
      <c r="AF35" s="13">
        <v>0</v>
      </c>
      <c r="AG35" s="13">
        <v>0</v>
      </c>
      <c r="AH35" s="13">
        <v>25</v>
      </c>
      <c r="AI35" s="13">
        <v>3</v>
      </c>
      <c r="AJ35" s="13">
        <v>1</v>
      </c>
      <c r="AK35" s="13">
        <v>0</v>
      </c>
      <c r="AL35" s="13">
        <v>71</v>
      </c>
      <c r="AM35" s="13">
        <v>4</v>
      </c>
      <c r="AN35" s="13">
        <v>45</v>
      </c>
      <c r="AO35" s="13">
        <v>18</v>
      </c>
      <c r="AP35" s="13">
        <v>6</v>
      </c>
      <c r="AQ35" s="13">
        <v>6</v>
      </c>
      <c r="AR35" s="12"/>
      <c r="AS35" s="12"/>
      <c r="AT35" s="12"/>
      <c r="AU35" s="12"/>
      <c r="AV35" s="12"/>
      <c r="AW35" s="12"/>
      <c r="AX35" s="12"/>
      <c r="AY35" s="12"/>
      <c r="AZ35" s="12"/>
    </row>
    <row r="36" spans="1:52" ht="15.75" customHeight="1" x14ac:dyDescent="0.15">
      <c r="A36" s="9">
        <v>281</v>
      </c>
      <c r="B36" s="12">
        <v>3</v>
      </c>
      <c r="C36" s="18">
        <v>1</v>
      </c>
      <c r="D36" s="11">
        <v>2</v>
      </c>
      <c r="E36" s="13">
        <v>10</v>
      </c>
      <c r="F36" s="13">
        <v>2</v>
      </c>
      <c r="G36" s="13">
        <v>15</v>
      </c>
      <c r="H36" s="13">
        <v>6</v>
      </c>
      <c r="I36" s="13">
        <v>8</v>
      </c>
      <c r="J36" s="13">
        <v>5</v>
      </c>
      <c r="K36" s="13">
        <v>9</v>
      </c>
      <c r="L36" s="13">
        <v>0</v>
      </c>
      <c r="M36" s="13">
        <v>8</v>
      </c>
      <c r="N36" s="13">
        <v>12</v>
      </c>
      <c r="O36" s="13">
        <v>0</v>
      </c>
      <c r="P36" s="13">
        <v>0</v>
      </c>
      <c r="Q36" s="13">
        <v>0</v>
      </c>
      <c r="R36" s="13">
        <v>12</v>
      </c>
      <c r="S36" s="13">
        <v>0</v>
      </c>
      <c r="T36" s="13">
        <v>0</v>
      </c>
      <c r="U36" s="13">
        <v>0</v>
      </c>
      <c r="V36" s="13">
        <v>11</v>
      </c>
      <c r="W36" s="13">
        <v>0</v>
      </c>
      <c r="X36" s="13">
        <v>0</v>
      </c>
      <c r="Y36" s="13">
        <v>1</v>
      </c>
      <c r="Z36" s="13">
        <v>9</v>
      </c>
      <c r="AA36" s="13">
        <v>1</v>
      </c>
      <c r="AB36" s="13">
        <v>1</v>
      </c>
      <c r="AC36" s="13">
        <v>0</v>
      </c>
      <c r="AD36" s="13">
        <v>7</v>
      </c>
      <c r="AE36" s="13">
        <v>2</v>
      </c>
      <c r="AF36" s="13">
        <v>1</v>
      </c>
      <c r="AG36" s="13">
        <v>0</v>
      </c>
      <c r="AH36" s="13">
        <v>37</v>
      </c>
      <c r="AI36" s="13">
        <v>1</v>
      </c>
      <c r="AJ36" s="13">
        <v>1</v>
      </c>
      <c r="AK36" s="13">
        <v>0</v>
      </c>
      <c r="AL36" s="13">
        <v>51</v>
      </c>
      <c r="AM36" s="13">
        <v>4</v>
      </c>
      <c r="AN36" s="13">
        <v>65</v>
      </c>
      <c r="AO36" s="13">
        <v>19</v>
      </c>
      <c r="AP36" s="13">
        <v>4</v>
      </c>
      <c r="AQ36" s="13">
        <v>7</v>
      </c>
      <c r="AR36" s="12"/>
      <c r="AS36" s="13">
        <v>20</v>
      </c>
      <c r="AT36" s="13" t="s">
        <v>68</v>
      </c>
      <c r="AU36" s="13" t="s">
        <v>86</v>
      </c>
      <c r="AV36" s="13" t="s">
        <v>87</v>
      </c>
      <c r="AW36" s="13" t="s">
        <v>88</v>
      </c>
      <c r="AX36" s="13" t="s">
        <v>60</v>
      </c>
      <c r="AY36" s="13" t="s">
        <v>90</v>
      </c>
      <c r="AZ36" s="13" t="s">
        <v>103</v>
      </c>
    </row>
    <row r="37" spans="1:52" ht="15.75" customHeight="1" x14ac:dyDescent="0.15">
      <c r="A37" s="9">
        <v>281</v>
      </c>
      <c r="B37" s="12">
        <v>3</v>
      </c>
      <c r="C37" s="18">
        <v>2</v>
      </c>
      <c r="D37" s="11">
        <v>1</v>
      </c>
      <c r="E37" s="13">
        <v>12</v>
      </c>
      <c r="F37" s="13">
        <v>6</v>
      </c>
      <c r="G37" s="13">
        <v>9</v>
      </c>
      <c r="H37" s="13">
        <v>8</v>
      </c>
      <c r="I37" s="13">
        <v>9</v>
      </c>
      <c r="J37" s="13">
        <v>7</v>
      </c>
      <c r="K37" s="13">
        <v>15</v>
      </c>
      <c r="L37" s="13">
        <v>0</v>
      </c>
      <c r="M37" s="13">
        <v>2</v>
      </c>
      <c r="N37" s="13">
        <v>11</v>
      </c>
      <c r="O37" s="13">
        <v>0</v>
      </c>
      <c r="P37" s="13">
        <v>0</v>
      </c>
      <c r="Q37" s="13">
        <v>0</v>
      </c>
      <c r="R37" s="13">
        <v>11</v>
      </c>
      <c r="S37" s="13">
        <v>0</v>
      </c>
      <c r="T37" s="13">
        <v>0</v>
      </c>
      <c r="U37" s="13">
        <v>0</v>
      </c>
      <c r="V37" s="13">
        <v>7</v>
      </c>
      <c r="W37" s="13">
        <v>1</v>
      </c>
      <c r="X37" s="13">
        <v>1</v>
      </c>
      <c r="Y37" s="13">
        <v>1</v>
      </c>
      <c r="Z37" s="13">
        <v>9</v>
      </c>
      <c r="AA37" s="13">
        <v>0</v>
      </c>
      <c r="AB37" s="13">
        <v>0</v>
      </c>
      <c r="AC37" s="13">
        <v>0</v>
      </c>
      <c r="AD37" s="13">
        <v>11</v>
      </c>
      <c r="AE37" s="13">
        <v>1</v>
      </c>
      <c r="AF37" s="13">
        <v>1</v>
      </c>
      <c r="AG37" s="13">
        <v>0</v>
      </c>
      <c r="AH37" s="13">
        <v>35</v>
      </c>
      <c r="AI37" s="13">
        <v>2</v>
      </c>
      <c r="AJ37" s="13">
        <v>2</v>
      </c>
      <c r="AK37" s="13">
        <v>0</v>
      </c>
      <c r="AL37" s="13">
        <v>47</v>
      </c>
      <c r="AM37" s="13">
        <v>3</v>
      </c>
      <c r="AN37" s="13">
        <v>70</v>
      </c>
      <c r="AO37" s="13">
        <v>22</v>
      </c>
      <c r="AP37" s="13">
        <v>0</v>
      </c>
      <c r="AQ37" s="13">
        <v>8</v>
      </c>
      <c r="AR37" s="12"/>
      <c r="AS37" s="12"/>
      <c r="AT37" s="12"/>
      <c r="AU37" s="12"/>
      <c r="AV37" s="12"/>
      <c r="AW37" s="12"/>
      <c r="AX37" s="12"/>
      <c r="AY37" s="12"/>
      <c r="AZ37" s="12"/>
    </row>
    <row r="38" spans="1:52" ht="15.75" customHeight="1" x14ac:dyDescent="0.15">
      <c r="A38" s="9">
        <v>282</v>
      </c>
      <c r="B38" s="12">
        <v>1</v>
      </c>
      <c r="C38" s="18">
        <v>1</v>
      </c>
      <c r="D38" s="11">
        <v>1</v>
      </c>
      <c r="E38" s="13">
        <v>18</v>
      </c>
      <c r="F38" s="13">
        <v>6</v>
      </c>
      <c r="G38" s="13">
        <v>3</v>
      </c>
      <c r="H38" s="13">
        <v>7</v>
      </c>
      <c r="I38" s="13">
        <v>6</v>
      </c>
      <c r="J38" s="13">
        <v>7</v>
      </c>
      <c r="K38" s="13">
        <v>15</v>
      </c>
      <c r="L38" s="13">
        <v>2</v>
      </c>
      <c r="M38" s="13">
        <v>0</v>
      </c>
      <c r="N38" s="13">
        <v>8</v>
      </c>
      <c r="O38" s="13">
        <v>2</v>
      </c>
      <c r="P38" s="13">
        <v>1</v>
      </c>
      <c r="Q38" s="13">
        <v>0</v>
      </c>
      <c r="R38" s="13">
        <v>9</v>
      </c>
      <c r="S38" s="13">
        <v>1</v>
      </c>
      <c r="T38" s="13">
        <v>1</v>
      </c>
      <c r="U38" s="13">
        <v>0</v>
      </c>
      <c r="V38" s="13">
        <v>7</v>
      </c>
      <c r="W38" s="13">
        <v>3</v>
      </c>
      <c r="X38" s="13">
        <v>1</v>
      </c>
      <c r="Y38" s="13">
        <v>0</v>
      </c>
      <c r="Z38" s="13">
        <v>8</v>
      </c>
      <c r="AA38" s="13">
        <v>0</v>
      </c>
      <c r="AB38" s="13">
        <v>0</v>
      </c>
      <c r="AC38" s="13">
        <v>0</v>
      </c>
      <c r="AD38" s="13">
        <v>7</v>
      </c>
      <c r="AE38" s="13">
        <v>2</v>
      </c>
      <c r="AF38" s="13">
        <v>1</v>
      </c>
      <c r="AG38" s="13">
        <v>0</v>
      </c>
      <c r="AH38" s="13">
        <v>28</v>
      </c>
      <c r="AI38" s="13">
        <v>4</v>
      </c>
      <c r="AJ38" s="13">
        <v>3</v>
      </c>
      <c r="AK38" s="13">
        <v>0</v>
      </c>
      <c r="AL38" s="13">
        <v>90</v>
      </c>
      <c r="AM38" s="13">
        <v>5</v>
      </c>
      <c r="AN38" s="13">
        <v>25</v>
      </c>
      <c r="AO38" s="13">
        <v>29</v>
      </c>
      <c r="AP38" s="13">
        <v>1</v>
      </c>
      <c r="AQ38" s="13">
        <v>0</v>
      </c>
      <c r="AR38" s="12"/>
      <c r="AS38" s="13">
        <v>20</v>
      </c>
      <c r="AT38" s="13" t="s">
        <v>68</v>
      </c>
      <c r="AU38" s="13" t="s">
        <v>86</v>
      </c>
      <c r="AV38" s="13" t="s">
        <v>87</v>
      </c>
      <c r="AW38" s="13" t="s">
        <v>110</v>
      </c>
      <c r="AX38" s="13" t="s">
        <v>111</v>
      </c>
      <c r="AY38" s="13" t="s">
        <v>103</v>
      </c>
      <c r="AZ38" s="13" t="s">
        <v>103</v>
      </c>
    </row>
    <row r="39" spans="1:52" ht="15.75" customHeight="1" x14ac:dyDescent="0.15">
      <c r="A39" s="9">
        <v>282</v>
      </c>
      <c r="B39" s="12">
        <v>1</v>
      </c>
      <c r="C39" s="18">
        <v>2</v>
      </c>
      <c r="D39" s="11">
        <v>2</v>
      </c>
      <c r="E39" s="13">
        <v>19</v>
      </c>
      <c r="F39" s="13">
        <v>8</v>
      </c>
      <c r="G39" s="13">
        <v>0</v>
      </c>
      <c r="H39" s="13">
        <v>6</v>
      </c>
      <c r="I39" s="13">
        <v>10</v>
      </c>
      <c r="J39" s="13">
        <v>5</v>
      </c>
      <c r="K39" s="13">
        <v>15</v>
      </c>
      <c r="L39" s="13">
        <v>2</v>
      </c>
      <c r="M39" s="13">
        <v>0</v>
      </c>
      <c r="N39" s="13">
        <v>7</v>
      </c>
      <c r="O39" s="13">
        <v>1</v>
      </c>
      <c r="P39" s="13">
        <v>1</v>
      </c>
      <c r="Q39" s="13">
        <v>0</v>
      </c>
      <c r="R39" s="13">
        <v>7</v>
      </c>
      <c r="S39" s="13">
        <v>1</v>
      </c>
      <c r="T39" s="13">
        <v>1</v>
      </c>
      <c r="U39" s="13">
        <v>0</v>
      </c>
      <c r="V39" s="13">
        <v>11</v>
      </c>
      <c r="W39" s="13">
        <v>1</v>
      </c>
      <c r="X39" s="13">
        <v>1</v>
      </c>
      <c r="Y39" s="13">
        <v>0</v>
      </c>
      <c r="Z39" s="13">
        <v>7</v>
      </c>
      <c r="AA39" s="13">
        <v>0</v>
      </c>
      <c r="AB39" s="13">
        <v>0</v>
      </c>
      <c r="AC39" s="13">
        <v>0</v>
      </c>
      <c r="AD39" s="13">
        <v>9</v>
      </c>
      <c r="AE39" s="13">
        <v>1</v>
      </c>
      <c r="AF39" s="13">
        <v>1</v>
      </c>
      <c r="AG39" s="13">
        <v>0</v>
      </c>
      <c r="AH39" s="13">
        <v>31</v>
      </c>
      <c r="AI39" s="13">
        <v>5</v>
      </c>
      <c r="AJ39" s="13">
        <v>3</v>
      </c>
      <c r="AK39" s="13">
        <v>0</v>
      </c>
      <c r="AL39" s="13">
        <v>91</v>
      </c>
      <c r="AM39" s="13">
        <v>9</v>
      </c>
      <c r="AN39" s="13">
        <v>20</v>
      </c>
      <c r="AO39" s="13">
        <v>30</v>
      </c>
      <c r="AP39" s="13">
        <v>0</v>
      </c>
      <c r="AQ39" s="13">
        <v>0</v>
      </c>
      <c r="AR39" s="12"/>
      <c r="AS39" s="12"/>
      <c r="AT39" s="12"/>
      <c r="AU39" s="12"/>
      <c r="AV39" s="12"/>
      <c r="AW39" s="12"/>
      <c r="AX39" s="12"/>
      <c r="AY39" s="12"/>
      <c r="AZ39" s="12"/>
    </row>
    <row r="40" spans="1:52" ht="15.75" customHeight="1" x14ac:dyDescent="0.15">
      <c r="A40" s="9">
        <v>283</v>
      </c>
      <c r="B40" s="12">
        <v>2</v>
      </c>
      <c r="C40" s="18">
        <v>1</v>
      </c>
      <c r="D40" s="11">
        <v>2</v>
      </c>
      <c r="E40" s="13">
        <v>9</v>
      </c>
      <c r="F40" s="13">
        <v>18</v>
      </c>
      <c r="G40" s="13">
        <v>0</v>
      </c>
      <c r="H40" s="13">
        <v>2</v>
      </c>
      <c r="I40" s="13">
        <v>6</v>
      </c>
      <c r="J40" s="13">
        <v>3</v>
      </c>
      <c r="K40" s="13">
        <v>6</v>
      </c>
      <c r="L40" s="13">
        <v>7</v>
      </c>
      <c r="M40" s="13">
        <v>4</v>
      </c>
      <c r="N40" s="13">
        <v>15</v>
      </c>
      <c r="O40" s="13">
        <v>0</v>
      </c>
      <c r="P40" s="13">
        <v>0</v>
      </c>
      <c r="Q40" s="13">
        <v>0</v>
      </c>
      <c r="R40" s="13">
        <v>11</v>
      </c>
      <c r="S40" s="13">
        <v>1</v>
      </c>
      <c r="T40" s="13">
        <v>1</v>
      </c>
      <c r="U40" s="13">
        <v>0</v>
      </c>
      <c r="V40" s="13">
        <v>12</v>
      </c>
      <c r="W40" s="13">
        <v>1</v>
      </c>
      <c r="X40" s="13">
        <v>1</v>
      </c>
      <c r="Y40" s="13">
        <v>0</v>
      </c>
      <c r="Z40" s="13">
        <v>11</v>
      </c>
      <c r="AA40" s="13">
        <v>2</v>
      </c>
      <c r="AB40" s="13">
        <v>0</v>
      </c>
      <c r="AC40" s="13">
        <v>0</v>
      </c>
      <c r="AD40" s="13">
        <v>8</v>
      </c>
      <c r="AE40" s="13">
        <v>2</v>
      </c>
      <c r="AF40" s="13">
        <v>1</v>
      </c>
      <c r="AG40" s="13">
        <v>0</v>
      </c>
      <c r="AH40" s="13">
        <v>45</v>
      </c>
      <c r="AI40" s="13">
        <v>5</v>
      </c>
      <c r="AJ40" s="13">
        <v>2</v>
      </c>
      <c r="AK40" s="13">
        <v>1</v>
      </c>
      <c r="AL40" s="13">
        <v>37</v>
      </c>
      <c r="AM40" s="13">
        <v>2</v>
      </c>
      <c r="AN40" s="13">
        <v>81</v>
      </c>
      <c r="AO40" s="13">
        <v>4</v>
      </c>
      <c r="AP40" s="13">
        <v>6</v>
      </c>
      <c r="AQ40" s="13">
        <v>20</v>
      </c>
      <c r="AR40" s="12"/>
      <c r="AS40" s="13">
        <v>22</v>
      </c>
      <c r="AT40" s="13" t="s">
        <v>52</v>
      </c>
      <c r="AU40" s="13" t="s">
        <v>81</v>
      </c>
      <c r="AV40" s="13" t="s">
        <v>112</v>
      </c>
      <c r="AW40" s="13" t="s">
        <v>88</v>
      </c>
      <c r="AX40" s="13" t="s">
        <v>60</v>
      </c>
      <c r="AY40" s="13" t="s">
        <v>85</v>
      </c>
      <c r="AZ40" s="13" t="s">
        <v>113</v>
      </c>
    </row>
    <row r="41" spans="1:52" ht="15.75" customHeight="1" x14ac:dyDescent="0.15">
      <c r="A41" s="9">
        <v>283</v>
      </c>
      <c r="B41" s="12">
        <v>2</v>
      </c>
      <c r="C41" s="18">
        <v>2</v>
      </c>
      <c r="D41" s="11">
        <v>1</v>
      </c>
      <c r="E41" s="13">
        <v>15</v>
      </c>
      <c r="F41" s="13">
        <v>12</v>
      </c>
      <c r="G41" s="13">
        <v>0</v>
      </c>
      <c r="H41" s="13">
        <v>8</v>
      </c>
      <c r="I41" s="13">
        <v>7</v>
      </c>
      <c r="J41" s="13">
        <v>4</v>
      </c>
      <c r="K41" s="13">
        <v>6</v>
      </c>
      <c r="L41" s="13">
        <v>8</v>
      </c>
      <c r="M41" s="13">
        <v>3</v>
      </c>
      <c r="N41" s="13">
        <v>11</v>
      </c>
      <c r="O41" s="13">
        <v>1</v>
      </c>
      <c r="P41" s="13">
        <v>0</v>
      </c>
      <c r="Q41" s="13">
        <v>0</v>
      </c>
      <c r="R41" s="13">
        <v>9</v>
      </c>
      <c r="S41" s="13">
        <v>2</v>
      </c>
      <c r="T41" s="13">
        <v>0</v>
      </c>
      <c r="U41" s="13">
        <v>0</v>
      </c>
      <c r="V41" s="13">
        <v>11</v>
      </c>
      <c r="W41" s="13">
        <v>0</v>
      </c>
      <c r="X41" s="13">
        <v>0</v>
      </c>
      <c r="Y41" s="13">
        <v>0</v>
      </c>
      <c r="Z41" s="13">
        <v>5</v>
      </c>
      <c r="AA41" s="13">
        <v>2</v>
      </c>
      <c r="AB41" s="13">
        <v>1</v>
      </c>
      <c r="AC41" s="13">
        <v>0</v>
      </c>
      <c r="AD41" s="13">
        <v>10</v>
      </c>
      <c r="AE41" s="13">
        <v>0</v>
      </c>
      <c r="AF41" s="13">
        <v>0</v>
      </c>
      <c r="AG41" s="13">
        <v>0</v>
      </c>
      <c r="AH41" s="13">
        <v>37</v>
      </c>
      <c r="AI41" s="13">
        <v>4</v>
      </c>
      <c r="AJ41" s="13">
        <v>1</v>
      </c>
      <c r="AK41" s="13">
        <v>0</v>
      </c>
      <c r="AL41" s="13">
        <v>36</v>
      </c>
      <c r="AM41" s="13">
        <v>1</v>
      </c>
      <c r="AN41" s="13">
        <v>83</v>
      </c>
      <c r="AO41" s="13">
        <v>13</v>
      </c>
      <c r="AP41" s="13">
        <v>6</v>
      </c>
      <c r="AQ41" s="13">
        <v>11</v>
      </c>
      <c r="AR41" s="12"/>
      <c r="AS41" s="12"/>
      <c r="AT41" s="12"/>
      <c r="AU41" s="12"/>
      <c r="AV41" s="12"/>
      <c r="AW41" s="12"/>
      <c r="AX41" s="12"/>
      <c r="AY41" s="12"/>
      <c r="AZ41" s="12"/>
    </row>
    <row r="42" spans="1:52" ht="15.75" customHeight="1" x14ac:dyDescent="0.15">
      <c r="A42" s="9">
        <v>284</v>
      </c>
      <c r="B42" s="12">
        <v>3</v>
      </c>
      <c r="C42" s="18">
        <v>1</v>
      </c>
      <c r="D42" s="11">
        <v>1</v>
      </c>
      <c r="E42" s="13">
        <v>15</v>
      </c>
      <c r="F42" s="13">
        <v>6</v>
      </c>
      <c r="G42" s="13">
        <v>6</v>
      </c>
      <c r="H42" s="13">
        <v>6</v>
      </c>
      <c r="I42" s="13">
        <v>6</v>
      </c>
      <c r="J42" s="13">
        <v>8</v>
      </c>
      <c r="K42" s="13">
        <v>9</v>
      </c>
      <c r="L42" s="13">
        <v>6</v>
      </c>
      <c r="M42" s="13">
        <v>2</v>
      </c>
      <c r="N42" s="13">
        <v>5</v>
      </c>
      <c r="O42" s="13">
        <v>3</v>
      </c>
      <c r="P42" s="13">
        <v>0</v>
      </c>
      <c r="Q42" s="13">
        <v>0</v>
      </c>
      <c r="R42" s="13">
        <v>10</v>
      </c>
      <c r="S42" s="13">
        <v>0</v>
      </c>
      <c r="T42" s="13">
        <v>0</v>
      </c>
      <c r="U42" s="13">
        <v>0</v>
      </c>
      <c r="V42" s="13">
        <v>9</v>
      </c>
      <c r="W42" s="13">
        <v>1</v>
      </c>
      <c r="X42" s="13">
        <v>1</v>
      </c>
      <c r="Y42" s="13">
        <v>0</v>
      </c>
      <c r="Z42" s="13">
        <v>6</v>
      </c>
      <c r="AA42" s="13">
        <v>0</v>
      </c>
      <c r="AB42" s="13">
        <v>0</v>
      </c>
      <c r="AC42" s="13">
        <v>0</v>
      </c>
      <c r="AD42" s="13">
        <v>7</v>
      </c>
      <c r="AE42" s="13">
        <v>1</v>
      </c>
      <c r="AF42" s="13">
        <v>1</v>
      </c>
      <c r="AG42" s="13">
        <v>0</v>
      </c>
      <c r="AH42" s="13">
        <v>26</v>
      </c>
      <c r="AI42" s="13">
        <v>5</v>
      </c>
      <c r="AJ42" s="13">
        <v>4</v>
      </c>
      <c r="AK42" s="13">
        <v>0</v>
      </c>
      <c r="AL42" s="13">
        <v>64</v>
      </c>
      <c r="AM42" s="13">
        <v>6</v>
      </c>
      <c r="AN42" s="13">
        <v>50</v>
      </c>
      <c r="AO42" s="13">
        <v>29</v>
      </c>
      <c r="AP42" s="13">
        <v>1</v>
      </c>
      <c r="AQ42" s="13">
        <v>0</v>
      </c>
      <c r="AR42" s="12"/>
      <c r="AS42" s="13">
        <v>20</v>
      </c>
      <c r="AT42" s="13" t="s">
        <v>68</v>
      </c>
      <c r="AU42" s="12"/>
      <c r="AV42" s="13" t="s">
        <v>87</v>
      </c>
      <c r="AW42" s="13" t="s">
        <v>83</v>
      </c>
      <c r="AX42" s="13" t="s">
        <v>70</v>
      </c>
      <c r="AY42" s="13" t="s">
        <v>114</v>
      </c>
      <c r="AZ42" s="13" t="s">
        <v>95</v>
      </c>
    </row>
    <row r="43" spans="1:52" ht="15.75" customHeight="1" x14ac:dyDescent="0.15">
      <c r="A43" s="9">
        <v>284</v>
      </c>
      <c r="B43" s="12">
        <v>3</v>
      </c>
      <c r="C43" s="18">
        <v>2</v>
      </c>
      <c r="D43" s="11">
        <v>2</v>
      </c>
      <c r="E43" s="13">
        <v>16</v>
      </c>
      <c r="F43" s="13">
        <v>6</v>
      </c>
      <c r="G43" s="13">
        <v>5</v>
      </c>
      <c r="H43" s="13">
        <v>8</v>
      </c>
      <c r="I43" s="13">
        <v>9</v>
      </c>
      <c r="J43" s="13">
        <v>6</v>
      </c>
      <c r="K43" s="13">
        <v>14</v>
      </c>
      <c r="L43" s="13">
        <v>3</v>
      </c>
      <c r="M43" s="13">
        <v>0</v>
      </c>
      <c r="N43" s="13">
        <v>10</v>
      </c>
      <c r="O43" s="13">
        <v>0</v>
      </c>
      <c r="P43" s="13">
        <v>0</v>
      </c>
      <c r="Q43" s="13">
        <v>0</v>
      </c>
      <c r="R43" s="13">
        <v>9</v>
      </c>
      <c r="S43" s="13">
        <v>0</v>
      </c>
      <c r="T43" s="13">
        <v>0</v>
      </c>
      <c r="U43" s="13">
        <v>0</v>
      </c>
      <c r="V43" s="13">
        <v>9</v>
      </c>
      <c r="W43" s="13">
        <v>0</v>
      </c>
      <c r="X43" s="13">
        <v>0</v>
      </c>
      <c r="Y43" s="13">
        <v>0</v>
      </c>
      <c r="Z43" s="13">
        <v>9</v>
      </c>
      <c r="AA43" s="13">
        <v>1</v>
      </c>
      <c r="AB43" s="13">
        <v>1</v>
      </c>
      <c r="AC43" s="13">
        <v>0</v>
      </c>
      <c r="AD43" s="13">
        <v>10</v>
      </c>
      <c r="AE43" s="13">
        <v>0</v>
      </c>
      <c r="AF43" s="13">
        <v>0</v>
      </c>
      <c r="AG43" s="13">
        <v>0</v>
      </c>
      <c r="AH43" s="13">
        <v>25</v>
      </c>
      <c r="AI43" s="13">
        <v>4</v>
      </c>
      <c r="AJ43" s="13">
        <v>1</v>
      </c>
      <c r="AK43" s="13">
        <v>0</v>
      </c>
      <c r="AL43" s="13">
        <v>43</v>
      </c>
      <c r="AM43" s="13">
        <v>7</v>
      </c>
      <c r="AN43" s="13">
        <v>70</v>
      </c>
      <c r="AO43" s="13">
        <v>16</v>
      </c>
      <c r="AP43" s="13">
        <v>14</v>
      </c>
      <c r="AQ43" s="13">
        <v>0</v>
      </c>
      <c r="AR43" s="12"/>
      <c r="AS43" s="12"/>
      <c r="AT43" s="12"/>
      <c r="AU43" s="12"/>
      <c r="AV43" s="12"/>
      <c r="AW43" s="12"/>
      <c r="AX43" s="12"/>
      <c r="AY43" s="12"/>
      <c r="AZ43" s="12"/>
    </row>
    <row r="44" spans="1:52" ht="15.75" customHeight="1" x14ac:dyDescent="0.15">
      <c r="A44" s="9">
        <v>286</v>
      </c>
      <c r="B44" s="12">
        <v>2</v>
      </c>
      <c r="C44" s="18">
        <v>1</v>
      </c>
      <c r="D44" s="11">
        <v>1</v>
      </c>
      <c r="E44" s="13">
        <v>18</v>
      </c>
      <c r="F44" s="13">
        <v>4</v>
      </c>
      <c r="G44" s="13">
        <v>5</v>
      </c>
      <c r="H44" s="13">
        <v>5</v>
      </c>
      <c r="I44" s="13">
        <v>6</v>
      </c>
      <c r="J44" s="13">
        <v>4</v>
      </c>
      <c r="K44" s="13">
        <v>14</v>
      </c>
      <c r="L44" s="13">
        <v>3</v>
      </c>
      <c r="M44" s="13">
        <v>0</v>
      </c>
      <c r="N44" s="13">
        <v>7</v>
      </c>
      <c r="O44" s="13">
        <v>1</v>
      </c>
      <c r="P44" s="13">
        <v>1</v>
      </c>
      <c r="Q44" s="13">
        <v>0</v>
      </c>
      <c r="R44" s="13">
        <v>8</v>
      </c>
      <c r="S44" s="13">
        <v>2</v>
      </c>
      <c r="T44" s="13">
        <v>0</v>
      </c>
      <c r="U44" s="13">
        <v>0</v>
      </c>
      <c r="V44" s="13">
        <v>6</v>
      </c>
      <c r="W44" s="13">
        <v>3</v>
      </c>
      <c r="X44" s="13">
        <v>1</v>
      </c>
      <c r="Y44" s="13">
        <v>0</v>
      </c>
      <c r="Z44" s="13">
        <v>7</v>
      </c>
      <c r="AA44" s="13">
        <v>1</v>
      </c>
      <c r="AB44" s="13">
        <v>0</v>
      </c>
      <c r="AC44" s="13">
        <v>0</v>
      </c>
      <c r="AD44" s="13">
        <v>8</v>
      </c>
      <c r="AE44" s="13">
        <v>1</v>
      </c>
      <c r="AF44" s="13">
        <v>0</v>
      </c>
      <c r="AG44" s="13">
        <v>0</v>
      </c>
      <c r="AH44" s="13">
        <v>19</v>
      </c>
      <c r="AI44" s="13">
        <v>5</v>
      </c>
      <c r="AJ44" s="13">
        <v>2</v>
      </c>
      <c r="AK44" s="13">
        <v>0</v>
      </c>
      <c r="AL44" s="13">
        <v>78</v>
      </c>
      <c r="AM44" s="13">
        <v>2</v>
      </c>
      <c r="AN44" s="13">
        <v>40</v>
      </c>
      <c r="AO44" s="13">
        <v>30</v>
      </c>
      <c r="AP44" s="13">
        <v>0</v>
      </c>
      <c r="AQ44" s="13">
        <v>0</v>
      </c>
      <c r="AR44" s="12"/>
      <c r="AS44" s="13">
        <v>19</v>
      </c>
      <c r="AT44" s="13" t="s">
        <v>52</v>
      </c>
      <c r="AU44" s="13" t="s">
        <v>81</v>
      </c>
      <c r="AV44" s="13" t="s">
        <v>82</v>
      </c>
      <c r="AW44" s="14"/>
      <c r="AX44" s="13" t="s">
        <v>70</v>
      </c>
      <c r="AY44" s="13" t="s">
        <v>85</v>
      </c>
      <c r="AZ44" s="13" t="s">
        <v>95</v>
      </c>
    </row>
    <row r="45" spans="1:52" ht="15.75" customHeight="1" x14ac:dyDescent="0.15">
      <c r="A45" s="9">
        <v>286</v>
      </c>
      <c r="B45" s="12">
        <v>2</v>
      </c>
      <c r="C45" s="18">
        <v>2</v>
      </c>
      <c r="D45" s="11">
        <v>2</v>
      </c>
      <c r="E45" s="13">
        <v>17</v>
      </c>
      <c r="F45" s="13">
        <v>10</v>
      </c>
      <c r="G45" s="13">
        <v>0</v>
      </c>
      <c r="H45" s="13">
        <v>7</v>
      </c>
      <c r="I45" s="13">
        <v>8</v>
      </c>
      <c r="J45" s="13">
        <v>5</v>
      </c>
      <c r="K45" s="13">
        <v>16</v>
      </c>
      <c r="L45" s="13">
        <v>1</v>
      </c>
      <c r="M45" s="13">
        <v>0</v>
      </c>
      <c r="N45" s="13">
        <v>10</v>
      </c>
      <c r="O45" s="13">
        <v>0</v>
      </c>
      <c r="P45" s="13">
        <v>0</v>
      </c>
      <c r="Q45" s="13">
        <v>0</v>
      </c>
      <c r="R45" s="13">
        <v>8</v>
      </c>
      <c r="S45" s="13">
        <v>1</v>
      </c>
      <c r="T45" s="13">
        <v>1</v>
      </c>
      <c r="U45" s="13">
        <v>0</v>
      </c>
      <c r="V45" s="13">
        <v>12</v>
      </c>
      <c r="W45" s="13">
        <v>1</v>
      </c>
      <c r="X45" s="13">
        <v>1</v>
      </c>
      <c r="Y45" s="13">
        <v>0</v>
      </c>
      <c r="Z45" s="13">
        <v>6</v>
      </c>
      <c r="AA45" s="13">
        <v>2</v>
      </c>
      <c r="AB45" s="13">
        <v>0</v>
      </c>
      <c r="AC45" s="13">
        <v>0</v>
      </c>
      <c r="AD45" s="13">
        <v>6</v>
      </c>
      <c r="AE45" s="13">
        <v>1</v>
      </c>
      <c r="AF45" s="13">
        <v>1</v>
      </c>
      <c r="AG45" s="13">
        <v>0</v>
      </c>
      <c r="AH45" s="13">
        <v>25</v>
      </c>
      <c r="AI45" s="13">
        <v>4</v>
      </c>
      <c r="AJ45" s="13">
        <v>2</v>
      </c>
      <c r="AK45" s="13">
        <v>0</v>
      </c>
      <c r="AL45" s="13">
        <v>99</v>
      </c>
      <c r="AM45" s="13">
        <v>11</v>
      </c>
      <c r="AN45" s="13">
        <v>10</v>
      </c>
      <c r="AO45" s="13">
        <v>30</v>
      </c>
      <c r="AP45" s="13">
        <v>0</v>
      </c>
      <c r="AQ45" s="13">
        <v>0</v>
      </c>
      <c r="AR45" s="12"/>
      <c r="AS45" s="12"/>
      <c r="AT45" s="12"/>
      <c r="AU45" s="12"/>
      <c r="AV45" s="12"/>
      <c r="AW45" s="12"/>
      <c r="AX45" s="12"/>
      <c r="AY45" s="12"/>
      <c r="AZ45" s="12"/>
    </row>
    <row r="46" spans="1:52" ht="15.75" customHeight="1" x14ac:dyDescent="0.15">
      <c r="A46" s="9">
        <v>287</v>
      </c>
      <c r="B46" s="12">
        <v>3</v>
      </c>
      <c r="C46" s="18">
        <v>1</v>
      </c>
      <c r="D46" s="11">
        <v>2</v>
      </c>
      <c r="E46" s="13">
        <v>14</v>
      </c>
      <c r="F46" s="13">
        <v>13</v>
      </c>
      <c r="G46" s="13">
        <v>0</v>
      </c>
      <c r="H46" s="13">
        <v>5</v>
      </c>
      <c r="I46" s="13">
        <v>7</v>
      </c>
      <c r="J46" s="13">
        <v>8</v>
      </c>
      <c r="K46" s="13">
        <v>9</v>
      </c>
      <c r="L46" s="13">
        <v>1</v>
      </c>
      <c r="M46" s="13">
        <v>7</v>
      </c>
      <c r="N46" s="13">
        <v>12</v>
      </c>
      <c r="O46" s="13">
        <v>0</v>
      </c>
      <c r="P46" s="13">
        <v>0</v>
      </c>
      <c r="Q46" s="13">
        <v>0</v>
      </c>
      <c r="R46" s="13">
        <v>9</v>
      </c>
      <c r="S46" s="13">
        <v>1</v>
      </c>
      <c r="T46" s="13">
        <v>0</v>
      </c>
      <c r="U46" s="13">
        <v>0</v>
      </c>
      <c r="V46" s="13">
        <v>11</v>
      </c>
      <c r="W46" s="13">
        <v>0</v>
      </c>
      <c r="X46" s="13">
        <v>0</v>
      </c>
      <c r="Y46" s="13">
        <v>0</v>
      </c>
      <c r="Z46" s="13">
        <v>11</v>
      </c>
      <c r="AA46" s="13">
        <v>0</v>
      </c>
      <c r="AB46" s="13">
        <v>0</v>
      </c>
      <c r="AC46" s="13">
        <v>0</v>
      </c>
      <c r="AD46" s="13">
        <v>10</v>
      </c>
      <c r="AE46" s="13">
        <v>0</v>
      </c>
      <c r="AF46" s="13">
        <v>0</v>
      </c>
      <c r="AG46" s="13">
        <v>0</v>
      </c>
      <c r="AH46" s="13">
        <v>35</v>
      </c>
      <c r="AI46" s="13">
        <v>6</v>
      </c>
      <c r="AJ46" s="13">
        <v>2</v>
      </c>
      <c r="AK46" s="13">
        <v>0</v>
      </c>
      <c r="AL46" s="13">
        <v>102</v>
      </c>
      <c r="AM46" s="13">
        <v>18</v>
      </c>
      <c r="AN46" s="13">
        <v>0</v>
      </c>
      <c r="AO46" s="13">
        <v>15</v>
      </c>
      <c r="AP46" s="13">
        <v>15</v>
      </c>
      <c r="AQ46" s="13">
        <v>0</v>
      </c>
      <c r="AR46" s="12"/>
      <c r="AS46" s="13">
        <v>19</v>
      </c>
      <c r="AT46" s="13" t="s">
        <v>52</v>
      </c>
      <c r="AU46" s="13" t="s">
        <v>81</v>
      </c>
      <c r="AV46" s="13" t="s">
        <v>115</v>
      </c>
      <c r="AW46" s="13" t="s">
        <v>55</v>
      </c>
      <c r="AX46" s="13" t="s">
        <v>70</v>
      </c>
      <c r="AY46" s="13" t="s">
        <v>114</v>
      </c>
      <c r="AZ46" s="13" t="s">
        <v>116</v>
      </c>
    </row>
    <row r="47" spans="1:52" ht="13" x14ac:dyDescent="0.15">
      <c r="A47" s="9">
        <v>287</v>
      </c>
      <c r="B47" s="12">
        <v>3</v>
      </c>
      <c r="C47" s="18">
        <v>2</v>
      </c>
      <c r="D47" s="11">
        <v>1</v>
      </c>
      <c r="E47" s="13">
        <v>16</v>
      </c>
      <c r="F47" s="13">
        <v>11</v>
      </c>
      <c r="G47" s="13">
        <v>0</v>
      </c>
      <c r="H47" s="13">
        <v>9</v>
      </c>
      <c r="I47" s="13">
        <v>7</v>
      </c>
      <c r="J47" s="13">
        <v>7</v>
      </c>
      <c r="K47" s="13">
        <v>11</v>
      </c>
      <c r="L47" s="13">
        <v>4</v>
      </c>
      <c r="M47" s="13">
        <v>2</v>
      </c>
      <c r="N47" s="13">
        <v>11</v>
      </c>
      <c r="O47" s="13">
        <v>0</v>
      </c>
      <c r="P47" s="13">
        <v>0</v>
      </c>
      <c r="Q47" s="13">
        <v>0</v>
      </c>
      <c r="R47" s="13">
        <v>9</v>
      </c>
      <c r="S47" s="13">
        <v>1</v>
      </c>
      <c r="T47" s="13">
        <v>1</v>
      </c>
      <c r="U47" s="13">
        <v>0</v>
      </c>
      <c r="V47" s="13">
        <v>10</v>
      </c>
      <c r="W47" s="13">
        <v>0</v>
      </c>
      <c r="X47" s="13">
        <v>0</v>
      </c>
      <c r="Y47" s="13">
        <v>0</v>
      </c>
      <c r="Z47" s="13">
        <v>7</v>
      </c>
      <c r="AA47" s="13">
        <v>1</v>
      </c>
      <c r="AB47" s="13">
        <v>1</v>
      </c>
      <c r="AC47" s="13">
        <v>0</v>
      </c>
      <c r="AD47" s="13">
        <v>10</v>
      </c>
      <c r="AE47" s="13">
        <v>1</v>
      </c>
      <c r="AF47" s="13">
        <v>1</v>
      </c>
      <c r="AG47" s="13">
        <v>0</v>
      </c>
      <c r="AH47" s="13">
        <v>35</v>
      </c>
      <c r="AI47" s="13">
        <v>5</v>
      </c>
      <c r="AJ47" s="13">
        <v>4</v>
      </c>
      <c r="AK47" s="13">
        <v>3</v>
      </c>
      <c r="AL47" s="13">
        <v>106</v>
      </c>
      <c r="AM47" s="13">
        <v>14</v>
      </c>
      <c r="AN47" s="13">
        <v>0</v>
      </c>
      <c r="AO47" s="13">
        <v>19</v>
      </c>
      <c r="AP47" s="13">
        <v>11</v>
      </c>
      <c r="AQ47" s="13">
        <v>0</v>
      </c>
      <c r="AR47" s="12"/>
      <c r="AS47" s="12"/>
      <c r="AT47" s="12"/>
      <c r="AU47" s="12"/>
      <c r="AV47" s="12"/>
      <c r="AW47" s="12"/>
      <c r="AX47" s="12"/>
      <c r="AY47" s="12"/>
      <c r="AZ47" s="12"/>
    </row>
    <row r="48" spans="1:52" ht="13" x14ac:dyDescent="0.15">
      <c r="A48" s="9">
        <v>288</v>
      </c>
      <c r="B48" s="12">
        <v>1</v>
      </c>
      <c r="C48" s="18">
        <v>1</v>
      </c>
      <c r="D48" s="11">
        <v>1</v>
      </c>
      <c r="E48" s="13">
        <v>14</v>
      </c>
      <c r="F48" s="13">
        <v>13</v>
      </c>
      <c r="G48" s="13">
        <v>0</v>
      </c>
      <c r="H48" s="13">
        <v>3</v>
      </c>
      <c r="I48" s="13">
        <v>5</v>
      </c>
      <c r="J48" s="13">
        <v>6</v>
      </c>
      <c r="K48" s="13">
        <v>8</v>
      </c>
      <c r="L48" s="13">
        <v>9</v>
      </c>
      <c r="M48" s="13">
        <v>0</v>
      </c>
      <c r="N48" s="13">
        <v>7</v>
      </c>
      <c r="O48" s="13">
        <v>1</v>
      </c>
      <c r="P48" s="13">
        <v>1</v>
      </c>
      <c r="Q48" s="13">
        <v>0</v>
      </c>
      <c r="R48" s="13">
        <v>8</v>
      </c>
      <c r="S48" s="13">
        <v>0</v>
      </c>
      <c r="T48" s="13">
        <v>0</v>
      </c>
      <c r="U48" s="13">
        <v>0</v>
      </c>
      <c r="V48" s="13">
        <v>12</v>
      </c>
      <c r="W48" s="13">
        <v>0</v>
      </c>
      <c r="X48" s="13">
        <v>0</v>
      </c>
      <c r="Y48" s="13">
        <v>0</v>
      </c>
      <c r="Z48" s="13">
        <v>8</v>
      </c>
      <c r="AA48" s="13">
        <v>0</v>
      </c>
      <c r="AB48" s="13">
        <v>0</v>
      </c>
      <c r="AC48" s="13">
        <v>0</v>
      </c>
      <c r="AD48" s="13">
        <v>7</v>
      </c>
      <c r="AE48" s="13">
        <v>0</v>
      </c>
      <c r="AF48" s="13">
        <v>0</v>
      </c>
      <c r="AG48" s="13">
        <v>0</v>
      </c>
      <c r="AH48" s="13">
        <v>15</v>
      </c>
      <c r="AI48" s="13">
        <v>1</v>
      </c>
      <c r="AJ48" s="13">
        <v>1</v>
      </c>
      <c r="AK48" s="13">
        <v>0</v>
      </c>
      <c r="AL48" s="13">
        <v>77</v>
      </c>
      <c r="AM48" s="13">
        <v>43</v>
      </c>
      <c r="AN48" s="13">
        <v>0</v>
      </c>
      <c r="AO48" s="13">
        <v>15</v>
      </c>
      <c r="AP48" s="13">
        <v>15</v>
      </c>
      <c r="AQ48" s="13">
        <v>0</v>
      </c>
      <c r="AR48" s="12"/>
      <c r="AS48" s="13">
        <v>20</v>
      </c>
      <c r="AT48" s="13" t="s">
        <v>52</v>
      </c>
      <c r="AU48" s="13" t="s">
        <v>53</v>
      </c>
      <c r="AV48" s="13" t="s">
        <v>117</v>
      </c>
      <c r="AW48" s="13" t="s">
        <v>55</v>
      </c>
      <c r="AX48" s="13" t="s">
        <v>56</v>
      </c>
      <c r="AY48" s="13" t="s">
        <v>118</v>
      </c>
      <c r="AZ48" s="13" t="s">
        <v>102</v>
      </c>
    </row>
    <row r="49" spans="1:52" ht="13" x14ac:dyDescent="0.15">
      <c r="A49" s="9">
        <v>288</v>
      </c>
      <c r="B49" s="12">
        <v>1</v>
      </c>
      <c r="C49" s="18">
        <v>2</v>
      </c>
      <c r="D49" s="11">
        <v>2</v>
      </c>
      <c r="E49" s="13">
        <v>16</v>
      </c>
      <c r="F49" s="13">
        <v>11</v>
      </c>
      <c r="G49" s="13">
        <v>0</v>
      </c>
      <c r="H49" s="13">
        <v>4</v>
      </c>
      <c r="I49" s="13">
        <v>5</v>
      </c>
      <c r="J49" s="13">
        <v>5</v>
      </c>
      <c r="K49" s="13">
        <v>8</v>
      </c>
      <c r="L49" s="13">
        <v>9</v>
      </c>
      <c r="M49" s="13">
        <v>0</v>
      </c>
      <c r="N49" s="13">
        <v>8</v>
      </c>
      <c r="O49" s="13">
        <v>0</v>
      </c>
      <c r="P49" s="13">
        <v>0</v>
      </c>
      <c r="Q49" s="13">
        <v>0</v>
      </c>
      <c r="R49" s="13">
        <v>6</v>
      </c>
      <c r="S49" s="13">
        <v>1</v>
      </c>
      <c r="T49" s="13">
        <v>0</v>
      </c>
      <c r="U49" s="13">
        <v>0</v>
      </c>
      <c r="V49" s="13">
        <v>10</v>
      </c>
      <c r="W49" s="13">
        <v>1</v>
      </c>
      <c r="X49" s="13">
        <v>1</v>
      </c>
      <c r="Y49" s="13">
        <v>0</v>
      </c>
      <c r="Z49" s="13">
        <v>6</v>
      </c>
      <c r="AA49" s="13">
        <v>1</v>
      </c>
      <c r="AB49" s="13">
        <v>1</v>
      </c>
      <c r="AC49" s="13">
        <v>0</v>
      </c>
      <c r="AD49" s="13">
        <v>8</v>
      </c>
      <c r="AE49" s="13">
        <v>1</v>
      </c>
      <c r="AF49" s="13">
        <v>0</v>
      </c>
      <c r="AG49" s="13">
        <v>0</v>
      </c>
      <c r="AH49" s="13">
        <v>15</v>
      </c>
      <c r="AI49" s="13">
        <v>6</v>
      </c>
      <c r="AJ49" s="13">
        <v>0</v>
      </c>
      <c r="AK49" s="13">
        <v>0</v>
      </c>
      <c r="AL49" s="13">
        <v>48</v>
      </c>
      <c r="AM49" s="13">
        <v>12</v>
      </c>
      <c r="AN49" s="13">
        <v>60</v>
      </c>
      <c r="AO49" s="13">
        <v>11</v>
      </c>
      <c r="AP49" s="13">
        <v>19</v>
      </c>
      <c r="AQ49" s="13">
        <v>0</v>
      </c>
      <c r="AR49" s="12"/>
      <c r="AS49" s="12"/>
      <c r="AT49" s="12"/>
      <c r="AU49" s="12"/>
      <c r="AV49" s="12"/>
      <c r="AW49" s="12"/>
      <c r="AX49" s="12"/>
      <c r="AY49" s="12"/>
      <c r="AZ49" s="12"/>
    </row>
    <row r="50" spans="1:52" ht="13" x14ac:dyDescent="0.15">
      <c r="A50" s="9">
        <v>289</v>
      </c>
      <c r="B50" s="12">
        <v>2</v>
      </c>
      <c r="C50" s="18">
        <v>1</v>
      </c>
      <c r="D50" s="11">
        <v>2</v>
      </c>
      <c r="E50" s="13">
        <v>7</v>
      </c>
      <c r="F50" s="13">
        <v>10</v>
      </c>
      <c r="G50" s="13">
        <v>10</v>
      </c>
      <c r="H50" s="13">
        <v>4</v>
      </c>
      <c r="I50" s="13">
        <v>5</v>
      </c>
      <c r="J50" s="13">
        <v>8</v>
      </c>
      <c r="K50" s="13">
        <v>7</v>
      </c>
      <c r="L50" s="13">
        <v>10</v>
      </c>
      <c r="M50" s="13">
        <v>0</v>
      </c>
      <c r="N50" s="13">
        <v>10</v>
      </c>
      <c r="O50" s="13">
        <v>0</v>
      </c>
      <c r="P50" s="13">
        <v>0</v>
      </c>
      <c r="Q50" s="13">
        <v>0</v>
      </c>
      <c r="R50" s="13">
        <v>11</v>
      </c>
      <c r="S50" s="13">
        <v>0</v>
      </c>
      <c r="T50" s="13">
        <v>0</v>
      </c>
      <c r="U50" s="13">
        <v>0</v>
      </c>
      <c r="V50" s="13">
        <v>10</v>
      </c>
      <c r="W50" s="13">
        <v>0</v>
      </c>
      <c r="X50" s="13">
        <v>0</v>
      </c>
      <c r="Y50" s="13">
        <v>0</v>
      </c>
      <c r="Z50" s="13">
        <v>8</v>
      </c>
      <c r="AA50" s="13">
        <v>0</v>
      </c>
      <c r="AB50" s="13">
        <v>0</v>
      </c>
      <c r="AC50" s="13">
        <v>0</v>
      </c>
      <c r="AD50" s="13">
        <v>10</v>
      </c>
      <c r="AE50" s="13">
        <v>0</v>
      </c>
      <c r="AF50" s="13">
        <v>0</v>
      </c>
      <c r="AG50" s="13">
        <v>0</v>
      </c>
      <c r="AH50" s="13">
        <v>19</v>
      </c>
      <c r="AI50" s="13">
        <v>0</v>
      </c>
      <c r="AJ50" s="13">
        <v>0</v>
      </c>
      <c r="AK50" s="13">
        <v>0</v>
      </c>
      <c r="AL50" s="13">
        <v>48</v>
      </c>
      <c r="AM50" s="13">
        <v>19</v>
      </c>
      <c r="AN50" s="13">
        <v>53</v>
      </c>
      <c r="AO50" s="13">
        <v>7</v>
      </c>
      <c r="AP50" s="13">
        <v>12</v>
      </c>
      <c r="AQ50" s="13">
        <v>11</v>
      </c>
      <c r="AR50" s="12"/>
      <c r="AS50" s="13">
        <v>18</v>
      </c>
      <c r="AT50" s="13" t="s">
        <v>68</v>
      </c>
      <c r="AU50" s="13" t="s">
        <v>86</v>
      </c>
      <c r="AV50" s="13" t="s">
        <v>115</v>
      </c>
      <c r="AW50" s="13" t="s">
        <v>119</v>
      </c>
      <c r="AX50" s="13" t="s">
        <v>70</v>
      </c>
      <c r="AY50" s="13" t="s">
        <v>89</v>
      </c>
      <c r="AZ50" s="13" t="s">
        <v>120</v>
      </c>
    </row>
    <row r="51" spans="1:52" ht="13" x14ac:dyDescent="0.15">
      <c r="A51" s="9">
        <v>289</v>
      </c>
      <c r="B51" s="12">
        <v>2</v>
      </c>
      <c r="C51" s="18">
        <v>2</v>
      </c>
      <c r="D51" s="11">
        <v>1</v>
      </c>
      <c r="E51" s="13">
        <v>8</v>
      </c>
      <c r="F51" s="13">
        <v>13</v>
      </c>
      <c r="G51" s="13">
        <v>6</v>
      </c>
      <c r="H51" s="13">
        <v>7</v>
      </c>
      <c r="I51" s="13">
        <v>6</v>
      </c>
      <c r="J51" s="13">
        <v>7</v>
      </c>
      <c r="K51" s="13">
        <v>8</v>
      </c>
      <c r="L51" s="13">
        <v>3</v>
      </c>
      <c r="M51" s="13">
        <v>6</v>
      </c>
      <c r="N51" s="13">
        <v>11</v>
      </c>
      <c r="O51" s="13">
        <v>0</v>
      </c>
      <c r="P51" s="13">
        <v>0</v>
      </c>
      <c r="Q51" s="13">
        <v>0</v>
      </c>
      <c r="R51" s="13">
        <v>12</v>
      </c>
      <c r="S51" s="13">
        <v>1</v>
      </c>
      <c r="T51" s="13">
        <v>1</v>
      </c>
      <c r="U51" s="13">
        <v>0</v>
      </c>
      <c r="V51" s="13">
        <v>13</v>
      </c>
      <c r="W51" s="13">
        <v>0</v>
      </c>
      <c r="X51" s="13">
        <v>0</v>
      </c>
      <c r="Y51" s="13">
        <v>0</v>
      </c>
      <c r="Z51" s="13">
        <v>10</v>
      </c>
      <c r="AA51" s="13">
        <v>0</v>
      </c>
      <c r="AB51" s="13">
        <v>0</v>
      </c>
      <c r="AC51" s="13">
        <v>0</v>
      </c>
      <c r="AD51" s="13">
        <v>9</v>
      </c>
      <c r="AE51" s="13">
        <v>0</v>
      </c>
      <c r="AF51" s="13">
        <v>0</v>
      </c>
      <c r="AG51" s="13">
        <v>0</v>
      </c>
      <c r="AH51" s="13">
        <v>41</v>
      </c>
      <c r="AI51" s="13">
        <v>1</v>
      </c>
      <c r="AJ51" s="13">
        <v>1</v>
      </c>
      <c r="AK51" s="13">
        <v>0</v>
      </c>
      <c r="AL51" s="13">
        <v>49</v>
      </c>
      <c r="AM51" s="13">
        <v>8</v>
      </c>
      <c r="AN51" s="13">
        <v>63</v>
      </c>
      <c r="AO51" s="13">
        <v>19</v>
      </c>
      <c r="AP51" s="13">
        <v>5</v>
      </c>
      <c r="AQ51" s="13">
        <v>6</v>
      </c>
      <c r="AR51" s="12"/>
      <c r="AS51" s="12"/>
      <c r="AT51" s="12"/>
      <c r="AU51" s="12"/>
      <c r="AV51" s="12"/>
      <c r="AW51" s="12"/>
      <c r="AX51" s="12"/>
      <c r="AY51" s="12"/>
      <c r="AZ51" s="12"/>
    </row>
    <row r="52" spans="1:52" ht="13" x14ac:dyDescent="0.15">
      <c r="A52" s="9">
        <v>290</v>
      </c>
      <c r="B52" s="12">
        <v>3</v>
      </c>
      <c r="C52" s="18">
        <v>1</v>
      </c>
      <c r="D52" s="11">
        <v>1</v>
      </c>
      <c r="E52" s="13">
        <v>10</v>
      </c>
      <c r="F52" s="13">
        <v>17</v>
      </c>
      <c r="G52" s="13">
        <v>0</v>
      </c>
      <c r="H52" s="13">
        <v>5</v>
      </c>
      <c r="I52" s="13">
        <v>9</v>
      </c>
      <c r="J52" s="13">
        <v>7</v>
      </c>
      <c r="K52" s="13">
        <v>13</v>
      </c>
      <c r="L52" s="13">
        <v>4</v>
      </c>
      <c r="M52" s="13">
        <v>0</v>
      </c>
      <c r="N52" s="13">
        <v>12</v>
      </c>
      <c r="O52" s="13">
        <v>1</v>
      </c>
      <c r="P52" s="13">
        <v>1</v>
      </c>
      <c r="Q52" s="13">
        <v>0</v>
      </c>
      <c r="R52" s="13">
        <v>12</v>
      </c>
      <c r="S52" s="13">
        <v>0</v>
      </c>
      <c r="T52" s="13">
        <v>0</v>
      </c>
      <c r="U52" s="13">
        <v>0</v>
      </c>
      <c r="V52" s="13">
        <v>11</v>
      </c>
      <c r="W52" s="13">
        <v>1</v>
      </c>
      <c r="X52" s="13">
        <v>1</v>
      </c>
      <c r="Y52" s="13">
        <v>0</v>
      </c>
      <c r="Z52" s="13">
        <v>11</v>
      </c>
      <c r="AA52" s="13">
        <v>0</v>
      </c>
      <c r="AB52" s="13">
        <v>0</v>
      </c>
      <c r="AC52" s="13">
        <v>0</v>
      </c>
      <c r="AD52" s="13">
        <v>9</v>
      </c>
      <c r="AE52" s="13">
        <v>1</v>
      </c>
      <c r="AF52" s="13">
        <v>1</v>
      </c>
      <c r="AG52" s="13">
        <v>0</v>
      </c>
      <c r="AH52" s="13">
        <v>43</v>
      </c>
      <c r="AI52" s="13">
        <v>3</v>
      </c>
      <c r="AJ52" s="13">
        <v>2</v>
      </c>
      <c r="AK52" s="13">
        <v>0</v>
      </c>
      <c r="AL52" s="13">
        <v>51</v>
      </c>
      <c r="AM52" s="13">
        <v>9</v>
      </c>
      <c r="AN52" s="13">
        <v>60</v>
      </c>
      <c r="AO52" s="13">
        <v>19</v>
      </c>
      <c r="AP52" s="13">
        <v>11</v>
      </c>
      <c r="AQ52" s="13">
        <v>0</v>
      </c>
      <c r="AR52" s="12"/>
      <c r="AS52" s="13">
        <v>19</v>
      </c>
      <c r="AT52" s="13" t="s">
        <v>68</v>
      </c>
      <c r="AU52" s="13" t="s">
        <v>81</v>
      </c>
      <c r="AV52" s="13" t="s">
        <v>115</v>
      </c>
      <c r="AW52" s="13" t="s">
        <v>55</v>
      </c>
      <c r="AX52" s="13" t="s">
        <v>70</v>
      </c>
      <c r="AY52" s="13" t="s">
        <v>116</v>
      </c>
      <c r="AZ52" s="13" t="s">
        <v>95</v>
      </c>
    </row>
    <row r="53" spans="1:52" ht="13" x14ac:dyDescent="0.15">
      <c r="A53" s="9">
        <v>290</v>
      </c>
      <c r="B53" s="12">
        <v>3</v>
      </c>
      <c r="C53" s="18">
        <v>2</v>
      </c>
      <c r="D53" s="11">
        <v>2</v>
      </c>
      <c r="E53" s="13">
        <v>11</v>
      </c>
      <c r="F53" s="13">
        <v>16</v>
      </c>
      <c r="G53" s="13">
        <v>0</v>
      </c>
      <c r="H53" s="13">
        <v>4</v>
      </c>
      <c r="I53" s="13">
        <v>4</v>
      </c>
      <c r="J53" s="13">
        <v>5</v>
      </c>
      <c r="K53" s="13">
        <v>14</v>
      </c>
      <c r="L53" s="13">
        <v>3</v>
      </c>
      <c r="M53" s="13">
        <v>0</v>
      </c>
      <c r="N53" s="13">
        <v>7</v>
      </c>
      <c r="O53" s="13">
        <v>2</v>
      </c>
      <c r="P53" s="13">
        <v>2</v>
      </c>
      <c r="Q53" s="13">
        <v>0</v>
      </c>
      <c r="R53" s="13">
        <v>9</v>
      </c>
      <c r="S53" s="13">
        <v>1</v>
      </c>
      <c r="T53" s="13">
        <v>1</v>
      </c>
      <c r="U53" s="13">
        <v>1</v>
      </c>
      <c r="V53" s="13">
        <v>8</v>
      </c>
      <c r="W53" s="13">
        <v>2</v>
      </c>
      <c r="X53" s="13">
        <v>2</v>
      </c>
      <c r="Y53" s="13">
        <v>0</v>
      </c>
      <c r="Z53" s="13">
        <v>7</v>
      </c>
      <c r="AA53" s="13">
        <v>2</v>
      </c>
      <c r="AB53" s="13">
        <v>2</v>
      </c>
      <c r="AC53" s="13">
        <v>0</v>
      </c>
      <c r="AD53" s="13">
        <v>10</v>
      </c>
      <c r="AE53" s="13">
        <v>1</v>
      </c>
      <c r="AF53" s="13">
        <v>1</v>
      </c>
      <c r="AG53" s="13">
        <v>0</v>
      </c>
      <c r="AH53" s="13">
        <v>24</v>
      </c>
      <c r="AI53" s="13">
        <v>3</v>
      </c>
      <c r="AJ53" s="13">
        <v>2</v>
      </c>
      <c r="AK53" s="13">
        <v>0</v>
      </c>
      <c r="AL53" s="13">
        <v>61</v>
      </c>
      <c r="AM53" s="13">
        <v>7</v>
      </c>
      <c r="AN53" s="13">
        <v>52</v>
      </c>
      <c r="AO53" s="13">
        <v>8</v>
      </c>
      <c r="AP53" s="13">
        <v>18</v>
      </c>
      <c r="AQ53" s="13">
        <v>4</v>
      </c>
      <c r="AR53" s="12"/>
      <c r="AS53" s="12"/>
      <c r="AT53" s="12"/>
      <c r="AU53" s="12"/>
      <c r="AV53" s="12"/>
      <c r="AW53" s="12"/>
      <c r="AX53" s="12"/>
      <c r="AY53" s="12"/>
      <c r="AZ53" s="12"/>
    </row>
    <row r="54" spans="1:52" ht="13" x14ac:dyDescent="0.15">
      <c r="A54" s="9">
        <v>291</v>
      </c>
      <c r="B54" s="12">
        <v>1</v>
      </c>
      <c r="C54" s="18">
        <v>1</v>
      </c>
      <c r="D54" s="11">
        <v>2</v>
      </c>
      <c r="E54" s="13">
        <v>15</v>
      </c>
      <c r="F54" s="13">
        <v>12</v>
      </c>
      <c r="G54" s="13">
        <v>0</v>
      </c>
      <c r="H54" s="13">
        <v>2</v>
      </c>
      <c r="I54" s="13">
        <v>6</v>
      </c>
      <c r="J54" s="13">
        <v>4</v>
      </c>
      <c r="K54" s="13">
        <v>12</v>
      </c>
      <c r="L54" s="13">
        <v>5</v>
      </c>
      <c r="M54" s="13">
        <v>0</v>
      </c>
      <c r="N54" s="13">
        <v>10</v>
      </c>
      <c r="O54" s="13">
        <v>0</v>
      </c>
      <c r="P54" s="13">
        <v>0</v>
      </c>
      <c r="Q54" s="13">
        <v>0</v>
      </c>
      <c r="R54" s="13">
        <v>9</v>
      </c>
      <c r="S54" s="13">
        <v>1</v>
      </c>
      <c r="T54" s="13">
        <v>0</v>
      </c>
      <c r="U54" s="13">
        <v>0</v>
      </c>
      <c r="V54" s="13">
        <v>8</v>
      </c>
      <c r="W54" s="13">
        <v>1</v>
      </c>
      <c r="X54" s="13">
        <v>1</v>
      </c>
      <c r="Y54" s="13">
        <v>0</v>
      </c>
      <c r="Z54" s="13">
        <v>8</v>
      </c>
      <c r="AA54" s="13">
        <v>0</v>
      </c>
      <c r="AB54" s="13">
        <v>0</v>
      </c>
      <c r="AC54" s="13">
        <v>0</v>
      </c>
      <c r="AD54" s="13">
        <v>9</v>
      </c>
      <c r="AE54" s="13">
        <v>1</v>
      </c>
      <c r="AF54" s="13">
        <v>0</v>
      </c>
      <c r="AG54" s="13">
        <v>0</v>
      </c>
      <c r="AH54" s="13">
        <v>23</v>
      </c>
      <c r="AI54" s="13">
        <v>7</v>
      </c>
      <c r="AJ54" s="13">
        <v>2</v>
      </c>
      <c r="AK54" s="13">
        <v>0</v>
      </c>
      <c r="AL54" s="13">
        <v>108</v>
      </c>
      <c r="AM54" s="13">
        <v>12</v>
      </c>
      <c r="AN54" s="13">
        <v>0</v>
      </c>
      <c r="AO54" s="13">
        <v>21</v>
      </c>
      <c r="AP54" s="13">
        <v>3</v>
      </c>
      <c r="AQ54" s="13">
        <v>6</v>
      </c>
      <c r="AR54" s="12"/>
      <c r="AS54" s="13">
        <v>23</v>
      </c>
      <c r="AT54" s="13" t="s">
        <v>68</v>
      </c>
      <c r="AU54" s="13" t="s">
        <v>86</v>
      </c>
      <c r="AV54" s="13" t="s">
        <v>87</v>
      </c>
      <c r="AW54" s="13" t="s">
        <v>88</v>
      </c>
      <c r="AX54" s="13" t="s">
        <v>60</v>
      </c>
      <c r="AY54" s="13" t="s">
        <v>89</v>
      </c>
      <c r="AZ54" s="13" t="s">
        <v>90</v>
      </c>
    </row>
    <row r="55" spans="1:52" ht="13" x14ac:dyDescent="0.15">
      <c r="A55" s="9">
        <v>291</v>
      </c>
      <c r="B55" s="12">
        <v>1</v>
      </c>
      <c r="C55" s="18">
        <v>2</v>
      </c>
      <c r="D55" s="11">
        <v>1</v>
      </c>
      <c r="E55" s="13">
        <v>12</v>
      </c>
      <c r="F55" s="13">
        <v>15</v>
      </c>
      <c r="G55" s="13">
        <v>0</v>
      </c>
      <c r="H55" s="13">
        <v>6</v>
      </c>
      <c r="I55" s="13">
        <v>4</v>
      </c>
      <c r="J55" s="13">
        <v>4</v>
      </c>
      <c r="K55" s="13">
        <v>14</v>
      </c>
      <c r="L55" s="13">
        <v>3</v>
      </c>
      <c r="M55" s="13">
        <v>0</v>
      </c>
      <c r="N55" s="13">
        <v>6</v>
      </c>
      <c r="O55" s="13">
        <v>2</v>
      </c>
      <c r="P55" s="13">
        <v>1</v>
      </c>
      <c r="Q55" s="13">
        <v>0</v>
      </c>
      <c r="R55" s="13">
        <v>6</v>
      </c>
      <c r="S55" s="13">
        <v>0</v>
      </c>
      <c r="T55" s="13">
        <v>0</v>
      </c>
      <c r="U55" s="13">
        <v>0</v>
      </c>
      <c r="V55" s="13">
        <v>7</v>
      </c>
      <c r="W55" s="13">
        <v>2</v>
      </c>
      <c r="X55" s="13">
        <v>1</v>
      </c>
      <c r="Y55" s="13">
        <v>0</v>
      </c>
      <c r="Z55" s="13">
        <v>9</v>
      </c>
      <c r="AA55" s="13">
        <v>1</v>
      </c>
      <c r="AB55" s="13">
        <v>1</v>
      </c>
      <c r="AC55" s="13">
        <v>0</v>
      </c>
      <c r="AD55" s="13">
        <v>8</v>
      </c>
      <c r="AE55" s="13">
        <v>1</v>
      </c>
      <c r="AF55" s="13">
        <v>1</v>
      </c>
      <c r="AG55" s="13">
        <v>0</v>
      </c>
      <c r="AH55" s="13">
        <v>16</v>
      </c>
      <c r="AI55" s="13">
        <v>8</v>
      </c>
      <c r="AJ55" s="13">
        <v>4</v>
      </c>
      <c r="AK55" s="13">
        <v>0</v>
      </c>
      <c r="AL55" s="13">
        <v>107</v>
      </c>
      <c r="AM55" s="13">
        <v>13</v>
      </c>
      <c r="AN55" s="13">
        <v>0</v>
      </c>
      <c r="AO55" s="13">
        <v>21</v>
      </c>
      <c r="AP55" s="13">
        <v>4</v>
      </c>
      <c r="AQ55" s="13">
        <v>5</v>
      </c>
      <c r="AR55" s="12"/>
      <c r="AS55" s="12"/>
      <c r="AT55" s="12"/>
      <c r="AU55" s="12"/>
      <c r="AV55" s="12"/>
      <c r="AW55" s="12"/>
      <c r="AX55" s="12"/>
      <c r="AY55" s="12"/>
      <c r="AZ55" s="12"/>
    </row>
    <row r="56" spans="1:52" ht="13" x14ac:dyDescent="0.15">
      <c r="A56" s="9">
        <v>292</v>
      </c>
      <c r="B56" s="12">
        <v>2</v>
      </c>
      <c r="C56" s="18">
        <v>1</v>
      </c>
      <c r="D56" s="11">
        <v>1</v>
      </c>
      <c r="E56" s="13">
        <v>11</v>
      </c>
      <c r="F56" s="13">
        <v>3</v>
      </c>
      <c r="G56" s="13">
        <v>13</v>
      </c>
      <c r="H56" s="13">
        <v>5</v>
      </c>
      <c r="I56" s="13">
        <v>4</v>
      </c>
      <c r="J56" s="13">
        <v>5</v>
      </c>
      <c r="K56" s="13">
        <v>11</v>
      </c>
      <c r="L56" s="13">
        <v>5</v>
      </c>
      <c r="M56" s="13">
        <v>1</v>
      </c>
      <c r="N56" s="13">
        <v>10</v>
      </c>
      <c r="O56" s="13">
        <v>0</v>
      </c>
      <c r="P56" s="13">
        <v>0</v>
      </c>
      <c r="Q56" s="13">
        <v>0</v>
      </c>
      <c r="R56" s="13">
        <v>9</v>
      </c>
      <c r="S56" s="13">
        <v>2</v>
      </c>
      <c r="T56" s="13">
        <v>1</v>
      </c>
      <c r="U56" s="13">
        <v>0</v>
      </c>
      <c r="V56" s="13">
        <v>10</v>
      </c>
      <c r="W56" s="13">
        <v>0</v>
      </c>
      <c r="X56" s="13">
        <v>0</v>
      </c>
      <c r="Y56" s="13">
        <v>0</v>
      </c>
      <c r="Z56" s="13">
        <v>8</v>
      </c>
      <c r="AA56" s="13">
        <v>0</v>
      </c>
      <c r="AB56" s="13">
        <v>0</v>
      </c>
      <c r="AC56" s="13">
        <v>0</v>
      </c>
      <c r="AD56" s="13">
        <v>10</v>
      </c>
      <c r="AE56" s="13">
        <v>1</v>
      </c>
      <c r="AF56" s="13">
        <v>1</v>
      </c>
      <c r="AG56" s="13">
        <v>0</v>
      </c>
      <c r="AH56" s="13">
        <v>28</v>
      </c>
      <c r="AI56" s="13">
        <v>3</v>
      </c>
      <c r="AJ56" s="13">
        <v>2</v>
      </c>
      <c r="AK56" s="13">
        <v>2</v>
      </c>
      <c r="AL56" s="13">
        <v>28</v>
      </c>
      <c r="AM56" s="13">
        <v>20</v>
      </c>
      <c r="AN56" s="13">
        <v>72</v>
      </c>
      <c r="AO56" s="13">
        <v>9</v>
      </c>
      <c r="AP56" s="13">
        <v>7</v>
      </c>
      <c r="AQ56" s="13">
        <v>14</v>
      </c>
      <c r="AR56" s="12"/>
      <c r="AS56" s="13">
        <v>18</v>
      </c>
      <c r="AT56" s="13" t="s">
        <v>52</v>
      </c>
      <c r="AU56" s="13" t="s">
        <v>81</v>
      </c>
      <c r="AV56" s="13" t="s">
        <v>82</v>
      </c>
      <c r="AW56" s="14"/>
      <c r="AX56" s="13" t="s">
        <v>70</v>
      </c>
      <c r="AY56" s="13" t="s">
        <v>84</v>
      </c>
      <c r="AZ56" s="13" t="s">
        <v>95</v>
      </c>
    </row>
    <row r="57" spans="1:52" ht="13" x14ac:dyDescent="0.15">
      <c r="A57" s="9">
        <v>292</v>
      </c>
      <c r="B57" s="12">
        <v>2</v>
      </c>
      <c r="C57" s="18">
        <v>2</v>
      </c>
      <c r="D57" s="11">
        <v>2</v>
      </c>
      <c r="E57" s="13">
        <v>10</v>
      </c>
      <c r="F57" s="13">
        <v>6</v>
      </c>
      <c r="G57" s="13">
        <v>11</v>
      </c>
      <c r="H57" s="13">
        <v>4</v>
      </c>
      <c r="I57" s="13">
        <v>4</v>
      </c>
      <c r="J57" s="13">
        <v>8</v>
      </c>
      <c r="K57" s="13">
        <v>11</v>
      </c>
      <c r="L57" s="13">
        <v>1</v>
      </c>
      <c r="M57" s="13">
        <v>5</v>
      </c>
      <c r="N57" s="13">
        <v>10</v>
      </c>
      <c r="O57" s="13">
        <v>1</v>
      </c>
      <c r="P57" s="13">
        <v>0</v>
      </c>
      <c r="Q57" s="13">
        <v>0</v>
      </c>
      <c r="R57" s="13">
        <v>7</v>
      </c>
      <c r="S57" s="13">
        <v>0</v>
      </c>
      <c r="T57" s="13">
        <v>0</v>
      </c>
      <c r="U57" s="13">
        <v>0</v>
      </c>
      <c r="V57" s="13">
        <v>10</v>
      </c>
      <c r="W57" s="13">
        <v>1</v>
      </c>
      <c r="X57" s="13">
        <v>1</v>
      </c>
      <c r="Y57" s="13">
        <v>0</v>
      </c>
      <c r="Z57" s="13">
        <v>11</v>
      </c>
      <c r="AA57" s="13">
        <v>0</v>
      </c>
      <c r="AB57" s="13">
        <v>0</v>
      </c>
      <c r="AC57" s="13">
        <v>0</v>
      </c>
      <c r="AD57" s="13">
        <v>8</v>
      </c>
      <c r="AE57" s="13">
        <v>0</v>
      </c>
      <c r="AF57" s="13">
        <v>0</v>
      </c>
      <c r="AG57" s="13">
        <v>0</v>
      </c>
      <c r="AH57" s="13">
        <v>30</v>
      </c>
      <c r="AI57" s="13">
        <v>3</v>
      </c>
      <c r="AJ57" s="13">
        <v>3</v>
      </c>
      <c r="AK57" s="13">
        <v>0</v>
      </c>
      <c r="AL57" s="13">
        <v>63</v>
      </c>
      <c r="AM57" s="13">
        <v>16</v>
      </c>
      <c r="AN57" s="13">
        <v>41</v>
      </c>
      <c r="AO57" s="13">
        <v>9</v>
      </c>
      <c r="AP57" s="13">
        <v>11</v>
      </c>
      <c r="AQ57" s="13">
        <v>10</v>
      </c>
      <c r="AR57" s="12"/>
      <c r="AS57" s="12"/>
      <c r="AT57" s="12"/>
      <c r="AU57" s="12"/>
      <c r="AV57" s="12"/>
      <c r="AW57" s="12"/>
      <c r="AX57" s="12"/>
      <c r="AY57" s="12"/>
      <c r="AZ57" s="12"/>
    </row>
    <row r="58" spans="1:52" ht="13" x14ac:dyDescent="0.15">
      <c r="A58" s="9">
        <v>293</v>
      </c>
      <c r="B58" s="12">
        <v>3</v>
      </c>
      <c r="C58" s="18">
        <v>1</v>
      </c>
      <c r="D58" s="11">
        <v>2</v>
      </c>
      <c r="E58" s="13">
        <v>15</v>
      </c>
      <c r="F58" s="13">
        <v>1</v>
      </c>
      <c r="G58" s="13">
        <v>11</v>
      </c>
      <c r="H58" s="13">
        <v>8</v>
      </c>
      <c r="I58" s="13">
        <v>9</v>
      </c>
      <c r="J58" s="13">
        <v>7</v>
      </c>
      <c r="K58" s="13">
        <v>16</v>
      </c>
      <c r="L58" s="13">
        <v>1</v>
      </c>
      <c r="M58" s="13">
        <v>0</v>
      </c>
      <c r="N58" s="13">
        <v>12</v>
      </c>
      <c r="O58" s="13">
        <v>1</v>
      </c>
      <c r="P58" s="13">
        <v>0</v>
      </c>
      <c r="Q58" s="13">
        <v>0</v>
      </c>
      <c r="R58" s="13">
        <v>11</v>
      </c>
      <c r="S58" s="13">
        <v>0</v>
      </c>
      <c r="T58" s="13">
        <v>0</v>
      </c>
      <c r="U58" s="13">
        <v>0</v>
      </c>
      <c r="V58" s="13">
        <v>8</v>
      </c>
      <c r="W58" s="13">
        <v>2</v>
      </c>
      <c r="X58" s="13">
        <v>1</v>
      </c>
      <c r="Y58" s="13">
        <v>0</v>
      </c>
      <c r="Z58" s="13">
        <v>9</v>
      </c>
      <c r="AA58" s="13">
        <v>0</v>
      </c>
      <c r="AB58" s="13">
        <v>0</v>
      </c>
      <c r="AC58" s="13">
        <v>0</v>
      </c>
      <c r="AD58" s="13">
        <v>11</v>
      </c>
      <c r="AE58" s="13">
        <v>0</v>
      </c>
      <c r="AF58" s="13">
        <v>0</v>
      </c>
      <c r="AG58" s="13">
        <v>0</v>
      </c>
      <c r="AH58" s="13">
        <v>35</v>
      </c>
      <c r="AI58" s="13">
        <v>1</v>
      </c>
      <c r="AJ58" s="13">
        <v>1</v>
      </c>
      <c r="AK58" s="13">
        <v>0</v>
      </c>
      <c r="AL58" s="13">
        <v>80</v>
      </c>
      <c r="AM58" s="13">
        <v>3</v>
      </c>
      <c r="AN58" s="13">
        <v>37</v>
      </c>
      <c r="AO58" s="13">
        <v>29</v>
      </c>
      <c r="AP58" s="13">
        <v>1</v>
      </c>
      <c r="AQ58" s="13">
        <v>0</v>
      </c>
      <c r="AR58" s="12"/>
      <c r="AS58" s="13">
        <v>18</v>
      </c>
      <c r="AT58" s="13" t="s">
        <v>52</v>
      </c>
      <c r="AU58" s="12"/>
      <c r="AV58" s="13" t="s">
        <v>87</v>
      </c>
      <c r="AW58" s="13" t="s">
        <v>88</v>
      </c>
      <c r="AX58" s="13" t="s">
        <v>121</v>
      </c>
      <c r="AY58" s="13" t="s">
        <v>89</v>
      </c>
      <c r="AZ58" s="13" t="s">
        <v>122</v>
      </c>
    </row>
    <row r="59" spans="1:52" ht="13" x14ac:dyDescent="0.15">
      <c r="A59" s="9">
        <v>293</v>
      </c>
      <c r="B59" s="12">
        <v>3</v>
      </c>
      <c r="C59" s="18">
        <v>2</v>
      </c>
      <c r="D59" s="11">
        <v>1</v>
      </c>
      <c r="E59" s="13">
        <v>20</v>
      </c>
      <c r="F59" s="13">
        <v>0</v>
      </c>
      <c r="G59" s="13">
        <v>7</v>
      </c>
      <c r="H59" s="13">
        <v>6</v>
      </c>
      <c r="I59" s="13">
        <v>6</v>
      </c>
      <c r="J59" s="13">
        <v>8</v>
      </c>
      <c r="K59" s="13">
        <v>17</v>
      </c>
      <c r="L59" s="13">
        <v>0</v>
      </c>
      <c r="M59" s="13">
        <v>0</v>
      </c>
      <c r="N59" s="13">
        <v>11</v>
      </c>
      <c r="O59" s="13">
        <v>0</v>
      </c>
      <c r="P59" s="13">
        <v>0</v>
      </c>
      <c r="Q59" s="13">
        <v>0</v>
      </c>
      <c r="R59" s="13">
        <v>12</v>
      </c>
      <c r="S59" s="13">
        <v>0</v>
      </c>
      <c r="T59" s="13">
        <v>0</v>
      </c>
      <c r="U59" s="13">
        <v>0</v>
      </c>
      <c r="V59" s="13">
        <v>11</v>
      </c>
      <c r="W59" s="13">
        <v>0</v>
      </c>
      <c r="X59" s="13">
        <v>0</v>
      </c>
      <c r="Y59" s="13">
        <v>0</v>
      </c>
      <c r="Z59" s="13">
        <v>10</v>
      </c>
      <c r="AA59" s="13">
        <v>0</v>
      </c>
      <c r="AB59" s="13">
        <v>0</v>
      </c>
      <c r="AC59" s="13">
        <v>0</v>
      </c>
      <c r="AD59" s="13">
        <v>11</v>
      </c>
      <c r="AE59" s="13">
        <v>1</v>
      </c>
      <c r="AF59" s="13">
        <v>0</v>
      </c>
      <c r="AG59" s="13">
        <v>0</v>
      </c>
      <c r="AH59" s="13">
        <v>36</v>
      </c>
      <c r="AI59" s="13">
        <v>0</v>
      </c>
      <c r="AJ59" s="13">
        <v>0</v>
      </c>
      <c r="AK59" s="13">
        <v>0</v>
      </c>
      <c r="AL59" s="13">
        <v>98</v>
      </c>
      <c r="AM59" s="13">
        <v>2</v>
      </c>
      <c r="AN59" s="13">
        <v>20</v>
      </c>
      <c r="AO59" s="13">
        <v>30</v>
      </c>
      <c r="AP59" s="13">
        <v>0</v>
      </c>
      <c r="AQ59" s="13">
        <v>0</v>
      </c>
      <c r="AR59" s="12"/>
      <c r="AS59" s="12"/>
      <c r="AT59" s="12"/>
      <c r="AU59" s="12"/>
      <c r="AV59" s="12"/>
      <c r="AW59" s="12"/>
      <c r="AX59" s="12"/>
      <c r="AY59" s="12"/>
      <c r="AZ59" s="12"/>
    </row>
    <row r="60" spans="1:52" ht="13" x14ac:dyDescent="0.1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</row>
    <row r="61" spans="1:52" ht="13" x14ac:dyDescent="0.1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</row>
    <row r="62" spans="1:52" ht="13" x14ac:dyDescent="0.1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</row>
    <row r="63" spans="1:52" ht="13" x14ac:dyDescent="0.1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</row>
    <row r="64" spans="1:52" ht="13" x14ac:dyDescent="0.1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</row>
    <row r="65" spans="1:52" ht="13" x14ac:dyDescent="0.1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</row>
    <row r="66" spans="1:52" ht="13" x14ac:dyDescent="0.1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</row>
    <row r="67" spans="1:52" ht="13" x14ac:dyDescent="0.1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</row>
    <row r="68" spans="1:52" ht="13" x14ac:dyDescent="0.1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</row>
    <row r="69" spans="1:52" ht="13" x14ac:dyDescent="0.1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</row>
    <row r="70" spans="1:52" ht="13" x14ac:dyDescent="0.1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</row>
    <row r="71" spans="1:52" ht="13" x14ac:dyDescent="0.1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</row>
    <row r="72" spans="1:52" ht="13" x14ac:dyDescent="0.1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</row>
    <row r="73" spans="1:52" ht="13" x14ac:dyDescent="0.1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</row>
    <row r="74" spans="1:52" ht="13" x14ac:dyDescent="0.1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</row>
    <row r="75" spans="1:52" ht="13" x14ac:dyDescent="0.1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</row>
    <row r="76" spans="1:52" ht="13" x14ac:dyDescent="0.1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</row>
    <row r="77" spans="1:52" ht="13" x14ac:dyDescent="0.1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</row>
    <row r="78" spans="1:52" ht="13" x14ac:dyDescent="0.1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</row>
    <row r="79" spans="1:52" ht="13" x14ac:dyDescent="0.1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</row>
    <row r="80" spans="1:52" ht="13" x14ac:dyDescent="0.1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</row>
    <row r="81" spans="1:52" ht="13" x14ac:dyDescent="0.1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</row>
    <row r="82" spans="1:52" ht="13" x14ac:dyDescent="0.1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</row>
    <row r="83" spans="1:52" ht="13" x14ac:dyDescent="0.1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</row>
    <row r="84" spans="1:52" ht="13" x14ac:dyDescent="0.1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</row>
    <row r="85" spans="1:52" ht="13" x14ac:dyDescent="0.1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</row>
    <row r="86" spans="1:52" ht="13" x14ac:dyDescent="0.1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</row>
    <row r="87" spans="1:52" ht="13" x14ac:dyDescent="0.1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</row>
    <row r="88" spans="1:52" ht="13" x14ac:dyDescent="0.1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</row>
    <row r="89" spans="1:52" ht="13" x14ac:dyDescent="0.1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</row>
    <row r="90" spans="1:52" ht="13" x14ac:dyDescent="0.1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</row>
    <row r="91" spans="1:52" ht="13" x14ac:dyDescent="0.1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</row>
    <row r="92" spans="1:52" ht="13" x14ac:dyDescent="0.1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</row>
    <row r="93" spans="1:52" ht="13" x14ac:dyDescent="0.1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</row>
    <row r="94" spans="1:52" ht="13" x14ac:dyDescent="0.1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</row>
    <row r="95" spans="1:52" ht="13" x14ac:dyDescent="0.1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</row>
    <row r="96" spans="1:52" ht="13" x14ac:dyDescent="0.1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</row>
    <row r="97" spans="1:52" ht="13" x14ac:dyDescent="0.1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</row>
    <row r="98" spans="1:52" ht="13" x14ac:dyDescent="0.1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</row>
    <row r="99" spans="1:52" ht="13" x14ac:dyDescent="0.1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</row>
    <row r="100" spans="1:52" ht="13" x14ac:dyDescent="0.1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</row>
    <row r="101" spans="1:52" ht="13" x14ac:dyDescent="0.1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</row>
    <row r="102" spans="1:52" ht="13" x14ac:dyDescent="0.1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</row>
    <row r="103" spans="1:52" ht="13" x14ac:dyDescent="0.1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</row>
    <row r="104" spans="1:52" ht="13" x14ac:dyDescent="0.1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</row>
    <row r="105" spans="1:52" ht="13" x14ac:dyDescent="0.1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</row>
    <row r="106" spans="1:52" ht="13" x14ac:dyDescent="0.1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</row>
    <row r="107" spans="1:52" ht="13" x14ac:dyDescent="0.1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</row>
    <row r="108" spans="1:52" ht="13" x14ac:dyDescent="0.1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</row>
    <row r="109" spans="1:52" ht="13" x14ac:dyDescent="0.1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</row>
    <row r="110" spans="1:52" ht="13" x14ac:dyDescent="0.1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</row>
    <row r="111" spans="1:52" ht="13" x14ac:dyDescent="0.1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</row>
    <row r="112" spans="1:52" ht="13" x14ac:dyDescent="0.1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</row>
    <row r="113" spans="1:52" ht="13" x14ac:dyDescent="0.1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</row>
    <row r="114" spans="1:52" ht="13" x14ac:dyDescent="0.1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</row>
    <row r="115" spans="1:52" ht="13" x14ac:dyDescent="0.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</row>
    <row r="116" spans="1:52" ht="13" x14ac:dyDescent="0.1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</row>
    <row r="117" spans="1:52" ht="13" x14ac:dyDescent="0.1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</row>
    <row r="118" spans="1:52" ht="13" x14ac:dyDescent="0.1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</row>
    <row r="119" spans="1:52" ht="13" x14ac:dyDescent="0.1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</row>
    <row r="120" spans="1:52" ht="13" x14ac:dyDescent="0.1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</row>
    <row r="121" spans="1:52" ht="13" x14ac:dyDescent="0.1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</row>
    <row r="122" spans="1:52" ht="13" x14ac:dyDescent="0.1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</row>
    <row r="123" spans="1:52" ht="13" x14ac:dyDescent="0.1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</row>
    <row r="124" spans="1:52" ht="13" x14ac:dyDescent="0.1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</row>
    <row r="125" spans="1:52" ht="13" x14ac:dyDescent="0.1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</row>
    <row r="126" spans="1:52" ht="13" x14ac:dyDescent="0.1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</row>
    <row r="127" spans="1:52" ht="13" x14ac:dyDescent="0.1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</row>
    <row r="128" spans="1:52" ht="13" x14ac:dyDescent="0.1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</row>
    <row r="129" spans="1:52" ht="13" x14ac:dyDescent="0.1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</row>
    <row r="130" spans="1:52" ht="13" x14ac:dyDescent="0.1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</row>
    <row r="131" spans="1:52" ht="13" x14ac:dyDescent="0.1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</row>
    <row r="132" spans="1:52" ht="13" x14ac:dyDescent="0.1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</row>
    <row r="133" spans="1:52" ht="13" x14ac:dyDescent="0.1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</row>
    <row r="134" spans="1:52" ht="13" x14ac:dyDescent="0.1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</row>
    <row r="135" spans="1:52" ht="13" x14ac:dyDescent="0.1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</row>
    <row r="136" spans="1:52" ht="13" x14ac:dyDescent="0.1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</row>
    <row r="137" spans="1:52" ht="13" x14ac:dyDescent="0.1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</row>
    <row r="138" spans="1:52" ht="13" x14ac:dyDescent="0.1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</row>
    <row r="139" spans="1:52" ht="13" x14ac:dyDescent="0.1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</row>
    <row r="140" spans="1:52" ht="13" x14ac:dyDescent="0.1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</row>
    <row r="141" spans="1:52" ht="13" x14ac:dyDescent="0.1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</row>
    <row r="142" spans="1:52" ht="13" x14ac:dyDescent="0.1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</row>
    <row r="143" spans="1:52" ht="13" x14ac:dyDescent="0.1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</row>
    <row r="144" spans="1:52" ht="13" x14ac:dyDescent="0.1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</row>
    <row r="145" spans="1:52" ht="13" x14ac:dyDescent="0.1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</row>
    <row r="146" spans="1:52" ht="13" x14ac:dyDescent="0.1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</row>
    <row r="147" spans="1:52" ht="13" x14ac:dyDescent="0.1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</row>
    <row r="148" spans="1:52" ht="13" x14ac:dyDescent="0.1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</row>
    <row r="149" spans="1:52" ht="13" x14ac:dyDescent="0.1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</row>
    <row r="150" spans="1:52" ht="13" x14ac:dyDescent="0.1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</row>
    <row r="151" spans="1:52" ht="13" x14ac:dyDescent="0.1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</row>
    <row r="152" spans="1:52" ht="13" x14ac:dyDescent="0.1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</row>
    <row r="153" spans="1:52" ht="13" x14ac:dyDescent="0.1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</row>
    <row r="154" spans="1:52" ht="13" x14ac:dyDescent="0.1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</row>
    <row r="155" spans="1:52" ht="13" x14ac:dyDescent="0.1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</row>
    <row r="156" spans="1:52" ht="13" x14ac:dyDescent="0.1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</row>
    <row r="157" spans="1:52" ht="13" x14ac:dyDescent="0.1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</row>
    <row r="158" spans="1:52" ht="13" x14ac:dyDescent="0.1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</row>
    <row r="159" spans="1:52" ht="13" x14ac:dyDescent="0.1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</row>
    <row r="160" spans="1:52" ht="13" x14ac:dyDescent="0.1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</row>
    <row r="161" spans="1:52" ht="13" x14ac:dyDescent="0.1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</row>
    <row r="162" spans="1:52" ht="13" x14ac:dyDescent="0.1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</row>
    <row r="163" spans="1:52" ht="13" x14ac:dyDescent="0.1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</row>
    <row r="164" spans="1:52" ht="13" x14ac:dyDescent="0.1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</row>
    <row r="165" spans="1:52" ht="13" x14ac:dyDescent="0.1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</row>
    <row r="166" spans="1:52" ht="13" x14ac:dyDescent="0.1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</row>
    <row r="167" spans="1:52" ht="13" x14ac:dyDescent="0.1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</row>
    <row r="168" spans="1:52" ht="13" x14ac:dyDescent="0.1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</row>
    <row r="169" spans="1:52" ht="13" x14ac:dyDescent="0.1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</row>
    <row r="170" spans="1:52" ht="13" x14ac:dyDescent="0.1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</row>
    <row r="171" spans="1:52" ht="13" x14ac:dyDescent="0.1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</row>
    <row r="172" spans="1:52" ht="13" x14ac:dyDescent="0.1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</row>
    <row r="173" spans="1:52" ht="13" x14ac:dyDescent="0.1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</row>
    <row r="174" spans="1:52" ht="13" x14ac:dyDescent="0.1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</row>
    <row r="175" spans="1:52" ht="13" x14ac:dyDescent="0.1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</row>
    <row r="176" spans="1:52" ht="13" x14ac:dyDescent="0.1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</row>
    <row r="177" spans="1:52" ht="13" x14ac:dyDescent="0.1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</row>
    <row r="178" spans="1:52" ht="13" x14ac:dyDescent="0.1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</row>
    <row r="179" spans="1:52" ht="13" x14ac:dyDescent="0.1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</row>
    <row r="180" spans="1:52" ht="13" x14ac:dyDescent="0.1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</row>
    <row r="181" spans="1:52" ht="13" x14ac:dyDescent="0.1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</row>
    <row r="182" spans="1:52" ht="13" x14ac:dyDescent="0.1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</row>
    <row r="183" spans="1:52" ht="13" x14ac:dyDescent="0.1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</row>
    <row r="184" spans="1:52" ht="13" x14ac:dyDescent="0.1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</row>
    <row r="185" spans="1:52" ht="13" x14ac:dyDescent="0.1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</row>
    <row r="186" spans="1:52" ht="13" x14ac:dyDescent="0.1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</row>
    <row r="187" spans="1:52" ht="13" x14ac:dyDescent="0.1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</row>
    <row r="188" spans="1:52" ht="13" x14ac:dyDescent="0.1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</row>
    <row r="189" spans="1:52" ht="13" x14ac:dyDescent="0.1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</row>
    <row r="190" spans="1:52" ht="13" x14ac:dyDescent="0.1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</row>
    <row r="191" spans="1:52" ht="13" x14ac:dyDescent="0.1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</row>
    <row r="192" spans="1:52" ht="13" x14ac:dyDescent="0.1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</row>
    <row r="193" spans="1:52" ht="13" x14ac:dyDescent="0.1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</row>
    <row r="194" spans="1:52" ht="13" x14ac:dyDescent="0.1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</row>
    <row r="195" spans="1:52" ht="13" x14ac:dyDescent="0.1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</row>
    <row r="196" spans="1:52" ht="13" x14ac:dyDescent="0.1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</row>
    <row r="197" spans="1:52" ht="13" x14ac:dyDescent="0.1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</row>
    <row r="198" spans="1:52" ht="13" x14ac:dyDescent="0.1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</row>
    <row r="199" spans="1:52" ht="13" x14ac:dyDescent="0.1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</row>
    <row r="200" spans="1:52" ht="13" x14ac:dyDescent="0.1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</row>
    <row r="201" spans="1:52" ht="13" x14ac:dyDescent="0.1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</row>
    <row r="202" spans="1:52" ht="13" x14ac:dyDescent="0.1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</row>
    <row r="203" spans="1:52" ht="13" x14ac:dyDescent="0.1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</row>
    <row r="204" spans="1:52" ht="13" x14ac:dyDescent="0.1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</row>
    <row r="205" spans="1:52" ht="13" x14ac:dyDescent="0.1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</row>
    <row r="206" spans="1:52" ht="13" x14ac:dyDescent="0.1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</row>
    <row r="207" spans="1:52" ht="13" x14ac:dyDescent="0.1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</row>
    <row r="208" spans="1:52" ht="13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</row>
    <row r="209" spans="1:52" ht="13" x14ac:dyDescent="0.1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</row>
    <row r="210" spans="1:52" ht="13" x14ac:dyDescent="0.1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</row>
    <row r="211" spans="1:52" ht="13" x14ac:dyDescent="0.1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</row>
    <row r="212" spans="1:52" ht="13" x14ac:dyDescent="0.1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</row>
    <row r="213" spans="1:52" ht="13" x14ac:dyDescent="0.1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</row>
    <row r="214" spans="1:52" ht="13" x14ac:dyDescent="0.1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</row>
    <row r="215" spans="1:52" ht="13" x14ac:dyDescent="0.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</row>
    <row r="216" spans="1:52" ht="13" x14ac:dyDescent="0.1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</row>
    <row r="217" spans="1:52" ht="13" x14ac:dyDescent="0.1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</row>
    <row r="218" spans="1:52" ht="13" x14ac:dyDescent="0.1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</row>
    <row r="219" spans="1:52" ht="13" x14ac:dyDescent="0.1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</row>
    <row r="220" spans="1:52" ht="13" x14ac:dyDescent="0.1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</row>
    <row r="221" spans="1:52" ht="13" x14ac:dyDescent="0.1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</row>
    <row r="222" spans="1:52" ht="13" x14ac:dyDescent="0.1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</row>
    <row r="223" spans="1:52" ht="13" x14ac:dyDescent="0.1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</row>
    <row r="224" spans="1:52" ht="13" x14ac:dyDescent="0.1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</row>
    <row r="225" spans="1:52" ht="13" x14ac:dyDescent="0.1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</row>
    <row r="226" spans="1:52" ht="13" x14ac:dyDescent="0.1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</row>
    <row r="227" spans="1:52" ht="13" x14ac:dyDescent="0.1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</row>
    <row r="228" spans="1:52" ht="13" x14ac:dyDescent="0.1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</row>
    <row r="229" spans="1:52" ht="13" x14ac:dyDescent="0.1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</row>
    <row r="230" spans="1:52" ht="13" x14ac:dyDescent="0.1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</row>
    <row r="231" spans="1:52" ht="13" x14ac:dyDescent="0.1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</row>
    <row r="232" spans="1:52" ht="13" x14ac:dyDescent="0.1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</row>
    <row r="233" spans="1:52" ht="13" x14ac:dyDescent="0.1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</row>
    <row r="234" spans="1:52" ht="13" x14ac:dyDescent="0.1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</row>
    <row r="235" spans="1:52" ht="13" x14ac:dyDescent="0.1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</row>
    <row r="236" spans="1:52" ht="13" x14ac:dyDescent="0.1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</row>
    <row r="237" spans="1:52" ht="13" x14ac:dyDescent="0.1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</row>
    <row r="238" spans="1:52" ht="13" x14ac:dyDescent="0.1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</row>
    <row r="239" spans="1:52" ht="13" x14ac:dyDescent="0.1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</row>
    <row r="240" spans="1:52" ht="13" x14ac:dyDescent="0.1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</row>
    <row r="241" spans="1:52" ht="13" x14ac:dyDescent="0.1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</row>
    <row r="242" spans="1:52" ht="13" x14ac:dyDescent="0.1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</row>
    <row r="243" spans="1:52" ht="13" x14ac:dyDescent="0.1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</row>
    <row r="244" spans="1:52" ht="13" x14ac:dyDescent="0.1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</row>
    <row r="245" spans="1:52" ht="13" x14ac:dyDescent="0.1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</row>
    <row r="246" spans="1:52" ht="13" x14ac:dyDescent="0.1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</row>
    <row r="247" spans="1:52" ht="13" x14ac:dyDescent="0.1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</row>
    <row r="248" spans="1:52" ht="13" x14ac:dyDescent="0.1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</row>
    <row r="249" spans="1:52" ht="13" x14ac:dyDescent="0.1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1:52" ht="13" x14ac:dyDescent="0.1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1:52" ht="13" x14ac:dyDescent="0.1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1:52" ht="13" x14ac:dyDescent="0.1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1:52" ht="13" x14ac:dyDescent="0.1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1:52" ht="13" x14ac:dyDescent="0.1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1:52" ht="13" x14ac:dyDescent="0.1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1:52" ht="13" x14ac:dyDescent="0.1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1:52" ht="13" x14ac:dyDescent="0.1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1:52" ht="13" x14ac:dyDescent="0.1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1:52" ht="13" x14ac:dyDescent="0.1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1:52" ht="13" x14ac:dyDescent="0.1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1:52" ht="13" x14ac:dyDescent="0.1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1:52" ht="13" x14ac:dyDescent="0.1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1:52" ht="13" x14ac:dyDescent="0.1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1:52" ht="13" x14ac:dyDescent="0.1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265" spans="1:52" ht="13" x14ac:dyDescent="0.1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</row>
    <row r="266" spans="1:52" ht="13" x14ac:dyDescent="0.1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</row>
    <row r="267" spans="1:52" ht="13" x14ac:dyDescent="0.1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</row>
    <row r="268" spans="1:52" ht="13" x14ac:dyDescent="0.1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</row>
    <row r="269" spans="1:52" ht="13" x14ac:dyDescent="0.1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</row>
    <row r="270" spans="1:52" ht="13" x14ac:dyDescent="0.1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</row>
    <row r="271" spans="1:52" ht="13" x14ac:dyDescent="0.1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</row>
    <row r="272" spans="1:52" ht="13" x14ac:dyDescent="0.1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</row>
    <row r="273" spans="1:52" ht="13" x14ac:dyDescent="0.1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</row>
    <row r="274" spans="1:52" ht="13" x14ac:dyDescent="0.1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</row>
    <row r="275" spans="1:52" ht="13" x14ac:dyDescent="0.1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</row>
    <row r="276" spans="1:52" ht="13" x14ac:dyDescent="0.1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</row>
    <row r="277" spans="1:52" ht="13" x14ac:dyDescent="0.1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</row>
    <row r="278" spans="1:52" ht="13" x14ac:dyDescent="0.1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</row>
    <row r="279" spans="1:52" ht="13" x14ac:dyDescent="0.1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</row>
    <row r="280" spans="1:52" ht="13" x14ac:dyDescent="0.1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</row>
    <row r="281" spans="1:52" ht="13" x14ac:dyDescent="0.1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</row>
    <row r="282" spans="1:52" ht="13" x14ac:dyDescent="0.1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</row>
    <row r="283" spans="1:52" ht="13" x14ac:dyDescent="0.1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</row>
    <row r="284" spans="1:52" ht="13" x14ac:dyDescent="0.1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</row>
    <row r="285" spans="1:52" ht="13" x14ac:dyDescent="0.1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</row>
    <row r="286" spans="1:52" ht="13" x14ac:dyDescent="0.1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</row>
    <row r="287" spans="1:52" ht="13" x14ac:dyDescent="0.1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</row>
    <row r="288" spans="1:52" ht="13" x14ac:dyDescent="0.1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</row>
    <row r="289" spans="1:52" ht="13" x14ac:dyDescent="0.1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</row>
    <row r="290" spans="1:52" ht="13" x14ac:dyDescent="0.1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</row>
    <row r="291" spans="1:52" ht="13" x14ac:dyDescent="0.1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</row>
    <row r="292" spans="1:52" ht="13" x14ac:dyDescent="0.1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</row>
    <row r="293" spans="1:52" ht="13" x14ac:dyDescent="0.1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</row>
    <row r="294" spans="1:52" ht="13" x14ac:dyDescent="0.1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</row>
    <row r="295" spans="1:52" ht="13" x14ac:dyDescent="0.1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</row>
    <row r="296" spans="1:52" ht="13" x14ac:dyDescent="0.1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</row>
    <row r="297" spans="1:52" ht="13" x14ac:dyDescent="0.1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</row>
    <row r="298" spans="1:52" ht="13" x14ac:dyDescent="0.1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</row>
    <row r="299" spans="1:52" ht="13" x14ac:dyDescent="0.1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</row>
    <row r="300" spans="1:52" ht="13" x14ac:dyDescent="0.1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</row>
    <row r="301" spans="1:52" ht="13" x14ac:dyDescent="0.1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</row>
    <row r="302" spans="1:52" ht="13" x14ac:dyDescent="0.1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</row>
    <row r="303" spans="1:52" ht="13" x14ac:dyDescent="0.1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</row>
    <row r="304" spans="1:52" ht="13" x14ac:dyDescent="0.1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</row>
    <row r="305" spans="1:52" ht="13" x14ac:dyDescent="0.1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</row>
    <row r="306" spans="1:52" ht="13" x14ac:dyDescent="0.1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</row>
    <row r="307" spans="1:52" ht="13" x14ac:dyDescent="0.1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</row>
    <row r="308" spans="1:52" ht="13" x14ac:dyDescent="0.1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</row>
    <row r="309" spans="1:52" ht="13" x14ac:dyDescent="0.1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</row>
    <row r="310" spans="1:52" ht="13" x14ac:dyDescent="0.1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</row>
    <row r="311" spans="1:52" ht="13" x14ac:dyDescent="0.1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</row>
    <row r="312" spans="1:52" ht="13" x14ac:dyDescent="0.1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</row>
    <row r="313" spans="1:52" ht="13" x14ac:dyDescent="0.1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</row>
    <row r="314" spans="1:52" ht="13" x14ac:dyDescent="0.1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</row>
    <row r="315" spans="1:52" ht="13" x14ac:dyDescent="0.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</row>
    <row r="316" spans="1:52" ht="13" x14ac:dyDescent="0.1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</row>
    <row r="317" spans="1:52" ht="13" x14ac:dyDescent="0.1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</row>
    <row r="318" spans="1:52" ht="13" x14ac:dyDescent="0.1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</row>
    <row r="319" spans="1:52" ht="13" x14ac:dyDescent="0.1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</row>
    <row r="320" spans="1:52" ht="13" x14ac:dyDescent="0.1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</row>
    <row r="321" spans="1:52" ht="13" x14ac:dyDescent="0.1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</row>
    <row r="322" spans="1:52" ht="13" x14ac:dyDescent="0.1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</row>
    <row r="323" spans="1:52" ht="13" x14ac:dyDescent="0.1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</row>
    <row r="324" spans="1:52" ht="13" x14ac:dyDescent="0.1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</row>
    <row r="325" spans="1:52" ht="13" x14ac:dyDescent="0.1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</row>
    <row r="326" spans="1:52" ht="13" x14ac:dyDescent="0.1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</row>
    <row r="327" spans="1:52" ht="13" x14ac:dyDescent="0.1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</row>
    <row r="328" spans="1:52" ht="13" x14ac:dyDescent="0.1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</row>
    <row r="329" spans="1:52" ht="13" x14ac:dyDescent="0.1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</row>
    <row r="330" spans="1:52" ht="13" x14ac:dyDescent="0.1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</row>
    <row r="331" spans="1:52" ht="13" x14ac:dyDescent="0.1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</row>
    <row r="332" spans="1:52" ht="13" x14ac:dyDescent="0.1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</row>
    <row r="333" spans="1:52" ht="13" x14ac:dyDescent="0.1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</row>
    <row r="334" spans="1:52" ht="13" x14ac:dyDescent="0.1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</row>
    <row r="335" spans="1:52" ht="13" x14ac:dyDescent="0.1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</row>
    <row r="336" spans="1:52" ht="13" x14ac:dyDescent="0.1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</row>
    <row r="337" spans="1:52" ht="13" x14ac:dyDescent="0.1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</row>
    <row r="338" spans="1:52" ht="13" x14ac:dyDescent="0.1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</row>
    <row r="339" spans="1:52" ht="13" x14ac:dyDescent="0.1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</row>
    <row r="340" spans="1:52" ht="13" x14ac:dyDescent="0.1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</row>
    <row r="341" spans="1:52" ht="13" x14ac:dyDescent="0.1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</row>
    <row r="342" spans="1:52" ht="13" x14ac:dyDescent="0.1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</row>
    <row r="343" spans="1:52" ht="13" x14ac:dyDescent="0.1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</row>
    <row r="344" spans="1:52" ht="13" x14ac:dyDescent="0.1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</row>
    <row r="345" spans="1:52" ht="13" x14ac:dyDescent="0.1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</row>
    <row r="346" spans="1:52" ht="13" x14ac:dyDescent="0.1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</row>
    <row r="347" spans="1:52" ht="13" x14ac:dyDescent="0.1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</row>
    <row r="348" spans="1:52" ht="13" x14ac:dyDescent="0.1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</row>
    <row r="349" spans="1:52" ht="13" x14ac:dyDescent="0.1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</row>
    <row r="350" spans="1:52" ht="13" x14ac:dyDescent="0.1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</row>
    <row r="351" spans="1:52" ht="13" x14ac:dyDescent="0.1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</row>
    <row r="352" spans="1:52" ht="13" x14ac:dyDescent="0.1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</row>
    <row r="353" spans="1:52" ht="13" x14ac:dyDescent="0.1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</row>
    <row r="354" spans="1:52" ht="13" x14ac:dyDescent="0.1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</row>
    <row r="355" spans="1:52" ht="13" x14ac:dyDescent="0.1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</row>
    <row r="356" spans="1:52" ht="13" x14ac:dyDescent="0.1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</row>
    <row r="357" spans="1:52" ht="13" x14ac:dyDescent="0.1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</row>
    <row r="358" spans="1:52" ht="13" x14ac:dyDescent="0.1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</row>
    <row r="359" spans="1:52" ht="13" x14ac:dyDescent="0.1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</row>
    <row r="360" spans="1:52" ht="13" x14ac:dyDescent="0.1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</row>
    <row r="361" spans="1:52" ht="13" x14ac:dyDescent="0.1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</row>
    <row r="362" spans="1:52" ht="13" x14ac:dyDescent="0.1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</row>
    <row r="363" spans="1:52" ht="13" x14ac:dyDescent="0.1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</row>
    <row r="364" spans="1:52" ht="13" x14ac:dyDescent="0.1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</row>
    <row r="365" spans="1:52" ht="13" x14ac:dyDescent="0.1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</row>
    <row r="366" spans="1:52" ht="13" x14ac:dyDescent="0.1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</row>
    <row r="367" spans="1:52" ht="13" x14ac:dyDescent="0.1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</row>
    <row r="368" spans="1:52" ht="13" x14ac:dyDescent="0.1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</row>
    <row r="369" spans="1:52" ht="13" x14ac:dyDescent="0.1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</row>
    <row r="370" spans="1:52" ht="13" x14ac:dyDescent="0.1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</row>
    <row r="371" spans="1:52" ht="13" x14ac:dyDescent="0.1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</row>
    <row r="372" spans="1:52" ht="13" x14ac:dyDescent="0.1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</row>
    <row r="373" spans="1:52" ht="13" x14ac:dyDescent="0.1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</row>
    <row r="374" spans="1:52" ht="13" x14ac:dyDescent="0.1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</row>
    <row r="375" spans="1:52" ht="13" x14ac:dyDescent="0.1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</row>
    <row r="376" spans="1:52" ht="13" x14ac:dyDescent="0.1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</row>
    <row r="377" spans="1:52" ht="13" x14ac:dyDescent="0.1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</row>
    <row r="378" spans="1:52" ht="13" x14ac:dyDescent="0.1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</row>
    <row r="379" spans="1:52" ht="13" x14ac:dyDescent="0.1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</row>
    <row r="380" spans="1:52" ht="13" x14ac:dyDescent="0.1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</row>
    <row r="381" spans="1:52" ht="13" x14ac:dyDescent="0.1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</row>
    <row r="382" spans="1:52" ht="13" x14ac:dyDescent="0.1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</row>
    <row r="383" spans="1:52" ht="13" x14ac:dyDescent="0.1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</row>
    <row r="384" spans="1:52" ht="13" x14ac:dyDescent="0.1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</row>
    <row r="385" spans="1:52" ht="13" x14ac:dyDescent="0.1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</row>
    <row r="386" spans="1:52" ht="13" x14ac:dyDescent="0.1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</row>
    <row r="387" spans="1:52" ht="13" x14ac:dyDescent="0.1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</row>
    <row r="388" spans="1:52" ht="13" x14ac:dyDescent="0.1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</row>
    <row r="389" spans="1:52" ht="13" x14ac:dyDescent="0.1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</row>
    <row r="390" spans="1:52" ht="13" x14ac:dyDescent="0.1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</row>
    <row r="391" spans="1:52" ht="13" x14ac:dyDescent="0.1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</row>
    <row r="392" spans="1:52" ht="13" x14ac:dyDescent="0.1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</row>
    <row r="393" spans="1:52" ht="13" x14ac:dyDescent="0.1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</row>
    <row r="394" spans="1:52" ht="13" x14ac:dyDescent="0.1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</row>
    <row r="395" spans="1:52" ht="13" x14ac:dyDescent="0.1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</row>
    <row r="396" spans="1:52" ht="13" x14ac:dyDescent="0.1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</row>
    <row r="397" spans="1:52" ht="13" x14ac:dyDescent="0.1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</row>
    <row r="398" spans="1:52" ht="13" x14ac:dyDescent="0.1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</row>
    <row r="399" spans="1:52" ht="13" x14ac:dyDescent="0.1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</row>
    <row r="400" spans="1:52" ht="13" x14ac:dyDescent="0.1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</row>
    <row r="401" spans="1:52" ht="13" x14ac:dyDescent="0.1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</row>
    <row r="402" spans="1:52" ht="13" x14ac:dyDescent="0.1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</row>
    <row r="403" spans="1:52" ht="13" x14ac:dyDescent="0.1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</row>
    <row r="404" spans="1:52" ht="13" x14ac:dyDescent="0.1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</row>
    <row r="405" spans="1:52" ht="13" x14ac:dyDescent="0.1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</row>
    <row r="406" spans="1:52" ht="13" x14ac:dyDescent="0.1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</row>
    <row r="407" spans="1:52" ht="13" x14ac:dyDescent="0.1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</row>
    <row r="408" spans="1:52" ht="13" x14ac:dyDescent="0.1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</row>
    <row r="409" spans="1:52" ht="13" x14ac:dyDescent="0.1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</row>
    <row r="410" spans="1:52" ht="13" x14ac:dyDescent="0.1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</row>
    <row r="411" spans="1:52" ht="13" x14ac:dyDescent="0.1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</row>
    <row r="412" spans="1:52" ht="13" x14ac:dyDescent="0.1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</row>
    <row r="413" spans="1:52" ht="13" x14ac:dyDescent="0.1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</row>
    <row r="414" spans="1:52" ht="13" x14ac:dyDescent="0.1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</row>
    <row r="415" spans="1:52" ht="13" x14ac:dyDescent="0.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</row>
    <row r="416" spans="1:52" ht="13" x14ac:dyDescent="0.1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</row>
    <row r="417" spans="1:52" ht="13" x14ac:dyDescent="0.1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</row>
    <row r="418" spans="1:52" ht="13" x14ac:dyDescent="0.1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</row>
    <row r="419" spans="1:52" ht="13" x14ac:dyDescent="0.1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</row>
    <row r="420" spans="1:52" ht="13" x14ac:dyDescent="0.1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</row>
    <row r="421" spans="1:52" ht="13" x14ac:dyDescent="0.1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</row>
    <row r="422" spans="1:52" ht="13" x14ac:dyDescent="0.1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</row>
    <row r="423" spans="1:52" ht="13" x14ac:dyDescent="0.1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</row>
    <row r="424" spans="1:52" ht="13" x14ac:dyDescent="0.1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</row>
    <row r="425" spans="1:52" ht="13" x14ac:dyDescent="0.1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</row>
    <row r="426" spans="1:52" ht="13" x14ac:dyDescent="0.1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</row>
    <row r="427" spans="1:52" ht="13" x14ac:dyDescent="0.1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</row>
    <row r="428" spans="1:52" ht="13" x14ac:dyDescent="0.1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</row>
    <row r="429" spans="1:52" ht="13" x14ac:dyDescent="0.1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</row>
    <row r="430" spans="1:52" ht="13" x14ac:dyDescent="0.1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</row>
    <row r="431" spans="1:52" ht="13" x14ac:dyDescent="0.1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</row>
    <row r="432" spans="1:52" ht="13" x14ac:dyDescent="0.1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</row>
    <row r="433" spans="1:52" ht="13" x14ac:dyDescent="0.1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</row>
    <row r="434" spans="1:52" ht="13" x14ac:dyDescent="0.1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</row>
    <row r="435" spans="1:52" ht="13" x14ac:dyDescent="0.1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</row>
    <row r="436" spans="1:52" ht="13" x14ac:dyDescent="0.1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</row>
    <row r="437" spans="1:52" ht="13" x14ac:dyDescent="0.1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</row>
    <row r="438" spans="1:52" ht="13" x14ac:dyDescent="0.1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</row>
    <row r="439" spans="1:52" ht="13" x14ac:dyDescent="0.1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</row>
    <row r="440" spans="1:52" ht="13" x14ac:dyDescent="0.1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</row>
    <row r="441" spans="1:52" ht="13" x14ac:dyDescent="0.1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</row>
    <row r="442" spans="1:52" ht="13" x14ac:dyDescent="0.1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</row>
    <row r="443" spans="1:52" ht="13" x14ac:dyDescent="0.1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</row>
    <row r="444" spans="1:52" ht="13" x14ac:dyDescent="0.1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</row>
    <row r="445" spans="1:52" ht="13" x14ac:dyDescent="0.1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</row>
    <row r="446" spans="1:52" ht="13" x14ac:dyDescent="0.1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</row>
    <row r="447" spans="1:52" ht="13" x14ac:dyDescent="0.1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</row>
    <row r="448" spans="1:52" ht="13" x14ac:dyDescent="0.1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</row>
    <row r="449" spans="1:52" ht="13" x14ac:dyDescent="0.1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</row>
    <row r="450" spans="1:52" ht="13" x14ac:dyDescent="0.1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</row>
    <row r="451" spans="1:52" ht="13" x14ac:dyDescent="0.1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</row>
    <row r="452" spans="1:52" ht="13" x14ac:dyDescent="0.1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</row>
    <row r="453" spans="1:52" ht="13" x14ac:dyDescent="0.1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</row>
    <row r="454" spans="1:52" ht="13" x14ac:dyDescent="0.1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</row>
    <row r="455" spans="1:52" ht="13" x14ac:dyDescent="0.1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</row>
    <row r="456" spans="1:52" ht="13" x14ac:dyDescent="0.1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</row>
    <row r="457" spans="1:52" ht="13" x14ac:dyDescent="0.1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</row>
    <row r="458" spans="1:52" ht="13" x14ac:dyDescent="0.1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</row>
    <row r="459" spans="1:52" ht="13" x14ac:dyDescent="0.1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</row>
    <row r="460" spans="1:52" ht="13" x14ac:dyDescent="0.1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</row>
    <row r="461" spans="1:52" ht="13" x14ac:dyDescent="0.1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</row>
    <row r="462" spans="1:52" ht="13" x14ac:dyDescent="0.1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</row>
    <row r="463" spans="1:52" ht="13" x14ac:dyDescent="0.1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</row>
    <row r="464" spans="1:52" ht="13" x14ac:dyDescent="0.1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</row>
    <row r="465" spans="1:52" ht="13" x14ac:dyDescent="0.1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</row>
    <row r="466" spans="1:52" ht="13" x14ac:dyDescent="0.1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</row>
    <row r="467" spans="1:52" ht="13" x14ac:dyDescent="0.1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</row>
    <row r="468" spans="1:52" ht="13" x14ac:dyDescent="0.1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</row>
    <row r="469" spans="1:52" ht="13" x14ac:dyDescent="0.1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</row>
    <row r="470" spans="1:52" ht="13" x14ac:dyDescent="0.1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</row>
    <row r="471" spans="1:52" ht="13" x14ac:dyDescent="0.1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</row>
    <row r="472" spans="1:52" ht="13" x14ac:dyDescent="0.1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</row>
    <row r="473" spans="1:52" ht="13" x14ac:dyDescent="0.1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</row>
    <row r="474" spans="1:52" ht="13" x14ac:dyDescent="0.1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</row>
    <row r="475" spans="1:52" ht="13" x14ac:dyDescent="0.1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</row>
    <row r="476" spans="1:52" ht="13" x14ac:dyDescent="0.1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</row>
    <row r="477" spans="1:52" ht="13" x14ac:dyDescent="0.1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</row>
    <row r="478" spans="1:52" ht="13" x14ac:dyDescent="0.1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</row>
    <row r="479" spans="1:52" ht="13" x14ac:dyDescent="0.1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</row>
    <row r="480" spans="1:52" ht="13" x14ac:dyDescent="0.1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</row>
    <row r="481" spans="1:52" ht="13" x14ac:dyDescent="0.1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</row>
    <row r="482" spans="1:52" ht="13" x14ac:dyDescent="0.1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</row>
    <row r="483" spans="1:52" ht="13" x14ac:dyDescent="0.1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</row>
    <row r="484" spans="1:52" ht="13" x14ac:dyDescent="0.1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</row>
    <row r="485" spans="1:52" ht="13" x14ac:dyDescent="0.1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</row>
    <row r="486" spans="1:52" ht="13" x14ac:dyDescent="0.1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</row>
    <row r="487" spans="1:52" ht="13" x14ac:dyDescent="0.1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</row>
    <row r="488" spans="1:52" ht="13" x14ac:dyDescent="0.1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</row>
    <row r="489" spans="1:52" ht="13" x14ac:dyDescent="0.1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</row>
    <row r="490" spans="1:52" ht="13" x14ac:dyDescent="0.1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</row>
    <row r="491" spans="1:52" ht="13" x14ac:dyDescent="0.1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</row>
    <row r="492" spans="1:52" ht="13" x14ac:dyDescent="0.1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</row>
    <row r="493" spans="1:52" ht="13" x14ac:dyDescent="0.1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</row>
    <row r="494" spans="1:52" ht="13" x14ac:dyDescent="0.1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</row>
    <row r="495" spans="1:52" ht="13" x14ac:dyDescent="0.1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</row>
    <row r="496" spans="1:52" ht="13" x14ac:dyDescent="0.1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</row>
    <row r="497" spans="1:52" ht="13" x14ac:dyDescent="0.1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</row>
    <row r="498" spans="1:52" ht="13" x14ac:dyDescent="0.1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</row>
    <row r="499" spans="1:52" ht="13" x14ac:dyDescent="0.1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</row>
    <row r="500" spans="1:52" ht="13" x14ac:dyDescent="0.1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</row>
    <row r="501" spans="1:52" ht="13" x14ac:dyDescent="0.1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</row>
    <row r="502" spans="1:52" ht="13" x14ac:dyDescent="0.1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</row>
    <row r="503" spans="1:52" ht="13" x14ac:dyDescent="0.1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</row>
    <row r="504" spans="1:52" ht="13" x14ac:dyDescent="0.1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</row>
    <row r="505" spans="1:52" ht="13" x14ac:dyDescent="0.1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</row>
    <row r="506" spans="1:52" ht="13" x14ac:dyDescent="0.1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</row>
    <row r="507" spans="1:52" ht="13" x14ac:dyDescent="0.1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</row>
    <row r="508" spans="1:52" ht="13" x14ac:dyDescent="0.1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</row>
    <row r="509" spans="1:52" ht="13" x14ac:dyDescent="0.1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</row>
    <row r="510" spans="1:52" ht="13" x14ac:dyDescent="0.1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</row>
    <row r="511" spans="1:52" ht="13" x14ac:dyDescent="0.1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</row>
    <row r="512" spans="1:52" ht="13" x14ac:dyDescent="0.1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</row>
    <row r="513" spans="1:52" ht="13" x14ac:dyDescent="0.1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</row>
    <row r="514" spans="1:52" ht="13" x14ac:dyDescent="0.1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</row>
    <row r="515" spans="1:52" ht="13" x14ac:dyDescent="0.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</row>
    <row r="516" spans="1:52" ht="13" x14ac:dyDescent="0.1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</row>
    <row r="517" spans="1:52" ht="13" x14ac:dyDescent="0.1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</row>
    <row r="518" spans="1:52" ht="13" x14ac:dyDescent="0.1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</row>
    <row r="519" spans="1:52" ht="13" x14ac:dyDescent="0.1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</row>
    <row r="520" spans="1:52" ht="13" x14ac:dyDescent="0.1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</row>
    <row r="521" spans="1:52" ht="13" x14ac:dyDescent="0.1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</row>
    <row r="522" spans="1:52" ht="13" x14ac:dyDescent="0.1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</row>
    <row r="523" spans="1:52" ht="13" x14ac:dyDescent="0.1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</row>
    <row r="524" spans="1:52" ht="13" x14ac:dyDescent="0.1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</row>
    <row r="525" spans="1:52" ht="13" x14ac:dyDescent="0.1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</row>
    <row r="526" spans="1:52" ht="13" x14ac:dyDescent="0.1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</row>
    <row r="527" spans="1:52" ht="13" x14ac:dyDescent="0.1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</row>
    <row r="528" spans="1:52" ht="13" x14ac:dyDescent="0.1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</row>
    <row r="529" spans="1:52" ht="13" x14ac:dyDescent="0.1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</row>
    <row r="530" spans="1:52" ht="13" x14ac:dyDescent="0.1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</row>
    <row r="531" spans="1:52" ht="13" x14ac:dyDescent="0.1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</row>
    <row r="532" spans="1:52" ht="13" x14ac:dyDescent="0.1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</row>
    <row r="533" spans="1:52" ht="13" x14ac:dyDescent="0.1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</row>
    <row r="534" spans="1:52" ht="13" x14ac:dyDescent="0.1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</row>
    <row r="535" spans="1:52" ht="13" x14ac:dyDescent="0.1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</row>
    <row r="536" spans="1:52" ht="13" x14ac:dyDescent="0.1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</row>
    <row r="537" spans="1:52" ht="13" x14ac:dyDescent="0.1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</row>
    <row r="538" spans="1:52" ht="13" x14ac:dyDescent="0.1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</row>
    <row r="539" spans="1:52" ht="13" x14ac:dyDescent="0.1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</row>
    <row r="540" spans="1:52" ht="13" x14ac:dyDescent="0.1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</row>
    <row r="541" spans="1:52" ht="13" x14ac:dyDescent="0.1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</row>
    <row r="542" spans="1:52" ht="13" x14ac:dyDescent="0.1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</row>
    <row r="543" spans="1:52" ht="13" x14ac:dyDescent="0.1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</row>
    <row r="544" spans="1:52" ht="13" x14ac:dyDescent="0.1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</row>
    <row r="545" spans="1:52" ht="13" x14ac:dyDescent="0.1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</row>
    <row r="546" spans="1:52" ht="13" x14ac:dyDescent="0.1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</row>
    <row r="547" spans="1:52" ht="13" x14ac:dyDescent="0.1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</row>
    <row r="548" spans="1:52" ht="13" x14ac:dyDescent="0.1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</row>
    <row r="549" spans="1:52" ht="13" x14ac:dyDescent="0.1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</row>
    <row r="550" spans="1:52" ht="13" x14ac:dyDescent="0.1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</row>
    <row r="551" spans="1:52" ht="13" x14ac:dyDescent="0.1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</row>
    <row r="552" spans="1:52" ht="13" x14ac:dyDescent="0.1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</row>
    <row r="553" spans="1:52" ht="13" x14ac:dyDescent="0.1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</row>
    <row r="554" spans="1:52" ht="13" x14ac:dyDescent="0.1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</row>
    <row r="555" spans="1:52" ht="13" x14ac:dyDescent="0.1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</row>
    <row r="556" spans="1:52" ht="13" x14ac:dyDescent="0.1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</row>
    <row r="557" spans="1:52" ht="13" x14ac:dyDescent="0.1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</row>
    <row r="558" spans="1:52" ht="13" x14ac:dyDescent="0.1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</row>
    <row r="559" spans="1:52" ht="13" x14ac:dyDescent="0.1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</row>
    <row r="560" spans="1:52" ht="13" x14ac:dyDescent="0.1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</row>
    <row r="561" spans="1:52" ht="13" x14ac:dyDescent="0.1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</row>
    <row r="562" spans="1:52" ht="13" x14ac:dyDescent="0.1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</row>
    <row r="563" spans="1:52" ht="13" x14ac:dyDescent="0.1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</row>
    <row r="564" spans="1:52" ht="13" x14ac:dyDescent="0.1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</row>
    <row r="565" spans="1:52" ht="13" x14ac:dyDescent="0.1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</row>
    <row r="566" spans="1:52" ht="13" x14ac:dyDescent="0.1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</row>
    <row r="567" spans="1:52" ht="13" x14ac:dyDescent="0.1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</row>
    <row r="568" spans="1:52" ht="13" x14ac:dyDescent="0.1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</row>
    <row r="569" spans="1:52" ht="13" x14ac:dyDescent="0.1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</row>
    <row r="570" spans="1:52" ht="13" x14ac:dyDescent="0.1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</row>
    <row r="571" spans="1:52" ht="13" x14ac:dyDescent="0.1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</row>
    <row r="572" spans="1:52" ht="13" x14ac:dyDescent="0.1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</row>
    <row r="573" spans="1:52" ht="13" x14ac:dyDescent="0.1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</row>
    <row r="574" spans="1:52" ht="13" x14ac:dyDescent="0.1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</row>
    <row r="575" spans="1:52" ht="13" x14ac:dyDescent="0.1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</row>
    <row r="576" spans="1:52" ht="13" x14ac:dyDescent="0.1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</row>
    <row r="577" spans="1:52" ht="13" x14ac:dyDescent="0.1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</row>
    <row r="578" spans="1:52" ht="13" x14ac:dyDescent="0.1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</row>
    <row r="579" spans="1:52" ht="13" x14ac:dyDescent="0.1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</row>
    <row r="580" spans="1:52" ht="13" x14ac:dyDescent="0.1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</row>
    <row r="581" spans="1:52" ht="13" x14ac:dyDescent="0.1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</row>
    <row r="582" spans="1:52" ht="13" x14ac:dyDescent="0.1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</row>
    <row r="583" spans="1:52" ht="13" x14ac:dyDescent="0.1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</row>
    <row r="584" spans="1:52" ht="13" x14ac:dyDescent="0.1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</row>
    <row r="585" spans="1:52" ht="13" x14ac:dyDescent="0.1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</row>
    <row r="586" spans="1:52" ht="13" x14ac:dyDescent="0.1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</row>
    <row r="587" spans="1:52" ht="13" x14ac:dyDescent="0.1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</row>
    <row r="588" spans="1:52" ht="13" x14ac:dyDescent="0.1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</row>
    <row r="589" spans="1:52" ht="13" x14ac:dyDescent="0.1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</row>
    <row r="590" spans="1:52" ht="13" x14ac:dyDescent="0.1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</row>
    <row r="591" spans="1:52" ht="13" x14ac:dyDescent="0.1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</row>
    <row r="592" spans="1:52" ht="13" x14ac:dyDescent="0.1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</row>
    <row r="593" spans="1:52" ht="13" x14ac:dyDescent="0.1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</row>
    <row r="594" spans="1:52" ht="13" x14ac:dyDescent="0.1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</row>
    <row r="595" spans="1:52" ht="13" x14ac:dyDescent="0.1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</row>
    <row r="596" spans="1:52" ht="13" x14ac:dyDescent="0.1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</row>
    <row r="597" spans="1:52" ht="13" x14ac:dyDescent="0.1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</row>
    <row r="598" spans="1:52" ht="13" x14ac:dyDescent="0.1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</row>
    <row r="599" spans="1:52" ht="13" x14ac:dyDescent="0.1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</row>
    <row r="600" spans="1:52" ht="13" x14ac:dyDescent="0.1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</row>
    <row r="601" spans="1:52" ht="13" x14ac:dyDescent="0.1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</row>
    <row r="602" spans="1:52" ht="13" x14ac:dyDescent="0.1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</row>
    <row r="603" spans="1:52" ht="13" x14ac:dyDescent="0.1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</row>
    <row r="604" spans="1:52" ht="13" x14ac:dyDescent="0.1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</row>
    <row r="605" spans="1:52" ht="13" x14ac:dyDescent="0.1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</row>
    <row r="606" spans="1:52" ht="13" x14ac:dyDescent="0.1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</row>
    <row r="607" spans="1:52" ht="13" x14ac:dyDescent="0.1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</row>
    <row r="608" spans="1:52" ht="13" x14ac:dyDescent="0.1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</row>
    <row r="609" spans="1:52" ht="13" x14ac:dyDescent="0.1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</row>
    <row r="610" spans="1:52" ht="13" x14ac:dyDescent="0.1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</row>
    <row r="611" spans="1:52" ht="13" x14ac:dyDescent="0.1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</row>
    <row r="612" spans="1:52" ht="13" x14ac:dyDescent="0.1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</row>
    <row r="613" spans="1:52" ht="13" x14ac:dyDescent="0.1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</row>
    <row r="614" spans="1:52" ht="13" x14ac:dyDescent="0.1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</row>
    <row r="615" spans="1:52" ht="13" x14ac:dyDescent="0.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</row>
    <row r="616" spans="1:52" ht="13" x14ac:dyDescent="0.1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</row>
    <row r="617" spans="1:52" ht="13" x14ac:dyDescent="0.1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</row>
    <row r="618" spans="1:52" ht="13" x14ac:dyDescent="0.1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</row>
    <row r="619" spans="1:52" ht="13" x14ac:dyDescent="0.1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</row>
    <row r="620" spans="1:52" ht="13" x14ac:dyDescent="0.1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</row>
    <row r="621" spans="1:52" ht="13" x14ac:dyDescent="0.1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</row>
    <row r="622" spans="1:52" ht="13" x14ac:dyDescent="0.1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</row>
    <row r="623" spans="1:52" ht="13" x14ac:dyDescent="0.1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</row>
    <row r="624" spans="1:52" ht="13" x14ac:dyDescent="0.1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</row>
    <row r="625" spans="1:52" ht="13" x14ac:dyDescent="0.1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</row>
    <row r="626" spans="1:52" ht="13" x14ac:dyDescent="0.1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</row>
    <row r="627" spans="1:52" ht="13" x14ac:dyDescent="0.1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</row>
    <row r="628" spans="1:52" ht="13" x14ac:dyDescent="0.1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</row>
    <row r="629" spans="1:52" ht="13" x14ac:dyDescent="0.1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</row>
    <row r="630" spans="1:52" ht="13" x14ac:dyDescent="0.1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</row>
    <row r="631" spans="1:52" ht="13" x14ac:dyDescent="0.1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</row>
    <row r="632" spans="1:52" ht="13" x14ac:dyDescent="0.1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</row>
    <row r="633" spans="1:52" ht="13" x14ac:dyDescent="0.1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</row>
    <row r="634" spans="1:52" ht="13" x14ac:dyDescent="0.1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</row>
    <row r="635" spans="1:52" ht="13" x14ac:dyDescent="0.1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</row>
    <row r="636" spans="1:52" ht="13" x14ac:dyDescent="0.1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</row>
    <row r="637" spans="1:52" ht="13" x14ac:dyDescent="0.1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</row>
    <row r="638" spans="1:52" ht="13" x14ac:dyDescent="0.1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</row>
    <row r="639" spans="1:52" ht="13" x14ac:dyDescent="0.1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</row>
    <row r="640" spans="1:52" ht="13" x14ac:dyDescent="0.1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</row>
    <row r="641" spans="1:52" ht="13" x14ac:dyDescent="0.1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</row>
    <row r="642" spans="1:52" ht="13" x14ac:dyDescent="0.1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</row>
    <row r="643" spans="1:52" ht="13" x14ac:dyDescent="0.1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</row>
    <row r="644" spans="1:52" ht="13" x14ac:dyDescent="0.1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</row>
    <row r="645" spans="1:52" ht="13" x14ac:dyDescent="0.1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</row>
    <row r="646" spans="1:52" ht="13" x14ac:dyDescent="0.1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</row>
    <row r="647" spans="1:52" ht="13" x14ac:dyDescent="0.1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</row>
    <row r="648" spans="1:52" ht="13" x14ac:dyDescent="0.1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</row>
    <row r="649" spans="1:52" ht="13" x14ac:dyDescent="0.1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</row>
    <row r="650" spans="1:52" ht="13" x14ac:dyDescent="0.1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</row>
    <row r="651" spans="1:52" ht="13" x14ac:dyDescent="0.1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</row>
    <row r="652" spans="1:52" ht="13" x14ac:dyDescent="0.1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</row>
    <row r="653" spans="1:52" ht="13" x14ac:dyDescent="0.1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</row>
    <row r="654" spans="1:52" ht="13" x14ac:dyDescent="0.1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</row>
    <row r="655" spans="1:52" ht="13" x14ac:dyDescent="0.1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</row>
    <row r="656" spans="1:52" ht="13" x14ac:dyDescent="0.1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</row>
    <row r="657" spans="1:52" ht="13" x14ac:dyDescent="0.1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</row>
    <row r="658" spans="1:52" ht="13" x14ac:dyDescent="0.1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</row>
    <row r="659" spans="1:52" ht="13" x14ac:dyDescent="0.1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</row>
    <row r="660" spans="1:52" ht="13" x14ac:dyDescent="0.1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</row>
    <row r="661" spans="1:52" ht="13" x14ac:dyDescent="0.1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</row>
    <row r="662" spans="1:52" ht="13" x14ac:dyDescent="0.1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</row>
    <row r="663" spans="1:52" ht="13" x14ac:dyDescent="0.1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</row>
    <row r="664" spans="1:52" ht="13" x14ac:dyDescent="0.1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</row>
    <row r="665" spans="1:52" ht="13" x14ac:dyDescent="0.1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</row>
    <row r="666" spans="1:52" ht="13" x14ac:dyDescent="0.1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</row>
    <row r="667" spans="1:52" ht="13" x14ac:dyDescent="0.1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</row>
    <row r="668" spans="1:52" ht="13" x14ac:dyDescent="0.1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</row>
    <row r="669" spans="1:52" ht="13" x14ac:dyDescent="0.1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</row>
    <row r="670" spans="1:52" ht="13" x14ac:dyDescent="0.1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</row>
    <row r="671" spans="1:52" ht="13" x14ac:dyDescent="0.1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</row>
    <row r="672" spans="1:52" ht="13" x14ac:dyDescent="0.1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</row>
    <row r="673" spans="1:52" ht="13" x14ac:dyDescent="0.1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</row>
    <row r="674" spans="1:52" ht="13" x14ac:dyDescent="0.1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</row>
    <row r="675" spans="1:52" ht="13" x14ac:dyDescent="0.1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</row>
    <row r="676" spans="1:52" ht="13" x14ac:dyDescent="0.1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</row>
    <row r="677" spans="1:52" ht="13" x14ac:dyDescent="0.1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</row>
    <row r="678" spans="1:52" ht="13" x14ac:dyDescent="0.1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</row>
    <row r="679" spans="1:52" ht="13" x14ac:dyDescent="0.1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</row>
    <row r="680" spans="1:52" ht="13" x14ac:dyDescent="0.1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</row>
    <row r="681" spans="1:52" ht="13" x14ac:dyDescent="0.1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</row>
    <row r="682" spans="1:52" ht="13" x14ac:dyDescent="0.1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</row>
    <row r="683" spans="1:52" ht="13" x14ac:dyDescent="0.1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</row>
    <row r="684" spans="1:52" ht="13" x14ac:dyDescent="0.1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</row>
    <row r="685" spans="1:52" ht="13" x14ac:dyDescent="0.1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</row>
    <row r="686" spans="1:52" ht="13" x14ac:dyDescent="0.1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</row>
    <row r="687" spans="1:52" ht="13" x14ac:dyDescent="0.1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</row>
    <row r="688" spans="1:52" ht="13" x14ac:dyDescent="0.1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</row>
    <row r="689" spans="1:52" ht="13" x14ac:dyDescent="0.1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</row>
    <row r="690" spans="1:52" ht="13" x14ac:dyDescent="0.1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</row>
    <row r="691" spans="1:52" ht="13" x14ac:dyDescent="0.1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</row>
    <row r="692" spans="1:52" ht="13" x14ac:dyDescent="0.1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</row>
    <row r="693" spans="1:52" ht="13" x14ac:dyDescent="0.1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</row>
    <row r="694" spans="1:52" ht="13" x14ac:dyDescent="0.1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</row>
    <row r="695" spans="1:52" ht="13" x14ac:dyDescent="0.1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</row>
    <row r="696" spans="1:52" ht="13" x14ac:dyDescent="0.1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</row>
    <row r="697" spans="1:52" ht="13" x14ac:dyDescent="0.1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</row>
    <row r="698" spans="1:52" ht="13" x14ac:dyDescent="0.1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</row>
    <row r="699" spans="1:52" ht="13" x14ac:dyDescent="0.1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</row>
    <row r="700" spans="1:52" ht="13" x14ac:dyDescent="0.1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</row>
    <row r="701" spans="1:52" ht="13" x14ac:dyDescent="0.1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</row>
    <row r="702" spans="1:52" ht="13" x14ac:dyDescent="0.1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</row>
    <row r="703" spans="1:52" ht="13" x14ac:dyDescent="0.1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</row>
    <row r="704" spans="1:52" ht="13" x14ac:dyDescent="0.1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</row>
    <row r="705" spans="1:52" ht="13" x14ac:dyDescent="0.1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</row>
    <row r="706" spans="1:52" ht="13" x14ac:dyDescent="0.1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</row>
    <row r="707" spans="1:52" ht="13" x14ac:dyDescent="0.1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</row>
    <row r="708" spans="1:52" ht="13" x14ac:dyDescent="0.1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</row>
    <row r="709" spans="1:52" ht="13" x14ac:dyDescent="0.1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</row>
    <row r="710" spans="1:52" ht="13" x14ac:dyDescent="0.1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</row>
    <row r="711" spans="1:52" ht="13" x14ac:dyDescent="0.1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</row>
    <row r="712" spans="1:52" ht="13" x14ac:dyDescent="0.1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</row>
    <row r="713" spans="1:52" ht="13" x14ac:dyDescent="0.1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</row>
    <row r="714" spans="1:52" ht="13" x14ac:dyDescent="0.1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</row>
    <row r="715" spans="1:52" ht="13" x14ac:dyDescent="0.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</row>
    <row r="716" spans="1:52" ht="13" x14ac:dyDescent="0.1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</row>
    <row r="717" spans="1:52" ht="13" x14ac:dyDescent="0.1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</row>
    <row r="718" spans="1:52" ht="13" x14ac:dyDescent="0.1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</row>
    <row r="719" spans="1:52" ht="13" x14ac:dyDescent="0.1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</row>
    <row r="720" spans="1:52" ht="13" x14ac:dyDescent="0.1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</row>
    <row r="721" spans="1:52" ht="13" x14ac:dyDescent="0.1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</row>
    <row r="722" spans="1:52" ht="13" x14ac:dyDescent="0.1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</row>
    <row r="723" spans="1:52" ht="13" x14ac:dyDescent="0.1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</row>
    <row r="724" spans="1:52" ht="13" x14ac:dyDescent="0.1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</row>
    <row r="725" spans="1:52" ht="13" x14ac:dyDescent="0.1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</row>
    <row r="726" spans="1:52" ht="13" x14ac:dyDescent="0.1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</row>
    <row r="727" spans="1:52" ht="13" x14ac:dyDescent="0.1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</row>
    <row r="728" spans="1:52" ht="13" x14ac:dyDescent="0.1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</row>
    <row r="729" spans="1:52" ht="13" x14ac:dyDescent="0.1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</row>
    <row r="730" spans="1:52" ht="13" x14ac:dyDescent="0.1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</row>
    <row r="731" spans="1:52" ht="13" x14ac:dyDescent="0.1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</row>
    <row r="732" spans="1:52" ht="13" x14ac:dyDescent="0.1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</row>
    <row r="733" spans="1:52" ht="13" x14ac:dyDescent="0.1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</row>
    <row r="734" spans="1:52" ht="13" x14ac:dyDescent="0.1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</row>
    <row r="735" spans="1:52" ht="13" x14ac:dyDescent="0.1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</row>
    <row r="736" spans="1:52" ht="13" x14ac:dyDescent="0.1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</row>
    <row r="737" spans="1:52" ht="13" x14ac:dyDescent="0.1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</row>
    <row r="738" spans="1:52" ht="13" x14ac:dyDescent="0.1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</row>
    <row r="739" spans="1:52" ht="13" x14ac:dyDescent="0.1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</row>
    <row r="740" spans="1:52" ht="13" x14ac:dyDescent="0.1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</row>
    <row r="741" spans="1:52" ht="13" x14ac:dyDescent="0.1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</row>
    <row r="742" spans="1:52" ht="13" x14ac:dyDescent="0.1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</row>
    <row r="743" spans="1:52" ht="13" x14ac:dyDescent="0.1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</row>
    <row r="744" spans="1:52" ht="13" x14ac:dyDescent="0.1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</row>
    <row r="745" spans="1:52" ht="13" x14ac:dyDescent="0.1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</row>
    <row r="746" spans="1:52" ht="13" x14ac:dyDescent="0.1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</row>
    <row r="747" spans="1:52" ht="13" x14ac:dyDescent="0.1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</row>
    <row r="748" spans="1:52" ht="13" x14ac:dyDescent="0.1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</row>
    <row r="749" spans="1:52" ht="13" x14ac:dyDescent="0.1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</row>
    <row r="750" spans="1:52" ht="13" x14ac:dyDescent="0.1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</row>
    <row r="751" spans="1:52" ht="13" x14ac:dyDescent="0.1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</row>
    <row r="752" spans="1:52" ht="13" x14ac:dyDescent="0.1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</row>
    <row r="753" spans="1:52" ht="13" x14ac:dyDescent="0.1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</row>
    <row r="754" spans="1:52" ht="13" x14ac:dyDescent="0.1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</row>
    <row r="755" spans="1:52" ht="13" x14ac:dyDescent="0.1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</row>
    <row r="756" spans="1:52" ht="13" x14ac:dyDescent="0.1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</row>
    <row r="757" spans="1:52" ht="13" x14ac:dyDescent="0.1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</row>
    <row r="758" spans="1:52" ht="13" x14ac:dyDescent="0.1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</row>
    <row r="759" spans="1:52" ht="13" x14ac:dyDescent="0.1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</row>
    <row r="760" spans="1:52" ht="13" x14ac:dyDescent="0.1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</row>
    <row r="761" spans="1:52" ht="13" x14ac:dyDescent="0.1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</row>
    <row r="762" spans="1:52" ht="13" x14ac:dyDescent="0.1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</row>
    <row r="763" spans="1:52" ht="13" x14ac:dyDescent="0.1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</row>
    <row r="764" spans="1:52" ht="13" x14ac:dyDescent="0.1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</row>
    <row r="765" spans="1:52" ht="13" x14ac:dyDescent="0.1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</row>
    <row r="766" spans="1:52" ht="13" x14ac:dyDescent="0.1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</row>
    <row r="767" spans="1:52" ht="13" x14ac:dyDescent="0.1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</row>
    <row r="768" spans="1:52" ht="13" x14ac:dyDescent="0.1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</row>
    <row r="769" spans="1:52" ht="13" x14ac:dyDescent="0.1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</row>
    <row r="770" spans="1:52" ht="13" x14ac:dyDescent="0.1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</row>
    <row r="771" spans="1:52" ht="13" x14ac:dyDescent="0.1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</row>
    <row r="772" spans="1:52" ht="13" x14ac:dyDescent="0.1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</row>
    <row r="773" spans="1:52" ht="13" x14ac:dyDescent="0.1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</row>
    <row r="774" spans="1:52" ht="13" x14ac:dyDescent="0.1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</row>
    <row r="775" spans="1:52" ht="13" x14ac:dyDescent="0.1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</row>
    <row r="776" spans="1:52" ht="13" x14ac:dyDescent="0.1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</row>
    <row r="777" spans="1:52" ht="13" x14ac:dyDescent="0.1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</row>
    <row r="778" spans="1:52" ht="13" x14ac:dyDescent="0.1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</row>
    <row r="779" spans="1:52" ht="13" x14ac:dyDescent="0.1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</row>
    <row r="780" spans="1:52" ht="13" x14ac:dyDescent="0.1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</row>
    <row r="781" spans="1:52" ht="13" x14ac:dyDescent="0.1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</row>
    <row r="782" spans="1:52" ht="13" x14ac:dyDescent="0.1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</row>
    <row r="783" spans="1:52" ht="13" x14ac:dyDescent="0.1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</row>
    <row r="784" spans="1:52" ht="13" x14ac:dyDescent="0.1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</row>
    <row r="785" spans="1:52" ht="13" x14ac:dyDescent="0.1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</row>
    <row r="786" spans="1:52" ht="13" x14ac:dyDescent="0.1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</row>
    <row r="787" spans="1:52" ht="13" x14ac:dyDescent="0.1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</row>
    <row r="788" spans="1:52" ht="13" x14ac:dyDescent="0.1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</row>
    <row r="789" spans="1:52" ht="13" x14ac:dyDescent="0.1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</row>
    <row r="790" spans="1:52" ht="13" x14ac:dyDescent="0.1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</row>
    <row r="791" spans="1:52" ht="13" x14ac:dyDescent="0.1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</row>
    <row r="792" spans="1:52" ht="13" x14ac:dyDescent="0.1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</row>
    <row r="793" spans="1:52" ht="13" x14ac:dyDescent="0.1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</row>
    <row r="794" spans="1:52" ht="13" x14ac:dyDescent="0.1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</row>
    <row r="795" spans="1:52" ht="13" x14ac:dyDescent="0.1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</row>
    <row r="796" spans="1:52" ht="13" x14ac:dyDescent="0.1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</row>
    <row r="797" spans="1:52" ht="13" x14ac:dyDescent="0.1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</row>
    <row r="798" spans="1:52" ht="13" x14ac:dyDescent="0.1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</row>
    <row r="799" spans="1:52" ht="13" x14ac:dyDescent="0.1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</row>
    <row r="800" spans="1:52" ht="13" x14ac:dyDescent="0.1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</row>
    <row r="801" spans="1:52" ht="13" x14ac:dyDescent="0.1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</row>
    <row r="802" spans="1:52" ht="13" x14ac:dyDescent="0.1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</row>
    <row r="803" spans="1:52" ht="13" x14ac:dyDescent="0.1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</row>
    <row r="804" spans="1:52" ht="13" x14ac:dyDescent="0.1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</row>
    <row r="805" spans="1:52" ht="13" x14ac:dyDescent="0.1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</row>
    <row r="806" spans="1:52" ht="13" x14ac:dyDescent="0.1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</row>
    <row r="807" spans="1:52" ht="13" x14ac:dyDescent="0.1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</row>
    <row r="808" spans="1:52" ht="13" x14ac:dyDescent="0.1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</row>
    <row r="809" spans="1:52" ht="13" x14ac:dyDescent="0.1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</row>
    <row r="810" spans="1:52" ht="13" x14ac:dyDescent="0.1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</row>
    <row r="811" spans="1:52" ht="13" x14ac:dyDescent="0.1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</row>
    <row r="812" spans="1:52" ht="13" x14ac:dyDescent="0.1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</row>
    <row r="813" spans="1:52" ht="13" x14ac:dyDescent="0.1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</row>
    <row r="814" spans="1:52" ht="13" x14ac:dyDescent="0.1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</row>
    <row r="815" spans="1:52" ht="13" x14ac:dyDescent="0.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</row>
    <row r="816" spans="1:52" ht="13" x14ac:dyDescent="0.1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</row>
    <row r="817" spans="1:52" ht="13" x14ac:dyDescent="0.1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</row>
    <row r="818" spans="1:52" ht="13" x14ac:dyDescent="0.1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</row>
    <row r="819" spans="1:52" ht="13" x14ac:dyDescent="0.1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</row>
    <row r="820" spans="1:52" ht="13" x14ac:dyDescent="0.1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</row>
    <row r="821" spans="1:52" ht="13" x14ac:dyDescent="0.1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</row>
    <row r="822" spans="1:52" ht="13" x14ac:dyDescent="0.1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</row>
    <row r="823" spans="1:52" ht="13" x14ac:dyDescent="0.1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</row>
    <row r="824" spans="1:52" ht="13" x14ac:dyDescent="0.1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</row>
    <row r="825" spans="1:52" ht="13" x14ac:dyDescent="0.1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</row>
    <row r="826" spans="1:52" ht="13" x14ac:dyDescent="0.1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</row>
    <row r="827" spans="1:52" ht="13" x14ac:dyDescent="0.1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</row>
    <row r="828" spans="1:52" ht="13" x14ac:dyDescent="0.1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</row>
    <row r="829" spans="1:52" ht="13" x14ac:dyDescent="0.1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</row>
    <row r="830" spans="1:52" ht="13" x14ac:dyDescent="0.1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</row>
    <row r="831" spans="1:52" ht="13" x14ac:dyDescent="0.1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</row>
    <row r="832" spans="1:52" ht="13" x14ac:dyDescent="0.1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</row>
    <row r="833" spans="1:52" ht="13" x14ac:dyDescent="0.1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</row>
    <row r="834" spans="1:52" ht="13" x14ac:dyDescent="0.1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</row>
    <row r="835" spans="1:52" ht="13" x14ac:dyDescent="0.1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</row>
    <row r="836" spans="1:52" ht="13" x14ac:dyDescent="0.1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</row>
    <row r="837" spans="1:52" ht="13" x14ac:dyDescent="0.1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</row>
    <row r="838" spans="1:52" ht="13" x14ac:dyDescent="0.1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</row>
    <row r="839" spans="1:52" ht="13" x14ac:dyDescent="0.1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</row>
    <row r="840" spans="1:52" ht="13" x14ac:dyDescent="0.1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</row>
    <row r="841" spans="1:52" ht="13" x14ac:dyDescent="0.1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</row>
    <row r="842" spans="1:52" ht="13" x14ac:dyDescent="0.1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</row>
    <row r="843" spans="1:52" ht="13" x14ac:dyDescent="0.1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</row>
    <row r="844" spans="1:52" ht="13" x14ac:dyDescent="0.1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</row>
    <row r="845" spans="1:52" ht="13" x14ac:dyDescent="0.1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</row>
    <row r="846" spans="1:52" ht="13" x14ac:dyDescent="0.1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</row>
    <row r="847" spans="1:52" ht="13" x14ac:dyDescent="0.1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</row>
    <row r="848" spans="1:52" ht="13" x14ac:dyDescent="0.1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</row>
    <row r="849" spans="1:52" ht="13" x14ac:dyDescent="0.1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</row>
    <row r="850" spans="1:52" ht="13" x14ac:dyDescent="0.1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</row>
    <row r="851" spans="1:52" ht="13" x14ac:dyDescent="0.1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</row>
    <row r="852" spans="1:52" ht="13" x14ac:dyDescent="0.1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</row>
    <row r="853" spans="1:52" ht="13" x14ac:dyDescent="0.1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</row>
    <row r="854" spans="1:52" ht="13" x14ac:dyDescent="0.1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</row>
    <row r="855" spans="1:52" ht="13" x14ac:dyDescent="0.1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</row>
    <row r="856" spans="1:52" ht="13" x14ac:dyDescent="0.1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</row>
    <row r="857" spans="1:52" ht="13" x14ac:dyDescent="0.1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</row>
    <row r="858" spans="1:52" ht="13" x14ac:dyDescent="0.1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</row>
    <row r="859" spans="1:52" ht="13" x14ac:dyDescent="0.1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</row>
    <row r="860" spans="1:52" ht="13" x14ac:dyDescent="0.1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</row>
    <row r="861" spans="1:52" ht="13" x14ac:dyDescent="0.1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</row>
    <row r="862" spans="1:52" ht="13" x14ac:dyDescent="0.1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</row>
    <row r="863" spans="1:52" ht="13" x14ac:dyDescent="0.1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</row>
    <row r="864" spans="1:52" ht="13" x14ac:dyDescent="0.1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</row>
    <row r="865" spans="1:52" ht="13" x14ac:dyDescent="0.1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</row>
    <row r="866" spans="1:52" ht="13" x14ac:dyDescent="0.1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</row>
    <row r="867" spans="1:52" ht="13" x14ac:dyDescent="0.1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</row>
    <row r="868" spans="1:52" ht="13" x14ac:dyDescent="0.1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</row>
    <row r="869" spans="1:52" ht="13" x14ac:dyDescent="0.1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</row>
    <row r="870" spans="1:52" ht="13" x14ac:dyDescent="0.1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</row>
    <row r="871" spans="1:52" ht="13" x14ac:dyDescent="0.1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</row>
    <row r="872" spans="1:52" ht="13" x14ac:dyDescent="0.1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</row>
    <row r="873" spans="1:52" ht="13" x14ac:dyDescent="0.1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</row>
    <row r="874" spans="1:52" ht="13" x14ac:dyDescent="0.1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</row>
    <row r="875" spans="1:52" ht="13" x14ac:dyDescent="0.1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</row>
    <row r="876" spans="1:52" ht="13" x14ac:dyDescent="0.1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</row>
    <row r="877" spans="1:52" ht="13" x14ac:dyDescent="0.1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</row>
    <row r="878" spans="1:52" ht="13" x14ac:dyDescent="0.1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</row>
    <row r="879" spans="1:52" ht="13" x14ac:dyDescent="0.1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</row>
    <row r="880" spans="1:52" ht="13" x14ac:dyDescent="0.1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</row>
    <row r="881" spans="1:52" ht="13" x14ac:dyDescent="0.1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</row>
    <row r="882" spans="1:52" ht="13" x14ac:dyDescent="0.1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</row>
    <row r="883" spans="1:52" ht="13" x14ac:dyDescent="0.1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</row>
    <row r="884" spans="1:52" ht="13" x14ac:dyDescent="0.1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</row>
    <row r="885" spans="1:52" ht="13" x14ac:dyDescent="0.1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</row>
    <row r="886" spans="1:52" ht="13" x14ac:dyDescent="0.1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</row>
    <row r="887" spans="1:52" ht="13" x14ac:dyDescent="0.1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</row>
    <row r="888" spans="1:52" ht="13" x14ac:dyDescent="0.1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</row>
    <row r="889" spans="1:52" ht="13" x14ac:dyDescent="0.1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</row>
    <row r="890" spans="1:52" ht="13" x14ac:dyDescent="0.1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</row>
    <row r="891" spans="1:52" ht="13" x14ac:dyDescent="0.1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</row>
    <row r="892" spans="1:52" ht="13" x14ac:dyDescent="0.1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</row>
    <row r="893" spans="1:52" ht="13" x14ac:dyDescent="0.1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</row>
    <row r="894" spans="1:52" ht="13" x14ac:dyDescent="0.1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</row>
    <row r="895" spans="1:52" ht="13" x14ac:dyDescent="0.1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</row>
    <row r="896" spans="1:52" ht="13" x14ac:dyDescent="0.1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</row>
    <row r="897" spans="1:52" ht="13" x14ac:dyDescent="0.1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</row>
    <row r="898" spans="1:52" ht="13" x14ac:dyDescent="0.1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</row>
    <row r="899" spans="1:52" ht="13" x14ac:dyDescent="0.1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</row>
    <row r="900" spans="1:52" ht="13" x14ac:dyDescent="0.1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</row>
    <row r="901" spans="1:52" ht="13" x14ac:dyDescent="0.1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</row>
    <row r="902" spans="1:52" ht="13" x14ac:dyDescent="0.1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</row>
    <row r="903" spans="1:52" ht="13" x14ac:dyDescent="0.1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</row>
    <row r="904" spans="1:52" ht="13" x14ac:dyDescent="0.1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</row>
    <row r="905" spans="1:52" ht="13" x14ac:dyDescent="0.1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</row>
    <row r="906" spans="1:52" ht="13" x14ac:dyDescent="0.1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</row>
    <row r="907" spans="1:52" ht="13" x14ac:dyDescent="0.1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</row>
    <row r="908" spans="1:52" ht="13" x14ac:dyDescent="0.1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</row>
    <row r="909" spans="1:52" ht="13" x14ac:dyDescent="0.1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</row>
    <row r="910" spans="1:52" ht="13" x14ac:dyDescent="0.1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</row>
    <row r="911" spans="1:52" ht="13" x14ac:dyDescent="0.1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</row>
    <row r="912" spans="1:52" ht="13" x14ac:dyDescent="0.1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</row>
    <row r="913" spans="1:52" ht="13" x14ac:dyDescent="0.1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</row>
    <row r="914" spans="1:52" ht="13" x14ac:dyDescent="0.1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</row>
    <row r="915" spans="1:52" ht="13" x14ac:dyDescent="0.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</row>
    <row r="916" spans="1:52" ht="13" x14ac:dyDescent="0.1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</row>
    <row r="917" spans="1:52" ht="13" x14ac:dyDescent="0.1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</row>
    <row r="918" spans="1:52" ht="13" x14ac:dyDescent="0.1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</row>
    <row r="919" spans="1:52" ht="13" x14ac:dyDescent="0.1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</row>
    <row r="920" spans="1:52" ht="13" x14ac:dyDescent="0.1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</row>
    <row r="921" spans="1:52" ht="13" x14ac:dyDescent="0.1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</row>
    <row r="922" spans="1:52" ht="13" x14ac:dyDescent="0.1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</row>
    <row r="923" spans="1:52" ht="13" x14ac:dyDescent="0.1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</row>
    <row r="924" spans="1:52" ht="13" x14ac:dyDescent="0.1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</row>
    <row r="925" spans="1:52" ht="13" x14ac:dyDescent="0.1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</row>
    <row r="926" spans="1:52" ht="13" x14ac:dyDescent="0.1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</row>
    <row r="927" spans="1:52" ht="13" x14ac:dyDescent="0.1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</row>
    <row r="928" spans="1:52" ht="13" x14ac:dyDescent="0.1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</row>
    <row r="929" spans="1:52" ht="13" x14ac:dyDescent="0.1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</row>
    <row r="930" spans="1:52" ht="13" x14ac:dyDescent="0.1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</row>
    <row r="931" spans="1:52" ht="13" x14ac:dyDescent="0.1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</row>
    <row r="932" spans="1:52" ht="13" x14ac:dyDescent="0.1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</row>
    <row r="933" spans="1:52" ht="13" x14ac:dyDescent="0.1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</row>
    <row r="934" spans="1:52" ht="13" x14ac:dyDescent="0.1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</row>
    <row r="935" spans="1:52" ht="13" x14ac:dyDescent="0.1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</row>
    <row r="936" spans="1:52" ht="13" x14ac:dyDescent="0.1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</row>
    <row r="937" spans="1:52" ht="13" x14ac:dyDescent="0.1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</row>
    <row r="938" spans="1:52" ht="13" x14ac:dyDescent="0.1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</row>
    <row r="939" spans="1:52" ht="13" x14ac:dyDescent="0.1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</row>
    <row r="940" spans="1:52" ht="13" x14ac:dyDescent="0.1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</row>
    <row r="941" spans="1:52" ht="13" x14ac:dyDescent="0.1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</row>
    <row r="942" spans="1:52" ht="13" x14ac:dyDescent="0.1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</row>
    <row r="943" spans="1:52" ht="13" x14ac:dyDescent="0.1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</row>
    <row r="944" spans="1:52" ht="13" x14ac:dyDescent="0.1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</row>
    <row r="945" spans="1:52" ht="13" x14ac:dyDescent="0.1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</row>
    <row r="946" spans="1:52" ht="13" x14ac:dyDescent="0.1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</row>
    <row r="947" spans="1:52" ht="13" x14ac:dyDescent="0.1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</row>
    <row r="948" spans="1:52" ht="13" x14ac:dyDescent="0.1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</row>
    <row r="949" spans="1:52" ht="13" x14ac:dyDescent="0.1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</row>
    <row r="950" spans="1:52" ht="13" x14ac:dyDescent="0.1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</row>
    <row r="951" spans="1:52" ht="13" x14ac:dyDescent="0.1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</row>
    <row r="952" spans="1:52" ht="13" x14ac:dyDescent="0.1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</row>
    <row r="953" spans="1:52" ht="13" x14ac:dyDescent="0.1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</row>
    <row r="954" spans="1:52" ht="13" x14ac:dyDescent="0.1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</row>
    <row r="955" spans="1:52" ht="13" x14ac:dyDescent="0.1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</row>
    <row r="956" spans="1:52" ht="13" x14ac:dyDescent="0.1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</row>
    <row r="957" spans="1:52" ht="13" x14ac:dyDescent="0.1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</row>
    <row r="958" spans="1:52" ht="13" x14ac:dyDescent="0.1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</row>
    <row r="959" spans="1:52" ht="13" x14ac:dyDescent="0.1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</row>
    <row r="960" spans="1:52" ht="13" x14ac:dyDescent="0.1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</row>
    <row r="961" spans="1:52" ht="13" x14ac:dyDescent="0.1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</row>
    <row r="962" spans="1:52" ht="13" x14ac:dyDescent="0.1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</row>
    <row r="963" spans="1:52" ht="13" x14ac:dyDescent="0.1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</row>
    <row r="964" spans="1:52" ht="13" x14ac:dyDescent="0.1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</row>
    <row r="965" spans="1:52" ht="13" x14ac:dyDescent="0.1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</row>
    <row r="966" spans="1:52" ht="13" x14ac:dyDescent="0.1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</row>
    <row r="967" spans="1:52" ht="13" x14ac:dyDescent="0.1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</row>
    <row r="968" spans="1:52" ht="13" x14ac:dyDescent="0.1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</row>
    <row r="969" spans="1:52" ht="13" x14ac:dyDescent="0.1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</row>
    <row r="970" spans="1:52" ht="13" x14ac:dyDescent="0.1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</row>
    <row r="971" spans="1:52" ht="13" x14ac:dyDescent="0.1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</row>
    <row r="972" spans="1:52" ht="13" x14ac:dyDescent="0.1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</row>
    <row r="973" spans="1:52" ht="13" x14ac:dyDescent="0.1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</row>
    <row r="974" spans="1:52" ht="13" x14ac:dyDescent="0.1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</row>
    <row r="975" spans="1:52" ht="13" x14ac:dyDescent="0.1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</row>
    <row r="976" spans="1:52" ht="13" x14ac:dyDescent="0.1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</row>
    <row r="977" spans="1:52" ht="13" x14ac:dyDescent="0.1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</row>
    <row r="978" spans="1:52" ht="13" x14ac:dyDescent="0.1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</row>
    <row r="979" spans="1:52" ht="13" x14ac:dyDescent="0.1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</row>
    <row r="980" spans="1:52" ht="13" x14ac:dyDescent="0.1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</row>
    <row r="981" spans="1:52" ht="13" x14ac:dyDescent="0.1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</row>
    <row r="982" spans="1:52" ht="13" x14ac:dyDescent="0.1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</row>
    <row r="983" spans="1:52" ht="13" x14ac:dyDescent="0.1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</row>
    <row r="984" spans="1:52" ht="13" x14ac:dyDescent="0.1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</row>
    <row r="985" spans="1:52" ht="13" x14ac:dyDescent="0.1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</row>
    <row r="986" spans="1:52" ht="13" x14ac:dyDescent="0.1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</row>
    <row r="987" spans="1:52" ht="13" x14ac:dyDescent="0.1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</row>
    <row r="988" spans="1:52" ht="13" x14ac:dyDescent="0.1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</row>
    <row r="989" spans="1:52" ht="13" x14ac:dyDescent="0.1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</row>
    <row r="990" spans="1:52" ht="13" x14ac:dyDescent="0.1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</row>
    <row r="991" spans="1:52" ht="13" x14ac:dyDescent="0.1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</row>
    <row r="992" spans="1:52" ht="13" x14ac:dyDescent="0.1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</row>
    <row r="993" spans="1:52" ht="13" x14ac:dyDescent="0.1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</row>
    <row r="994" spans="1:52" ht="13" x14ac:dyDescent="0.1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</row>
    <row r="995" spans="1:52" ht="13" x14ac:dyDescent="0.1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</row>
    <row r="996" spans="1:52" ht="13" x14ac:dyDescent="0.1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</row>
    <row r="997" spans="1:52" ht="13" x14ac:dyDescent="0.1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</row>
    <row r="998" spans="1:52" ht="13" x14ac:dyDescent="0.1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</row>
    <row r="999" spans="1:52" ht="13" x14ac:dyDescent="0.1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</row>
    <row r="1000" spans="1:52" ht="13" x14ac:dyDescent="0.1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00"/>
  <sheetViews>
    <sheetView workbookViewId="0">
      <pane ySplit="1" topLeftCell="A14" activePane="bottomLeft" state="frozen"/>
      <selection pane="bottomLeft" activeCell="B9" sqref="B9"/>
    </sheetView>
  </sheetViews>
  <sheetFormatPr baseColWidth="10" defaultColWidth="14.5" defaultRowHeight="15.75" customHeight="1" x14ac:dyDescent="0.15"/>
  <sheetData>
    <row r="1" spans="1:53" ht="81" customHeight="1" x14ac:dyDescent="0.15">
      <c r="A1" s="1" t="s">
        <v>0</v>
      </c>
      <c r="B1" s="2" t="s">
        <v>259</v>
      </c>
      <c r="C1" s="3" t="s">
        <v>1</v>
      </c>
      <c r="D1" s="4" t="s">
        <v>2</v>
      </c>
      <c r="E1" s="5" t="s">
        <v>3</v>
      </c>
      <c r="F1" s="6" t="s">
        <v>4</v>
      </c>
      <c r="G1" s="6" t="s">
        <v>5</v>
      </c>
      <c r="H1" s="6" t="s">
        <v>6</v>
      </c>
      <c r="I1" s="7" t="s">
        <v>7</v>
      </c>
      <c r="J1" s="7" t="s">
        <v>8</v>
      </c>
      <c r="K1" s="1" t="s">
        <v>9</v>
      </c>
      <c r="L1" s="6" t="s">
        <v>10</v>
      </c>
      <c r="M1" s="6" t="s">
        <v>11</v>
      </c>
      <c r="N1" s="6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6" t="s">
        <v>33</v>
      </c>
      <c r="AJ1" s="8" t="s">
        <v>34</v>
      </c>
      <c r="AK1" s="8" t="s">
        <v>35</v>
      </c>
      <c r="AL1" s="8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</row>
    <row r="2" spans="1:53" ht="15.75" customHeight="1" x14ac:dyDescent="0.15">
      <c r="A2" s="9">
        <v>294</v>
      </c>
      <c r="B2" s="19">
        <v>1</v>
      </c>
      <c r="C2" s="11">
        <v>1</v>
      </c>
      <c r="D2" s="11">
        <v>1</v>
      </c>
      <c r="E2" s="11">
        <v>1</v>
      </c>
      <c r="F2" s="12">
        <v>16</v>
      </c>
      <c r="G2" s="12">
        <v>7</v>
      </c>
      <c r="H2" s="12">
        <v>4</v>
      </c>
      <c r="I2" s="12">
        <v>8</v>
      </c>
      <c r="J2" s="12">
        <v>9</v>
      </c>
      <c r="K2" s="12">
        <v>7</v>
      </c>
      <c r="L2" s="12">
        <v>16</v>
      </c>
      <c r="M2" s="12">
        <v>1</v>
      </c>
      <c r="N2" s="12">
        <v>0</v>
      </c>
      <c r="O2" s="12">
        <v>11</v>
      </c>
      <c r="P2" s="12">
        <v>0</v>
      </c>
      <c r="Q2" s="12">
        <v>0</v>
      </c>
      <c r="R2" s="12">
        <v>0</v>
      </c>
      <c r="S2" s="12">
        <v>7</v>
      </c>
      <c r="T2" s="12">
        <v>1</v>
      </c>
      <c r="U2" s="12">
        <v>1</v>
      </c>
      <c r="V2" s="12">
        <v>0</v>
      </c>
      <c r="W2" s="12">
        <v>10</v>
      </c>
      <c r="X2" s="12">
        <v>1</v>
      </c>
      <c r="Y2" s="12">
        <v>1</v>
      </c>
      <c r="Z2" s="12">
        <v>0</v>
      </c>
      <c r="AA2" s="12">
        <v>7</v>
      </c>
      <c r="AB2" s="12">
        <v>1</v>
      </c>
      <c r="AC2" s="12">
        <v>0</v>
      </c>
      <c r="AD2" s="12">
        <v>0</v>
      </c>
      <c r="AE2" s="12">
        <v>7</v>
      </c>
      <c r="AF2" s="12">
        <v>1</v>
      </c>
      <c r="AG2" s="12">
        <v>1</v>
      </c>
      <c r="AH2" s="12">
        <v>0</v>
      </c>
      <c r="AI2" s="12">
        <v>33</v>
      </c>
      <c r="AJ2" s="12">
        <v>4</v>
      </c>
      <c r="AK2" s="12">
        <v>4</v>
      </c>
      <c r="AL2" s="12">
        <v>0</v>
      </c>
      <c r="AM2" s="12">
        <v>92</v>
      </c>
      <c r="AN2" s="12">
        <v>18</v>
      </c>
      <c r="AO2" s="12">
        <v>10</v>
      </c>
      <c r="AP2" s="12">
        <v>26</v>
      </c>
      <c r="AQ2" s="12">
        <v>3</v>
      </c>
      <c r="AR2" s="12">
        <v>1</v>
      </c>
      <c r="AS2" s="12"/>
      <c r="AT2" s="12">
        <v>23</v>
      </c>
      <c r="AU2" s="12" t="s">
        <v>68</v>
      </c>
      <c r="AV2" s="12" t="s">
        <v>123</v>
      </c>
      <c r="AW2" s="12" t="s">
        <v>124</v>
      </c>
      <c r="AX2" s="12" t="s">
        <v>64</v>
      </c>
      <c r="AY2" s="12">
        <v>4</v>
      </c>
      <c r="AZ2" s="12" t="s">
        <v>77</v>
      </c>
      <c r="BA2" s="12" t="s">
        <v>77</v>
      </c>
    </row>
    <row r="3" spans="1:53" ht="15.75" customHeight="1" x14ac:dyDescent="0.15">
      <c r="A3" s="9">
        <v>294</v>
      </c>
      <c r="B3" s="19">
        <v>1</v>
      </c>
      <c r="C3" s="11">
        <v>1</v>
      </c>
      <c r="D3" s="11">
        <v>2</v>
      </c>
      <c r="E3" s="11">
        <v>2</v>
      </c>
      <c r="F3" s="12">
        <v>18</v>
      </c>
      <c r="G3" s="12">
        <v>6</v>
      </c>
      <c r="H3" s="12">
        <v>3</v>
      </c>
      <c r="I3" s="12">
        <v>5</v>
      </c>
      <c r="J3" s="12">
        <v>5</v>
      </c>
      <c r="K3" s="12">
        <v>0</v>
      </c>
      <c r="L3" s="12">
        <v>10</v>
      </c>
      <c r="M3" s="12">
        <v>0</v>
      </c>
      <c r="N3" s="12">
        <v>0</v>
      </c>
      <c r="O3" s="12">
        <v>12</v>
      </c>
      <c r="P3" s="12">
        <v>1</v>
      </c>
      <c r="Q3" s="12">
        <v>1</v>
      </c>
      <c r="R3" s="12">
        <v>0</v>
      </c>
      <c r="S3" s="12">
        <v>7</v>
      </c>
      <c r="T3" s="12">
        <v>3</v>
      </c>
      <c r="U3" s="12">
        <v>1</v>
      </c>
      <c r="V3" s="12">
        <v>0</v>
      </c>
      <c r="W3" s="12">
        <v>10</v>
      </c>
      <c r="X3" s="12">
        <v>1</v>
      </c>
      <c r="Y3" s="12">
        <v>1</v>
      </c>
      <c r="Z3" s="12">
        <v>0</v>
      </c>
      <c r="AA3" s="12">
        <v>9</v>
      </c>
      <c r="AB3" s="12">
        <v>2</v>
      </c>
      <c r="AC3" s="12">
        <v>1</v>
      </c>
      <c r="AD3" s="12">
        <v>0</v>
      </c>
      <c r="AE3" s="12">
        <v>15</v>
      </c>
      <c r="AF3" s="12">
        <v>0</v>
      </c>
      <c r="AG3" s="12">
        <v>0</v>
      </c>
      <c r="AH3" s="12">
        <v>0</v>
      </c>
      <c r="AI3" s="12">
        <v>38</v>
      </c>
      <c r="AJ3" s="12">
        <v>7</v>
      </c>
      <c r="AK3" s="12">
        <v>5</v>
      </c>
      <c r="AL3" s="12">
        <v>0</v>
      </c>
      <c r="AM3" s="12">
        <v>113</v>
      </c>
      <c r="AN3" s="12">
        <v>7</v>
      </c>
      <c r="AO3" s="12">
        <v>0</v>
      </c>
      <c r="AP3" s="12">
        <v>30</v>
      </c>
      <c r="AQ3" s="12">
        <v>0</v>
      </c>
      <c r="AR3" s="12">
        <v>0</v>
      </c>
      <c r="AS3" s="12"/>
      <c r="AT3" s="12"/>
      <c r="AU3" s="12"/>
      <c r="AV3" s="12"/>
      <c r="AW3" s="12"/>
      <c r="AX3" s="12"/>
      <c r="AY3" s="12"/>
      <c r="AZ3" s="12"/>
      <c r="BA3" s="12"/>
    </row>
    <row r="4" spans="1:53" ht="15.75" customHeight="1" x14ac:dyDescent="0.15">
      <c r="A4" s="9">
        <v>295</v>
      </c>
      <c r="B4" s="19">
        <v>2</v>
      </c>
      <c r="C4" s="11">
        <v>0</v>
      </c>
      <c r="D4" s="11">
        <v>1</v>
      </c>
      <c r="E4" s="11">
        <v>2</v>
      </c>
      <c r="F4" s="12">
        <v>19</v>
      </c>
      <c r="G4" s="12">
        <v>3</v>
      </c>
      <c r="H4" s="12">
        <v>5</v>
      </c>
      <c r="I4" s="12">
        <v>5</v>
      </c>
      <c r="J4" s="12">
        <v>7</v>
      </c>
      <c r="K4" s="12">
        <v>6</v>
      </c>
      <c r="L4" s="12">
        <v>10</v>
      </c>
      <c r="M4" s="12">
        <v>2</v>
      </c>
      <c r="N4" s="12">
        <v>5</v>
      </c>
      <c r="O4" s="12">
        <v>13</v>
      </c>
      <c r="P4" s="12">
        <v>0</v>
      </c>
      <c r="Q4" s="12">
        <v>0</v>
      </c>
      <c r="R4" s="12">
        <v>0</v>
      </c>
      <c r="S4" s="12">
        <v>8</v>
      </c>
      <c r="T4" s="12">
        <v>1</v>
      </c>
      <c r="U4" s="12">
        <v>0</v>
      </c>
      <c r="V4" s="12">
        <v>0</v>
      </c>
      <c r="W4" s="12">
        <v>13</v>
      </c>
      <c r="X4" s="12">
        <v>1</v>
      </c>
      <c r="Y4" s="12">
        <v>1</v>
      </c>
      <c r="Z4" s="12">
        <v>0</v>
      </c>
      <c r="AA4" s="12">
        <v>11</v>
      </c>
      <c r="AB4" s="12">
        <v>0</v>
      </c>
      <c r="AC4" s="12">
        <v>0</v>
      </c>
      <c r="AD4" s="12">
        <v>0</v>
      </c>
      <c r="AE4" s="12">
        <v>10</v>
      </c>
      <c r="AF4" s="12">
        <v>1</v>
      </c>
      <c r="AG4" s="12">
        <v>1</v>
      </c>
      <c r="AH4" s="12">
        <v>0</v>
      </c>
      <c r="AI4" s="12">
        <v>32</v>
      </c>
      <c r="AJ4" s="12">
        <v>3</v>
      </c>
      <c r="AK4" s="12">
        <v>2</v>
      </c>
      <c r="AL4" s="12">
        <v>0</v>
      </c>
      <c r="AM4" s="12">
        <v>73</v>
      </c>
      <c r="AN4" s="12">
        <v>7</v>
      </c>
      <c r="AO4" s="12">
        <v>40</v>
      </c>
      <c r="AP4" s="12">
        <v>29</v>
      </c>
      <c r="AQ4" s="12">
        <v>1</v>
      </c>
      <c r="AR4" s="12">
        <v>0</v>
      </c>
      <c r="AS4" s="12"/>
      <c r="AT4" s="12">
        <v>21</v>
      </c>
      <c r="AU4" s="12" t="s">
        <v>52</v>
      </c>
      <c r="AV4" s="12" t="s">
        <v>123</v>
      </c>
      <c r="AW4" s="12" t="s">
        <v>125</v>
      </c>
      <c r="AX4" s="12" t="s">
        <v>55</v>
      </c>
      <c r="AY4" s="12">
        <v>1</v>
      </c>
      <c r="AZ4" s="12" t="s">
        <v>73</v>
      </c>
      <c r="BA4" s="12" t="s">
        <v>126</v>
      </c>
    </row>
    <row r="5" spans="1:53" ht="15.75" customHeight="1" x14ac:dyDescent="0.15">
      <c r="A5" s="9">
        <v>295</v>
      </c>
      <c r="B5" s="19">
        <v>2</v>
      </c>
      <c r="C5" s="11">
        <v>0</v>
      </c>
      <c r="D5" s="11">
        <v>2</v>
      </c>
      <c r="E5" s="11">
        <v>1</v>
      </c>
      <c r="F5" s="12">
        <v>14</v>
      </c>
      <c r="G5" s="12">
        <v>4</v>
      </c>
      <c r="H5" s="12">
        <v>9</v>
      </c>
      <c r="I5" s="12">
        <v>10</v>
      </c>
      <c r="J5" s="12">
        <v>8</v>
      </c>
      <c r="K5" s="12">
        <v>6</v>
      </c>
      <c r="L5" s="12">
        <v>10</v>
      </c>
      <c r="M5" s="12">
        <v>0</v>
      </c>
      <c r="N5" s="12">
        <v>0</v>
      </c>
      <c r="O5" s="12">
        <v>9</v>
      </c>
      <c r="P5" s="12">
        <v>1</v>
      </c>
      <c r="Q5" s="12">
        <v>1</v>
      </c>
      <c r="R5" s="12">
        <v>0</v>
      </c>
      <c r="S5" s="12">
        <v>11</v>
      </c>
      <c r="T5" s="12">
        <v>0</v>
      </c>
      <c r="U5" s="12">
        <v>0</v>
      </c>
      <c r="V5" s="12">
        <v>0</v>
      </c>
      <c r="W5" s="12">
        <v>12</v>
      </c>
      <c r="X5" s="12">
        <v>0</v>
      </c>
      <c r="Y5" s="12">
        <v>0</v>
      </c>
      <c r="Z5" s="12">
        <v>0</v>
      </c>
      <c r="AA5" s="12">
        <v>9</v>
      </c>
      <c r="AB5" s="12">
        <v>2</v>
      </c>
      <c r="AC5" s="12">
        <v>1</v>
      </c>
      <c r="AD5" s="12">
        <v>0</v>
      </c>
      <c r="AE5" s="12">
        <v>8</v>
      </c>
      <c r="AF5" s="12">
        <v>0</v>
      </c>
      <c r="AG5" s="12">
        <v>0</v>
      </c>
      <c r="AH5" s="12">
        <v>0</v>
      </c>
      <c r="AI5" s="12">
        <v>37</v>
      </c>
      <c r="AJ5" s="12">
        <v>2</v>
      </c>
      <c r="AK5" s="12">
        <v>2</v>
      </c>
      <c r="AL5" s="12">
        <v>0</v>
      </c>
      <c r="AM5" s="12">
        <v>96</v>
      </c>
      <c r="AN5" s="12">
        <v>9</v>
      </c>
      <c r="AO5" s="12">
        <v>15</v>
      </c>
      <c r="AP5" s="12">
        <v>25</v>
      </c>
      <c r="AQ5" s="12">
        <v>1</v>
      </c>
      <c r="AR5" s="12">
        <v>4</v>
      </c>
      <c r="AS5" s="12"/>
      <c r="AT5" s="12"/>
      <c r="AU5" s="12"/>
      <c r="AV5" s="12"/>
      <c r="AW5" s="12"/>
      <c r="AX5" s="12"/>
      <c r="AY5" s="12"/>
      <c r="AZ5" s="12"/>
      <c r="BA5" s="12"/>
    </row>
    <row r="6" spans="1:53" ht="15.75" customHeight="1" x14ac:dyDescent="0.15">
      <c r="A6" s="9">
        <v>296</v>
      </c>
      <c r="B6" s="19">
        <v>1</v>
      </c>
      <c r="C6" s="11">
        <v>1</v>
      </c>
      <c r="D6" s="11">
        <v>1</v>
      </c>
      <c r="E6" s="11">
        <v>1</v>
      </c>
      <c r="F6" s="12">
        <v>14</v>
      </c>
      <c r="G6" s="12">
        <v>8</v>
      </c>
      <c r="H6" s="12">
        <v>5</v>
      </c>
      <c r="I6" s="12">
        <v>5</v>
      </c>
      <c r="J6" s="12">
        <v>8</v>
      </c>
      <c r="K6" s="12">
        <v>8</v>
      </c>
      <c r="L6" s="12">
        <v>6</v>
      </c>
      <c r="M6" s="12">
        <v>11</v>
      </c>
      <c r="N6" s="12">
        <v>0</v>
      </c>
      <c r="O6" s="12">
        <v>11</v>
      </c>
      <c r="P6" s="12">
        <v>1</v>
      </c>
      <c r="Q6" s="12">
        <v>1</v>
      </c>
      <c r="R6" s="12">
        <v>0</v>
      </c>
      <c r="S6" s="12">
        <v>10</v>
      </c>
      <c r="T6" s="12">
        <v>1</v>
      </c>
      <c r="U6" s="12">
        <v>1</v>
      </c>
      <c r="V6" s="12">
        <v>0</v>
      </c>
      <c r="W6" s="12">
        <v>8</v>
      </c>
      <c r="X6" s="12">
        <v>2</v>
      </c>
      <c r="Y6" s="12">
        <v>1</v>
      </c>
      <c r="Z6" s="12">
        <v>0</v>
      </c>
      <c r="AA6" s="12">
        <v>13</v>
      </c>
      <c r="AB6" s="12">
        <v>1</v>
      </c>
      <c r="AC6" s="12">
        <v>1</v>
      </c>
      <c r="AD6" s="12">
        <v>0</v>
      </c>
      <c r="AE6" s="12">
        <v>10</v>
      </c>
      <c r="AF6" s="12">
        <v>2</v>
      </c>
      <c r="AG6" s="12">
        <v>1</v>
      </c>
      <c r="AH6" s="12">
        <v>0</v>
      </c>
      <c r="AI6" s="12">
        <v>31</v>
      </c>
      <c r="AJ6" s="12">
        <v>6</v>
      </c>
      <c r="AK6" s="12">
        <v>4</v>
      </c>
      <c r="AL6" s="12">
        <v>0</v>
      </c>
      <c r="AM6" s="12">
        <v>58</v>
      </c>
      <c r="AN6" s="12">
        <v>22</v>
      </c>
      <c r="AO6" s="12">
        <v>40</v>
      </c>
      <c r="AP6" s="12">
        <v>10</v>
      </c>
      <c r="AQ6" s="12">
        <v>20</v>
      </c>
      <c r="AR6" s="12">
        <v>0</v>
      </c>
      <c r="AS6" s="12"/>
      <c r="AT6" s="12">
        <v>21</v>
      </c>
      <c r="AU6" s="12" t="s">
        <v>68</v>
      </c>
      <c r="AV6" s="12" t="s">
        <v>123</v>
      </c>
      <c r="AW6" s="12" t="s">
        <v>124</v>
      </c>
      <c r="AX6" s="12" t="s">
        <v>55</v>
      </c>
      <c r="AY6" s="12">
        <v>4</v>
      </c>
      <c r="AZ6" s="12" t="s">
        <v>65</v>
      </c>
      <c r="BA6" s="12" t="s">
        <v>127</v>
      </c>
    </row>
    <row r="7" spans="1:53" ht="15.75" customHeight="1" x14ac:dyDescent="0.15">
      <c r="A7" s="9">
        <v>296</v>
      </c>
      <c r="B7" s="19">
        <v>1</v>
      </c>
      <c r="C7" s="11">
        <v>1</v>
      </c>
      <c r="D7" s="11">
        <v>2</v>
      </c>
      <c r="E7" s="11">
        <v>2</v>
      </c>
      <c r="F7" s="12">
        <v>14</v>
      </c>
      <c r="G7" s="12">
        <v>13</v>
      </c>
      <c r="H7" s="12">
        <v>0</v>
      </c>
      <c r="I7" s="12">
        <v>7</v>
      </c>
      <c r="J7" s="12">
        <v>6</v>
      </c>
      <c r="K7" s="12">
        <v>7</v>
      </c>
      <c r="L7" s="12">
        <v>12</v>
      </c>
      <c r="M7" s="12">
        <v>5</v>
      </c>
      <c r="N7" s="12">
        <v>0</v>
      </c>
      <c r="O7" s="12">
        <v>9</v>
      </c>
      <c r="P7" s="12">
        <v>2</v>
      </c>
      <c r="Q7" s="12">
        <v>0</v>
      </c>
      <c r="R7" s="12">
        <v>0</v>
      </c>
      <c r="S7" s="12">
        <v>10</v>
      </c>
      <c r="T7" s="12">
        <v>3</v>
      </c>
      <c r="U7" s="12">
        <v>1</v>
      </c>
      <c r="V7" s="12">
        <v>0</v>
      </c>
      <c r="W7" s="12">
        <v>10</v>
      </c>
      <c r="X7" s="12">
        <v>1</v>
      </c>
      <c r="Y7" s="12">
        <v>1</v>
      </c>
      <c r="Z7" s="12">
        <v>0</v>
      </c>
      <c r="AA7" s="12">
        <v>9</v>
      </c>
      <c r="AB7" s="12">
        <v>1</v>
      </c>
      <c r="AC7" s="12">
        <v>0</v>
      </c>
      <c r="AD7" s="12">
        <v>0</v>
      </c>
      <c r="AE7" s="12">
        <v>9</v>
      </c>
      <c r="AF7" s="12">
        <v>2</v>
      </c>
      <c r="AG7" s="12">
        <v>1</v>
      </c>
      <c r="AH7" s="12">
        <v>0</v>
      </c>
      <c r="AI7" s="12">
        <v>32</v>
      </c>
      <c r="AJ7" s="12">
        <v>5</v>
      </c>
      <c r="AK7" s="12">
        <v>4</v>
      </c>
      <c r="AL7" s="12">
        <v>0</v>
      </c>
      <c r="AM7" s="12">
        <v>81</v>
      </c>
      <c r="AN7" s="12">
        <v>14</v>
      </c>
      <c r="AO7" s="12">
        <v>25</v>
      </c>
      <c r="AP7" s="12">
        <v>10</v>
      </c>
      <c r="AQ7" s="12">
        <v>20</v>
      </c>
      <c r="AR7" s="12">
        <v>0</v>
      </c>
      <c r="AS7" s="12"/>
      <c r="AT7" s="12"/>
      <c r="AU7" s="12"/>
      <c r="AV7" s="12"/>
      <c r="AW7" s="12"/>
      <c r="AX7" s="12"/>
      <c r="AY7" s="12"/>
      <c r="AZ7" s="12"/>
      <c r="BA7" s="12"/>
    </row>
    <row r="8" spans="1:53" ht="15.75" customHeight="1" x14ac:dyDescent="0.15">
      <c r="A8" s="9">
        <v>297</v>
      </c>
      <c r="B8" s="19">
        <v>2</v>
      </c>
      <c r="C8" s="11">
        <v>1</v>
      </c>
      <c r="D8" s="11">
        <v>1</v>
      </c>
      <c r="E8" s="11">
        <v>2</v>
      </c>
      <c r="F8" s="12">
        <v>7</v>
      </c>
      <c r="G8" s="12">
        <v>4</v>
      </c>
      <c r="H8" s="12">
        <v>16</v>
      </c>
      <c r="I8" s="12">
        <v>4</v>
      </c>
      <c r="J8" s="12">
        <v>6</v>
      </c>
      <c r="K8" s="12">
        <v>7</v>
      </c>
      <c r="L8" s="12">
        <v>5</v>
      </c>
      <c r="M8" s="12">
        <v>2</v>
      </c>
      <c r="N8" s="12">
        <v>10</v>
      </c>
      <c r="O8" s="12">
        <v>12</v>
      </c>
      <c r="P8" s="12">
        <v>0</v>
      </c>
      <c r="Q8" s="12">
        <v>0</v>
      </c>
      <c r="R8" s="12">
        <v>0</v>
      </c>
      <c r="S8" s="12">
        <v>12</v>
      </c>
      <c r="T8" s="12">
        <v>0</v>
      </c>
      <c r="U8" s="12">
        <v>0</v>
      </c>
      <c r="V8" s="12">
        <v>0</v>
      </c>
      <c r="W8" s="12">
        <v>14</v>
      </c>
      <c r="X8" s="12">
        <v>0</v>
      </c>
      <c r="Y8" s="12">
        <v>0</v>
      </c>
      <c r="Z8" s="12">
        <v>0</v>
      </c>
      <c r="AA8" s="12">
        <v>11</v>
      </c>
      <c r="AB8" s="12">
        <v>0</v>
      </c>
      <c r="AC8" s="12">
        <v>0</v>
      </c>
      <c r="AD8" s="12">
        <v>0</v>
      </c>
      <c r="AE8" s="12">
        <v>11</v>
      </c>
      <c r="AF8" s="12">
        <v>1</v>
      </c>
      <c r="AG8" s="12">
        <v>0</v>
      </c>
      <c r="AH8" s="12">
        <v>0</v>
      </c>
      <c r="AI8" s="12">
        <v>49</v>
      </c>
      <c r="AJ8" s="12">
        <v>0</v>
      </c>
      <c r="AK8" s="12">
        <v>0</v>
      </c>
      <c r="AL8" s="12">
        <v>0</v>
      </c>
      <c r="AM8" s="12">
        <v>49</v>
      </c>
      <c r="AN8" s="12">
        <v>17</v>
      </c>
      <c r="AO8" s="12">
        <v>54</v>
      </c>
      <c r="AP8" s="12">
        <v>7</v>
      </c>
      <c r="AQ8" s="12">
        <v>12</v>
      </c>
      <c r="AR8" s="12">
        <v>11</v>
      </c>
      <c r="AS8" s="12"/>
      <c r="AT8" s="12">
        <v>22</v>
      </c>
      <c r="AU8" s="12" t="s">
        <v>52</v>
      </c>
      <c r="AV8" s="12" t="s">
        <v>123</v>
      </c>
      <c r="AW8" s="12" t="s">
        <v>125</v>
      </c>
      <c r="AX8" s="12" t="s">
        <v>119</v>
      </c>
      <c r="AY8" s="12">
        <v>1</v>
      </c>
      <c r="AZ8" s="12" t="s">
        <v>73</v>
      </c>
      <c r="BA8" s="12" t="s">
        <v>73</v>
      </c>
    </row>
    <row r="9" spans="1:53" ht="15.75" customHeight="1" x14ac:dyDescent="0.15">
      <c r="A9" s="9">
        <v>297</v>
      </c>
      <c r="B9" s="19">
        <v>2</v>
      </c>
      <c r="C9" s="11">
        <v>1</v>
      </c>
      <c r="D9" s="11">
        <v>2</v>
      </c>
      <c r="E9" s="11">
        <v>1</v>
      </c>
      <c r="F9" s="12">
        <v>10</v>
      </c>
      <c r="G9" s="12">
        <v>4</v>
      </c>
      <c r="H9" s="12">
        <v>13</v>
      </c>
      <c r="I9" s="12">
        <v>8</v>
      </c>
      <c r="J9" s="12">
        <v>8</v>
      </c>
      <c r="K9" s="12">
        <v>7</v>
      </c>
      <c r="L9" s="12">
        <v>9</v>
      </c>
      <c r="M9" s="12">
        <v>2</v>
      </c>
      <c r="N9" s="12">
        <v>6</v>
      </c>
      <c r="O9" s="12">
        <v>11</v>
      </c>
      <c r="P9" s="12">
        <v>0</v>
      </c>
      <c r="Q9" s="12">
        <v>0</v>
      </c>
      <c r="R9" s="12">
        <v>0</v>
      </c>
      <c r="S9" s="12">
        <v>11</v>
      </c>
      <c r="T9" s="12">
        <v>1</v>
      </c>
      <c r="U9" s="12">
        <v>1</v>
      </c>
      <c r="V9" s="12">
        <v>0</v>
      </c>
      <c r="W9" s="12">
        <v>11</v>
      </c>
      <c r="X9" s="12">
        <v>0</v>
      </c>
      <c r="Y9" s="12">
        <v>0</v>
      </c>
      <c r="Z9" s="12">
        <v>0</v>
      </c>
      <c r="AA9" s="12">
        <v>9</v>
      </c>
      <c r="AB9" s="12">
        <v>2</v>
      </c>
      <c r="AC9" s="12">
        <v>1</v>
      </c>
      <c r="AD9" s="12">
        <v>0</v>
      </c>
      <c r="AE9" s="12">
        <v>12</v>
      </c>
      <c r="AF9" s="12">
        <v>1</v>
      </c>
      <c r="AG9" s="12">
        <v>1</v>
      </c>
      <c r="AH9" s="12">
        <v>0</v>
      </c>
      <c r="AI9" s="12">
        <v>31</v>
      </c>
      <c r="AJ9" s="12">
        <v>5</v>
      </c>
      <c r="AK9" s="12">
        <v>4</v>
      </c>
      <c r="AL9" s="12">
        <v>0</v>
      </c>
      <c r="AM9" s="12">
        <v>60</v>
      </c>
      <c r="AN9" s="12">
        <v>23</v>
      </c>
      <c r="AO9" s="12">
        <v>37</v>
      </c>
      <c r="AP9" s="12">
        <v>15</v>
      </c>
      <c r="AQ9" s="12">
        <v>2</v>
      </c>
      <c r="AR9" s="12">
        <v>13</v>
      </c>
      <c r="AS9" s="12"/>
      <c r="AT9" s="12"/>
      <c r="AU9" s="12"/>
      <c r="AV9" s="12"/>
      <c r="AW9" s="12"/>
      <c r="AX9" s="12"/>
      <c r="AY9" s="12"/>
      <c r="AZ9" s="12"/>
      <c r="BA9" s="12"/>
    </row>
    <row r="10" spans="1:53" ht="15.75" customHeight="1" x14ac:dyDescent="0.15">
      <c r="A10" s="9">
        <v>298</v>
      </c>
      <c r="B10" s="19">
        <v>1</v>
      </c>
      <c r="C10" s="11">
        <v>0</v>
      </c>
      <c r="D10" s="11">
        <v>1</v>
      </c>
      <c r="E10" s="11">
        <v>1</v>
      </c>
      <c r="F10" s="12">
        <v>13</v>
      </c>
      <c r="G10" s="12">
        <v>13</v>
      </c>
      <c r="H10" s="12">
        <v>1</v>
      </c>
      <c r="I10" s="12">
        <v>3</v>
      </c>
      <c r="J10" s="12">
        <v>3</v>
      </c>
      <c r="K10" s="12">
        <v>5</v>
      </c>
      <c r="L10" s="12">
        <v>13</v>
      </c>
      <c r="M10" s="12">
        <v>0</v>
      </c>
      <c r="N10" s="12">
        <v>4</v>
      </c>
      <c r="O10" s="12">
        <v>5</v>
      </c>
      <c r="P10" s="12">
        <v>0</v>
      </c>
      <c r="Q10" s="12">
        <v>0</v>
      </c>
      <c r="R10" s="12">
        <v>0</v>
      </c>
      <c r="S10" s="12">
        <v>7</v>
      </c>
      <c r="T10" s="12">
        <v>1</v>
      </c>
      <c r="U10" s="12">
        <v>0</v>
      </c>
      <c r="V10" s="12">
        <v>0</v>
      </c>
      <c r="W10" s="12">
        <v>5</v>
      </c>
      <c r="X10" s="12">
        <v>1</v>
      </c>
      <c r="Y10" s="12">
        <v>1</v>
      </c>
      <c r="Z10" s="12">
        <v>0</v>
      </c>
      <c r="AA10" s="12">
        <v>5</v>
      </c>
      <c r="AB10" s="12">
        <v>1</v>
      </c>
      <c r="AC10" s="12">
        <v>1</v>
      </c>
      <c r="AD10" s="12">
        <v>0</v>
      </c>
      <c r="AE10" s="12">
        <v>5</v>
      </c>
      <c r="AF10" s="12">
        <v>1</v>
      </c>
      <c r="AG10" s="12">
        <v>1</v>
      </c>
      <c r="AH10" s="12">
        <v>0</v>
      </c>
      <c r="AI10" s="12">
        <v>16</v>
      </c>
      <c r="AJ10" s="12">
        <v>5</v>
      </c>
      <c r="AK10" s="12">
        <v>3</v>
      </c>
      <c r="AL10" s="12">
        <v>0</v>
      </c>
      <c r="AM10" s="12">
        <v>100</v>
      </c>
      <c r="AN10" s="12">
        <v>20</v>
      </c>
      <c r="AO10" s="12">
        <v>0</v>
      </c>
      <c r="AP10" s="12">
        <v>22</v>
      </c>
      <c r="AQ10" s="12">
        <v>5</v>
      </c>
      <c r="AR10" s="12">
        <v>3</v>
      </c>
      <c r="AS10" s="12"/>
      <c r="AT10" s="12">
        <v>17</v>
      </c>
      <c r="AU10" s="12" t="s">
        <v>68</v>
      </c>
      <c r="AV10" s="12" t="s">
        <v>123</v>
      </c>
      <c r="AW10" s="12" t="s">
        <v>124</v>
      </c>
      <c r="AX10" s="12" t="s">
        <v>64</v>
      </c>
      <c r="AY10" s="12">
        <v>1</v>
      </c>
      <c r="AZ10" s="12" t="s">
        <v>62</v>
      </c>
      <c r="BA10" s="12" t="s">
        <v>73</v>
      </c>
    </row>
    <row r="11" spans="1:53" ht="15.75" customHeight="1" x14ac:dyDescent="0.15">
      <c r="A11" s="9">
        <v>298</v>
      </c>
      <c r="B11" s="19">
        <v>1</v>
      </c>
      <c r="C11" s="11">
        <v>0</v>
      </c>
      <c r="D11" s="11">
        <v>2</v>
      </c>
      <c r="E11" s="11">
        <v>2</v>
      </c>
      <c r="F11" s="12">
        <v>9</v>
      </c>
      <c r="G11" s="12">
        <v>18</v>
      </c>
      <c r="H11" s="12">
        <v>0</v>
      </c>
      <c r="I11" s="12">
        <v>6</v>
      </c>
      <c r="J11" s="12">
        <v>8</v>
      </c>
      <c r="K11" s="12">
        <v>3</v>
      </c>
      <c r="L11" s="12">
        <v>17</v>
      </c>
      <c r="M11" s="12">
        <v>0</v>
      </c>
      <c r="N11" s="12">
        <v>0</v>
      </c>
      <c r="O11" s="12">
        <v>11</v>
      </c>
      <c r="P11" s="12">
        <v>0</v>
      </c>
      <c r="Q11" s="12">
        <v>0</v>
      </c>
      <c r="R11" s="12">
        <v>0</v>
      </c>
      <c r="S11" s="12">
        <v>8</v>
      </c>
      <c r="T11" s="12">
        <v>0</v>
      </c>
      <c r="U11" s="12">
        <v>0</v>
      </c>
      <c r="V11" s="12">
        <v>0</v>
      </c>
      <c r="W11" s="12">
        <v>10</v>
      </c>
      <c r="X11" s="12">
        <v>0</v>
      </c>
      <c r="Y11" s="12">
        <v>0</v>
      </c>
      <c r="Z11" s="12">
        <v>0</v>
      </c>
      <c r="AA11" s="12">
        <v>9</v>
      </c>
      <c r="AB11" s="12">
        <v>1</v>
      </c>
      <c r="AC11" s="12">
        <v>0</v>
      </c>
      <c r="AD11" s="12">
        <v>0</v>
      </c>
      <c r="AE11" s="12">
        <v>10</v>
      </c>
      <c r="AF11" s="12">
        <v>1</v>
      </c>
      <c r="AG11" s="12">
        <v>1</v>
      </c>
      <c r="AH11" s="12">
        <v>0</v>
      </c>
      <c r="AI11" s="12">
        <v>33</v>
      </c>
      <c r="AJ11" s="12">
        <v>0</v>
      </c>
      <c r="AK11" s="12">
        <v>3</v>
      </c>
      <c r="AL11" s="12">
        <v>0</v>
      </c>
      <c r="AM11" s="12">
        <v>99</v>
      </c>
      <c r="AN11" s="12">
        <v>16</v>
      </c>
      <c r="AO11" s="12">
        <v>5</v>
      </c>
      <c r="AP11" s="12">
        <v>20</v>
      </c>
      <c r="AQ11" s="12">
        <v>10</v>
      </c>
      <c r="AR11" s="12">
        <v>0</v>
      </c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ht="15.75" customHeight="1" x14ac:dyDescent="0.15">
      <c r="A12" s="9">
        <v>299</v>
      </c>
      <c r="B12" s="19">
        <v>2</v>
      </c>
      <c r="C12" s="11">
        <v>1</v>
      </c>
      <c r="D12" s="11">
        <v>1</v>
      </c>
      <c r="E12" s="11">
        <v>2</v>
      </c>
      <c r="F12" s="12">
        <v>11</v>
      </c>
      <c r="G12" s="12">
        <v>16</v>
      </c>
      <c r="H12" s="12">
        <v>0</v>
      </c>
      <c r="I12" s="12">
        <v>4</v>
      </c>
      <c r="J12" s="12">
        <v>7</v>
      </c>
      <c r="K12" s="12">
        <v>6</v>
      </c>
      <c r="L12" s="12">
        <v>11</v>
      </c>
      <c r="M12" s="12">
        <v>6</v>
      </c>
      <c r="N12" s="12">
        <v>0</v>
      </c>
      <c r="O12" s="12">
        <v>7</v>
      </c>
      <c r="P12" s="12">
        <v>1</v>
      </c>
      <c r="Q12" s="12">
        <v>1</v>
      </c>
      <c r="R12" s="12">
        <v>0</v>
      </c>
      <c r="S12" s="12">
        <v>10</v>
      </c>
      <c r="T12" s="12">
        <v>0</v>
      </c>
      <c r="U12" s="12">
        <v>0</v>
      </c>
      <c r="V12" s="12">
        <v>0</v>
      </c>
      <c r="W12" s="12">
        <v>9</v>
      </c>
      <c r="X12" s="12">
        <v>1</v>
      </c>
      <c r="Y12" s="12">
        <v>1</v>
      </c>
      <c r="Z12" s="12">
        <v>0</v>
      </c>
      <c r="AA12" s="12">
        <v>8</v>
      </c>
      <c r="AB12" s="12">
        <v>0</v>
      </c>
      <c r="AC12" s="12">
        <v>0</v>
      </c>
      <c r="AD12" s="12">
        <v>0</v>
      </c>
      <c r="AE12" s="12">
        <v>6</v>
      </c>
      <c r="AF12" s="12">
        <v>0</v>
      </c>
      <c r="AG12" s="12">
        <v>0</v>
      </c>
      <c r="AH12" s="12">
        <v>0</v>
      </c>
      <c r="AI12" s="12">
        <v>17</v>
      </c>
      <c r="AJ12" s="12">
        <v>2</v>
      </c>
      <c r="AK12" s="12">
        <v>2</v>
      </c>
      <c r="AL12" s="12">
        <v>0</v>
      </c>
      <c r="AM12" s="12">
        <v>73</v>
      </c>
      <c r="AN12" s="12">
        <v>28</v>
      </c>
      <c r="AO12" s="12">
        <v>19</v>
      </c>
      <c r="AP12" s="12">
        <v>13</v>
      </c>
      <c r="AQ12" s="12">
        <v>8</v>
      </c>
      <c r="AR12" s="12">
        <v>9</v>
      </c>
      <c r="AS12" s="12"/>
      <c r="AT12" s="12">
        <v>20</v>
      </c>
      <c r="AU12" s="12" t="s">
        <v>52</v>
      </c>
      <c r="AV12" s="12" t="s">
        <v>123</v>
      </c>
      <c r="AW12" s="12" t="s">
        <v>124</v>
      </c>
      <c r="AX12" s="12" t="s">
        <v>119</v>
      </c>
      <c r="AY12" s="12">
        <v>3</v>
      </c>
      <c r="AZ12" s="12" t="s">
        <v>128</v>
      </c>
      <c r="BA12" s="12" t="s">
        <v>65</v>
      </c>
    </row>
    <row r="13" spans="1:53" ht="15.75" customHeight="1" x14ac:dyDescent="0.15">
      <c r="A13" s="9">
        <v>299</v>
      </c>
      <c r="B13" s="19">
        <v>2</v>
      </c>
      <c r="C13" s="11">
        <v>1</v>
      </c>
      <c r="D13" s="11">
        <v>2</v>
      </c>
      <c r="E13" s="11">
        <v>1</v>
      </c>
      <c r="F13" s="12">
        <v>10</v>
      </c>
      <c r="G13" s="12">
        <v>17</v>
      </c>
      <c r="H13" s="12">
        <v>0</v>
      </c>
      <c r="I13" s="12">
        <v>3</v>
      </c>
      <c r="J13" s="12">
        <v>4</v>
      </c>
      <c r="K13" s="12">
        <v>3</v>
      </c>
      <c r="L13" s="12">
        <v>16</v>
      </c>
      <c r="M13" s="12">
        <v>1</v>
      </c>
      <c r="N13" s="12">
        <v>0</v>
      </c>
      <c r="O13" s="12">
        <v>10</v>
      </c>
      <c r="P13" s="12">
        <v>0</v>
      </c>
      <c r="Q13" s="12">
        <v>0</v>
      </c>
      <c r="R13" s="12">
        <v>0</v>
      </c>
      <c r="S13" s="12">
        <v>7</v>
      </c>
      <c r="T13" s="12">
        <v>0</v>
      </c>
      <c r="U13" s="12">
        <v>0</v>
      </c>
      <c r="V13" s="12">
        <v>0</v>
      </c>
      <c r="W13" s="12">
        <v>7</v>
      </c>
      <c r="X13" s="12">
        <v>0</v>
      </c>
      <c r="Y13" s="12">
        <v>0</v>
      </c>
      <c r="Z13" s="12">
        <v>0</v>
      </c>
      <c r="AA13" s="12">
        <v>7</v>
      </c>
      <c r="AB13" s="12">
        <v>1</v>
      </c>
      <c r="AC13" s="12">
        <v>1</v>
      </c>
      <c r="AD13" s="12">
        <v>0</v>
      </c>
      <c r="AE13" s="12">
        <v>7</v>
      </c>
      <c r="AF13" s="12">
        <v>0</v>
      </c>
      <c r="AG13" s="12">
        <v>0</v>
      </c>
      <c r="AH13" s="12">
        <v>0</v>
      </c>
      <c r="AI13" s="12">
        <v>23</v>
      </c>
      <c r="AJ13" s="12">
        <v>1</v>
      </c>
      <c r="AK13" s="12">
        <v>1</v>
      </c>
      <c r="AL13" s="12">
        <v>0</v>
      </c>
      <c r="AM13" s="12">
        <v>84</v>
      </c>
      <c r="AN13" s="12">
        <v>36</v>
      </c>
      <c r="AO13" s="12">
        <v>0</v>
      </c>
      <c r="AP13" s="12">
        <v>18</v>
      </c>
      <c r="AQ13" s="12">
        <v>12</v>
      </c>
      <c r="AR13" s="12">
        <v>0</v>
      </c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ht="15.75" customHeight="1" x14ac:dyDescent="0.15">
      <c r="A14" s="9">
        <v>300</v>
      </c>
      <c r="B14" s="19">
        <v>1</v>
      </c>
      <c r="C14" s="11">
        <v>0</v>
      </c>
      <c r="D14" s="11">
        <v>1</v>
      </c>
      <c r="E14" s="11">
        <v>1</v>
      </c>
      <c r="F14" s="12">
        <v>16</v>
      </c>
      <c r="G14" s="12">
        <v>3</v>
      </c>
      <c r="H14" s="12">
        <v>8</v>
      </c>
      <c r="I14" s="12">
        <v>5</v>
      </c>
      <c r="J14" s="12">
        <v>6</v>
      </c>
      <c r="K14" s="12">
        <v>9</v>
      </c>
      <c r="L14" s="12">
        <v>14</v>
      </c>
      <c r="M14" s="12">
        <v>3</v>
      </c>
      <c r="N14" s="12">
        <v>0</v>
      </c>
      <c r="O14" s="12">
        <v>11</v>
      </c>
      <c r="P14" s="12">
        <v>0</v>
      </c>
      <c r="Q14" s="12">
        <v>0</v>
      </c>
      <c r="R14" s="12">
        <v>0</v>
      </c>
      <c r="S14" s="12">
        <v>7</v>
      </c>
      <c r="T14" s="12">
        <v>0</v>
      </c>
      <c r="U14" s="12">
        <v>0</v>
      </c>
      <c r="V14" s="12">
        <v>0</v>
      </c>
      <c r="W14" s="12">
        <v>8</v>
      </c>
      <c r="X14" s="12">
        <v>0</v>
      </c>
      <c r="Y14" s="12">
        <v>0</v>
      </c>
      <c r="Z14" s="12">
        <v>0</v>
      </c>
      <c r="AA14" s="12">
        <v>11</v>
      </c>
      <c r="AB14" s="12">
        <v>0</v>
      </c>
      <c r="AC14" s="12">
        <v>0</v>
      </c>
      <c r="AD14" s="12">
        <v>0</v>
      </c>
      <c r="AE14" s="12">
        <v>7</v>
      </c>
      <c r="AF14" s="12">
        <v>0</v>
      </c>
      <c r="AG14" s="12">
        <v>0</v>
      </c>
      <c r="AH14" s="12">
        <v>0</v>
      </c>
      <c r="AI14" s="12">
        <v>31</v>
      </c>
      <c r="AJ14" s="12">
        <v>0</v>
      </c>
      <c r="AK14" s="12">
        <v>0</v>
      </c>
      <c r="AL14" s="12">
        <v>0</v>
      </c>
      <c r="AM14" s="20">
        <v>50</v>
      </c>
      <c r="AN14" s="20">
        <v>5</v>
      </c>
      <c r="AO14" s="20">
        <v>65</v>
      </c>
      <c r="AP14" s="20">
        <v>29</v>
      </c>
      <c r="AQ14" s="20">
        <v>1</v>
      </c>
      <c r="AR14" s="20">
        <v>0</v>
      </c>
      <c r="AS14" s="12"/>
      <c r="AT14" s="12">
        <v>21</v>
      </c>
      <c r="AU14" s="12" t="s">
        <v>68</v>
      </c>
      <c r="AV14" s="12" t="s">
        <v>129</v>
      </c>
      <c r="AW14" s="12" t="s">
        <v>124</v>
      </c>
      <c r="AX14" s="12" t="s">
        <v>55</v>
      </c>
      <c r="AY14" s="12">
        <v>2</v>
      </c>
      <c r="AZ14" s="12" t="s">
        <v>130</v>
      </c>
      <c r="BA14" s="12" t="s">
        <v>130</v>
      </c>
    </row>
    <row r="15" spans="1:53" ht="15.75" customHeight="1" x14ac:dyDescent="0.15">
      <c r="A15" s="9">
        <v>300</v>
      </c>
      <c r="B15" s="19">
        <v>1</v>
      </c>
      <c r="C15" s="11">
        <v>0</v>
      </c>
      <c r="D15" s="11">
        <v>2</v>
      </c>
      <c r="E15" s="11">
        <v>2</v>
      </c>
      <c r="F15" s="12">
        <v>16</v>
      </c>
      <c r="G15" s="12">
        <v>8</v>
      </c>
      <c r="H15" s="12">
        <v>3</v>
      </c>
      <c r="I15" s="12">
        <v>6</v>
      </c>
      <c r="J15" s="12">
        <v>8</v>
      </c>
      <c r="K15" s="12">
        <v>5</v>
      </c>
      <c r="L15" s="12">
        <v>16</v>
      </c>
      <c r="M15" s="12">
        <v>0</v>
      </c>
      <c r="N15" s="12">
        <v>1</v>
      </c>
      <c r="O15" s="12">
        <v>10</v>
      </c>
      <c r="P15" s="12">
        <v>0</v>
      </c>
      <c r="Q15" s="12">
        <v>0</v>
      </c>
      <c r="R15" s="12">
        <v>0</v>
      </c>
      <c r="S15" s="12">
        <v>0</v>
      </c>
      <c r="T15" s="12">
        <v>8</v>
      </c>
      <c r="U15" s="12">
        <v>0</v>
      </c>
      <c r="V15" s="12">
        <v>0</v>
      </c>
      <c r="W15" s="12">
        <v>10</v>
      </c>
      <c r="X15" s="12">
        <v>0</v>
      </c>
      <c r="Y15" s="12">
        <v>0</v>
      </c>
      <c r="Z15" s="12">
        <v>0</v>
      </c>
      <c r="AA15" s="12">
        <v>11</v>
      </c>
      <c r="AB15" s="12">
        <v>1</v>
      </c>
      <c r="AC15" s="12">
        <v>1</v>
      </c>
      <c r="AD15" s="12">
        <v>0</v>
      </c>
      <c r="AE15" s="12">
        <v>7</v>
      </c>
      <c r="AF15" s="12">
        <v>0</v>
      </c>
      <c r="AG15" s="12">
        <v>0</v>
      </c>
      <c r="AH15" s="12">
        <v>0</v>
      </c>
      <c r="AI15" s="12">
        <v>31</v>
      </c>
      <c r="AJ15" s="12">
        <v>1</v>
      </c>
      <c r="AK15" s="12">
        <v>1</v>
      </c>
      <c r="AL15" s="12">
        <v>0</v>
      </c>
      <c r="AM15" s="12">
        <v>68</v>
      </c>
      <c r="AN15" s="12">
        <v>2</v>
      </c>
      <c r="AO15" s="12">
        <v>50</v>
      </c>
      <c r="AP15" s="12">
        <v>37</v>
      </c>
      <c r="AQ15" s="12">
        <v>3</v>
      </c>
      <c r="AR15" s="12">
        <v>0</v>
      </c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ht="15.75" customHeight="1" x14ac:dyDescent="0.15">
      <c r="A16" s="9">
        <v>301</v>
      </c>
      <c r="B16" s="19">
        <v>2</v>
      </c>
      <c r="C16" s="11">
        <v>0</v>
      </c>
      <c r="D16" s="11">
        <v>1</v>
      </c>
      <c r="E16" s="11">
        <v>2</v>
      </c>
      <c r="F16" s="12">
        <v>14</v>
      </c>
      <c r="G16" s="12">
        <v>13</v>
      </c>
      <c r="H16" s="12">
        <v>0</v>
      </c>
      <c r="I16" s="12">
        <v>6</v>
      </c>
      <c r="J16" s="12">
        <v>9</v>
      </c>
      <c r="K16" s="12">
        <v>8</v>
      </c>
      <c r="L16" s="12">
        <v>15</v>
      </c>
      <c r="M16" s="12">
        <v>2</v>
      </c>
      <c r="N16" s="12">
        <v>0</v>
      </c>
      <c r="O16" s="12">
        <v>11</v>
      </c>
      <c r="P16" s="12">
        <v>0</v>
      </c>
      <c r="Q16" s="12">
        <v>0</v>
      </c>
      <c r="R16" s="12">
        <v>0</v>
      </c>
      <c r="S16" s="12">
        <v>12</v>
      </c>
      <c r="T16" s="12">
        <v>0</v>
      </c>
      <c r="U16" s="12">
        <v>0</v>
      </c>
      <c r="V16" s="12">
        <v>0</v>
      </c>
      <c r="W16" s="12">
        <v>10</v>
      </c>
      <c r="X16" s="12">
        <v>0</v>
      </c>
      <c r="Y16" s="12">
        <v>0</v>
      </c>
      <c r="Z16" s="12">
        <v>0</v>
      </c>
      <c r="AA16" s="12">
        <v>10</v>
      </c>
      <c r="AB16" s="12">
        <v>0</v>
      </c>
      <c r="AC16" s="12">
        <v>0</v>
      </c>
      <c r="AD16" s="12">
        <v>0</v>
      </c>
      <c r="AE16" s="12">
        <v>11</v>
      </c>
      <c r="AF16" s="12">
        <v>0</v>
      </c>
      <c r="AG16" s="12">
        <v>0</v>
      </c>
      <c r="AH16" s="12">
        <v>0</v>
      </c>
      <c r="AI16" s="12">
        <v>37</v>
      </c>
      <c r="AJ16" s="12">
        <v>1</v>
      </c>
      <c r="AK16" s="12">
        <v>1</v>
      </c>
      <c r="AL16" s="12">
        <v>0</v>
      </c>
      <c r="AM16" s="12">
        <v>57</v>
      </c>
      <c r="AN16" s="12">
        <v>3</v>
      </c>
      <c r="AO16" s="12">
        <v>60</v>
      </c>
      <c r="AP16" s="12">
        <v>10</v>
      </c>
      <c r="AQ16" s="12">
        <v>4</v>
      </c>
      <c r="AR16" s="12">
        <v>11</v>
      </c>
      <c r="AS16" s="12"/>
      <c r="AT16" s="12">
        <v>20</v>
      </c>
      <c r="AU16" s="12" t="s">
        <v>52</v>
      </c>
      <c r="AV16" s="12" t="s">
        <v>123</v>
      </c>
      <c r="AW16" s="12" t="s">
        <v>124</v>
      </c>
      <c r="AX16" s="12" t="s">
        <v>64</v>
      </c>
      <c r="AY16" s="12">
        <v>3</v>
      </c>
      <c r="AZ16" s="12" t="s">
        <v>131</v>
      </c>
      <c r="BA16" s="12" t="s">
        <v>130</v>
      </c>
    </row>
    <row r="17" spans="1:53" ht="15.75" customHeight="1" x14ac:dyDescent="0.15">
      <c r="A17" s="9">
        <v>301</v>
      </c>
      <c r="B17" s="19">
        <v>2</v>
      </c>
      <c r="C17" s="11">
        <v>0</v>
      </c>
      <c r="D17" s="11">
        <v>2</v>
      </c>
      <c r="E17" s="11">
        <v>1</v>
      </c>
      <c r="F17" s="12">
        <v>11</v>
      </c>
      <c r="G17" s="12">
        <v>16</v>
      </c>
      <c r="H17" s="12">
        <v>0</v>
      </c>
      <c r="I17" s="12">
        <v>6</v>
      </c>
      <c r="J17" s="12">
        <v>5</v>
      </c>
      <c r="K17" s="12">
        <v>8</v>
      </c>
      <c r="L17" s="12">
        <v>15</v>
      </c>
      <c r="M17" s="12">
        <v>2</v>
      </c>
      <c r="N17" s="12">
        <v>0</v>
      </c>
      <c r="O17" s="12">
        <v>12</v>
      </c>
      <c r="P17" s="12">
        <v>0</v>
      </c>
      <c r="Q17" s="12">
        <v>0</v>
      </c>
      <c r="R17" s="12">
        <v>0</v>
      </c>
      <c r="S17" s="12">
        <v>10</v>
      </c>
      <c r="T17" s="12">
        <v>0</v>
      </c>
      <c r="U17" s="12">
        <v>0</v>
      </c>
      <c r="V17" s="12">
        <v>0</v>
      </c>
      <c r="W17" s="12">
        <v>10</v>
      </c>
      <c r="X17" s="12">
        <v>0</v>
      </c>
      <c r="Y17" s="12">
        <v>0</v>
      </c>
      <c r="Z17" s="12">
        <v>0</v>
      </c>
      <c r="AA17" s="12">
        <v>10</v>
      </c>
      <c r="AB17" s="12">
        <v>0</v>
      </c>
      <c r="AC17" s="12">
        <v>0</v>
      </c>
      <c r="AD17" s="12">
        <v>0</v>
      </c>
      <c r="AE17" s="12">
        <v>11</v>
      </c>
      <c r="AF17" s="12">
        <v>1</v>
      </c>
      <c r="AG17" s="12">
        <v>0</v>
      </c>
      <c r="AH17" s="12">
        <v>0</v>
      </c>
      <c r="AI17" s="12">
        <v>30</v>
      </c>
      <c r="AJ17" s="12">
        <v>1</v>
      </c>
      <c r="AK17" s="12">
        <v>1</v>
      </c>
      <c r="AL17" s="12">
        <v>0</v>
      </c>
      <c r="AM17" s="12">
        <v>88</v>
      </c>
      <c r="AN17" s="12">
        <v>22</v>
      </c>
      <c r="AO17" s="12">
        <v>0</v>
      </c>
      <c r="AP17" s="12">
        <v>21</v>
      </c>
      <c r="AQ17" s="12">
        <v>10</v>
      </c>
      <c r="AR17" s="12">
        <v>0</v>
      </c>
      <c r="AS17" s="12"/>
      <c r="AT17" s="12"/>
      <c r="AU17" s="12"/>
      <c r="AV17" s="12"/>
      <c r="AW17" s="12"/>
      <c r="AX17" s="12"/>
      <c r="AY17" s="12"/>
      <c r="AZ17" s="12"/>
      <c r="BA17" s="12"/>
    </row>
    <row r="18" spans="1:53" ht="15.75" customHeight="1" x14ac:dyDescent="0.15">
      <c r="A18" s="9">
        <v>302</v>
      </c>
      <c r="B18" s="19">
        <v>1</v>
      </c>
      <c r="C18" s="11">
        <v>1</v>
      </c>
      <c r="D18" s="11">
        <v>1</v>
      </c>
      <c r="E18" s="11">
        <v>1</v>
      </c>
      <c r="F18" s="12">
        <v>13</v>
      </c>
      <c r="G18" s="12">
        <v>5</v>
      </c>
      <c r="H18" s="12">
        <v>9</v>
      </c>
      <c r="I18" s="12">
        <v>8</v>
      </c>
      <c r="J18" s="12">
        <v>5</v>
      </c>
      <c r="K18" s="12">
        <v>6</v>
      </c>
      <c r="L18" s="12">
        <v>15</v>
      </c>
      <c r="M18" s="12">
        <v>0</v>
      </c>
      <c r="N18" s="12">
        <v>2</v>
      </c>
      <c r="O18" s="12">
        <v>8</v>
      </c>
      <c r="P18" s="12">
        <v>2</v>
      </c>
      <c r="Q18" s="12">
        <v>1</v>
      </c>
      <c r="R18" s="12">
        <v>0</v>
      </c>
      <c r="S18" s="12">
        <v>7</v>
      </c>
      <c r="T18" s="12">
        <v>1</v>
      </c>
      <c r="U18" s="12">
        <v>1</v>
      </c>
      <c r="V18" s="12">
        <v>0</v>
      </c>
      <c r="W18" s="12">
        <v>6</v>
      </c>
      <c r="X18" s="12">
        <v>3</v>
      </c>
      <c r="Y18" s="12">
        <v>1</v>
      </c>
      <c r="Z18" s="12">
        <v>0</v>
      </c>
      <c r="AA18" s="12">
        <v>6</v>
      </c>
      <c r="AB18" s="12">
        <v>1</v>
      </c>
      <c r="AC18" s="12">
        <v>0</v>
      </c>
      <c r="AD18" s="12">
        <v>0</v>
      </c>
      <c r="AE18" s="12">
        <v>10</v>
      </c>
      <c r="AF18" s="12">
        <v>0</v>
      </c>
      <c r="AG18" s="12">
        <v>0</v>
      </c>
      <c r="AH18" s="12">
        <v>0</v>
      </c>
      <c r="AI18" s="12">
        <v>23</v>
      </c>
      <c r="AJ18" s="12">
        <v>7</v>
      </c>
      <c r="AK18" s="12">
        <v>2</v>
      </c>
      <c r="AL18" s="12">
        <v>0</v>
      </c>
      <c r="AM18" s="12">
        <v>51</v>
      </c>
      <c r="AN18" s="12">
        <v>9</v>
      </c>
      <c r="AO18" s="12">
        <v>60</v>
      </c>
      <c r="AP18" s="12">
        <v>13</v>
      </c>
      <c r="AQ18" s="12">
        <v>12</v>
      </c>
      <c r="AR18" s="12">
        <v>5</v>
      </c>
      <c r="AS18" s="12"/>
      <c r="AT18" s="12">
        <v>20</v>
      </c>
      <c r="AU18" s="12" t="s">
        <v>68</v>
      </c>
      <c r="AV18" s="12" t="s">
        <v>123</v>
      </c>
      <c r="AW18" s="12" t="s">
        <v>124</v>
      </c>
      <c r="AX18" s="12" t="s">
        <v>119</v>
      </c>
      <c r="AY18" s="12">
        <v>2</v>
      </c>
      <c r="AZ18" s="12" t="s">
        <v>65</v>
      </c>
      <c r="BA18" s="12" t="s">
        <v>130</v>
      </c>
    </row>
    <row r="19" spans="1:53" ht="15.75" customHeight="1" x14ac:dyDescent="0.15">
      <c r="A19" s="9">
        <v>302</v>
      </c>
      <c r="B19" s="19">
        <v>1</v>
      </c>
      <c r="C19" s="11">
        <v>1</v>
      </c>
      <c r="D19" s="11">
        <v>2</v>
      </c>
      <c r="E19" s="11">
        <v>2</v>
      </c>
      <c r="F19" s="12">
        <v>9</v>
      </c>
      <c r="G19" s="12">
        <v>15</v>
      </c>
      <c r="H19" s="12">
        <v>3</v>
      </c>
      <c r="I19" s="12">
        <v>5</v>
      </c>
      <c r="J19" s="12">
        <v>2</v>
      </c>
      <c r="K19" s="12">
        <v>4</v>
      </c>
      <c r="L19" s="12">
        <v>13</v>
      </c>
      <c r="M19" s="12">
        <v>4</v>
      </c>
      <c r="N19" s="12">
        <v>0</v>
      </c>
      <c r="O19" s="12">
        <v>8</v>
      </c>
      <c r="P19" s="12">
        <v>0</v>
      </c>
      <c r="Q19" s="12">
        <v>0</v>
      </c>
      <c r="R19" s="12">
        <v>0</v>
      </c>
      <c r="S19" s="12">
        <v>13</v>
      </c>
      <c r="T19" s="12">
        <v>0</v>
      </c>
      <c r="U19" s="12">
        <v>0</v>
      </c>
      <c r="V19" s="12">
        <v>0</v>
      </c>
      <c r="W19" s="12">
        <v>10</v>
      </c>
      <c r="X19" s="12">
        <v>0</v>
      </c>
      <c r="Y19" s="12">
        <v>0</v>
      </c>
      <c r="Z19" s="12">
        <v>0</v>
      </c>
      <c r="AA19" s="12">
        <v>12</v>
      </c>
      <c r="AB19" s="12">
        <v>0</v>
      </c>
      <c r="AC19" s="12">
        <v>0</v>
      </c>
      <c r="AD19" s="12">
        <v>0</v>
      </c>
      <c r="AE19" s="12">
        <v>7</v>
      </c>
      <c r="AF19" s="12">
        <v>1</v>
      </c>
      <c r="AG19" s="12">
        <v>0</v>
      </c>
      <c r="AH19" s="12">
        <v>0</v>
      </c>
      <c r="AI19" s="12">
        <v>37</v>
      </c>
      <c r="AJ19" s="12">
        <v>2</v>
      </c>
      <c r="AK19" s="12">
        <v>0</v>
      </c>
      <c r="AL19" s="12">
        <v>0</v>
      </c>
      <c r="AM19" s="12">
        <v>80</v>
      </c>
      <c r="AN19" s="12">
        <v>13</v>
      </c>
      <c r="AO19" s="12">
        <v>27</v>
      </c>
      <c r="AP19" s="12">
        <v>23</v>
      </c>
      <c r="AQ19" s="12">
        <v>2</v>
      </c>
      <c r="AR19" s="12">
        <v>5</v>
      </c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ht="15.75" customHeight="1" x14ac:dyDescent="0.15">
      <c r="A20" s="9">
        <v>303</v>
      </c>
      <c r="B20" s="19">
        <v>2</v>
      </c>
      <c r="C20" s="11">
        <v>0</v>
      </c>
      <c r="D20" s="11">
        <v>1</v>
      </c>
      <c r="E20" s="11">
        <v>2</v>
      </c>
      <c r="F20" s="20">
        <v>10</v>
      </c>
      <c r="G20" s="20">
        <v>8</v>
      </c>
      <c r="H20" s="20">
        <v>9</v>
      </c>
      <c r="I20" s="20">
        <v>3</v>
      </c>
      <c r="J20" s="20">
        <v>5</v>
      </c>
      <c r="K20" s="20">
        <v>6</v>
      </c>
      <c r="L20" s="12">
        <v>7</v>
      </c>
      <c r="M20" s="12">
        <v>4</v>
      </c>
      <c r="N20" s="12">
        <v>6</v>
      </c>
      <c r="O20" s="12">
        <v>11</v>
      </c>
      <c r="P20" s="12">
        <v>0</v>
      </c>
      <c r="Q20" s="12">
        <v>0</v>
      </c>
      <c r="R20" s="12">
        <v>0</v>
      </c>
      <c r="S20" s="12">
        <v>11</v>
      </c>
      <c r="T20" s="12">
        <v>0</v>
      </c>
      <c r="U20" s="12">
        <v>0</v>
      </c>
      <c r="V20" s="12">
        <v>0</v>
      </c>
      <c r="W20" s="12">
        <v>7</v>
      </c>
      <c r="X20" s="12">
        <v>0</v>
      </c>
      <c r="Y20" s="12">
        <v>0</v>
      </c>
      <c r="Z20" s="12">
        <v>0</v>
      </c>
      <c r="AA20" s="12">
        <v>8</v>
      </c>
      <c r="AB20" s="12">
        <v>0</v>
      </c>
      <c r="AC20" s="12">
        <v>0</v>
      </c>
      <c r="AD20" s="12">
        <v>0</v>
      </c>
      <c r="AE20" s="12">
        <v>9</v>
      </c>
      <c r="AF20" s="12">
        <v>0</v>
      </c>
      <c r="AG20" s="12">
        <v>0</v>
      </c>
      <c r="AH20" s="12">
        <v>0</v>
      </c>
      <c r="AI20" s="12">
        <v>39</v>
      </c>
      <c r="AJ20" s="12">
        <v>2</v>
      </c>
      <c r="AK20" s="12">
        <v>1</v>
      </c>
      <c r="AL20" s="12">
        <v>0</v>
      </c>
      <c r="AM20" s="12">
        <v>72</v>
      </c>
      <c r="AN20" s="12">
        <v>12</v>
      </c>
      <c r="AO20" s="12">
        <v>36</v>
      </c>
      <c r="AP20" s="12">
        <v>20</v>
      </c>
      <c r="AQ20" s="12">
        <v>0</v>
      </c>
      <c r="AR20" s="12">
        <v>10</v>
      </c>
      <c r="AS20" s="12"/>
      <c r="AT20" s="12">
        <v>21</v>
      </c>
      <c r="AU20" s="12" t="s">
        <v>52</v>
      </c>
      <c r="AV20" s="12" t="s">
        <v>129</v>
      </c>
      <c r="AW20" s="12" t="s">
        <v>132</v>
      </c>
      <c r="AX20" s="12" t="s">
        <v>125</v>
      </c>
      <c r="AY20" s="12">
        <v>1</v>
      </c>
      <c r="AZ20" s="12" t="s">
        <v>73</v>
      </c>
      <c r="BA20" s="12" t="s">
        <v>73</v>
      </c>
    </row>
    <row r="21" spans="1:53" ht="15.75" customHeight="1" x14ac:dyDescent="0.15">
      <c r="A21" s="9">
        <v>303</v>
      </c>
      <c r="B21" s="19">
        <v>2</v>
      </c>
      <c r="C21" s="11">
        <v>0</v>
      </c>
      <c r="D21" s="11">
        <v>2</v>
      </c>
      <c r="E21" s="11">
        <v>1</v>
      </c>
      <c r="F21" s="12">
        <v>14</v>
      </c>
      <c r="G21" s="12">
        <v>13</v>
      </c>
      <c r="H21" s="12">
        <v>0</v>
      </c>
      <c r="I21" s="12">
        <v>5</v>
      </c>
      <c r="J21" s="12">
        <v>3</v>
      </c>
      <c r="K21" s="12">
        <v>2</v>
      </c>
      <c r="L21" s="12">
        <v>12</v>
      </c>
      <c r="M21" s="12">
        <v>5</v>
      </c>
      <c r="N21" s="12">
        <v>0</v>
      </c>
      <c r="O21" s="12">
        <v>10</v>
      </c>
      <c r="P21" s="12">
        <v>0</v>
      </c>
      <c r="Q21" s="12">
        <v>0</v>
      </c>
      <c r="R21" s="12">
        <v>0</v>
      </c>
      <c r="S21" s="12">
        <v>9</v>
      </c>
      <c r="T21" s="12">
        <v>1</v>
      </c>
      <c r="U21" s="12">
        <v>0</v>
      </c>
      <c r="V21" s="12">
        <v>0</v>
      </c>
      <c r="W21" s="12">
        <v>5</v>
      </c>
      <c r="X21" s="12">
        <v>1</v>
      </c>
      <c r="Y21" s="12">
        <v>2</v>
      </c>
      <c r="Z21" s="12">
        <v>0</v>
      </c>
      <c r="AA21" s="12">
        <v>7</v>
      </c>
      <c r="AB21" s="12">
        <v>0</v>
      </c>
      <c r="AC21" s="12">
        <v>0</v>
      </c>
      <c r="AD21" s="12">
        <v>0</v>
      </c>
      <c r="AE21" s="12">
        <v>5</v>
      </c>
      <c r="AF21" s="12">
        <v>1</v>
      </c>
      <c r="AG21" s="12">
        <v>0</v>
      </c>
      <c r="AH21" s="12">
        <v>0</v>
      </c>
      <c r="AI21" s="12">
        <v>25</v>
      </c>
      <c r="AJ21" s="12">
        <v>5</v>
      </c>
      <c r="AK21" s="12">
        <v>3</v>
      </c>
      <c r="AL21" s="12">
        <v>0</v>
      </c>
      <c r="AM21" s="12">
        <v>54</v>
      </c>
      <c r="AN21" s="12">
        <v>6</v>
      </c>
      <c r="AO21" s="12">
        <v>60</v>
      </c>
      <c r="AP21" s="12">
        <v>12</v>
      </c>
      <c r="AQ21" s="12">
        <v>13</v>
      </c>
      <c r="AR21" s="12">
        <v>5</v>
      </c>
      <c r="AS21" s="12"/>
      <c r="AT21" s="12"/>
      <c r="AU21" s="12"/>
      <c r="AV21" s="12"/>
      <c r="AW21" s="12"/>
      <c r="AX21" s="12"/>
      <c r="AY21" s="12"/>
      <c r="AZ21" s="12"/>
      <c r="BA21" s="12"/>
    </row>
    <row r="22" spans="1:53" ht="15.75" customHeight="1" x14ac:dyDescent="0.15">
      <c r="A22" s="9">
        <v>304</v>
      </c>
      <c r="B22" s="19">
        <v>1</v>
      </c>
      <c r="C22" s="11">
        <v>1</v>
      </c>
      <c r="D22" s="11">
        <v>1</v>
      </c>
      <c r="E22" s="11">
        <v>1</v>
      </c>
      <c r="F22" s="12">
        <v>13</v>
      </c>
      <c r="G22" s="12">
        <v>12</v>
      </c>
      <c r="H22" s="12">
        <v>2</v>
      </c>
      <c r="I22" s="12">
        <v>9</v>
      </c>
      <c r="J22" s="12">
        <v>5</v>
      </c>
      <c r="K22" s="12">
        <v>5</v>
      </c>
      <c r="L22" s="12">
        <v>9</v>
      </c>
      <c r="M22" s="12">
        <v>8</v>
      </c>
      <c r="N22" s="12">
        <v>0</v>
      </c>
      <c r="O22" s="12">
        <v>9</v>
      </c>
      <c r="P22" s="12">
        <v>0</v>
      </c>
      <c r="Q22" s="12">
        <v>0</v>
      </c>
      <c r="R22" s="12">
        <v>0</v>
      </c>
      <c r="S22" s="12">
        <v>9</v>
      </c>
      <c r="T22" s="12">
        <v>0</v>
      </c>
      <c r="U22" s="12">
        <v>0</v>
      </c>
      <c r="V22" s="12">
        <v>0</v>
      </c>
      <c r="W22" s="12">
        <v>7</v>
      </c>
      <c r="X22" s="12">
        <v>0</v>
      </c>
      <c r="Y22" s="12">
        <v>0</v>
      </c>
      <c r="Z22" s="12">
        <v>0</v>
      </c>
      <c r="AA22" s="12">
        <v>5</v>
      </c>
      <c r="AB22" s="12">
        <v>0</v>
      </c>
      <c r="AC22" s="12">
        <v>0</v>
      </c>
      <c r="AD22" s="12">
        <v>0</v>
      </c>
      <c r="AE22" s="12">
        <v>6</v>
      </c>
      <c r="AF22" s="12">
        <v>0</v>
      </c>
      <c r="AG22" s="12">
        <v>0</v>
      </c>
      <c r="AH22" s="12">
        <v>0</v>
      </c>
      <c r="AI22" s="12">
        <v>23</v>
      </c>
      <c r="AJ22" s="12">
        <v>0</v>
      </c>
      <c r="AK22" s="12">
        <v>0</v>
      </c>
      <c r="AL22" s="12">
        <v>0</v>
      </c>
      <c r="AM22" s="12">
        <v>81</v>
      </c>
      <c r="AN22" s="12">
        <v>22</v>
      </c>
      <c r="AO22" s="12">
        <v>17</v>
      </c>
      <c r="AP22" s="12">
        <v>15</v>
      </c>
      <c r="AQ22" s="12">
        <v>15</v>
      </c>
      <c r="AR22" s="12">
        <v>0</v>
      </c>
      <c r="AS22" s="12"/>
      <c r="AT22" s="12">
        <v>24</v>
      </c>
      <c r="AU22" s="12" t="s">
        <v>68</v>
      </c>
      <c r="AV22" s="12" t="s">
        <v>123</v>
      </c>
      <c r="AW22" s="12" t="s">
        <v>124</v>
      </c>
      <c r="AX22" s="12" t="s">
        <v>55</v>
      </c>
      <c r="AY22" s="12">
        <v>1</v>
      </c>
      <c r="AZ22" s="12" t="s">
        <v>73</v>
      </c>
      <c r="BA22" s="12" t="s">
        <v>73</v>
      </c>
    </row>
    <row r="23" spans="1:53" ht="15.75" customHeight="1" x14ac:dyDescent="0.15">
      <c r="A23" s="9">
        <v>304</v>
      </c>
      <c r="B23" s="19">
        <v>1</v>
      </c>
      <c r="C23" s="11">
        <v>1</v>
      </c>
      <c r="D23" s="11">
        <v>2</v>
      </c>
      <c r="E23" s="11">
        <v>2</v>
      </c>
      <c r="F23" s="12">
        <v>14</v>
      </c>
      <c r="G23" s="12">
        <v>13</v>
      </c>
      <c r="H23" s="12">
        <v>0</v>
      </c>
      <c r="I23" s="12">
        <v>8</v>
      </c>
      <c r="J23" s="12">
        <v>8</v>
      </c>
      <c r="K23" s="12">
        <v>6</v>
      </c>
      <c r="L23" s="12">
        <v>10</v>
      </c>
      <c r="M23" s="12">
        <v>7</v>
      </c>
      <c r="N23" s="12">
        <v>0</v>
      </c>
      <c r="O23" s="12">
        <v>12</v>
      </c>
      <c r="P23" s="12">
        <v>0</v>
      </c>
      <c r="Q23" s="12">
        <v>0</v>
      </c>
      <c r="R23" s="12">
        <v>0</v>
      </c>
      <c r="S23" s="12">
        <v>10</v>
      </c>
      <c r="T23" s="12">
        <v>0</v>
      </c>
      <c r="U23" s="12">
        <v>0</v>
      </c>
      <c r="V23" s="12">
        <v>0</v>
      </c>
      <c r="W23" s="12">
        <v>11</v>
      </c>
      <c r="X23" s="12">
        <v>0</v>
      </c>
      <c r="Y23" s="12">
        <v>0</v>
      </c>
      <c r="Z23" s="12">
        <v>0</v>
      </c>
      <c r="AA23" s="12">
        <v>9</v>
      </c>
      <c r="AB23" s="12">
        <v>0</v>
      </c>
      <c r="AC23" s="12">
        <v>0</v>
      </c>
      <c r="AD23" s="12">
        <v>0</v>
      </c>
      <c r="AE23" s="12">
        <v>8</v>
      </c>
      <c r="AF23" s="12">
        <v>0</v>
      </c>
      <c r="AG23" s="12">
        <v>0</v>
      </c>
      <c r="AH23" s="12">
        <v>0</v>
      </c>
      <c r="AI23" s="12">
        <v>32</v>
      </c>
      <c r="AJ23" s="12">
        <v>1</v>
      </c>
      <c r="AK23" s="12">
        <v>1</v>
      </c>
      <c r="AL23" s="12">
        <v>0</v>
      </c>
      <c r="AM23" s="12">
        <v>48</v>
      </c>
      <c r="AN23" s="12">
        <v>1</v>
      </c>
      <c r="AO23" s="12">
        <v>66</v>
      </c>
      <c r="AP23" s="12">
        <v>16</v>
      </c>
      <c r="AQ23" s="12">
        <v>12</v>
      </c>
      <c r="AR23" s="12">
        <v>2</v>
      </c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ht="15.75" customHeight="1" x14ac:dyDescent="0.15">
      <c r="A24" s="9">
        <v>305</v>
      </c>
      <c r="B24" s="19">
        <v>2</v>
      </c>
      <c r="C24" s="11">
        <v>1</v>
      </c>
      <c r="D24" s="11">
        <v>1</v>
      </c>
      <c r="E24" s="11">
        <v>2</v>
      </c>
      <c r="F24" s="12">
        <v>21</v>
      </c>
      <c r="G24" s="12">
        <v>2</v>
      </c>
      <c r="H24" s="12">
        <v>4</v>
      </c>
      <c r="I24" s="12">
        <v>4</v>
      </c>
      <c r="J24" s="12">
        <v>6</v>
      </c>
      <c r="K24" s="12">
        <v>8</v>
      </c>
      <c r="L24" s="12">
        <v>17</v>
      </c>
      <c r="M24" s="12">
        <v>0</v>
      </c>
      <c r="N24" s="12">
        <v>0</v>
      </c>
      <c r="O24" s="12">
        <v>10</v>
      </c>
      <c r="P24" s="12">
        <v>1</v>
      </c>
      <c r="Q24" s="12">
        <v>0</v>
      </c>
      <c r="R24" s="12">
        <v>0</v>
      </c>
      <c r="S24" s="12">
        <v>8</v>
      </c>
      <c r="T24" s="12">
        <v>1</v>
      </c>
      <c r="U24" s="12">
        <v>0</v>
      </c>
      <c r="V24" s="12">
        <v>0</v>
      </c>
      <c r="W24" s="12">
        <v>10</v>
      </c>
      <c r="X24" s="12">
        <v>1</v>
      </c>
      <c r="Y24" s="12">
        <v>1</v>
      </c>
      <c r="Z24" s="12">
        <v>0</v>
      </c>
      <c r="AA24" s="12">
        <v>11</v>
      </c>
      <c r="AB24" s="12">
        <v>0</v>
      </c>
      <c r="AC24" s="12">
        <v>0</v>
      </c>
      <c r="AD24" s="12">
        <v>0</v>
      </c>
      <c r="AE24" s="12">
        <v>11</v>
      </c>
      <c r="AF24" s="12">
        <v>1</v>
      </c>
      <c r="AG24" s="12">
        <v>0</v>
      </c>
      <c r="AH24" s="12">
        <v>0</v>
      </c>
      <c r="AI24" s="12">
        <v>33</v>
      </c>
      <c r="AJ24" s="12">
        <v>3</v>
      </c>
      <c r="AK24" s="12">
        <v>1</v>
      </c>
      <c r="AL24" s="12">
        <v>0</v>
      </c>
      <c r="AM24" s="12">
        <v>109</v>
      </c>
      <c r="AN24" s="12">
        <v>1</v>
      </c>
      <c r="AO24" s="12">
        <v>10</v>
      </c>
      <c r="AP24" s="12">
        <v>29</v>
      </c>
      <c r="AQ24" s="12">
        <v>1</v>
      </c>
      <c r="AR24" s="12">
        <v>0</v>
      </c>
      <c r="AS24" s="12"/>
      <c r="AT24" s="12">
        <v>19</v>
      </c>
      <c r="AU24" s="12" t="s">
        <v>68</v>
      </c>
      <c r="AV24" s="12" t="s">
        <v>123</v>
      </c>
      <c r="AW24" s="12" t="s">
        <v>124</v>
      </c>
      <c r="AX24" s="12" t="s">
        <v>64</v>
      </c>
      <c r="AY24" s="12">
        <v>3</v>
      </c>
      <c r="AZ24" s="12" t="s">
        <v>65</v>
      </c>
      <c r="BA24" s="12" t="s">
        <v>65</v>
      </c>
    </row>
    <row r="25" spans="1:53" ht="15.75" customHeight="1" x14ac:dyDescent="0.15">
      <c r="A25" s="9">
        <v>305</v>
      </c>
      <c r="B25" s="19">
        <v>2</v>
      </c>
      <c r="C25" s="11">
        <v>1</v>
      </c>
      <c r="D25" s="11">
        <v>2</v>
      </c>
      <c r="E25" s="11">
        <v>1</v>
      </c>
      <c r="F25" s="12">
        <v>22</v>
      </c>
      <c r="G25" s="12">
        <v>5</v>
      </c>
      <c r="H25" s="12">
        <v>0</v>
      </c>
      <c r="I25" s="12">
        <v>7</v>
      </c>
      <c r="J25" s="12">
        <v>7</v>
      </c>
      <c r="K25" s="12">
        <v>8</v>
      </c>
      <c r="L25" s="12">
        <v>16</v>
      </c>
      <c r="M25" s="12">
        <v>1</v>
      </c>
      <c r="N25" s="12">
        <v>0</v>
      </c>
      <c r="O25" s="12">
        <v>6</v>
      </c>
      <c r="P25" s="12">
        <v>0</v>
      </c>
      <c r="Q25" s="12">
        <v>0</v>
      </c>
      <c r="R25" s="12">
        <v>0</v>
      </c>
      <c r="S25" s="12">
        <v>10</v>
      </c>
      <c r="T25" s="12">
        <v>0</v>
      </c>
      <c r="U25" s="12">
        <v>0</v>
      </c>
      <c r="V25" s="12">
        <v>0</v>
      </c>
      <c r="W25" s="12">
        <v>10</v>
      </c>
      <c r="X25" s="12">
        <v>0</v>
      </c>
      <c r="Y25" s="12">
        <v>0</v>
      </c>
      <c r="Z25" s="12">
        <v>0</v>
      </c>
      <c r="AA25" s="12">
        <v>6</v>
      </c>
      <c r="AB25" s="12">
        <v>2</v>
      </c>
      <c r="AC25" s="12">
        <v>1</v>
      </c>
      <c r="AD25" s="12">
        <v>0</v>
      </c>
      <c r="AE25" s="12">
        <v>12</v>
      </c>
      <c r="AF25" s="12">
        <v>0</v>
      </c>
      <c r="AG25" s="12">
        <v>0</v>
      </c>
      <c r="AH25" s="12">
        <v>0</v>
      </c>
      <c r="AI25" s="12">
        <v>33</v>
      </c>
      <c r="AJ25" s="12">
        <v>2</v>
      </c>
      <c r="AK25" s="12">
        <v>1</v>
      </c>
      <c r="AL25" s="12">
        <v>0</v>
      </c>
      <c r="AM25" s="12">
        <v>107</v>
      </c>
      <c r="AN25" s="12">
        <v>13</v>
      </c>
      <c r="AO25" s="12">
        <v>0</v>
      </c>
      <c r="AP25" s="12">
        <v>30</v>
      </c>
      <c r="AQ25" s="12">
        <v>0</v>
      </c>
      <c r="AR25" s="12">
        <v>0</v>
      </c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15.75" customHeight="1" x14ac:dyDescent="0.15">
      <c r="A26" s="9">
        <v>306</v>
      </c>
      <c r="B26" s="19">
        <v>1</v>
      </c>
      <c r="C26" s="11">
        <v>0</v>
      </c>
      <c r="D26" s="11">
        <v>1</v>
      </c>
      <c r="E26" s="11">
        <v>1</v>
      </c>
      <c r="F26" s="12">
        <v>11</v>
      </c>
      <c r="G26" s="12">
        <v>16</v>
      </c>
      <c r="H26" s="12">
        <v>0</v>
      </c>
      <c r="I26" s="12">
        <v>5</v>
      </c>
      <c r="J26" s="12">
        <v>5</v>
      </c>
      <c r="K26" s="12">
        <v>8</v>
      </c>
      <c r="L26" s="12">
        <v>9</v>
      </c>
      <c r="M26" s="12">
        <v>8</v>
      </c>
      <c r="N26" s="12">
        <v>0</v>
      </c>
      <c r="O26" s="12">
        <v>6</v>
      </c>
      <c r="P26" s="12">
        <v>0</v>
      </c>
      <c r="Q26" s="12">
        <v>0</v>
      </c>
      <c r="R26" s="12">
        <v>0</v>
      </c>
      <c r="S26" s="12">
        <v>8</v>
      </c>
      <c r="T26" s="12">
        <v>1</v>
      </c>
      <c r="U26" s="12">
        <v>0</v>
      </c>
      <c r="V26" s="12">
        <v>0</v>
      </c>
      <c r="W26" s="12">
        <v>7</v>
      </c>
      <c r="X26" s="12">
        <v>0</v>
      </c>
      <c r="Y26" s="12">
        <v>0</v>
      </c>
      <c r="Z26" s="12">
        <v>0</v>
      </c>
      <c r="AA26" s="12">
        <v>8</v>
      </c>
      <c r="AB26" s="12">
        <v>0</v>
      </c>
      <c r="AC26" s="12">
        <v>0</v>
      </c>
      <c r="AD26" s="12">
        <v>0</v>
      </c>
      <c r="AE26" s="12">
        <v>8</v>
      </c>
      <c r="AF26" s="12">
        <v>2</v>
      </c>
      <c r="AG26" s="12">
        <v>1</v>
      </c>
      <c r="AH26" s="12">
        <v>0</v>
      </c>
      <c r="AI26" s="12">
        <v>21</v>
      </c>
      <c r="AJ26" s="12">
        <v>5</v>
      </c>
      <c r="AK26" s="12">
        <v>3</v>
      </c>
      <c r="AL26" s="12">
        <v>1</v>
      </c>
      <c r="AM26" s="12">
        <v>80</v>
      </c>
      <c r="AN26" s="12">
        <v>39</v>
      </c>
      <c r="AO26" s="12">
        <v>1</v>
      </c>
      <c r="AP26" s="12">
        <v>15</v>
      </c>
      <c r="AQ26" s="12">
        <v>15</v>
      </c>
      <c r="AR26" s="12">
        <v>0</v>
      </c>
      <c r="AS26" s="12"/>
      <c r="AT26" s="12">
        <v>18</v>
      </c>
      <c r="AU26" s="12" t="s">
        <v>68</v>
      </c>
      <c r="AV26" s="12" t="s">
        <v>123</v>
      </c>
      <c r="AW26" s="12" t="s">
        <v>124</v>
      </c>
      <c r="AX26" s="12" t="s">
        <v>55</v>
      </c>
      <c r="AY26" s="12">
        <v>2</v>
      </c>
      <c r="AZ26" s="12" t="s">
        <v>65</v>
      </c>
      <c r="BA26" s="12" t="s">
        <v>125</v>
      </c>
    </row>
    <row r="27" spans="1:53" ht="15.75" customHeight="1" x14ac:dyDescent="0.15">
      <c r="A27" s="9">
        <v>306</v>
      </c>
      <c r="B27" s="19">
        <v>1</v>
      </c>
      <c r="C27" s="11">
        <v>0</v>
      </c>
      <c r="D27" s="11">
        <v>2</v>
      </c>
      <c r="E27" s="11">
        <v>2</v>
      </c>
      <c r="F27" s="12">
        <v>8</v>
      </c>
      <c r="G27" s="12">
        <v>19</v>
      </c>
      <c r="H27" s="12">
        <v>0</v>
      </c>
      <c r="I27" s="12">
        <v>6</v>
      </c>
      <c r="J27" s="12">
        <v>8</v>
      </c>
      <c r="K27" s="12">
        <v>8</v>
      </c>
      <c r="L27" s="12">
        <v>12</v>
      </c>
      <c r="M27" s="12">
        <v>5</v>
      </c>
      <c r="N27" s="12">
        <v>0</v>
      </c>
      <c r="O27" s="12">
        <v>10</v>
      </c>
      <c r="P27" s="12">
        <v>1</v>
      </c>
      <c r="Q27" s="12">
        <v>1</v>
      </c>
      <c r="R27" s="12">
        <v>0</v>
      </c>
      <c r="S27" s="12">
        <v>2</v>
      </c>
      <c r="T27" s="12">
        <v>4</v>
      </c>
      <c r="U27" s="12">
        <v>1</v>
      </c>
      <c r="V27" s="12">
        <v>0</v>
      </c>
      <c r="W27" s="12">
        <v>7</v>
      </c>
      <c r="X27" s="12">
        <v>2</v>
      </c>
      <c r="Y27" s="12">
        <v>1</v>
      </c>
      <c r="Z27" s="12">
        <v>0</v>
      </c>
      <c r="AA27" s="12">
        <v>8</v>
      </c>
      <c r="AB27" s="12">
        <v>3</v>
      </c>
      <c r="AC27" s="12">
        <v>1</v>
      </c>
      <c r="AD27" s="12">
        <v>0</v>
      </c>
      <c r="AE27" s="12">
        <v>9</v>
      </c>
      <c r="AF27" s="12">
        <v>1</v>
      </c>
      <c r="AG27" s="12">
        <v>1</v>
      </c>
      <c r="AH27" s="12">
        <v>1</v>
      </c>
      <c r="AI27" s="12">
        <v>22</v>
      </c>
      <c r="AJ27" s="12">
        <v>4</v>
      </c>
      <c r="AK27" s="12">
        <v>3</v>
      </c>
      <c r="AL27" s="12">
        <v>0</v>
      </c>
      <c r="AM27" s="12">
        <v>72</v>
      </c>
      <c r="AN27" s="12">
        <v>48</v>
      </c>
      <c r="AO27" s="12">
        <v>0</v>
      </c>
      <c r="AP27" s="12">
        <v>9</v>
      </c>
      <c r="AQ27" s="12">
        <v>21</v>
      </c>
      <c r="AR27" s="12">
        <v>0</v>
      </c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ht="15.75" customHeight="1" x14ac:dyDescent="0.15">
      <c r="A28" s="9">
        <v>307</v>
      </c>
      <c r="B28" s="19">
        <v>1</v>
      </c>
      <c r="C28" s="11">
        <v>0</v>
      </c>
      <c r="D28" s="11">
        <v>1</v>
      </c>
      <c r="E28" s="11">
        <v>2</v>
      </c>
      <c r="F28" s="20">
        <v>15</v>
      </c>
      <c r="G28" s="20">
        <v>10</v>
      </c>
      <c r="H28" s="20">
        <v>2</v>
      </c>
      <c r="I28" s="20">
        <v>5</v>
      </c>
      <c r="J28" s="20">
        <v>4</v>
      </c>
      <c r="K28" s="20">
        <v>8</v>
      </c>
      <c r="L28" s="12">
        <v>9</v>
      </c>
      <c r="M28" s="12">
        <v>3</v>
      </c>
      <c r="N28" s="12">
        <v>5</v>
      </c>
      <c r="O28" s="12">
        <v>14</v>
      </c>
      <c r="P28" s="12">
        <v>0</v>
      </c>
      <c r="Q28" s="12">
        <v>0</v>
      </c>
      <c r="R28" s="12">
        <v>0</v>
      </c>
      <c r="S28" s="12">
        <v>9</v>
      </c>
      <c r="T28" s="12">
        <v>0</v>
      </c>
      <c r="U28" s="12">
        <v>0</v>
      </c>
      <c r="V28" s="12">
        <v>0</v>
      </c>
      <c r="W28" s="12">
        <v>12</v>
      </c>
      <c r="X28" s="12">
        <v>1</v>
      </c>
      <c r="Y28" s="12">
        <v>1</v>
      </c>
      <c r="Z28" s="12">
        <v>0</v>
      </c>
      <c r="AA28" s="12">
        <v>10</v>
      </c>
      <c r="AB28" s="12">
        <v>4</v>
      </c>
      <c r="AC28" s="12">
        <v>1</v>
      </c>
      <c r="AD28" s="12">
        <v>0</v>
      </c>
      <c r="AE28" s="12">
        <v>13</v>
      </c>
      <c r="AF28" s="12">
        <v>0</v>
      </c>
      <c r="AG28" s="12">
        <v>0</v>
      </c>
      <c r="AH28" s="12">
        <v>0</v>
      </c>
      <c r="AI28" s="12">
        <v>35</v>
      </c>
      <c r="AJ28" s="12">
        <v>3</v>
      </c>
      <c r="AK28" s="12">
        <v>2</v>
      </c>
      <c r="AL28" s="12">
        <v>0</v>
      </c>
      <c r="AM28" s="12">
        <v>45</v>
      </c>
      <c r="AN28" s="12">
        <v>12</v>
      </c>
      <c r="AO28" s="12">
        <v>63</v>
      </c>
      <c r="AP28" s="12">
        <v>12</v>
      </c>
      <c r="AQ28" s="12">
        <v>13</v>
      </c>
      <c r="AR28" s="12">
        <v>5</v>
      </c>
      <c r="AS28" s="12"/>
      <c r="AT28" s="12">
        <v>23</v>
      </c>
      <c r="AU28" s="12" t="s">
        <v>52</v>
      </c>
      <c r="AV28" s="12" t="s">
        <v>123</v>
      </c>
      <c r="AW28" s="12" t="s">
        <v>124</v>
      </c>
      <c r="AX28" s="12" t="s">
        <v>119</v>
      </c>
      <c r="AY28" s="12" t="s">
        <v>125</v>
      </c>
      <c r="AZ28" s="12" t="s">
        <v>62</v>
      </c>
      <c r="BA28" s="12" t="s">
        <v>133</v>
      </c>
    </row>
    <row r="29" spans="1:53" ht="15.75" customHeight="1" x14ac:dyDescent="0.15">
      <c r="A29" s="9">
        <v>307</v>
      </c>
      <c r="B29" s="19">
        <v>1</v>
      </c>
      <c r="C29" s="11">
        <v>0</v>
      </c>
      <c r="D29" s="11">
        <v>2</v>
      </c>
      <c r="E29" s="11">
        <v>1</v>
      </c>
      <c r="F29" s="12">
        <v>14</v>
      </c>
      <c r="G29" s="12">
        <v>8</v>
      </c>
      <c r="H29" s="12">
        <v>5</v>
      </c>
      <c r="I29" s="12">
        <v>9</v>
      </c>
      <c r="J29" s="12">
        <v>6</v>
      </c>
      <c r="K29" s="12">
        <v>7</v>
      </c>
      <c r="L29" s="12">
        <v>7</v>
      </c>
      <c r="M29" s="12">
        <v>10</v>
      </c>
      <c r="N29" s="12">
        <v>0</v>
      </c>
      <c r="O29" s="12">
        <v>11</v>
      </c>
      <c r="P29" s="12">
        <v>0</v>
      </c>
      <c r="Q29" s="12">
        <v>0</v>
      </c>
      <c r="R29" s="12">
        <v>0</v>
      </c>
      <c r="S29" s="12">
        <v>11</v>
      </c>
      <c r="T29" s="12">
        <v>1</v>
      </c>
      <c r="U29" s="12">
        <v>1</v>
      </c>
      <c r="V29" s="12">
        <v>0</v>
      </c>
      <c r="W29" s="12">
        <v>12</v>
      </c>
      <c r="X29" s="12">
        <v>1</v>
      </c>
      <c r="Y29" s="12">
        <v>1</v>
      </c>
      <c r="Z29" s="12">
        <v>0</v>
      </c>
      <c r="AA29" s="12">
        <v>8</v>
      </c>
      <c r="AB29" s="12">
        <v>1</v>
      </c>
      <c r="AC29" s="12">
        <v>1</v>
      </c>
      <c r="AD29" s="12">
        <v>0</v>
      </c>
      <c r="AE29" s="12">
        <v>10</v>
      </c>
      <c r="AF29" s="12">
        <v>0</v>
      </c>
      <c r="AG29" s="12">
        <v>0</v>
      </c>
      <c r="AH29" s="12">
        <v>0</v>
      </c>
      <c r="AI29" s="12">
        <v>35</v>
      </c>
      <c r="AJ29" s="12">
        <v>2</v>
      </c>
      <c r="AK29" s="12">
        <v>1</v>
      </c>
      <c r="AL29" s="12">
        <v>0</v>
      </c>
      <c r="AM29" s="12">
        <v>84</v>
      </c>
      <c r="AN29" s="12">
        <v>21</v>
      </c>
      <c r="AO29" s="12">
        <v>15</v>
      </c>
      <c r="AP29" s="12">
        <v>16</v>
      </c>
      <c r="AQ29" s="12">
        <v>11</v>
      </c>
      <c r="AR29" s="12">
        <v>3</v>
      </c>
      <c r="AS29" s="12"/>
      <c r="AT29" s="12"/>
      <c r="AU29" s="12"/>
      <c r="AV29" s="12"/>
      <c r="AW29" s="12"/>
      <c r="AX29" s="12"/>
      <c r="AY29" s="12"/>
      <c r="AZ29" s="12"/>
      <c r="BA29" s="12"/>
    </row>
    <row r="30" spans="1:53" ht="15.75" customHeight="1" x14ac:dyDescent="0.15">
      <c r="A30" s="9">
        <v>308</v>
      </c>
      <c r="B30" s="19">
        <v>2</v>
      </c>
      <c r="C30" s="11">
        <v>1</v>
      </c>
      <c r="D30" s="11">
        <v>1</v>
      </c>
      <c r="E30" s="11">
        <v>1</v>
      </c>
      <c r="F30" s="12">
        <v>11</v>
      </c>
      <c r="G30" s="12">
        <v>3</v>
      </c>
      <c r="H30" s="12">
        <v>13</v>
      </c>
      <c r="I30" s="12">
        <v>6</v>
      </c>
      <c r="J30" s="12">
        <v>6</v>
      </c>
      <c r="K30" s="12">
        <v>6</v>
      </c>
      <c r="L30" s="12">
        <v>7</v>
      </c>
      <c r="M30" s="12">
        <v>0</v>
      </c>
      <c r="N30" s="12">
        <v>10</v>
      </c>
      <c r="O30" s="12">
        <v>7</v>
      </c>
      <c r="P30" s="12">
        <v>1</v>
      </c>
      <c r="Q30" s="12">
        <v>1</v>
      </c>
      <c r="R30" s="12">
        <v>0</v>
      </c>
      <c r="S30" s="12">
        <v>9</v>
      </c>
      <c r="T30" s="12">
        <v>0</v>
      </c>
      <c r="U30" s="12">
        <v>0</v>
      </c>
      <c r="V30" s="12">
        <v>0</v>
      </c>
      <c r="W30" s="12">
        <v>10</v>
      </c>
      <c r="X30" s="12">
        <v>0</v>
      </c>
      <c r="Y30" s="12">
        <v>0</v>
      </c>
      <c r="Z30" s="12">
        <v>0</v>
      </c>
      <c r="AA30" s="12">
        <v>7</v>
      </c>
      <c r="AB30" s="12">
        <v>1</v>
      </c>
      <c r="AC30" s="12">
        <v>1</v>
      </c>
      <c r="AD30" s="12">
        <v>0</v>
      </c>
      <c r="AE30" s="12">
        <v>11</v>
      </c>
      <c r="AF30" s="12">
        <v>0</v>
      </c>
      <c r="AG30" s="12">
        <v>0</v>
      </c>
      <c r="AH30" s="12">
        <v>0</v>
      </c>
      <c r="AI30" s="12">
        <v>28</v>
      </c>
      <c r="AJ30" s="12">
        <v>3</v>
      </c>
      <c r="AK30" s="12">
        <v>1</v>
      </c>
      <c r="AL30" s="12">
        <v>1</v>
      </c>
      <c r="AM30" s="12">
        <v>76</v>
      </c>
      <c r="AN30" s="12">
        <v>14</v>
      </c>
      <c r="AO30" s="12">
        <v>30</v>
      </c>
      <c r="AP30" s="12">
        <v>7</v>
      </c>
      <c r="AQ30" s="12">
        <v>0</v>
      </c>
      <c r="AR30" s="12">
        <v>10</v>
      </c>
      <c r="AS30" s="12"/>
      <c r="AT30" s="12">
        <v>18</v>
      </c>
      <c r="AU30" s="12" t="s">
        <v>52</v>
      </c>
      <c r="AV30" s="12" t="s">
        <v>123</v>
      </c>
      <c r="AW30" s="12" t="s">
        <v>132</v>
      </c>
      <c r="AX30" s="12" t="s">
        <v>125</v>
      </c>
      <c r="AY30" s="12">
        <v>1</v>
      </c>
      <c r="AZ30" s="12" t="s">
        <v>73</v>
      </c>
      <c r="BA30" s="12" t="s">
        <v>126</v>
      </c>
    </row>
    <row r="31" spans="1:53" ht="15.75" customHeight="1" x14ac:dyDescent="0.15">
      <c r="A31" s="9">
        <v>308</v>
      </c>
      <c r="B31" s="19">
        <v>2</v>
      </c>
      <c r="C31" s="11">
        <v>1</v>
      </c>
      <c r="D31" s="11">
        <v>2</v>
      </c>
      <c r="E31" s="11">
        <v>2</v>
      </c>
      <c r="F31" s="12">
        <v>14</v>
      </c>
      <c r="G31" s="12">
        <v>13</v>
      </c>
      <c r="H31" s="12">
        <v>0</v>
      </c>
      <c r="I31" s="12">
        <v>6</v>
      </c>
      <c r="J31" s="12">
        <v>7</v>
      </c>
      <c r="K31" s="12">
        <v>7</v>
      </c>
      <c r="L31" s="12">
        <v>6</v>
      </c>
      <c r="M31" s="12">
        <v>3</v>
      </c>
      <c r="N31" s="12">
        <v>8</v>
      </c>
      <c r="O31" s="12">
        <v>9</v>
      </c>
      <c r="P31" s="12">
        <v>0</v>
      </c>
      <c r="Q31" s="12">
        <v>0</v>
      </c>
      <c r="R31" s="12">
        <v>0</v>
      </c>
      <c r="S31" s="12">
        <v>7</v>
      </c>
      <c r="T31" s="12">
        <v>0</v>
      </c>
      <c r="U31" s="12">
        <v>0</v>
      </c>
      <c r="V31" s="12">
        <v>0</v>
      </c>
      <c r="W31" s="12">
        <v>10</v>
      </c>
      <c r="X31" s="12">
        <v>0</v>
      </c>
      <c r="Y31" s="12">
        <v>0</v>
      </c>
      <c r="Z31" s="12">
        <v>0</v>
      </c>
      <c r="AA31" s="12">
        <v>8</v>
      </c>
      <c r="AB31" s="12">
        <v>0</v>
      </c>
      <c r="AC31" s="12">
        <v>0</v>
      </c>
      <c r="AD31" s="12">
        <v>0</v>
      </c>
      <c r="AE31" s="12">
        <v>10</v>
      </c>
      <c r="AF31" s="12">
        <v>1</v>
      </c>
      <c r="AG31" s="12">
        <v>1</v>
      </c>
      <c r="AH31" s="12">
        <v>0</v>
      </c>
      <c r="AI31" s="12">
        <v>31</v>
      </c>
      <c r="AJ31" s="12">
        <v>2</v>
      </c>
      <c r="AK31" s="12">
        <v>1</v>
      </c>
      <c r="AL31" s="12">
        <v>0</v>
      </c>
      <c r="AM31" s="12">
        <v>97</v>
      </c>
      <c r="AN31" s="12">
        <v>20</v>
      </c>
      <c r="AO31" s="12">
        <v>3</v>
      </c>
      <c r="AP31" s="12">
        <v>15</v>
      </c>
      <c r="AQ31" s="12">
        <v>12</v>
      </c>
      <c r="AR31" s="12">
        <v>3</v>
      </c>
      <c r="AS31" s="12"/>
      <c r="AT31" s="12"/>
      <c r="AU31" s="12"/>
      <c r="AV31" s="12"/>
      <c r="AW31" s="12"/>
      <c r="AX31" s="12"/>
      <c r="AY31" s="12"/>
      <c r="AZ31" s="12"/>
      <c r="BA31" s="12"/>
    </row>
    <row r="32" spans="1:53" ht="15.75" customHeight="1" x14ac:dyDescent="0.15">
      <c r="A32" s="9">
        <v>309</v>
      </c>
      <c r="B32" s="19">
        <v>1</v>
      </c>
      <c r="C32" s="11">
        <v>0</v>
      </c>
      <c r="D32" s="11">
        <v>1</v>
      </c>
      <c r="E32" s="11">
        <v>2</v>
      </c>
      <c r="F32" s="12">
        <v>20</v>
      </c>
      <c r="G32" s="12">
        <v>4</v>
      </c>
      <c r="H32" s="12">
        <v>3</v>
      </c>
      <c r="I32" s="12">
        <v>7</v>
      </c>
      <c r="J32" s="12">
        <v>8</v>
      </c>
      <c r="K32" s="12">
        <v>5</v>
      </c>
      <c r="L32" s="12">
        <v>14</v>
      </c>
      <c r="M32" s="12">
        <v>1</v>
      </c>
      <c r="N32" s="12">
        <v>2</v>
      </c>
      <c r="O32" s="12">
        <v>11</v>
      </c>
      <c r="P32" s="12">
        <v>1</v>
      </c>
      <c r="Q32" s="12">
        <v>0</v>
      </c>
      <c r="R32" s="12">
        <v>0</v>
      </c>
      <c r="S32" s="12">
        <v>11</v>
      </c>
      <c r="T32" s="12">
        <v>0</v>
      </c>
      <c r="U32" s="12">
        <v>0</v>
      </c>
      <c r="V32" s="12">
        <v>0</v>
      </c>
      <c r="W32" s="12">
        <v>11</v>
      </c>
      <c r="X32" s="12">
        <v>1</v>
      </c>
      <c r="Y32" s="12">
        <v>1</v>
      </c>
      <c r="Z32" s="12">
        <v>0</v>
      </c>
      <c r="AA32" s="12">
        <v>10</v>
      </c>
      <c r="AB32" s="12">
        <v>0</v>
      </c>
      <c r="AC32" s="12">
        <v>0</v>
      </c>
      <c r="AD32" s="12">
        <v>0</v>
      </c>
      <c r="AE32" s="12">
        <v>8</v>
      </c>
      <c r="AF32" s="12">
        <v>0</v>
      </c>
      <c r="AG32" s="12">
        <v>0</v>
      </c>
      <c r="AH32" s="12">
        <v>0</v>
      </c>
      <c r="AI32" s="12">
        <v>27</v>
      </c>
      <c r="AJ32" s="12">
        <v>2</v>
      </c>
      <c r="AK32" s="12">
        <v>1</v>
      </c>
      <c r="AL32" s="12">
        <v>0</v>
      </c>
      <c r="AM32" s="12">
        <v>71</v>
      </c>
      <c r="AN32" s="12">
        <v>9</v>
      </c>
      <c r="AO32" s="12">
        <v>40</v>
      </c>
      <c r="AP32" s="12">
        <v>21</v>
      </c>
      <c r="AQ32" s="12">
        <v>9</v>
      </c>
      <c r="AR32" s="12">
        <v>0</v>
      </c>
      <c r="AS32" s="12"/>
      <c r="AT32" s="12">
        <v>20</v>
      </c>
      <c r="AU32" s="12" t="s">
        <v>68</v>
      </c>
      <c r="AV32" s="12" t="s">
        <v>123</v>
      </c>
      <c r="AW32" s="12" t="s">
        <v>124</v>
      </c>
      <c r="AX32" s="12" t="s">
        <v>64</v>
      </c>
      <c r="AY32" s="12">
        <v>2</v>
      </c>
      <c r="AZ32" s="12" t="s">
        <v>65</v>
      </c>
      <c r="BA32" s="12" t="s">
        <v>130</v>
      </c>
    </row>
    <row r="33" spans="1:53" ht="15.75" customHeight="1" x14ac:dyDescent="0.15">
      <c r="A33" s="9">
        <v>309</v>
      </c>
      <c r="B33" s="19">
        <v>1</v>
      </c>
      <c r="C33" s="11">
        <v>0</v>
      </c>
      <c r="D33" s="11">
        <v>2</v>
      </c>
      <c r="E33" s="11">
        <v>1</v>
      </c>
      <c r="F33" s="12">
        <v>16</v>
      </c>
      <c r="G33" s="12">
        <v>6</v>
      </c>
      <c r="H33" s="12">
        <v>5</v>
      </c>
      <c r="I33" s="12">
        <v>8</v>
      </c>
      <c r="J33" s="12">
        <v>6</v>
      </c>
      <c r="K33" s="12">
        <v>6</v>
      </c>
      <c r="L33" s="12">
        <v>16</v>
      </c>
      <c r="M33" s="12">
        <v>1</v>
      </c>
      <c r="N33" s="12">
        <v>0</v>
      </c>
      <c r="O33" s="12">
        <v>10</v>
      </c>
      <c r="P33" s="12">
        <v>0</v>
      </c>
      <c r="Q33" s="12">
        <v>0</v>
      </c>
      <c r="R33" s="12">
        <v>0</v>
      </c>
      <c r="S33" s="12">
        <v>10</v>
      </c>
      <c r="T33" s="12">
        <v>0</v>
      </c>
      <c r="U33" s="12">
        <v>0</v>
      </c>
      <c r="V33" s="12">
        <v>0</v>
      </c>
      <c r="W33" s="12">
        <v>7</v>
      </c>
      <c r="X33" s="12">
        <v>1</v>
      </c>
      <c r="Y33" s="12">
        <v>1</v>
      </c>
      <c r="Z33" s="12">
        <v>0</v>
      </c>
      <c r="AA33" s="12">
        <v>4</v>
      </c>
      <c r="AB33" s="12">
        <v>3</v>
      </c>
      <c r="AC33" s="12">
        <v>1</v>
      </c>
      <c r="AD33" s="12">
        <v>0</v>
      </c>
      <c r="AE33" s="12">
        <v>7</v>
      </c>
      <c r="AF33" s="12">
        <v>2</v>
      </c>
      <c r="AG33" s="12">
        <v>0</v>
      </c>
      <c r="AH33" s="12">
        <v>0</v>
      </c>
      <c r="AI33" s="12">
        <v>11</v>
      </c>
      <c r="AJ33" s="12">
        <v>1</v>
      </c>
      <c r="AK33" s="12">
        <v>0</v>
      </c>
      <c r="AL33" s="12">
        <v>0</v>
      </c>
      <c r="AM33" s="12">
        <v>85</v>
      </c>
      <c r="AN33" s="12">
        <v>15</v>
      </c>
      <c r="AO33" s="12">
        <v>20</v>
      </c>
      <c r="AP33" s="12">
        <v>26</v>
      </c>
      <c r="AQ33" s="12">
        <v>4</v>
      </c>
      <c r="AR33" s="12">
        <v>0</v>
      </c>
      <c r="AS33" s="12"/>
      <c r="AT33" s="12"/>
      <c r="AU33" s="12"/>
      <c r="AV33" s="12"/>
      <c r="AW33" s="12"/>
      <c r="AX33" s="12"/>
      <c r="AY33" s="12"/>
      <c r="AZ33" s="12"/>
      <c r="BA33" s="12"/>
    </row>
    <row r="34" spans="1:53" ht="15.75" customHeight="1" x14ac:dyDescent="0.15">
      <c r="A34" s="9">
        <v>310</v>
      </c>
      <c r="B34" s="19">
        <v>2</v>
      </c>
      <c r="C34" s="11">
        <v>0</v>
      </c>
      <c r="D34" s="11">
        <v>1</v>
      </c>
      <c r="E34" s="11">
        <v>1</v>
      </c>
      <c r="F34" s="12">
        <v>12</v>
      </c>
      <c r="G34" s="12">
        <v>15</v>
      </c>
      <c r="H34" s="12">
        <v>0</v>
      </c>
      <c r="I34" s="12">
        <v>5</v>
      </c>
      <c r="J34" s="12">
        <v>6</v>
      </c>
      <c r="K34" s="12">
        <v>6</v>
      </c>
      <c r="L34" s="12">
        <v>12</v>
      </c>
      <c r="M34" s="12">
        <v>5</v>
      </c>
      <c r="N34" s="12">
        <v>0</v>
      </c>
      <c r="O34" s="12">
        <v>7</v>
      </c>
      <c r="P34" s="12">
        <v>0</v>
      </c>
      <c r="Q34" s="12">
        <v>0</v>
      </c>
      <c r="R34" s="12">
        <v>0</v>
      </c>
      <c r="S34" s="12">
        <v>8</v>
      </c>
      <c r="T34" s="12">
        <v>0</v>
      </c>
      <c r="U34" s="12">
        <v>0</v>
      </c>
      <c r="V34" s="12">
        <v>0</v>
      </c>
      <c r="W34" s="12">
        <v>7</v>
      </c>
      <c r="X34" s="12">
        <v>1</v>
      </c>
      <c r="Y34" s="12">
        <v>1</v>
      </c>
      <c r="Z34" s="12">
        <v>0</v>
      </c>
      <c r="AA34" s="12">
        <v>7</v>
      </c>
      <c r="AB34" s="12">
        <v>2</v>
      </c>
      <c r="AC34" s="12">
        <v>1</v>
      </c>
      <c r="AD34" s="12">
        <v>0</v>
      </c>
      <c r="AE34" s="12">
        <v>5</v>
      </c>
      <c r="AF34" s="12">
        <v>0</v>
      </c>
      <c r="AG34" s="12">
        <v>0</v>
      </c>
      <c r="AH34" s="12">
        <v>0</v>
      </c>
      <c r="AI34" s="12">
        <v>18</v>
      </c>
      <c r="AJ34" s="12">
        <v>3</v>
      </c>
      <c r="AK34" s="12">
        <v>2</v>
      </c>
      <c r="AL34" s="12">
        <v>0</v>
      </c>
      <c r="AM34" s="12">
        <v>99</v>
      </c>
      <c r="AN34" s="12">
        <v>21</v>
      </c>
      <c r="AO34" s="12">
        <v>0</v>
      </c>
      <c r="AP34" s="12">
        <v>26</v>
      </c>
      <c r="AQ34" s="12">
        <v>4</v>
      </c>
      <c r="AR34" s="12">
        <v>0</v>
      </c>
      <c r="AS34" s="12"/>
      <c r="AT34" s="12">
        <v>21</v>
      </c>
      <c r="AU34" s="12" t="s">
        <v>52</v>
      </c>
      <c r="AV34" s="12" t="s">
        <v>123</v>
      </c>
      <c r="AW34" s="12" t="s">
        <v>124</v>
      </c>
      <c r="AX34" s="12" t="s">
        <v>55</v>
      </c>
      <c r="AY34" s="12">
        <v>2</v>
      </c>
      <c r="AZ34" s="12" t="s">
        <v>130</v>
      </c>
      <c r="BA34" s="12" t="s">
        <v>131</v>
      </c>
    </row>
    <row r="35" spans="1:53" ht="15.75" customHeight="1" x14ac:dyDescent="0.15">
      <c r="A35" s="9">
        <v>310</v>
      </c>
      <c r="B35" s="19">
        <v>2</v>
      </c>
      <c r="C35" s="11">
        <v>0</v>
      </c>
      <c r="D35" s="11">
        <v>2</v>
      </c>
      <c r="E35" s="11">
        <v>2</v>
      </c>
      <c r="F35" s="12">
        <v>17</v>
      </c>
      <c r="G35" s="12">
        <v>10</v>
      </c>
      <c r="H35" s="12">
        <v>0</v>
      </c>
      <c r="I35" s="12">
        <v>6</v>
      </c>
      <c r="J35" s="12">
        <v>6</v>
      </c>
      <c r="K35" s="12">
        <v>6</v>
      </c>
      <c r="L35" s="12">
        <v>17</v>
      </c>
      <c r="M35" s="12">
        <v>0</v>
      </c>
      <c r="N35" s="12">
        <v>0</v>
      </c>
      <c r="O35" s="12">
        <v>8</v>
      </c>
      <c r="P35" s="12">
        <v>1</v>
      </c>
      <c r="Q35" s="12">
        <v>0</v>
      </c>
      <c r="R35" s="12">
        <v>0</v>
      </c>
      <c r="S35" s="12">
        <v>3</v>
      </c>
      <c r="T35" s="12">
        <v>1</v>
      </c>
      <c r="U35" s="12">
        <v>0</v>
      </c>
      <c r="V35" s="12">
        <v>0</v>
      </c>
      <c r="W35" s="12">
        <v>8</v>
      </c>
      <c r="X35" s="12">
        <v>1</v>
      </c>
      <c r="Y35" s="12">
        <v>1</v>
      </c>
      <c r="Z35" s="12">
        <v>0</v>
      </c>
      <c r="AA35" s="12">
        <v>9</v>
      </c>
      <c r="AB35" s="12">
        <v>0</v>
      </c>
      <c r="AC35" s="12">
        <v>0</v>
      </c>
      <c r="AD35" s="12">
        <v>0</v>
      </c>
      <c r="AE35" s="12">
        <v>7</v>
      </c>
      <c r="AF35" s="12">
        <v>1</v>
      </c>
      <c r="AG35" s="12">
        <v>1</v>
      </c>
      <c r="AH35" s="12">
        <v>0</v>
      </c>
      <c r="AI35" s="12">
        <v>18</v>
      </c>
      <c r="AJ35" s="12">
        <v>4</v>
      </c>
      <c r="AK35" s="12">
        <v>4</v>
      </c>
      <c r="AL35" s="12">
        <v>0</v>
      </c>
      <c r="AM35" s="12">
        <v>103</v>
      </c>
      <c r="AN35" s="12">
        <v>17</v>
      </c>
      <c r="AO35" s="12">
        <v>0</v>
      </c>
      <c r="AP35" s="12">
        <v>24</v>
      </c>
      <c r="AQ35" s="12">
        <v>6</v>
      </c>
      <c r="AR35" s="12">
        <v>0</v>
      </c>
      <c r="AS35" s="12"/>
      <c r="AT35" s="12"/>
      <c r="AU35" s="12"/>
      <c r="AV35" s="12"/>
      <c r="AW35" s="12"/>
      <c r="AX35" s="12"/>
      <c r="AY35" s="12"/>
      <c r="AZ35" s="12"/>
      <c r="BA35" s="12"/>
    </row>
    <row r="36" spans="1:53" ht="15.75" customHeight="1" x14ac:dyDescent="0.15">
      <c r="A36" s="9">
        <v>311</v>
      </c>
      <c r="B36" s="19">
        <v>2</v>
      </c>
      <c r="C36" s="11">
        <v>0</v>
      </c>
      <c r="D36" s="11">
        <v>1</v>
      </c>
      <c r="E36" s="11">
        <v>2</v>
      </c>
      <c r="F36" s="20">
        <v>11</v>
      </c>
      <c r="G36" s="20">
        <v>15</v>
      </c>
      <c r="H36" s="20">
        <v>1</v>
      </c>
      <c r="I36" s="12">
        <v>7</v>
      </c>
      <c r="J36" s="12">
        <v>6</v>
      </c>
      <c r="K36" s="12">
        <v>2</v>
      </c>
      <c r="L36" s="12">
        <v>12</v>
      </c>
      <c r="M36" s="12">
        <v>5</v>
      </c>
      <c r="N36" s="12">
        <v>0</v>
      </c>
      <c r="O36" s="12">
        <v>11</v>
      </c>
      <c r="P36" s="12">
        <v>0</v>
      </c>
      <c r="Q36" s="12">
        <v>0</v>
      </c>
      <c r="R36" s="12">
        <v>0</v>
      </c>
      <c r="S36" s="12">
        <v>7</v>
      </c>
      <c r="T36" s="12">
        <v>2</v>
      </c>
      <c r="U36" s="12">
        <v>1</v>
      </c>
      <c r="V36" s="12">
        <v>0</v>
      </c>
      <c r="W36" s="12">
        <v>11</v>
      </c>
      <c r="X36" s="12">
        <v>0</v>
      </c>
      <c r="Y36" s="12">
        <v>0</v>
      </c>
      <c r="Z36" s="12">
        <v>0</v>
      </c>
      <c r="AA36" s="12">
        <v>7</v>
      </c>
      <c r="AB36" s="12">
        <v>0</v>
      </c>
      <c r="AC36" s="12">
        <v>0</v>
      </c>
      <c r="AD36" s="12">
        <v>0</v>
      </c>
      <c r="AE36" s="12">
        <v>11</v>
      </c>
      <c r="AF36" s="12">
        <v>0</v>
      </c>
      <c r="AG36" s="12">
        <v>0</v>
      </c>
      <c r="AH36" s="12">
        <v>0</v>
      </c>
      <c r="AI36" s="12">
        <v>32</v>
      </c>
      <c r="AJ36" s="12">
        <v>3</v>
      </c>
      <c r="AK36" s="12">
        <v>1</v>
      </c>
      <c r="AL36" s="12">
        <v>0</v>
      </c>
      <c r="AM36" s="12">
        <v>101</v>
      </c>
      <c r="AN36" s="12">
        <v>19</v>
      </c>
      <c r="AO36" s="12">
        <v>0</v>
      </c>
      <c r="AP36" s="12">
        <v>19</v>
      </c>
      <c r="AQ36" s="12">
        <v>11</v>
      </c>
      <c r="AR36" s="12">
        <v>0</v>
      </c>
      <c r="AS36" s="12"/>
      <c r="AT36" s="12">
        <v>18</v>
      </c>
      <c r="AU36" s="12" t="s">
        <v>52</v>
      </c>
      <c r="AV36" s="12" t="s">
        <v>129</v>
      </c>
      <c r="AW36" s="12" t="s">
        <v>132</v>
      </c>
      <c r="AX36" s="12" t="s">
        <v>125</v>
      </c>
      <c r="AY36" s="12">
        <v>1</v>
      </c>
      <c r="AZ36" s="12" t="s">
        <v>75</v>
      </c>
      <c r="BA36" s="12" t="s">
        <v>73</v>
      </c>
    </row>
    <row r="37" spans="1:53" ht="15.75" customHeight="1" x14ac:dyDescent="0.15">
      <c r="A37" s="9">
        <v>311</v>
      </c>
      <c r="B37" s="19">
        <v>2</v>
      </c>
      <c r="C37" s="11">
        <v>0</v>
      </c>
      <c r="D37" s="11">
        <v>2</v>
      </c>
      <c r="E37" s="11">
        <v>1</v>
      </c>
      <c r="F37" s="12">
        <v>12</v>
      </c>
      <c r="G37" s="12">
        <v>15</v>
      </c>
      <c r="H37" s="12">
        <v>0</v>
      </c>
      <c r="I37" s="12">
        <v>1</v>
      </c>
      <c r="J37" s="12">
        <v>6</v>
      </c>
      <c r="K37" s="12">
        <v>6</v>
      </c>
      <c r="L37" s="12">
        <v>10</v>
      </c>
      <c r="M37" s="12">
        <v>4</v>
      </c>
      <c r="N37" s="12">
        <v>3</v>
      </c>
      <c r="O37" s="12">
        <v>10</v>
      </c>
      <c r="P37" s="12">
        <v>1</v>
      </c>
      <c r="Q37" s="12">
        <v>1</v>
      </c>
      <c r="R37" s="12">
        <v>0</v>
      </c>
      <c r="S37" s="12">
        <v>10</v>
      </c>
      <c r="T37" s="12">
        <v>0</v>
      </c>
      <c r="U37" s="12">
        <v>0</v>
      </c>
      <c r="V37" s="12">
        <v>0</v>
      </c>
      <c r="W37" s="12">
        <v>10</v>
      </c>
      <c r="X37" s="12">
        <v>1</v>
      </c>
      <c r="Y37" s="12">
        <v>1</v>
      </c>
      <c r="Z37" s="12">
        <v>0</v>
      </c>
      <c r="AA37" s="12">
        <v>10</v>
      </c>
      <c r="AB37" s="12">
        <v>2</v>
      </c>
      <c r="AC37" s="12">
        <v>0</v>
      </c>
      <c r="AD37" s="12">
        <v>0</v>
      </c>
      <c r="AE37" s="12">
        <v>6</v>
      </c>
      <c r="AF37" s="12">
        <v>1</v>
      </c>
      <c r="AG37" s="12">
        <v>1</v>
      </c>
      <c r="AH37" s="12">
        <v>0</v>
      </c>
      <c r="AI37" s="12">
        <v>33</v>
      </c>
      <c r="AJ37" s="12">
        <v>4</v>
      </c>
      <c r="AK37" s="12">
        <v>4</v>
      </c>
      <c r="AL37" s="12">
        <v>1</v>
      </c>
      <c r="AM37" s="12">
        <v>107</v>
      </c>
      <c r="AN37" s="12">
        <v>17</v>
      </c>
      <c r="AO37" s="12">
        <v>0</v>
      </c>
      <c r="AP37" s="12">
        <v>19</v>
      </c>
      <c r="AQ37" s="12">
        <v>11</v>
      </c>
      <c r="AR37" s="12">
        <v>0</v>
      </c>
      <c r="AS37" s="12"/>
      <c r="AT37" s="12"/>
      <c r="AU37" s="12"/>
      <c r="AV37" s="12"/>
      <c r="AW37" s="12"/>
      <c r="AX37" s="12"/>
      <c r="AY37" s="12"/>
      <c r="AZ37" s="12"/>
      <c r="BA37" s="12"/>
    </row>
    <row r="38" spans="1:53" ht="15.75" customHeight="1" x14ac:dyDescent="0.15">
      <c r="A38" s="9">
        <v>312</v>
      </c>
      <c r="B38" s="19">
        <v>1</v>
      </c>
      <c r="C38" s="11">
        <v>1</v>
      </c>
      <c r="D38" s="11">
        <v>1</v>
      </c>
      <c r="E38" s="11">
        <v>1</v>
      </c>
      <c r="F38" s="12">
        <v>20</v>
      </c>
      <c r="G38" s="12">
        <v>1</v>
      </c>
      <c r="H38" s="12">
        <v>6</v>
      </c>
      <c r="I38" s="12">
        <v>6</v>
      </c>
      <c r="J38" s="12">
        <v>6</v>
      </c>
      <c r="K38" s="12">
        <v>8</v>
      </c>
      <c r="L38" s="12">
        <v>17</v>
      </c>
      <c r="M38" s="12">
        <v>0</v>
      </c>
      <c r="N38" s="12">
        <v>0</v>
      </c>
      <c r="O38" s="12">
        <v>7</v>
      </c>
      <c r="P38" s="12">
        <v>1</v>
      </c>
      <c r="Q38" s="12">
        <v>1</v>
      </c>
      <c r="R38" s="12">
        <v>0</v>
      </c>
      <c r="S38" s="12">
        <v>11</v>
      </c>
      <c r="T38" s="12">
        <v>0</v>
      </c>
      <c r="U38" s="12">
        <v>0</v>
      </c>
      <c r="V38" s="12">
        <v>0</v>
      </c>
      <c r="W38" s="12">
        <v>9</v>
      </c>
      <c r="X38" s="12">
        <v>0</v>
      </c>
      <c r="Y38" s="12">
        <v>0</v>
      </c>
      <c r="Z38" s="12">
        <v>0</v>
      </c>
      <c r="AA38" s="12">
        <v>5</v>
      </c>
      <c r="AB38" s="12">
        <v>2</v>
      </c>
      <c r="AC38" s="12">
        <v>1</v>
      </c>
      <c r="AD38" s="12">
        <v>0</v>
      </c>
      <c r="AE38" s="12">
        <v>10</v>
      </c>
      <c r="AF38" s="12">
        <v>0</v>
      </c>
      <c r="AG38" s="12">
        <v>0</v>
      </c>
      <c r="AH38" s="12">
        <v>0</v>
      </c>
      <c r="AI38" s="12">
        <v>24</v>
      </c>
      <c r="AJ38" s="12">
        <v>1</v>
      </c>
      <c r="AK38" s="12">
        <v>1</v>
      </c>
      <c r="AL38" s="12">
        <v>0</v>
      </c>
      <c r="AM38" s="12">
        <v>97</v>
      </c>
      <c r="AN38" s="12">
        <v>8</v>
      </c>
      <c r="AO38" s="12">
        <v>15</v>
      </c>
      <c r="AP38" s="12">
        <v>28</v>
      </c>
      <c r="AQ38" s="12">
        <v>2</v>
      </c>
      <c r="AR38" s="12">
        <v>0</v>
      </c>
      <c r="AS38" s="12"/>
      <c r="AT38" s="12">
        <v>20</v>
      </c>
      <c r="AU38" s="12" t="s">
        <v>68</v>
      </c>
      <c r="AV38" s="12" t="s">
        <v>123</v>
      </c>
      <c r="AW38" s="12" t="s">
        <v>124</v>
      </c>
      <c r="AX38" s="12" t="s">
        <v>64</v>
      </c>
      <c r="AY38" s="12">
        <v>5</v>
      </c>
      <c r="AZ38" s="12" t="s">
        <v>65</v>
      </c>
      <c r="BA38" s="12" t="s">
        <v>62</v>
      </c>
    </row>
    <row r="39" spans="1:53" ht="15.75" customHeight="1" x14ac:dyDescent="0.15">
      <c r="A39" s="9">
        <v>312</v>
      </c>
      <c r="B39" s="19">
        <v>1</v>
      </c>
      <c r="C39" s="11">
        <v>1</v>
      </c>
      <c r="D39" s="11">
        <v>2</v>
      </c>
      <c r="E39" s="11">
        <v>2</v>
      </c>
      <c r="F39" s="12">
        <v>21</v>
      </c>
      <c r="G39" s="12">
        <v>4</v>
      </c>
      <c r="H39" s="12">
        <v>2</v>
      </c>
      <c r="I39" s="12">
        <v>4</v>
      </c>
      <c r="J39" s="12">
        <v>5</v>
      </c>
      <c r="K39" s="12">
        <v>9</v>
      </c>
      <c r="L39" s="12">
        <v>16</v>
      </c>
      <c r="M39" s="12">
        <v>0</v>
      </c>
      <c r="N39" s="12">
        <v>1</v>
      </c>
      <c r="O39" s="12">
        <v>12</v>
      </c>
      <c r="P39" s="12">
        <v>0</v>
      </c>
      <c r="Q39" s="12">
        <v>0</v>
      </c>
      <c r="R39" s="12">
        <v>0</v>
      </c>
      <c r="S39" s="12">
        <v>10</v>
      </c>
      <c r="T39" s="12">
        <v>0</v>
      </c>
      <c r="U39" s="12">
        <v>0</v>
      </c>
      <c r="V39" s="12">
        <v>0</v>
      </c>
      <c r="W39" s="12">
        <v>12</v>
      </c>
      <c r="X39" s="12">
        <v>0</v>
      </c>
      <c r="Y39" s="12">
        <v>0</v>
      </c>
      <c r="Z39" s="12">
        <v>0</v>
      </c>
      <c r="AA39" s="12">
        <v>10</v>
      </c>
      <c r="AB39" s="12">
        <v>1</v>
      </c>
      <c r="AC39" s="12">
        <v>1</v>
      </c>
      <c r="AD39" s="12">
        <v>0</v>
      </c>
      <c r="AE39" s="12">
        <v>11</v>
      </c>
      <c r="AF39" s="12">
        <v>0</v>
      </c>
      <c r="AG39" s="12">
        <v>0</v>
      </c>
      <c r="AH39" s="12">
        <v>0</v>
      </c>
      <c r="AI39" s="12">
        <v>31</v>
      </c>
      <c r="AJ39" s="12">
        <v>0</v>
      </c>
      <c r="AK39" s="12">
        <v>0</v>
      </c>
      <c r="AL39" s="12">
        <v>0</v>
      </c>
      <c r="AM39" s="12">
        <v>103</v>
      </c>
      <c r="AN39" s="12">
        <v>17</v>
      </c>
      <c r="AO39" s="12">
        <v>0</v>
      </c>
      <c r="AP39" s="12">
        <v>30</v>
      </c>
      <c r="AQ39" s="12">
        <v>0</v>
      </c>
      <c r="AR39" s="12">
        <v>0</v>
      </c>
      <c r="AS39" s="12"/>
      <c r="AT39" s="12"/>
      <c r="AU39" s="12"/>
      <c r="AV39" s="12"/>
      <c r="AW39" s="12"/>
      <c r="AX39" s="12"/>
      <c r="AY39" s="12"/>
      <c r="AZ39" s="12"/>
      <c r="BA39" s="12"/>
    </row>
    <row r="40" spans="1:53" ht="15.75" customHeight="1" x14ac:dyDescent="0.15">
      <c r="A40" s="9">
        <v>313</v>
      </c>
      <c r="B40" s="19">
        <v>2</v>
      </c>
      <c r="C40" s="11">
        <v>0</v>
      </c>
      <c r="D40" s="11">
        <v>1</v>
      </c>
      <c r="E40" s="11">
        <v>2</v>
      </c>
      <c r="F40" s="12">
        <v>11</v>
      </c>
      <c r="G40" s="12">
        <v>8</v>
      </c>
      <c r="H40" s="12">
        <v>8</v>
      </c>
      <c r="I40" s="12">
        <v>4</v>
      </c>
      <c r="J40" s="12">
        <v>8</v>
      </c>
      <c r="K40" s="12">
        <v>6</v>
      </c>
      <c r="L40" s="12">
        <v>9</v>
      </c>
      <c r="M40" s="12">
        <v>8</v>
      </c>
      <c r="N40" s="12">
        <v>0</v>
      </c>
      <c r="O40" s="12">
        <v>10</v>
      </c>
      <c r="P40" s="12">
        <v>0</v>
      </c>
      <c r="Q40" s="12">
        <v>0</v>
      </c>
      <c r="R40" s="12">
        <v>0</v>
      </c>
      <c r="S40" s="12">
        <v>6</v>
      </c>
      <c r="T40" s="12">
        <v>1</v>
      </c>
      <c r="U40" s="12">
        <v>1</v>
      </c>
      <c r="V40" s="12">
        <v>0</v>
      </c>
      <c r="W40" s="12">
        <v>10</v>
      </c>
      <c r="X40" s="12">
        <v>0</v>
      </c>
      <c r="Y40" s="12">
        <v>0</v>
      </c>
      <c r="Z40" s="12">
        <v>0</v>
      </c>
      <c r="AA40" s="12">
        <v>11</v>
      </c>
      <c r="AB40" s="12">
        <v>2</v>
      </c>
      <c r="AC40" s="12">
        <v>1</v>
      </c>
      <c r="AD40" s="12">
        <v>0</v>
      </c>
      <c r="AE40" s="12">
        <v>5</v>
      </c>
      <c r="AF40" s="12">
        <v>1</v>
      </c>
      <c r="AG40" s="12">
        <v>1</v>
      </c>
      <c r="AH40" s="12">
        <v>0</v>
      </c>
      <c r="AI40" s="12">
        <v>20</v>
      </c>
      <c r="AJ40" s="12">
        <v>2</v>
      </c>
      <c r="AK40" s="12">
        <v>2</v>
      </c>
      <c r="AL40" s="12">
        <v>0</v>
      </c>
      <c r="AM40" s="12">
        <v>96</v>
      </c>
      <c r="AN40" s="12">
        <v>24</v>
      </c>
      <c r="AO40" s="12">
        <v>0</v>
      </c>
      <c r="AP40" s="12">
        <v>10</v>
      </c>
      <c r="AQ40" s="12">
        <v>20</v>
      </c>
      <c r="AR40" s="12">
        <v>0</v>
      </c>
      <c r="AS40" s="12"/>
      <c r="AT40" s="12">
        <v>21</v>
      </c>
      <c r="AU40" s="12" t="s">
        <v>68</v>
      </c>
      <c r="AV40" s="12" t="s">
        <v>129</v>
      </c>
      <c r="AW40" s="12" t="s">
        <v>124</v>
      </c>
      <c r="AX40" s="12" t="s">
        <v>55</v>
      </c>
      <c r="AY40" s="12">
        <v>5</v>
      </c>
      <c r="AZ40" s="12" t="s">
        <v>130</v>
      </c>
      <c r="BA40" s="12" t="s">
        <v>130</v>
      </c>
    </row>
    <row r="41" spans="1:53" ht="15.75" customHeight="1" x14ac:dyDescent="0.15">
      <c r="A41" s="9">
        <v>313</v>
      </c>
      <c r="B41" s="19">
        <v>2</v>
      </c>
      <c r="C41" s="11">
        <v>0</v>
      </c>
      <c r="D41" s="11">
        <v>2</v>
      </c>
      <c r="E41" s="11">
        <v>1</v>
      </c>
      <c r="F41" s="12">
        <v>14</v>
      </c>
      <c r="G41" s="12">
        <v>13</v>
      </c>
      <c r="H41" s="12">
        <v>0</v>
      </c>
      <c r="I41" s="12">
        <v>3</v>
      </c>
      <c r="J41" s="12">
        <v>5</v>
      </c>
      <c r="K41" s="12">
        <v>5</v>
      </c>
      <c r="L41" s="12">
        <v>10</v>
      </c>
      <c r="M41" s="12">
        <v>6</v>
      </c>
      <c r="N41" s="12">
        <v>1</v>
      </c>
      <c r="O41" s="12">
        <v>10</v>
      </c>
      <c r="P41" s="12">
        <v>0</v>
      </c>
      <c r="Q41" s="12">
        <v>0</v>
      </c>
      <c r="R41" s="12">
        <v>0</v>
      </c>
      <c r="S41" s="12">
        <v>10</v>
      </c>
      <c r="T41" s="12">
        <v>0</v>
      </c>
      <c r="U41" s="12">
        <v>0</v>
      </c>
      <c r="V41" s="12">
        <v>0</v>
      </c>
      <c r="W41" s="12">
        <v>7</v>
      </c>
      <c r="X41" s="12">
        <v>0</v>
      </c>
      <c r="Y41" s="12">
        <v>0</v>
      </c>
      <c r="Z41" s="12">
        <v>0</v>
      </c>
      <c r="AA41" s="12">
        <v>8</v>
      </c>
      <c r="AB41" s="12">
        <v>0</v>
      </c>
      <c r="AC41" s="12">
        <v>0</v>
      </c>
      <c r="AD41" s="12">
        <v>0</v>
      </c>
      <c r="AE41" s="12">
        <v>8</v>
      </c>
      <c r="AF41" s="12">
        <v>1</v>
      </c>
      <c r="AG41" s="12">
        <v>1</v>
      </c>
      <c r="AH41" s="12">
        <v>0</v>
      </c>
      <c r="AI41" s="12">
        <v>8</v>
      </c>
      <c r="AJ41" s="12">
        <v>1</v>
      </c>
      <c r="AK41" s="12">
        <v>1</v>
      </c>
      <c r="AL41" s="12">
        <v>0</v>
      </c>
      <c r="AM41" s="12">
        <v>39</v>
      </c>
      <c r="AN41" s="12">
        <v>12</v>
      </c>
      <c r="AO41" s="12">
        <v>9</v>
      </c>
      <c r="AP41" s="12">
        <v>10</v>
      </c>
      <c r="AQ41" s="12">
        <v>20</v>
      </c>
      <c r="AR41" s="12">
        <v>0</v>
      </c>
      <c r="AS41" s="12"/>
      <c r="AT41" s="12"/>
      <c r="AU41" s="12"/>
      <c r="AV41" s="12"/>
      <c r="AW41" s="12"/>
      <c r="AX41" s="12"/>
      <c r="AY41" s="12"/>
      <c r="AZ41" s="12"/>
      <c r="BA41" s="12"/>
    </row>
    <row r="42" spans="1:53" ht="15.75" customHeight="1" x14ac:dyDescent="0.15">
      <c r="A42" s="9">
        <v>314</v>
      </c>
      <c r="B42" s="19">
        <v>2</v>
      </c>
      <c r="C42" s="11">
        <v>1</v>
      </c>
      <c r="D42" s="11">
        <v>1</v>
      </c>
      <c r="E42" s="11">
        <v>1</v>
      </c>
      <c r="F42" s="12">
        <v>15</v>
      </c>
      <c r="G42" s="12">
        <v>7</v>
      </c>
      <c r="H42" s="12">
        <v>5</v>
      </c>
      <c r="I42" s="12">
        <v>7</v>
      </c>
      <c r="J42" s="12">
        <v>5</v>
      </c>
      <c r="K42" s="12">
        <v>7</v>
      </c>
      <c r="L42" s="12">
        <v>11</v>
      </c>
      <c r="M42" s="12">
        <v>2</v>
      </c>
      <c r="N42" s="12">
        <v>4</v>
      </c>
      <c r="O42" s="12">
        <v>11</v>
      </c>
      <c r="P42" s="12">
        <v>1</v>
      </c>
      <c r="Q42" s="12">
        <v>1</v>
      </c>
      <c r="R42" s="12">
        <v>0</v>
      </c>
      <c r="S42" s="12">
        <v>11</v>
      </c>
      <c r="T42" s="12">
        <v>0</v>
      </c>
      <c r="U42" s="12">
        <v>0</v>
      </c>
      <c r="V42" s="12">
        <v>0</v>
      </c>
      <c r="W42" s="12">
        <v>11</v>
      </c>
      <c r="X42" s="12">
        <v>0</v>
      </c>
      <c r="Y42" s="12">
        <v>0</v>
      </c>
      <c r="Z42" s="12">
        <v>0</v>
      </c>
      <c r="AA42" s="12">
        <v>10</v>
      </c>
      <c r="AB42" s="12">
        <v>1</v>
      </c>
      <c r="AC42" s="12">
        <v>1</v>
      </c>
      <c r="AD42" s="12">
        <v>0</v>
      </c>
      <c r="AE42" s="12">
        <v>9</v>
      </c>
      <c r="AF42" s="12">
        <v>1</v>
      </c>
      <c r="AG42" s="12">
        <v>1</v>
      </c>
      <c r="AH42" s="12">
        <v>0</v>
      </c>
      <c r="AI42" s="12">
        <v>34</v>
      </c>
      <c r="AJ42" s="12">
        <v>2</v>
      </c>
      <c r="AK42" s="12">
        <v>2</v>
      </c>
      <c r="AL42" s="12">
        <v>0</v>
      </c>
      <c r="AM42" s="12">
        <v>73</v>
      </c>
      <c r="AN42" s="12">
        <v>7</v>
      </c>
      <c r="AO42" s="12">
        <v>40</v>
      </c>
      <c r="AP42" s="12">
        <v>30</v>
      </c>
      <c r="AQ42" s="12">
        <v>0</v>
      </c>
      <c r="AR42" s="12">
        <v>0</v>
      </c>
      <c r="AS42" s="12"/>
      <c r="AT42" s="12">
        <v>24</v>
      </c>
      <c r="AU42" s="12" t="s">
        <v>52</v>
      </c>
      <c r="AV42" s="12" t="s">
        <v>123</v>
      </c>
      <c r="AW42" s="12" t="s">
        <v>124</v>
      </c>
      <c r="AX42" s="12" t="s">
        <v>64</v>
      </c>
      <c r="AY42" s="12">
        <v>2</v>
      </c>
      <c r="AZ42" s="12" t="s">
        <v>73</v>
      </c>
      <c r="BA42" s="12" t="s">
        <v>131</v>
      </c>
    </row>
    <row r="43" spans="1:53" ht="15.75" customHeight="1" x14ac:dyDescent="0.15">
      <c r="A43" s="9">
        <v>314</v>
      </c>
      <c r="B43" s="19">
        <v>2</v>
      </c>
      <c r="C43" s="11">
        <v>1</v>
      </c>
      <c r="D43" s="11">
        <v>2</v>
      </c>
      <c r="E43" s="11">
        <v>2</v>
      </c>
      <c r="F43" s="12">
        <v>21</v>
      </c>
      <c r="G43" s="12">
        <v>3</v>
      </c>
      <c r="H43" s="12">
        <v>3</v>
      </c>
      <c r="I43" s="12">
        <v>7</v>
      </c>
      <c r="J43" s="12">
        <v>8</v>
      </c>
      <c r="K43" s="12">
        <v>7</v>
      </c>
      <c r="L43" s="12">
        <v>17</v>
      </c>
      <c r="M43" s="12">
        <v>0</v>
      </c>
      <c r="N43" s="12">
        <v>0</v>
      </c>
      <c r="O43" s="12">
        <v>12</v>
      </c>
      <c r="P43" s="12">
        <v>0</v>
      </c>
      <c r="Q43" s="12">
        <v>0</v>
      </c>
      <c r="R43" s="12">
        <v>0</v>
      </c>
      <c r="S43" s="12">
        <v>13</v>
      </c>
      <c r="T43" s="12">
        <v>0</v>
      </c>
      <c r="U43" s="12">
        <v>0</v>
      </c>
      <c r="V43" s="12">
        <v>0</v>
      </c>
      <c r="W43" s="12">
        <v>12</v>
      </c>
      <c r="X43" s="12">
        <v>0</v>
      </c>
      <c r="Y43" s="12">
        <v>0</v>
      </c>
      <c r="Z43" s="12">
        <v>0</v>
      </c>
      <c r="AA43" s="12">
        <v>10</v>
      </c>
      <c r="AB43" s="12">
        <v>0</v>
      </c>
      <c r="AC43" s="12">
        <v>0</v>
      </c>
      <c r="AD43" s="12">
        <v>0</v>
      </c>
      <c r="AE43" s="12">
        <v>10</v>
      </c>
      <c r="AF43" s="12">
        <v>0</v>
      </c>
      <c r="AG43" s="12">
        <v>0</v>
      </c>
      <c r="AH43" s="12">
        <v>0</v>
      </c>
      <c r="AI43" s="12">
        <v>37</v>
      </c>
      <c r="AJ43" s="12">
        <v>0</v>
      </c>
      <c r="AK43" s="12">
        <v>0</v>
      </c>
      <c r="AL43" s="12">
        <v>0</v>
      </c>
      <c r="AM43" s="12">
        <v>88</v>
      </c>
      <c r="AN43" s="12">
        <v>6</v>
      </c>
      <c r="AO43" s="12">
        <v>26</v>
      </c>
      <c r="AP43" s="12">
        <v>28</v>
      </c>
      <c r="AQ43" s="12">
        <v>2</v>
      </c>
      <c r="AR43" s="12">
        <v>0</v>
      </c>
      <c r="AS43" s="12"/>
      <c r="AT43" s="12"/>
      <c r="AU43" s="12"/>
      <c r="AV43" s="12"/>
      <c r="AW43" s="12"/>
      <c r="AX43" s="12"/>
      <c r="AY43" s="12"/>
      <c r="AZ43" s="12"/>
      <c r="BA43" s="12"/>
    </row>
    <row r="44" spans="1:53" ht="15.75" customHeight="1" x14ac:dyDescent="0.15">
      <c r="A44" s="9">
        <v>315</v>
      </c>
      <c r="B44" s="19">
        <v>1</v>
      </c>
      <c r="C44" s="11">
        <v>1</v>
      </c>
      <c r="D44" s="11">
        <v>1</v>
      </c>
      <c r="E44" s="11">
        <v>2</v>
      </c>
      <c r="F44" s="12">
        <v>16</v>
      </c>
      <c r="G44" s="12">
        <v>11</v>
      </c>
      <c r="H44" s="12">
        <v>0</v>
      </c>
      <c r="I44" s="12">
        <v>4</v>
      </c>
      <c r="J44" s="12">
        <v>8</v>
      </c>
      <c r="K44" s="12">
        <v>3</v>
      </c>
      <c r="L44" s="12">
        <v>17</v>
      </c>
      <c r="M44" s="12">
        <v>0</v>
      </c>
      <c r="N44" s="12">
        <v>0</v>
      </c>
      <c r="O44" s="12">
        <v>10</v>
      </c>
      <c r="P44" s="12">
        <v>0</v>
      </c>
      <c r="Q44" s="12">
        <v>0</v>
      </c>
      <c r="R44" s="12">
        <v>0</v>
      </c>
      <c r="S44" s="12">
        <v>8</v>
      </c>
      <c r="T44" s="12">
        <v>0</v>
      </c>
      <c r="U44" s="12">
        <v>0</v>
      </c>
      <c r="V44" s="12">
        <v>0</v>
      </c>
      <c r="W44" s="12">
        <v>12</v>
      </c>
      <c r="X44" s="12">
        <v>0</v>
      </c>
      <c r="Y44" s="12">
        <v>0</v>
      </c>
      <c r="Z44" s="12">
        <v>0</v>
      </c>
      <c r="AA44" s="12">
        <v>8</v>
      </c>
      <c r="AB44" s="12">
        <v>1</v>
      </c>
      <c r="AC44" s="12">
        <v>0</v>
      </c>
      <c r="AD44" s="12">
        <v>0</v>
      </c>
      <c r="AE44" s="12">
        <v>9</v>
      </c>
      <c r="AF44" s="12">
        <v>1</v>
      </c>
      <c r="AG44" s="12">
        <v>1</v>
      </c>
      <c r="AH44" s="12">
        <v>0</v>
      </c>
      <c r="AI44" s="12">
        <v>27</v>
      </c>
      <c r="AJ44" s="12">
        <v>3</v>
      </c>
      <c r="AK44" s="12">
        <v>1</v>
      </c>
      <c r="AL44" s="12">
        <v>0</v>
      </c>
      <c r="AM44" s="12">
        <v>110</v>
      </c>
      <c r="AN44" s="12">
        <v>10</v>
      </c>
      <c r="AO44" s="12">
        <v>0</v>
      </c>
      <c r="AP44" s="12">
        <v>30</v>
      </c>
      <c r="AQ44" s="12">
        <v>0</v>
      </c>
      <c r="AR44" s="12">
        <v>0</v>
      </c>
      <c r="AS44" s="12"/>
      <c r="AT44" s="12">
        <v>17</v>
      </c>
      <c r="AU44" s="12" t="s">
        <v>68</v>
      </c>
      <c r="AV44" s="12" t="s">
        <v>123</v>
      </c>
      <c r="AW44" s="12" t="s">
        <v>132</v>
      </c>
      <c r="AX44" s="12" t="s">
        <v>64</v>
      </c>
      <c r="AY44" s="12">
        <v>1</v>
      </c>
      <c r="AZ44" s="12" t="s">
        <v>62</v>
      </c>
      <c r="BA44" s="12" t="s">
        <v>62</v>
      </c>
    </row>
    <row r="45" spans="1:53" ht="15.75" customHeight="1" x14ac:dyDescent="0.15">
      <c r="A45" s="9">
        <v>315</v>
      </c>
      <c r="B45" s="19">
        <v>1</v>
      </c>
      <c r="C45" s="11">
        <v>1</v>
      </c>
      <c r="D45" s="11">
        <v>2</v>
      </c>
      <c r="E45" s="11">
        <v>1</v>
      </c>
      <c r="F45" s="12">
        <v>17</v>
      </c>
      <c r="G45" s="12">
        <v>10</v>
      </c>
      <c r="H45" s="12">
        <v>0</v>
      </c>
      <c r="I45" s="12">
        <v>7</v>
      </c>
      <c r="J45" s="12">
        <v>2</v>
      </c>
      <c r="K45" s="12">
        <v>7</v>
      </c>
      <c r="L45" s="12">
        <v>17</v>
      </c>
      <c r="M45" s="12">
        <v>0</v>
      </c>
      <c r="N45" s="12">
        <v>0</v>
      </c>
      <c r="O45" s="12">
        <v>7</v>
      </c>
      <c r="P45" s="12">
        <v>2</v>
      </c>
      <c r="Q45" s="12">
        <v>0</v>
      </c>
      <c r="R45" s="12">
        <v>0</v>
      </c>
      <c r="S45" s="12">
        <v>9</v>
      </c>
      <c r="T45" s="12">
        <v>1</v>
      </c>
      <c r="U45" s="12">
        <v>1</v>
      </c>
      <c r="V45" s="12">
        <v>1</v>
      </c>
      <c r="W45" s="12">
        <v>9</v>
      </c>
      <c r="X45" s="12">
        <v>2</v>
      </c>
      <c r="Y45" s="12">
        <v>1</v>
      </c>
      <c r="Z45" s="12">
        <v>0</v>
      </c>
      <c r="AA45" s="12">
        <v>9</v>
      </c>
      <c r="AB45" s="12">
        <v>1</v>
      </c>
      <c r="AC45" s="12">
        <v>1</v>
      </c>
      <c r="AD45" s="12">
        <v>0</v>
      </c>
      <c r="AE45" s="12">
        <v>5</v>
      </c>
      <c r="AF45" s="12">
        <v>0</v>
      </c>
      <c r="AG45" s="12">
        <v>0</v>
      </c>
      <c r="AH45" s="12">
        <v>0</v>
      </c>
      <c r="AI45" s="12">
        <v>30</v>
      </c>
      <c r="AJ45" s="12">
        <v>6</v>
      </c>
      <c r="AK45" s="12">
        <v>4</v>
      </c>
      <c r="AL45" s="12">
        <v>0</v>
      </c>
      <c r="AM45" s="12">
        <v>113</v>
      </c>
      <c r="AN45" s="12">
        <v>7</v>
      </c>
      <c r="AO45" s="12">
        <v>0</v>
      </c>
      <c r="AP45" s="12">
        <v>28</v>
      </c>
      <c r="AQ45" s="12">
        <v>2</v>
      </c>
      <c r="AR45" s="12">
        <v>0</v>
      </c>
      <c r="AS45" s="12"/>
      <c r="AT45" s="12"/>
      <c r="AU45" s="12"/>
      <c r="AV45" s="12"/>
      <c r="AW45" s="12"/>
      <c r="AX45" s="12"/>
      <c r="AY45" s="12"/>
      <c r="AZ45" s="12"/>
      <c r="BA45" s="12"/>
    </row>
    <row r="46" spans="1:53" ht="15.75" customHeight="1" x14ac:dyDescent="0.15">
      <c r="A46" s="9">
        <v>316</v>
      </c>
      <c r="B46" s="19">
        <v>2</v>
      </c>
      <c r="C46" s="11">
        <v>1</v>
      </c>
      <c r="D46" s="11">
        <v>1</v>
      </c>
      <c r="E46" s="11">
        <v>1</v>
      </c>
      <c r="F46" s="12">
        <v>11</v>
      </c>
      <c r="G46" s="12">
        <v>10</v>
      </c>
      <c r="H46" s="12">
        <v>6</v>
      </c>
      <c r="I46" s="12">
        <v>6</v>
      </c>
      <c r="J46" s="12">
        <v>4</v>
      </c>
      <c r="K46" s="12">
        <v>5</v>
      </c>
      <c r="L46" s="12">
        <v>11</v>
      </c>
      <c r="M46" s="12">
        <v>2</v>
      </c>
      <c r="N46" s="12">
        <v>4</v>
      </c>
      <c r="O46" s="12">
        <v>10</v>
      </c>
      <c r="P46" s="12">
        <v>0</v>
      </c>
      <c r="Q46" s="12">
        <v>0</v>
      </c>
      <c r="R46" s="12">
        <v>0</v>
      </c>
      <c r="S46" s="12">
        <v>12</v>
      </c>
      <c r="T46" s="12">
        <v>1</v>
      </c>
      <c r="U46" s="12">
        <v>1</v>
      </c>
      <c r="V46" s="12">
        <v>0</v>
      </c>
      <c r="W46" s="12">
        <v>12</v>
      </c>
      <c r="X46" s="12">
        <v>1</v>
      </c>
      <c r="Y46" s="12">
        <v>1</v>
      </c>
      <c r="Z46" s="12">
        <v>0</v>
      </c>
      <c r="AA46" s="12">
        <v>11</v>
      </c>
      <c r="AB46" s="12">
        <v>2</v>
      </c>
      <c r="AC46" s="12">
        <v>1</v>
      </c>
      <c r="AD46" s="12">
        <v>0</v>
      </c>
      <c r="AE46" s="12">
        <v>8</v>
      </c>
      <c r="AF46" s="12">
        <v>1</v>
      </c>
      <c r="AG46" s="12">
        <v>1</v>
      </c>
      <c r="AH46" s="12">
        <v>0</v>
      </c>
      <c r="AI46" s="12">
        <v>46</v>
      </c>
      <c r="AJ46" s="12">
        <v>4</v>
      </c>
      <c r="AK46" s="12">
        <v>3</v>
      </c>
      <c r="AL46" s="12">
        <v>0</v>
      </c>
      <c r="AM46" s="12">
        <v>37</v>
      </c>
      <c r="AN46" s="12">
        <v>3</v>
      </c>
      <c r="AO46" s="12">
        <v>80</v>
      </c>
      <c r="AP46" s="12">
        <v>22</v>
      </c>
      <c r="AQ46" s="12">
        <v>3</v>
      </c>
      <c r="AR46" s="12">
        <v>5</v>
      </c>
      <c r="AS46" s="12"/>
      <c r="AT46" s="12">
        <v>18</v>
      </c>
      <c r="AU46" s="12" t="s">
        <v>68</v>
      </c>
      <c r="AV46" s="12" t="s">
        <v>129</v>
      </c>
      <c r="AW46" s="12" t="s">
        <v>124</v>
      </c>
      <c r="AX46" s="12" t="s">
        <v>55</v>
      </c>
      <c r="AY46" s="12">
        <v>2</v>
      </c>
      <c r="AZ46" s="12" t="s">
        <v>73</v>
      </c>
      <c r="BA46" s="12" t="s">
        <v>130</v>
      </c>
    </row>
    <row r="47" spans="1:53" ht="13" x14ac:dyDescent="0.15">
      <c r="A47" s="9">
        <v>316</v>
      </c>
      <c r="B47" s="19">
        <v>2</v>
      </c>
      <c r="C47" s="11">
        <v>1</v>
      </c>
      <c r="D47" s="11">
        <v>2</v>
      </c>
      <c r="E47" s="11">
        <v>2</v>
      </c>
      <c r="F47" s="12">
        <v>17</v>
      </c>
      <c r="G47" s="12">
        <v>5</v>
      </c>
      <c r="H47" s="12">
        <v>5</v>
      </c>
      <c r="I47" s="12">
        <v>9</v>
      </c>
      <c r="J47" s="12">
        <v>6</v>
      </c>
      <c r="K47" s="12">
        <v>7</v>
      </c>
      <c r="L47" s="12">
        <v>13</v>
      </c>
      <c r="M47" s="12">
        <v>4</v>
      </c>
      <c r="N47" s="12">
        <v>0</v>
      </c>
      <c r="O47" s="12">
        <v>14</v>
      </c>
      <c r="P47" s="12">
        <v>0</v>
      </c>
      <c r="Q47" s="12">
        <v>0</v>
      </c>
      <c r="R47" s="12">
        <v>0</v>
      </c>
      <c r="S47" s="12">
        <v>11</v>
      </c>
      <c r="T47" s="12">
        <v>0</v>
      </c>
      <c r="U47" s="12">
        <v>0</v>
      </c>
      <c r="V47" s="12">
        <v>0</v>
      </c>
      <c r="W47" s="12">
        <v>11</v>
      </c>
      <c r="X47" s="12">
        <v>1</v>
      </c>
      <c r="Y47" s="12">
        <v>0</v>
      </c>
      <c r="Z47" s="12">
        <v>0</v>
      </c>
      <c r="AA47" s="12">
        <v>10</v>
      </c>
      <c r="AB47" s="12">
        <v>1</v>
      </c>
      <c r="AC47" s="12">
        <v>0</v>
      </c>
      <c r="AD47" s="12">
        <v>0</v>
      </c>
      <c r="AE47" s="12">
        <v>13</v>
      </c>
      <c r="AF47" s="12">
        <v>0</v>
      </c>
      <c r="AG47" s="12">
        <v>0</v>
      </c>
      <c r="AH47" s="12">
        <v>0</v>
      </c>
      <c r="AI47" s="12">
        <v>41</v>
      </c>
      <c r="AJ47" s="12">
        <v>3</v>
      </c>
      <c r="AK47" s="12">
        <v>0</v>
      </c>
      <c r="AL47" s="12">
        <v>1</v>
      </c>
      <c r="AM47" s="12">
        <v>67</v>
      </c>
      <c r="AN47" s="12">
        <v>3</v>
      </c>
      <c r="AO47" s="12">
        <v>50</v>
      </c>
      <c r="AP47" s="12">
        <v>30</v>
      </c>
      <c r="AQ47" s="12">
        <v>0</v>
      </c>
      <c r="AR47" s="12">
        <v>0</v>
      </c>
      <c r="AS47" s="12"/>
      <c r="AT47" s="12"/>
      <c r="AU47" s="12"/>
      <c r="AV47" s="12"/>
      <c r="AW47" s="12"/>
      <c r="AX47" s="12"/>
      <c r="AY47" s="12"/>
      <c r="AZ47" s="12"/>
      <c r="BA47" s="12"/>
    </row>
    <row r="48" spans="1:53" ht="13" x14ac:dyDescent="0.15">
      <c r="A48" s="9">
        <v>317</v>
      </c>
      <c r="B48" s="19">
        <v>1</v>
      </c>
      <c r="C48" s="11">
        <v>1</v>
      </c>
      <c r="D48" s="11">
        <v>1</v>
      </c>
      <c r="E48" s="11">
        <v>2</v>
      </c>
      <c r="F48" s="12">
        <v>15</v>
      </c>
      <c r="G48" s="12">
        <v>2</v>
      </c>
      <c r="H48" s="12">
        <v>10</v>
      </c>
      <c r="I48" s="12">
        <v>8</v>
      </c>
      <c r="J48" s="12">
        <v>6</v>
      </c>
      <c r="K48" s="12">
        <v>7</v>
      </c>
      <c r="L48" s="12">
        <v>11</v>
      </c>
      <c r="M48" s="12">
        <v>3</v>
      </c>
      <c r="N48" s="12">
        <v>3</v>
      </c>
      <c r="O48" s="12">
        <v>14</v>
      </c>
      <c r="P48" s="12">
        <v>0</v>
      </c>
      <c r="Q48" s="12">
        <v>0</v>
      </c>
      <c r="R48" s="12">
        <v>0</v>
      </c>
      <c r="S48" s="12">
        <v>12</v>
      </c>
      <c r="T48" s="12">
        <v>0</v>
      </c>
      <c r="U48" s="12">
        <v>0</v>
      </c>
      <c r="V48" s="12">
        <v>0</v>
      </c>
      <c r="W48" s="12">
        <v>12</v>
      </c>
      <c r="X48" s="12">
        <v>0</v>
      </c>
      <c r="Y48" s="12">
        <v>0</v>
      </c>
      <c r="Z48" s="12">
        <v>0</v>
      </c>
      <c r="AA48" s="12">
        <v>9</v>
      </c>
      <c r="AB48" s="12">
        <v>1</v>
      </c>
      <c r="AC48" s="12">
        <v>1</v>
      </c>
      <c r="AD48" s="12">
        <v>0</v>
      </c>
      <c r="AE48" s="12">
        <v>9</v>
      </c>
      <c r="AF48" s="12">
        <v>1</v>
      </c>
      <c r="AG48" s="12">
        <v>1</v>
      </c>
      <c r="AH48" s="12">
        <v>0</v>
      </c>
      <c r="AI48" s="12">
        <v>36</v>
      </c>
      <c r="AJ48" s="12">
        <v>1</v>
      </c>
      <c r="AK48" s="12">
        <v>1</v>
      </c>
      <c r="AL48" s="12">
        <v>0</v>
      </c>
      <c r="AM48" s="12">
        <v>37</v>
      </c>
      <c r="AN48" s="12">
        <v>3</v>
      </c>
      <c r="AO48" s="12">
        <v>80</v>
      </c>
      <c r="AP48" s="12">
        <v>22</v>
      </c>
      <c r="AQ48" s="12">
        <v>2</v>
      </c>
      <c r="AR48" s="12">
        <v>6</v>
      </c>
      <c r="AS48" s="12"/>
      <c r="AT48" s="12">
        <v>22</v>
      </c>
      <c r="AU48" s="12" t="s">
        <v>52</v>
      </c>
      <c r="AV48" s="12" t="s">
        <v>129</v>
      </c>
      <c r="AW48" s="12" t="s">
        <v>132</v>
      </c>
      <c r="AX48" s="12" t="s">
        <v>64</v>
      </c>
      <c r="AY48" s="12">
        <v>2</v>
      </c>
      <c r="AZ48" s="12" t="s">
        <v>130</v>
      </c>
      <c r="BA48" s="12" t="s">
        <v>130</v>
      </c>
    </row>
    <row r="49" spans="1:53" ht="13" x14ac:dyDescent="0.15">
      <c r="A49" s="9">
        <v>317</v>
      </c>
      <c r="B49" s="19">
        <v>1</v>
      </c>
      <c r="C49" s="11">
        <v>1</v>
      </c>
      <c r="D49" s="11">
        <v>2</v>
      </c>
      <c r="E49" s="11">
        <v>1</v>
      </c>
      <c r="F49" s="12">
        <v>16</v>
      </c>
      <c r="G49" s="12">
        <v>7</v>
      </c>
      <c r="H49" s="12">
        <v>4</v>
      </c>
      <c r="I49" s="12">
        <v>7</v>
      </c>
      <c r="J49" s="12">
        <v>5</v>
      </c>
      <c r="K49" s="12">
        <v>6</v>
      </c>
      <c r="L49" s="12">
        <v>14</v>
      </c>
      <c r="M49" s="12">
        <v>3</v>
      </c>
      <c r="N49" s="12">
        <v>0</v>
      </c>
      <c r="O49" s="12">
        <v>12</v>
      </c>
      <c r="P49" s="12">
        <v>0</v>
      </c>
      <c r="Q49" s="12">
        <v>0</v>
      </c>
      <c r="R49" s="12">
        <v>0</v>
      </c>
      <c r="S49" s="12">
        <v>13</v>
      </c>
      <c r="T49" s="12">
        <v>1</v>
      </c>
      <c r="U49" s="12">
        <v>0</v>
      </c>
      <c r="V49" s="12">
        <v>0</v>
      </c>
      <c r="W49" s="12">
        <v>11</v>
      </c>
      <c r="X49" s="12">
        <v>1</v>
      </c>
      <c r="Y49" s="12">
        <v>1</v>
      </c>
      <c r="Z49" s="12">
        <v>0</v>
      </c>
      <c r="AA49" s="12">
        <v>7</v>
      </c>
      <c r="AB49" s="12">
        <v>2</v>
      </c>
      <c r="AC49" s="12">
        <v>1</v>
      </c>
      <c r="AD49" s="12">
        <v>0</v>
      </c>
      <c r="AE49" s="12">
        <v>10</v>
      </c>
      <c r="AF49" s="12">
        <v>1</v>
      </c>
      <c r="AG49" s="12">
        <v>1</v>
      </c>
      <c r="AH49" s="12">
        <v>0</v>
      </c>
      <c r="AI49" s="12">
        <v>34</v>
      </c>
      <c r="AJ49" s="12">
        <v>0</v>
      </c>
      <c r="AK49" s="12">
        <v>2</v>
      </c>
      <c r="AL49" s="12">
        <v>0</v>
      </c>
      <c r="AM49" s="12">
        <v>80</v>
      </c>
      <c r="AN49" s="12">
        <v>10</v>
      </c>
      <c r="AO49" s="12">
        <v>30</v>
      </c>
      <c r="AP49" s="12">
        <v>21</v>
      </c>
      <c r="AQ49" s="12">
        <v>1</v>
      </c>
      <c r="AR49" s="12">
        <v>8</v>
      </c>
      <c r="AS49" s="12"/>
      <c r="AT49" s="12"/>
      <c r="AU49" s="12"/>
      <c r="AV49" s="12"/>
      <c r="AW49" s="12"/>
      <c r="AX49" s="12"/>
      <c r="AY49" s="12"/>
      <c r="AZ49" s="12"/>
      <c r="BA49" s="12"/>
    </row>
    <row r="50" spans="1:53" ht="13" x14ac:dyDescent="0.15">
      <c r="A50" s="9">
        <v>319</v>
      </c>
      <c r="B50" s="19">
        <v>1</v>
      </c>
      <c r="C50" s="11">
        <v>0</v>
      </c>
      <c r="D50" s="11">
        <v>1</v>
      </c>
      <c r="E50" s="11">
        <v>2</v>
      </c>
      <c r="F50" s="12">
        <v>16</v>
      </c>
      <c r="G50" s="12">
        <v>3</v>
      </c>
      <c r="H50" s="12">
        <v>8</v>
      </c>
      <c r="I50" s="12">
        <v>5</v>
      </c>
      <c r="J50" s="12">
        <v>7</v>
      </c>
      <c r="K50" s="12">
        <v>9</v>
      </c>
      <c r="L50" s="12">
        <v>10</v>
      </c>
      <c r="M50" s="12">
        <v>0</v>
      </c>
      <c r="N50" s="12">
        <v>7</v>
      </c>
      <c r="O50" s="12">
        <v>13</v>
      </c>
      <c r="P50" s="12">
        <v>0</v>
      </c>
      <c r="Q50" s="12">
        <v>0</v>
      </c>
      <c r="R50" s="12">
        <v>0</v>
      </c>
      <c r="S50" s="12">
        <v>14</v>
      </c>
      <c r="T50" s="12">
        <v>0</v>
      </c>
      <c r="U50" s="12">
        <v>0</v>
      </c>
      <c r="V50" s="12">
        <v>0</v>
      </c>
      <c r="W50" s="12">
        <v>12</v>
      </c>
      <c r="X50" s="12">
        <v>0</v>
      </c>
      <c r="Y50" s="12">
        <v>0</v>
      </c>
      <c r="Z50" s="12">
        <v>0</v>
      </c>
      <c r="AA50" s="12">
        <v>13</v>
      </c>
      <c r="AB50" s="12">
        <v>0</v>
      </c>
      <c r="AC50" s="12">
        <v>0</v>
      </c>
      <c r="AD50" s="12">
        <v>0</v>
      </c>
      <c r="AE50" s="12">
        <v>11</v>
      </c>
      <c r="AF50" s="12">
        <v>0</v>
      </c>
      <c r="AG50" s="12">
        <v>0</v>
      </c>
      <c r="AH50" s="12">
        <v>0</v>
      </c>
      <c r="AI50" s="12">
        <v>46</v>
      </c>
      <c r="AJ50" s="12">
        <v>1</v>
      </c>
      <c r="AK50" s="12">
        <v>1</v>
      </c>
      <c r="AL50" s="12">
        <v>0</v>
      </c>
      <c r="AM50" s="12">
        <v>40</v>
      </c>
      <c r="AN50" s="12">
        <v>5</v>
      </c>
      <c r="AO50" s="12">
        <v>75</v>
      </c>
      <c r="AP50" s="12">
        <v>20</v>
      </c>
      <c r="AQ50" s="12">
        <v>0</v>
      </c>
      <c r="AR50" s="12">
        <v>10</v>
      </c>
      <c r="AS50" s="12"/>
      <c r="AT50" s="12">
        <v>18</v>
      </c>
      <c r="AU50" s="12" t="s">
        <v>52</v>
      </c>
      <c r="AV50" s="12" t="s">
        <v>123</v>
      </c>
      <c r="AW50" s="12" t="s">
        <v>124</v>
      </c>
      <c r="AX50" s="12" t="s">
        <v>55</v>
      </c>
      <c r="AY50" s="12">
        <v>2</v>
      </c>
      <c r="AZ50" s="12" t="s">
        <v>131</v>
      </c>
      <c r="BA50" s="12" t="s">
        <v>131</v>
      </c>
    </row>
    <row r="51" spans="1:53" ht="13" x14ac:dyDescent="0.15">
      <c r="A51" s="9">
        <v>319</v>
      </c>
      <c r="B51" s="19">
        <v>1</v>
      </c>
      <c r="C51" s="11">
        <v>0</v>
      </c>
      <c r="D51" s="11">
        <v>2</v>
      </c>
      <c r="E51" s="11">
        <v>2</v>
      </c>
      <c r="F51" s="12">
        <v>21</v>
      </c>
      <c r="G51" s="12">
        <v>2</v>
      </c>
      <c r="H51" s="12">
        <v>4</v>
      </c>
      <c r="I51" s="12">
        <v>7</v>
      </c>
      <c r="J51" s="12">
        <v>5</v>
      </c>
      <c r="K51" s="12">
        <v>8</v>
      </c>
      <c r="L51" s="12">
        <v>11</v>
      </c>
      <c r="M51" s="12">
        <v>0</v>
      </c>
      <c r="N51" s="12">
        <v>6</v>
      </c>
      <c r="O51" s="12">
        <v>12</v>
      </c>
      <c r="P51" s="12">
        <v>0</v>
      </c>
      <c r="Q51" s="12">
        <v>0</v>
      </c>
      <c r="R51" s="12">
        <v>0</v>
      </c>
      <c r="S51" s="12">
        <v>14</v>
      </c>
      <c r="T51" s="12">
        <v>0</v>
      </c>
      <c r="U51" s="12">
        <v>0</v>
      </c>
      <c r="V51" s="12">
        <v>0</v>
      </c>
      <c r="W51" s="12">
        <v>12</v>
      </c>
      <c r="X51" s="12">
        <v>0</v>
      </c>
      <c r="Y51" s="12">
        <v>0</v>
      </c>
      <c r="Z51" s="12">
        <v>0</v>
      </c>
      <c r="AA51" s="12">
        <v>13</v>
      </c>
      <c r="AB51" s="12">
        <v>0</v>
      </c>
      <c r="AC51" s="12">
        <v>0</v>
      </c>
      <c r="AD51" s="12">
        <v>0</v>
      </c>
      <c r="AE51" s="12">
        <v>9</v>
      </c>
      <c r="AF51" s="12">
        <v>1</v>
      </c>
      <c r="AG51" s="12">
        <v>0</v>
      </c>
      <c r="AH51" s="12">
        <v>0</v>
      </c>
      <c r="AI51" s="12">
        <v>58</v>
      </c>
      <c r="AJ51" s="12">
        <v>0</v>
      </c>
      <c r="AK51" s="12">
        <v>1</v>
      </c>
      <c r="AL51" s="12">
        <v>0</v>
      </c>
      <c r="AM51" s="12">
        <v>66</v>
      </c>
      <c r="AN51" s="12">
        <v>9</v>
      </c>
      <c r="AO51" s="12">
        <v>45</v>
      </c>
      <c r="AP51" s="12">
        <v>24</v>
      </c>
      <c r="AQ51" s="12">
        <v>2</v>
      </c>
      <c r="AR51" s="12">
        <v>4</v>
      </c>
      <c r="AS51" s="12"/>
      <c r="AT51" s="12"/>
      <c r="AU51" s="12"/>
      <c r="AV51" s="12"/>
      <c r="AW51" s="12"/>
      <c r="AX51" s="12"/>
      <c r="AY51" s="12"/>
      <c r="AZ51" s="12"/>
      <c r="BA51" s="12"/>
    </row>
    <row r="52" spans="1:53" ht="13" x14ac:dyDescent="0.1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</row>
    <row r="53" spans="1:53" ht="13" x14ac:dyDescent="0.1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</row>
    <row r="54" spans="1:53" ht="13" x14ac:dyDescent="0.1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</row>
    <row r="55" spans="1:53" ht="13" x14ac:dyDescent="0.1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</row>
    <row r="56" spans="1:53" ht="13" x14ac:dyDescent="0.1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</row>
    <row r="57" spans="1:53" ht="13" x14ac:dyDescent="0.1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</row>
    <row r="58" spans="1:53" ht="13" x14ac:dyDescent="0.1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</row>
    <row r="59" spans="1:53" ht="13" x14ac:dyDescent="0.1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</row>
    <row r="60" spans="1:53" ht="13" x14ac:dyDescent="0.1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</row>
    <row r="61" spans="1:53" ht="13" x14ac:dyDescent="0.1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</row>
    <row r="62" spans="1:53" ht="13" x14ac:dyDescent="0.1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</row>
    <row r="63" spans="1:53" ht="13" x14ac:dyDescent="0.1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</row>
    <row r="64" spans="1:53" ht="13" x14ac:dyDescent="0.1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</row>
    <row r="65" spans="1:53" ht="13" x14ac:dyDescent="0.1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</row>
    <row r="66" spans="1:53" ht="13" x14ac:dyDescent="0.1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</row>
    <row r="67" spans="1:53" ht="13" x14ac:dyDescent="0.1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</row>
    <row r="68" spans="1:53" ht="13" x14ac:dyDescent="0.1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</row>
    <row r="69" spans="1:53" ht="13" x14ac:dyDescent="0.1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</row>
    <row r="70" spans="1:53" ht="13" x14ac:dyDescent="0.1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</row>
    <row r="71" spans="1:53" ht="13" x14ac:dyDescent="0.1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</row>
    <row r="72" spans="1:53" ht="13" x14ac:dyDescent="0.1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</row>
    <row r="73" spans="1:53" ht="13" x14ac:dyDescent="0.1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</row>
    <row r="74" spans="1:53" ht="13" x14ac:dyDescent="0.1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</row>
    <row r="75" spans="1:53" ht="13" x14ac:dyDescent="0.1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</row>
    <row r="76" spans="1:53" ht="13" x14ac:dyDescent="0.1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</row>
    <row r="77" spans="1:53" ht="13" x14ac:dyDescent="0.1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</row>
    <row r="78" spans="1:53" ht="13" x14ac:dyDescent="0.1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</row>
    <row r="79" spans="1:53" ht="13" x14ac:dyDescent="0.1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</row>
    <row r="80" spans="1:53" ht="13" x14ac:dyDescent="0.1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</row>
    <row r="81" spans="1:53" ht="13" x14ac:dyDescent="0.1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</row>
    <row r="82" spans="1:53" ht="13" x14ac:dyDescent="0.1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</row>
    <row r="83" spans="1:53" ht="13" x14ac:dyDescent="0.1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</row>
    <row r="84" spans="1:53" ht="13" x14ac:dyDescent="0.1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</row>
    <row r="85" spans="1:53" ht="13" x14ac:dyDescent="0.1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</row>
    <row r="86" spans="1:53" ht="13" x14ac:dyDescent="0.1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</row>
    <row r="87" spans="1:53" ht="13" x14ac:dyDescent="0.1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</row>
    <row r="88" spans="1:53" ht="13" x14ac:dyDescent="0.1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</row>
    <row r="89" spans="1:53" ht="13" x14ac:dyDescent="0.1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</row>
    <row r="90" spans="1:53" ht="13" x14ac:dyDescent="0.1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</row>
    <row r="91" spans="1:53" ht="13" x14ac:dyDescent="0.1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</row>
    <row r="92" spans="1:53" ht="13" x14ac:dyDescent="0.1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</row>
    <row r="93" spans="1:53" ht="13" x14ac:dyDescent="0.1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</row>
    <row r="94" spans="1:53" ht="13" x14ac:dyDescent="0.1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</row>
    <row r="95" spans="1:53" ht="13" x14ac:dyDescent="0.1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</row>
    <row r="96" spans="1:53" ht="13" x14ac:dyDescent="0.1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</row>
    <row r="97" spans="1:53" ht="13" x14ac:dyDescent="0.1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</row>
    <row r="98" spans="1:53" ht="13" x14ac:dyDescent="0.1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</row>
    <row r="99" spans="1:53" ht="13" x14ac:dyDescent="0.1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</row>
    <row r="100" spans="1:53" ht="13" x14ac:dyDescent="0.1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</row>
    <row r="101" spans="1:53" ht="13" x14ac:dyDescent="0.1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</row>
    <row r="102" spans="1:53" ht="13" x14ac:dyDescent="0.1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</row>
    <row r="103" spans="1:53" ht="13" x14ac:dyDescent="0.1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</row>
    <row r="104" spans="1:53" ht="13" x14ac:dyDescent="0.1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</row>
    <row r="105" spans="1:53" ht="13" x14ac:dyDescent="0.1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</row>
    <row r="106" spans="1:53" ht="13" x14ac:dyDescent="0.1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</row>
    <row r="107" spans="1:53" ht="13" x14ac:dyDescent="0.1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</row>
    <row r="108" spans="1:53" ht="13" x14ac:dyDescent="0.1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</row>
    <row r="109" spans="1:53" ht="13" x14ac:dyDescent="0.1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</row>
    <row r="110" spans="1:53" ht="13" x14ac:dyDescent="0.1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</row>
    <row r="111" spans="1:53" ht="13" x14ac:dyDescent="0.1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</row>
    <row r="112" spans="1:53" ht="13" x14ac:dyDescent="0.1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</row>
    <row r="113" spans="1:53" ht="13" x14ac:dyDescent="0.1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</row>
    <row r="114" spans="1:53" ht="13" x14ac:dyDescent="0.1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</row>
    <row r="115" spans="1:53" ht="13" x14ac:dyDescent="0.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</row>
    <row r="116" spans="1:53" ht="13" x14ac:dyDescent="0.1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</row>
    <row r="117" spans="1:53" ht="13" x14ac:dyDescent="0.1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</row>
    <row r="118" spans="1:53" ht="13" x14ac:dyDescent="0.1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</row>
    <row r="119" spans="1:53" ht="13" x14ac:dyDescent="0.1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</row>
    <row r="120" spans="1:53" ht="13" x14ac:dyDescent="0.1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</row>
    <row r="121" spans="1:53" ht="13" x14ac:dyDescent="0.1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</row>
    <row r="122" spans="1:53" ht="13" x14ac:dyDescent="0.1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</row>
    <row r="123" spans="1:53" ht="13" x14ac:dyDescent="0.1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</row>
    <row r="124" spans="1:53" ht="13" x14ac:dyDescent="0.1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</row>
    <row r="125" spans="1:53" ht="13" x14ac:dyDescent="0.1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</row>
    <row r="126" spans="1:53" ht="13" x14ac:dyDescent="0.1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</row>
    <row r="127" spans="1:53" ht="13" x14ac:dyDescent="0.1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</row>
    <row r="128" spans="1:53" ht="13" x14ac:dyDescent="0.1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</row>
    <row r="129" spans="1:53" ht="13" x14ac:dyDescent="0.1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</row>
    <row r="130" spans="1:53" ht="13" x14ac:dyDescent="0.1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</row>
    <row r="131" spans="1:53" ht="13" x14ac:dyDescent="0.1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</row>
    <row r="132" spans="1:53" ht="13" x14ac:dyDescent="0.1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</row>
    <row r="133" spans="1:53" ht="13" x14ac:dyDescent="0.1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</row>
    <row r="134" spans="1:53" ht="13" x14ac:dyDescent="0.1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</row>
    <row r="135" spans="1:53" ht="13" x14ac:dyDescent="0.1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</row>
    <row r="136" spans="1:53" ht="13" x14ac:dyDescent="0.1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</row>
    <row r="137" spans="1:53" ht="13" x14ac:dyDescent="0.1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</row>
    <row r="138" spans="1:53" ht="13" x14ac:dyDescent="0.1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</row>
    <row r="139" spans="1:53" ht="13" x14ac:dyDescent="0.1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</row>
    <row r="140" spans="1:53" ht="13" x14ac:dyDescent="0.1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</row>
    <row r="141" spans="1:53" ht="13" x14ac:dyDescent="0.1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</row>
    <row r="142" spans="1:53" ht="13" x14ac:dyDescent="0.1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</row>
    <row r="143" spans="1:53" ht="13" x14ac:dyDescent="0.1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</row>
    <row r="144" spans="1:53" ht="13" x14ac:dyDescent="0.1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</row>
    <row r="145" spans="1:53" ht="13" x14ac:dyDescent="0.1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</row>
    <row r="146" spans="1:53" ht="13" x14ac:dyDescent="0.1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</row>
    <row r="147" spans="1:53" ht="13" x14ac:dyDescent="0.1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</row>
    <row r="148" spans="1:53" ht="13" x14ac:dyDescent="0.1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</row>
    <row r="149" spans="1:53" ht="13" x14ac:dyDescent="0.1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</row>
    <row r="150" spans="1:53" ht="13" x14ac:dyDescent="0.1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</row>
    <row r="151" spans="1:53" ht="13" x14ac:dyDescent="0.1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</row>
    <row r="152" spans="1:53" ht="13" x14ac:dyDescent="0.1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</row>
    <row r="153" spans="1:53" ht="13" x14ac:dyDescent="0.1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</row>
    <row r="154" spans="1:53" ht="13" x14ac:dyDescent="0.1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</row>
    <row r="155" spans="1:53" ht="13" x14ac:dyDescent="0.1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</row>
    <row r="156" spans="1:53" ht="13" x14ac:dyDescent="0.1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</row>
    <row r="157" spans="1:53" ht="13" x14ac:dyDescent="0.1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</row>
    <row r="158" spans="1:53" ht="13" x14ac:dyDescent="0.1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</row>
    <row r="159" spans="1:53" ht="13" x14ac:dyDescent="0.1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</row>
    <row r="160" spans="1:53" ht="13" x14ac:dyDescent="0.1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</row>
    <row r="161" spans="1:53" ht="13" x14ac:dyDescent="0.1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</row>
    <row r="162" spans="1:53" ht="13" x14ac:dyDescent="0.1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</row>
    <row r="163" spans="1:53" ht="13" x14ac:dyDescent="0.1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</row>
    <row r="164" spans="1:53" ht="13" x14ac:dyDescent="0.1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</row>
    <row r="165" spans="1:53" ht="13" x14ac:dyDescent="0.1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</row>
    <row r="166" spans="1:53" ht="13" x14ac:dyDescent="0.1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</row>
    <row r="167" spans="1:53" ht="13" x14ac:dyDescent="0.1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</row>
    <row r="168" spans="1:53" ht="13" x14ac:dyDescent="0.1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</row>
    <row r="169" spans="1:53" ht="13" x14ac:dyDescent="0.1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</row>
    <row r="170" spans="1:53" ht="13" x14ac:dyDescent="0.1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</row>
    <row r="171" spans="1:53" ht="13" x14ac:dyDescent="0.1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</row>
    <row r="172" spans="1:53" ht="13" x14ac:dyDescent="0.1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</row>
    <row r="173" spans="1:53" ht="13" x14ac:dyDescent="0.1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</row>
    <row r="174" spans="1:53" ht="13" x14ac:dyDescent="0.1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</row>
    <row r="175" spans="1:53" ht="13" x14ac:dyDescent="0.1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</row>
    <row r="176" spans="1:53" ht="13" x14ac:dyDescent="0.1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</row>
    <row r="177" spans="1:53" ht="13" x14ac:dyDescent="0.1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</row>
    <row r="178" spans="1:53" ht="13" x14ac:dyDescent="0.1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</row>
    <row r="179" spans="1:53" ht="13" x14ac:dyDescent="0.1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</row>
    <row r="180" spans="1:53" ht="13" x14ac:dyDescent="0.1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</row>
    <row r="181" spans="1:53" ht="13" x14ac:dyDescent="0.1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</row>
    <row r="182" spans="1:53" ht="13" x14ac:dyDescent="0.1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</row>
    <row r="183" spans="1:53" ht="13" x14ac:dyDescent="0.1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</row>
    <row r="184" spans="1:53" ht="13" x14ac:dyDescent="0.1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</row>
    <row r="185" spans="1:53" ht="13" x14ac:dyDescent="0.1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</row>
    <row r="186" spans="1:53" ht="13" x14ac:dyDescent="0.1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</row>
    <row r="187" spans="1:53" ht="13" x14ac:dyDescent="0.1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</row>
    <row r="188" spans="1:53" ht="13" x14ac:dyDescent="0.1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</row>
    <row r="189" spans="1:53" ht="13" x14ac:dyDescent="0.1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</row>
    <row r="190" spans="1:53" ht="13" x14ac:dyDescent="0.1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</row>
    <row r="191" spans="1:53" ht="13" x14ac:dyDescent="0.1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</row>
    <row r="192" spans="1:53" ht="13" x14ac:dyDescent="0.1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</row>
    <row r="193" spans="1:53" ht="13" x14ac:dyDescent="0.1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</row>
    <row r="194" spans="1:53" ht="13" x14ac:dyDescent="0.1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</row>
    <row r="195" spans="1:53" ht="13" x14ac:dyDescent="0.1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</row>
    <row r="196" spans="1:53" ht="13" x14ac:dyDescent="0.1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</row>
    <row r="197" spans="1:53" ht="13" x14ac:dyDescent="0.1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</row>
    <row r="198" spans="1:53" ht="13" x14ac:dyDescent="0.1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</row>
    <row r="199" spans="1:53" ht="13" x14ac:dyDescent="0.1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</row>
    <row r="200" spans="1:53" ht="13" x14ac:dyDescent="0.1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</row>
    <row r="201" spans="1:53" ht="13" x14ac:dyDescent="0.1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</row>
    <row r="202" spans="1:53" ht="13" x14ac:dyDescent="0.1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</row>
    <row r="203" spans="1:53" ht="13" x14ac:dyDescent="0.1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</row>
    <row r="204" spans="1:53" ht="13" x14ac:dyDescent="0.1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</row>
    <row r="205" spans="1:53" ht="13" x14ac:dyDescent="0.1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</row>
    <row r="206" spans="1:53" ht="13" x14ac:dyDescent="0.1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</row>
    <row r="207" spans="1:53" ht="13" x14ac:dyDescent="0.1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</row>
    <row r="208" spans="1:53" ht="13" x14ac:dyDescent="0.1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</row>
    <row r="209" spans="1:53" ht="13" x14ac:dyDescent="0.1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</row>
    <row r="210" spans="1:53" ht="13" x14ac:dyDescent="0.1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</row>
    <row r="211" spans="1:53" ht="13" x14ac:dyDescent="0.1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</row>
    <row r="212" spans="1:53" ht="13" x14ac:dyDescent="0.1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</row>
    <row r="213" spans="1:53" ht="13" x14ac:dyDescent="0.1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</row>
    <row r="214" spans="1:53" ht="13" x14ac:dyDescent="0.1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</row>
    <row r="215" spans="1:53" ht="13" x14ac:dyDescent="0.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</row>
    <row r="216" spans="1:53" ht="13" x14ac:dyDescent="0.1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</row>
    <row r="217" spans="1:53" ht="13" x14ac:dyDescent="0.1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</row>
    <row r="218" spans="1:53" ht="13" x14ac:dyDescent="0.1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</row>
    <row r="219" spans="1:53" ht="13" x14ac:dyDescent="0.1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</row>
    <row r="220" spans="1:53" ht="13" x14ac:dyDescent="0.1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</row>
    <row r="221" spans="1:53" ht="13" x14ac:dyDescent="0.1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</row>
    <row r="222" spans="1:53" ht="13" x14ac:dyDescent="0.1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</row>
    <row r="223" spans="1:53" ht="13" x14ac:dyDescent="0.1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</row>
    <row r="224" spans="1:53" ht="13" x14ac:dyDescent="0.1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</row>
    <row r="225" spans="1:53" ht="13" x14ac:dyDescent="0.1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</row>
    <row r="226" spans="1:53" ht="13" x14ac:dyDescent="0.1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</row>
    <row r="227" spans="1:53" ht="13" x14ac:dyDescent="0.1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</row>
    <row r="228" spans="1:53" ht="13" x14ac:dyDescent="0.1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</row>
    <row r="229" spans="1:53" ht="13" x14ac:dyDescent="0.1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</row>
    <row r="230" spans="1:53" ht="13" x14ac:dyDescent="0.1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</row>
    <row r="231" spans="1:53" ht="13" x14ac:dyDescent="0.1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</row>
    <row r="232" spans="1:53" ht="13" x14ac:dyDescent="0.1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</row>
    <row r="233" spans="1:53" ht="13" x14ac:dyDescent="0.1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</row>
    <row r="234" spans="1:53" ht="13" x14ac:dyDescent="0.1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</row>
    <row r="235" spans="1:53" ht="13" x14ac:dyDescent="0.1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</row>
    <row r="236" spans="1:53" ht="13" x14ac:dyDescent="0.1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</row>
    <row r="237" spans="1:53" ht="13" x14ac:dyDescent="0.1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</row>
    <row r="238" spans="1:53" ht="13" x14ac:dyDescent="0.1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</row>
    <row r="239" spans="1:53" ht="13" x14ac:dyDescent="0.1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</row>
    <row r="240" spans="1:53" ht="13" x14ac:dyDescent="0.1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</row>
    <row r="241" spans="1:53" ht="13" x14ac:dyDescent="0.1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</row>
    <row r="242" spans="1:53" ht="13" x14ac:dyDescent="0.1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</row>
    <row r="243" spans="1:53" ht="13" x14ac:dyDescent="0.1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</row>
    <row r="244" spans="1:53" ht="13" x14ac:dyDescent="0.1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</row>
    <row r="245" spans="1:53" ht="13" x14ac:dyDescent="0.1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</row>
    <row r="246" spans="1:53" ht="13" x14ac:dyDescent="0.1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</row>
    <row r="247" spans="1:53" ht="13" x14ac:dyDescent="0.1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</row>
    <row r="248" spans="1:53" ht="13" x14ac:dyDescent="0.1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</row>
    <row r="249" spans="1:53" ht="13" x14ac:dyDescent="0.1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</row>
    <row r="250" spans="1:53" ht="13" x14ac:dyDescent="0.1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</row>
    <row r="251" spans="1:53" ht="13" x14ac:dyDescent="0.1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</row>
    <row r="252" spans="1:53" ht="13" x14ac:dyDescent="0.1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</row>
    <row r="253" spans="1:53" ht="13" x14ac:dyDescent="0.1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</row>
    <row r="254" spans="1:53" ht="13" x14ac:dyDescent="0.1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</row>
    <row r="255" spans="1:53" ht="13" x14ac:dyDescent="0.1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</row>
    <row r="256" spans="1:53" ht="13" x14ac:dyDescent="0.1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</row>
    <row r="257" spans="1:53" ht="13" x14ac:dyDescent="0.1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</row>
    <row r="258" spans="1:53" ht="13" x14ac:dyDescent="0.1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</row>
    <row r="259" spans="1:53" ht="13" x14ac:dyDescent="0.1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</row>
    <row r="260" spans="1:53" ht="13" x14ac:dyDescent="0.1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</row>
    <row r="261" spans="1:53" ht="13" x14ac:dyDescent="0.1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</row>
    <row r="262" spans="1:53" ht="13" x14ac:dyDescent="0.1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</row>
    <row r="263" spans="1:53" ht="13" x14ac:dyDescent="0.1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</row>
    <row r="264" spans="1:53" ht="13" x14ac:dyDescent="0.1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</row>
    <row r="265" spans="1:53" ht="13" x14ac:dyDescent="0.1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</row>
    <row r="266" spans="1:53" ht="13" x14ac:dyDescent="0.1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</row>
    <row r="267" spans="1:53" ht="13" x14ac:dyDescent="0.1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</row>
    <row r="268" spans="1:53" ht="13" x14ac:dyDescent="0.1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</row>
    <row r="269" spans="1:53" ht="13" x14ac:dyDescent="0.1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</row>
    <row r="270" spans="1:53" ht="13" x14ac:dyDescent="0.1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</row>
    <row r="271" spans="1:53" ht="13" x14ac:dyDescent="0.1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</row>
    <row r="272" spans="1:53" ht="13" x14ac:dyDescent="0.1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</row>
    <row r="273" spans="1:53" ht="13" x14ac:dyDescent="0.1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</row>
    <row r="274" spans="1:53" ht="13" x14ac:dyDescent="0.1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</row>
    <row r="275" spans="1:53" ht="13" x14ac:dyDescent="0.1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</row>
    <row r="276" spans="1:53" ht="13" x14ac:dyDescent="0.1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</row>
    <row r="277" spans="1:53" ht="13" x14ac:dyDescent="0.1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</row>
    <row r="278" spans="1:53" ht="13" x14ac:dyDescent="0.1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</row>
    <row r="279" spans="1:53" ht="13" x14ac:dyDescent="0.1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</row>
    <row r="280" spans="1:53" ht="13" x14ac:dyDescent="0.1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</row>
    <row r="281" spans="1:53" ht="13" x14ac:dyDescent="0.1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</row>
    <row r="282" spans="1:53" ht="13" x14ac:dyDescent="0.1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</row>
    <row r="283" spans="1:53" ht="13" x14ac:dyDescent="0.1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</row>
    <row r="284" spans="1:53" ht="13" x14ac:dyDescent="0.1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</row>
    <row r="285" spans="1:53" ht="13" x14ac:dyDescent="0.1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</row>
    <row r="286" spans="1:53" ht="13" x14ac:dyDescent="0.1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</row>
    <row r="287" spans="1:53" ht="13" x14ac:dyDescent="0.1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</row>
    <row r="288" spans="1:53" ht="13" x14ac:dyDescent="0.1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</row>
    <row r="289" spans="1:53" ht="13" x14ac:dyDescent="0.1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</row>
    <row r="290" spans="1:53" ht="13" x14ac:dyDescent="0.1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</row>
    <row r="291" spans="1:53" ht="13" x14ac:dyDescent="0.1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</row>
    <row r="292" spans="1:53" ht="13" x14ac:dyDescent="0.1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</row>
    <row r="293" spans="1:53" ht="13" x14ac:dyDescent="0.1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</row>
    <row r="294" spans="1:53" ht="13" x14ac:dyDescent="0.1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</row>
    <row r="295" spans="1:53" ht="13" x14ac:dyDescent="0.1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</row>
    <row r="296" spans="1:53" ht="13" x14ac:dyDescent="0.1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</row>
    <row r="297" spans="1:53" ht="13" x14ac:dyDescent="0.1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</row>
    <row r="298" spans="1:53" ht="13" x14ac:dyDescent="0.1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</row>
    <row r="299" spans="1:53" ht="13" x14ac:dyDescent="0.1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</row>
    <row r="300" spans="1:53" ht="13" x14ac:dyDescent="0.1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</row>
    <row r="301" spans="1:53" ht="13" x14ac:dyDescent="0.1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</row>
    <row r="302" spans="1:53" ht="13" x14ac:dyDescent="0.1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</row>
    <row r="303" spans="1:53" ht="13" x14ac:dyDescent="0.1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</row>
    <row r="304" spans="1:53" ht="13" x14ac:dyDescent="0.1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</row>
    <row r="305" spans="1:53" ht="13" x14ac:dyDescent="0.1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</row>
    <row r="306" spans="1:53" ht="13" x14ac:dyDescent="0.1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</row>
    <row r="307" spans="1:53" ht="13" x14ac:dyDescent="0.1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</row>
    <row r="308" spans="1:53" ht="13" x14ac:dyDescent="0.1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</row>
    <row r="309" spans="1:53" ht="13" x14ac:dyDescent="0.1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</row>
    <row r="310" spans="1:53" ht="13" x14ac:dyDescent="0.1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</row>
    <row r="311" spans="1:53" ht="13" x14ac:dyDescent="0.1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</row>
    <row r="312" spans="1:53" ht="13" x14ac:dyDescent="0.1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</row>
    <row r="313" spans="1:53" ht="13" x14ac:dyDescent="0.1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</row>
    <row r="314" spans="1:53" ht="13" x14ac:dyDescent="0.1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</row>
    <row r="315" spans="1:53" ht="13" x14ac:dyDescent="0.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</row>
    <row r="316" spans="1:53" ht="13" x14ac:dyDescent="0.1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</row>
    <row r="317" spans="1:53" ht="13" x14ac:dyDescent="0.1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</row>
    <row r="318" spans="1:53" ht="13" x14ac:dyDescent="0.1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</row>
    <row r="319" spans="1:53" ht="13" x14ac:dyDescent="0.1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</row>
    <row r="320" spans="1:53" ht="13" x14ac:dyDescent="0.1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</row>
    <row r="321" spans="1:53" ht="13" x14ac:dyDescent="0.1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</row>
    <row r="322" spans="1:53" ht="13" x14ac:dyDescent="0.1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</row>
    <row r="323" spans="1:53" ht="13" x14ac:dyDescent="0.1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</row>
    <row r="324" spans="1:53" ht="13" x14ac:dyDescent="0.1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</row>
    <row r="325" spans="1:53" ht="13" x14ac:dyDescent="0.1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</row>
    <row r="326" spans="1:53" ht="13" x14ac:dyDescent="0.1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</row>
    <row r="327" spans="1:53" ht="13" x14ac:dyDescent="0.1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</row>
    <row r="328" spans="1:53" ht="13" x14ac:dyDescent="0.1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</row>
    <row r="329" spans="1:53" ht="13" x14ac:dyDescent="0.1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</row>
    <row r="330" spans="1:53" ht="13" x14ac:dyDescent="0.1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</row>
    <row r="331" spans="1:53" ht="13" x14ac:dyDescent="0.1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</row>
    <row r="332" spans="1:53" ht="13" x14ac:dyDescent="0.1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</row>
    <row r="333" spans="1:53" ht="13" x14ac:dyDescent="0.1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</row>
    <row r="334" spans="1:53" ht="13" x14ac:dyDescent="0.1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</row>
    <row r="335" spans="1:53" ht="13" x14ac:dyDescent="0.1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</row>
    <row r="336" spans="1:53" ht="13" x14ac:dyDescent="0.1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</row>
    <row r="337" spans="1:53" ht="13" x14ac:dyDescent="0.1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</row>
    <row r="338" spans="1:53" ht="13" x14ac:dyDescent="0.1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</row>
    <row r="339" spans="1:53" ht="13" x14ac:dyDescent="0.1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</row>
    <row r="340" spans="1:53" ht="13" x14ac:dyDescent="0.1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</row>
    <row r="341" spans="1:53" ht="13" x14ac:dyDescent="0.1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</row>
    <row r="342" spans="1:53" ht="13" x14ac:dyDescent="0.1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</row>
    <row r="343" spans="1:53" ht="13" x14ac:dyDescent="0.1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</row>
    <row r="344" spans="1:53" ht="13" x14ac:dyDescent="0.1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</row>
    <row r="345" spans="1:53" ht="13" x14ac:dyDescent="0.1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</row>
    <row r="346" spans="1:53" ht="13" x14ac:dyDescent="0.1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</row>
    <row r="347" spans="1:53" ht="13" x14ac:dyDescent="0.1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</row>
    <row r="348" spans="1:53" ht="13" x14ac:dyDescent="0.1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</row>
    <row r="349" spans="1:53" ht="13" x14ac:dyDescent="0.1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</row>
    <row r="350" spans="1:53" ht="13" x14ac:dyDescent="0.1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</row>
    <row r="351" spans="1:53" ht="13" x14ac:dyDescent="0.1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</row>
    <row r="352" spans="1:53" ht="13" x14ac:dyDescent="0.1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</row>
    <row r="353" spans="1:53" ht="13" x14ac:dyDescent="0.1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</row>
    <row r="354" spans="1:53" ht="13" x14ac:dyDescent="0.1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</row>
    <row r="355" spans="1:53" ht="13" x14ac:dyDescent="0.1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</row>
    <row r="356" spans="1:53" ht="13" x14ac:dyDescent="0.1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</row>
    <row r="357" spans="1:53" ht="13" x14ac:dyDescent="0.1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</row>
    <row r="358" spans="1:53" ht="13" x14ac:dyDescent="0.1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</row>
    <row r="359" spans="1:53" ht="13" x14ac:dyDescent="0.1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</row>
    <row r="360" spans="1:53" ht="13" x14ac:dyDescent="0.1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</row>
    <row r="361" spans="1:53" ht="13" x14ac:dyDescent="0.1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</row>
    <row r="362" spans="1:53" ht="13" x14ac:dyDescent="0.1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</row>
    <row r="363" spans="1:53" ht="13" x14ac:dyDescent="0.1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</row>
    <row r="364" spans="1:53" ht="13" x14ac:dyDescent="0.1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</row>
    <row r="365" spans="1:53" ht="13" x14ac:dyDescent="0.1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</row>
    <row r="366" spans="1:53" ht="13" x14ac:dyDescent="0.1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</row>
    <row r="367" spans="1:53" ht="13" x14ac:dyDescent="0.1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</row>
    <row r="368" spans="1:53" ht="13" x14ac:dyDescent="0.1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</row>
    <row r="369" spans="1:53" ht="13" x14ac:dyDescent="0.1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</row>
    <row r="370" spans="1:53" ht="13" x14ac:dyDescent="0.1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</row>
    <row r="371" spans="1:53" ht="13" x14ac:dyDescent="0.1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</row>
    <row r="372" spans="1:53" ht="13" x14ac:dyDescent="0.1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</row>
    <row r="373" spans="1:53" ht="13" x14ac:dyDescent="0.1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</row>
    <row r="374" spans="1:53" ht="13" x14ac:dyDescent="0.1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</row>
    <row r="375" spans="1:53" ht="13" x14ac:dyDescent="0.1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</row>
    <row r="376" spans="1:53" ht="13" x14ac:dyDescent="0.1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</row>
    <row r="377" spans="1:53" ht="13" x14ac:dyDescent="0.1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</row>
    <row r="378" spans="1:53" ht="13" x14ac:dyDescent="0.1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</row>
    <row r="379" spans="1:53" ht="13" x14ac:dyDescent="0.1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</row>
    <row r="380" spans="1:53" ht="13" x14ac:dyDescent="0.1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</row>
    <row r="381" spans="1:53" ht="13" x14ac:dyDescent="0.1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</row>
    <row r="382" spans="1:53" ht="13" x14ac:dyDescent="0.1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</row>
    <row r="383" spans="1:53" ht="13" x14ac:dyDescent="0.1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</row>
    <row r="384" spans="1:53" ht="13" x14ac:dyDescent="0.1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</row>
    <row r="385" spans="1:53" ht="13" x14ac:dyDescent="0.1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</row>
    <row r="386" spans="1:53" ht="13" x14ac:dyDescent="0.1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</row>
    <row r="387" spans="1:53" ht="13" x14ac:dyDescent="0.1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</row>
    <row r="388" spans="1:53" ht="13" x14ac:dyDescent="0.1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</row>
    <row r="389" spans="1:53" ht="13" x14ac:dyDescent="0.1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</row>
    <row r="390" spans="1:53" ht="13" x14ac:dyDescent="0.1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</row>
    <row r="391" spans="1:53" ht="13" x14ac:dyDescent="0.1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</row>
    <row r="392" spans="1:53" ht="13" x14ac:dyDescent="0.1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</row>
    <row r="393" spans="1:53" ht="13" x14ac:dyDescent="0.1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</row>
    <row r="394" spans="1:53" ht="13" x14ac:dyDescent="0.1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</row>
    <row r="395" spans="1:53" ht="13" x14ac:dyDescent="0.1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</row>
    <row r="396" spans="1:53" ht="13" x14ac:dyDescent="0.1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</row>
    <row r="397" spans="1:53" ht="13" x14ac:dyDescent="0.1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</row>
    <row r="398" spans="1:53" ht="13" x14ac:dyDescent="0.1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</row>
    <row r="399" spans="1:53" ht="13" x14ac:dyDescent="0.1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</row>
    <row r="400" spans="1:53" ht="13" x14ac:dyDescent="0.1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</row>
    <row r="401" spans="1:53" ht="13" x14ac:dyDescent="0.1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</row>
    <row r="402" spans="1:53" ht="13" x14ac:dyDescent="0.1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</row>
    <row r="403" spans="1:53" ht="13" x14ac:dyDescent="0.1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</row>
    <row r="404" spans="1:53" ht="13" x14ac:dyDescent="0.1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</row>
    <row r="405" spans="1:53" ht="13" x14ac:dyDescent="0.1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</row>
    <row r="406" spans="1:53" ht="13" x14ac:dyDescent="0.1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</row>
    <row r="407" spans="1:53" ht="13" x14ac:dyDescent="0.1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</row>
    <row r="408" spans="1:53" ht="13" x14ac:dyDescent="0.1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</row>
    <row r="409" spans="1:53" ht="13" x14ac:dyDescent="0.1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</row>
    <row r="410" spans="1:53" ht="13" x14ac:dyDescent="0.1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</row>
    <row r="411" spans="1:53" ht="13" x14ac:dyDescent="0.1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</row>
    <row r="412" spans="1:53" ht="13" x14ac:dyDescent="0.1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</row>
    <row r="413" spans="1:53" ht="13" x14ac:dyDescent="0.1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</row>
    <row r="414" spans="1:53" ht="13" x14ac:dyDescent="0.1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</row>
    <row r="415" spans="1:53" ht="13" x14ac:dyDescent="0.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</row>
    <row r="416" spans="1:53" ht="13" x14ac:dyDescent="0.1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</row>
    <row r="417" spans="1:53" ht="13" x14ac:dyDescent="0.1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</row>
    <row r="418" spans="1:53" ht="13" x14ac:dyDescent="0.1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</row>
    <row r="419" spans="1:53" ht="13" x14ac:dyDescent="0.1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</row>
    <row r="420" spans="1:53" ht="13" x14ac:dyDescent="0.1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</row>
    <row r="421" spans="1:53" ht="13" x14ac:dyDescent="0.1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</row>
    <row r="422" spans="1:53" ht="13" x14ac:dyDescent="0.1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</row>
    <row r="423" spans="1:53" ht="13" x14ac:dyDescent="0.1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</row>
    <row r="424" spans="1:53" ht="13" x14ac:dyDescent="0.1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</row>
    <row r="425" spans="1:53" ht="13" x14ac:dyDescent="0.1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</row>
    <row r="426" spans="1:53" ht="13" x14ac:dyDescent="0.1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</row>
    <row r="427" spans="1:53" ht="13" x14ac:dyDescent="0.1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</row>
    <row r="428" spans="1:53" ht="13" x14ac:dyDescent="0.1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</row>
    <row r="429" spans="1:53" ht="13" x14ac:dyDescent="0.1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</row>
    <row r="430" spans="1:53" ht="13" x14ac:dyDescent="0.1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</row>
    <row r="431" spans="1:53" ht="13" x14ac:dyDescent="0.1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</row>
    <row r="432" spans="1:53" ht="13" x14ac:dyDescent="0.1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</row>
    <row r="433" spans="1:53" ht="13" x14ac:dyDescent="0.1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</row>
    <row r="434" spans="1:53" ht="13" x14ac:dyDescent="0.1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</row>
    <row r="435" spans="1:53" ht="13" x14ac:dyDescent="0.1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</row>
    <row r="436" spans="1:53" ht="13" x14ac:dyDescent="0.1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</row>
    <row r="437" spans="1:53" ht="13" x14ac:dyDescent="0.1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</row>
    <row r="438" spans="1:53" ht="13" x14ac:dyDescent="0.1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</row>
    <row r="439" spans="1:53" ht="13" x14ac:dyDescent="0.1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</row>
    <row r="440" spans="1:53" ht="13" x14ac:dyDescent="0.1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</row>
    <row r="441" spans="1:53" ht="13" x14ac:dyDescent="0.1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</row>
    <row r="442" spans="1:53" ht="13" x14ac:dyDescent="0.1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</row>
    <row r="443" spans="1:53" ht="13" x14ac:dyDescent="0.1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</row>
    <row r="444" spans="1:53" ht="13" x14ac:dyDescent="0.1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</row>
    <row r="445" spans="1:53" ht="13" x14ac:dyDescent="0.1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</row>
    <row r="446" spans="1:53" ht="13" x14ac:dyDescent="0.1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</row>
    <row r="447" spans="1:53" ht="13" x14ac:dyDescent="0.1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</row>
    <row r="448" spans="1:53" ht="13" x14ac:dyDescent="0.1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</row>
    <row r="449" spans="1:53" ht="13" x14ac:dyDescent="0.1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</row>
    <row r="450" spans="1:53" ht="13" x14ac:dyDescent="0.1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</row>
    <row r="451" spans="1:53" ht="13" x14ac:dyDescent="0.1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</row>
    <row r="452" spans="1:53" ht="13" x14ac:dyDescent="0.1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</row>
    <row r="453" spans="1:53" ht="13" x14ac:dyDescent="0.1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</row>
    <row r="454" spans="1:53" ht="13" x14ac:dyDescent="0.1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</row>
    <row r="455" spans="1:53" ht="13" x14ac:dyDescent="0.1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</row>
    <row r="456" spans="1:53" ht="13" x14ac:dyDescent="0.1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</row>
    <row r="457" spans="1:53" ht="13" x14ac:dyDescent="0.1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</row>
    <row r="458" spans="1:53" ht="13" x14ac:dyDescent="0.1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</row>
    <row r="459" spans="1:53" ht="13" x14ac:dyDescent="0.1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</row>
    <row r="460" spans="1:53" ht="13" x14ac:dyDescent="0.1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</row>
    <row r="461" spans="1:53" ht="13" x14ac:dyDescent="0.1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</row>
    <row r="462" spans="1:53" ht="13" x14ac:dyDescent="0.1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</row>
    <row r="463" spans="1:53" ht="13" x14ac:dyDescent="0.1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</row>
    <row r="464" spans="1:53" ht="13" x14ac:dyDescent="0.1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</row>
    <row r="465" spans="1:53" ht="13" x14ac:dyDescent="0.1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</row>
    <row r="466" spans="1:53" ht="13" x14ac:dyDescent="0.1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</row>
    <row r="467" spans="1:53" ht="13" x14ac:dyDescent="0.1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</row>
    <row r="468" spans="1:53" ht="13" x14ac:dyDescent="0.1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</row>
    <row r="469" spans="1:53" ht="13" x14ac:dyDescent="0.1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</row>
    <row r="470" spans="1:53" ht="13" x14ac:dyDescent="0.1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</row>
    <row r="471" spans="1:53" ht="13" x14ac:dyDescent="0.1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</row>
    <row r="472" spans="1:53" ht="13" x14ac:dyDescent="0.1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</row>
    <row r="473" spans="1:53" ht="13" x14ac:dyDescent="0.1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</row>
    <row r="474" spans="1:53" ht="13" x14ac:dyDescent="0.1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</row>
    <row r="475" spans="1:53" ht="13" x14ac:dyDescent="0.1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</row>
    <row r="476" spans="1:53" ht="13" x14ac:dyDescent="0.1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</row>
    <row r="477" spans="1:53" ht="13" x14ac:dyDescent="0.1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</row>
    <row r="478" spans="1:53" ht="13" x14ac:dyDescent="0.1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</row>
    <row r="479" spans="1:53" ht="13" x14ac:dyDescent="0.1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</row>
    <row r="480" spans="1:53" ht="13" x14ac:dyDescent="0.1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</row>
    <row r="481" spans="1:53" ht="13" x14ac:dyDescent="0.1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</row>
    <row r="482" spans="1:53" ht="13" x14ac:dyDescent="0.1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</row>
    <row r="483" spans="1:53" ht="13" x14ac:dyDescent="0.1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</row>
    <row r="484" spans="1:53" ht="13" x14ac:dyDescent="0.1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</row>
    <row r="485" spans="1:53" ht="13" x14ac:dyDescent="0.1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</row>
    <row r="486" spans="1:53" ht="13" x14ac:dyDescent="0.1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</row>
    <row r="487" spans="1:53" ht="13" x14ac:dyDescent="0.1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</row>
    <row r="488" spans="1:53" ht="13" x14ac:dyDescent="0.1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</row>
    <row r="489" spans="1:53" ht="13" x14ac:dyDescent="0.1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</row>
    <row r="490" spans="1:53" ht="13" x14ac:dyDescent="0.1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</row>
    <row r="491" spans="1:53" ht="13" x14ac:dyDescent="0.1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</row>
    <row r="492" spans="1:53" ht="13" x14ac:dyDescent="0.1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</row>
    <row r="493" spans="1:53" ht="13" x14ac:dyDescent="0.1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</row>
    <row r="494" spans="1:53" ht="13" x14ac:dyDescent="0.1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</row>
    <row r="495" spans="1:53" ht="13" x14ac:dyDescent="0.1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</row>
    <row r="496" spans="1:53" ht="13" x14ac:dyDescent="0.1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</row>
    <row r="497" spans="1:53" ht="13" x14ac:dyDescent="0.1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</row>
    <row r="498" spans="1:53" ht="13" x14ac:dyDescent="0.1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</row>
    <row r="499" spans="1:53" ht="13" x14ac:dyDescent="0.1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</row>
    <row r="500" spans="1:53" ht="13" x14ac:dyDescent="0.1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</row>
    <row r="501" spans="1:53" ht="13" x14ac:dyDescent="0.1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 spans="1:53" ht="13" x14ac:dyDescent="0.1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 spans="1:53" ht="13" x14ac:dyDescent="0.1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 spans="1:53" ht="13" x14ac:dyDescent="0.1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1:53" ht="13" x14ac:dyDescent="0.1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ht="13" x14ac:dyDescent="0.1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1:53" ht="13" x14ac:dyDescent="0.1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ht="13" x14ac:dyDescent="0.1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1:53" ht="13" x14ac:dyDescent="0.1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ht="13" x14ac:dyDescent="0.1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1:53" ht="13" x14ac:dyDescent="0.1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ht="13" x14ac:dyDescent="0.1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13" x14ac:dyDescent="0.1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13" x14ac:dyDescent="0.1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13" x14ac:dyDescent="0.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13" x14ac:dyDescent="0.1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13" x14ac:dyDescent="0.1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13" x14ac:dyDescent="0.1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13" x14ac:dyDescent="0.1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13" x14ac:dyDescent="0.1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13" x14ac:dyDescent="0.1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13" x14ac:dyDescent="0.1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13" x14ac:dyDescent="0.1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13" x14ac:dyDescent="0.1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13" x14ac:dyDescent="0.1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13" x14ac:dyDescent="0.1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13" x14ac:dyDescent="0.1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13" x14ac:dyDescent="0.1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13" x14ac:dyDescent="0.1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13" x14ac:dyDescent="0.1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13" x14ac:dyDescent="0.1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13" x14ac:dyDescent="0.1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13" x14ac:dyDescent="0.1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13" x14ac:dyDescent="0.1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13" x14ac:dyDescent="0.1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13" x14ac:dyDescent="0.1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13" x14ac:dyDescent="0.1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13" x14ac:dyDescent="0.1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13" x14ac:dyDescent="0.1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13" x14ac:dyDescent="0.1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13" x14ac:dyDescent="0.1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13" x14ac:dyDescent="0.1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13" x14ac:dyDescent="0.1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13" x14ac:dyDescent="0.1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13" x14ac:dyDescent="0.1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13" x14ac:dyDescent="0.1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13" x14ac:dyDescent="0.1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13" x14ac:dyDescent="0.1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13" x14ac:dyDescent="0.1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13" x14ac:dyDescent="0.1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13" x14ac:dyDescent="0.1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13" x14ac:dyDescent="0.1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13" x14ac:dyDescent="0.1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13" x14ac:dyDescent="0.1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13" x14ac:dyDescent="0.1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13" x14ac:dyDescent="0.1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13" x14ac:dyDescent="0.1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13" x14ac:dyDescent="0.1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ht="13" x14ac:dyDescent="0.1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</row>
    <row r="560" spans="1:53" ht="13" x14ac:dyDescent="0.1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</row>
    <row r="561" spans="1:53" ht="13" x14ac:dyDescent="0.1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</row>
    <row r="562" spans="1:53" ht="13" x14ac:dyDescent="0.1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</row>
    <row r="563" spans="1:53" ht="13" x14ac:dyDescent="0.1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</row>
    <row r="564" spans="1:53" ht="13" x14ac:dyDescent="0.1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</row>
    <row r="565" spans="1:53" ht="13" x14ac:dyDescent="0.1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</row>
    <row r="566" spans="1:53" ht="13" x14ac:dyDescent="0.1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</row>
    <row r="567" spans="1:53" ht="13" x14ac:dyDescent="0.1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</row>
    <row r="568" spans="1:53" ht="13" x14ac:dyDescent="0.1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</row>
    <row r="569" spans="1:53" ht="13" x14ac:dyDescent="0.1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</row>
    <row r="570" spans="1:53" ht="13" x14ac:dyDescent="0.1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</row>
    <row r="571" spans="1:53" ht="13" x14ac:dyDescent="0.1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</row>
    <row r="572" spans="1:53" ht="13" x14ac:dyDescent="0.1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</row>
    <row r="573" spans="1:53" ht="13" x14ac:dyDescent="0.1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</row>
    <row r="574" spans="1:53" ht="13" x14ac:dyDescent="0.1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</row>
    <row r="575" spans="1:53" ht="13" x14ac:dyDescent="0.1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</row>
    <row r="576" spans="1:53" ht="13" x14ac:dyDescent="0.1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</row>
    <row r="577" spans="1:53" ht="13" x14ac:dyDescent="0.1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</row>
    <row r="578" spans="1:53" ht="13" x14ac:dyDescent="0.1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</row>
    <row r="579" spans="1:53" ht="13" x14ac:dyDescent="0.1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</row>
    <row r="580" spans="1:53" ht="13" x14ac:dyDescent="0.1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</row>
    <row r="581" spans="1:53" ht="13" x14ac:dyDescent="0.1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</row>
    <row r="582" spans="1:53" ht="13" x14ac:dyDescent="0.1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</row>
    <row r="583" spans="1:53" ht="13" x14ac:dyDescent="0.1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</row>
    <row r="584" spans="1:53" ht="13" x14ac:dyDescent="0.1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</row>
    <row r="585" spans="1:53" ht="13" x14ac:dyDescent="0.1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</row>
    <row r="586" spans="1:53" ht="13" x14ac:dyDescent="0.1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</row>
    <row r="587" spans="1:53" ht="13" x14ac:dyDescent="0.1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</row>
    <row r="588" spans="1:53" ht="13" x14ac:dyDescent="0.1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</row>
    <row r="589" spans="1:53" ht="13" x14ac:dyDescent="0.1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</row>
    <row r="590" spans="1:53" ht="13" x14ac:dyDescent="0.1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</row>
    <row r="591" spans="1:53" ht="13" x14ac:dyDescent="0.1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</row>
    <row r="592" spans="1:53" ht="13" x14ac:dyDescent="0.1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</row>
    <row r="593" spans="1:53" ht="13" x14ac:dyDescent="0.1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</row>
    <row r="594" spans="1:53" ht="13" x14ac:dyDescent="0.1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</row>
    <row r="595" spans="1:53" ht="13" x14ac:dyDescent="0.1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</row>
    <row r="596" spans="1:53" ht="13" x14ac:dyDescent="0.1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</row>
    <row r="597" spans="1:53" ht="13" x14ac:dyDescent="0.1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</row>
    <row r="598" spans="1:53" ht="13" x14ac:dyDescent="0.1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</row>
    <row r="599" spans="1:53" ht="13" x14ac:dyDescent="0.1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</row>
    <row r="600" spans="1:53" ht="13" x14ac:dyDescent="0.1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</row>
    <row r="601" spans="1:53" ht="13" x14ac:dyDescent="0.1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</row>
    <row r="602" spans="1:53" ht="13" x14ac:dyDescent="0.1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</row>
    <row r="603" spans="1:53" ht="13" x14ac:dyDescent="0.1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</row>
    <row r="604" spans="1:53" ht="13" x14ac:dyDescent="0.1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</row>
    <row r="605" spans="1:53" ht="13" x14ac:dyDescent="0.1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</row>
    <row r="606" spans="1:53" ht="13" x14ac:dyDescent="0.1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</row>
    <row r="607" spans="1:53" ht="13" x14ac:dyDescent="0.1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</row>
    <row r="608" spans="1:53" ht="13" x14ac:dyDescent="0.1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</row>
    <row r="609" spans="1:53" ht="13" x14ac:dyDescent="0.1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</row>
    <row r="610" spans="1:53" ht="13" x14ac:dyDescent="0.1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</row>
    <row r="611" spans="1:53" ht="13" x14ac:dyDescent="0.1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</row>
    <row r="612" spans="1:53" ht="13" x14ac:dyDescent="0.1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</row>
    <row r="613" spans="1:53" ht="13" x14ac:dyDescent="0.1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</row>
    <row r="614" spans="1:53" ht="13" x14ac:dyDescent="0.1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</row>
    <row r="615" spans="1:53" ht="13" x14ac:dyDescent="0.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</row>
    <row r="616" spans="1:53" ht="13" x14ac:dyDescent="0.1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</row>
    <row r="617" spans="1:53" ht="13" x14ac:dyDescent="0.1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</row>
    <row r="618" spans="1:53" ht="13" x14ac:dyDescent="0.1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</row>
    <row r="619" spans="1:53" ht="13" x14ac:dyDescent="0.1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</row>
    <row r="620" spans="1:53" ht="13" x14ac:dyDescent="0.1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</row>
    <row r="621" spans="1:53" ht="13" x14ac:dyDescent="0.1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</row>
    <row r="622" spans="1:53" ht="13" x14ac:dyDescent="0.1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</row>
    <row r="623" spans="1:53" ht="13" x14ac:dyDescent="0.1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</row>
    <row r="624" spans="1:53" ht="13" x14ac:dyDescent="0.1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</row>
    <row r="625" spans="1:53" ht="13" x14ac:dyDescent="0.1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</row>
    <row r="626" spans="1:53" ht="13" x14ac:dyDescent="0.1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</row>
    <row r="627" spans="1:53" ht="13" x14ac:dyDescent="0.1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</row>
    <row r="628" spans="1:53" ht="13" x14ac:dyDescent="0.1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</row>
    <row r="629" spans="1:53" ht="13" x14ac:dyDescent="0.1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</row>
    <row r="630" spans="1:53" ht="13" x14ac:dyDescent="0.1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</row>
    <row r="631" spans="1:53" ht="13" x14ac:dyDescent="0.1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</row>
    <row r="632" spans="1:53" ht="13" x14ac:dyDescent="0.1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</row>
    <row r="633" spans="1:53" ht="13" x14ac:dyDescent="0.1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</row>
    <row r="634" spans="1:53" ht="13" x14ac:dyDescent="0.1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</row>
    <row r="635" spans="1:53" ht="13" x14ac:dyDescent="0.1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</row>
    <row r="636" spans="1:53" ht="13" x14ac:dyDescent="0.1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</row>
    <row r="637" spans="1:53" ht="13" x14ac:dyDescent="0.1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</row>
    <row r="638" spans="1:53" ht="13" x14ac:dyDescent="0.1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</row>
    <row r="639" spans="1:53" ht="13" x14ac:dyDescent="0.1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</row>
    <row r="640" spans="1:53" ht="13" x14ac:dyDescent="0.1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</row>
    <row r="641" spans="1:53" ht="13" x14ac:dyDescent="0.1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</row>
    <row r="642" spans="1:53" ht="13" x14ac:dyDescent="0.1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</row>
    <row r="643" spans="1:53" ht="13" x14ac:dyDescent="0.1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</row>
    <row r="644" spans="1:53" ht="13" x14ac:dyDescent="0.1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</row>
    <row r="645" spans="1:53" ht="13" x14ac:dyDescent="0.1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</row>
    <row r="646" spans="1:53" ht="13" x14ac:dyDescent="0.1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</row>
    <row r="647" spans="1:53" ht="13" x14ac:dyDescent="0.1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</row>
    <row r="648" spans="1:53" ht="13" x14ac:dyDescent="0.1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</row>
    <row r="649" spans="1:53" ht="13" x14ac:dyDescent="0.1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</row>
    <row r="650" spans="1:53" ht="13" x14ac:dyDescent="0.1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</row>
    <row r="651" spans="1:53" ht="13" x14ac:dyDescent="0.1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</row>
    <row r="652" spans="1:53" ht="13" x14ac:dyDescent="0.1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</row>
    <row r="653" spans="1:53" ht="13" x14ac:dyDescent="0.1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</row>
    <row r="654" spans="1:53" ht="13" x14ac:dyDescent="0.1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</row>
    <row r="655" spans="1:53" ht="13" x14ac:dyDescent="0.1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</row>
    <row r="656" spans="1:53" ht="13" x14ac:dyDescent="0.1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</row>
    <row r="657" spans="1:53" ht="13" x14ac:dyDescent="0.1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</row>
    <row r="658" spans="1:53" ht="13" x14ac:dyDescent="0.1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</row>
    <row r="659" spans="1:53" ht="13" x14ac:dyDescent="0.1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</row>
    <row r="660" spans="1:53" ht="13" x14ac:dyDescent="0.1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</row>
    <row r="661" spans="1:53" ht="13" x14ac:dyDescent="0.1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</row>
    <row r="662" spans="1:53" ht="13" x14ac:dyDescent="0.1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</row>
    <row r="663" spans="1:53" ht="13" x14ac:dyDescent="0.1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</row>
    <row r="664" spans="1:53" ht="13" x14ac:dyDescent="0.1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</row>
    <row r="665" spans="1:53" ht="13" x14ac:dyDescent="0.1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</row>
    <row r="666" spans="1:53" ht="13" x14ac:dyDescent="0.1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</row>
    <row r="667" spans="1:53" ht="13" x14ac:dyDescent="0.1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</row>
    <row r="668" spans="1:53" ht="13" x14ac:dyDescent="0.1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</row>
    <row r="669" spans="1:53" ht="13" x14ac:dyDescent="0.1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</row>
    <row r="670" spans="1:53" ht="13" x14ac:dyDescent="0.1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</row>
    <row r="671" spans="1:53" ht="13" x14ac:dyDescent="0.1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</row>
    <row r="672" spans="1:53" ht="13" x14ac:dyDescent="0.1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</row>
    <row r="673" spans="1:53" ht="13" x14ac:dyDescent="0.1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</row>
    <row r="674" spans="1:53" ht="13" x14ac:dyDescent="0.1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</row>
    <row r="675" spans="1:53" ht="13" x14ac:dyDescent="0.1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</row>
    <row r="676" spans="1:53" ht="13" x14ac:dyDescent="0.1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</row>
    <row r="677" spans="1:53" ht="13" x14ac:dyDescent="0.1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</row>
    <row r="678" spans="1:53" ht="13" x14ac:dyDescent="0.1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</row>
    <row r="679" spans="1:53" ht="13" x14ac:dyDescent="0.1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</row>
    <row r="680" spans="1:53" ht="13" x14ac:dyDescent="0.1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</row>
    <row r="681" spans="1:53" ht="13" x14ac:dyDescent="0.1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</row>
    <row r="682" spans="1:53" ht="13" x14ac:dyDescent="0.1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</row>
    <row r="683" spans="1:53" ht="13" x14ac:dyDescent="0.1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</row>
    <row r="684" spans="1:53" ht="13" x14ac:dyDescent="0.1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</row>
    <row r="685" spans="1:53" ht="13" x14ac:dyDescent="0.1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</row>
    <row r="686" spans="1:53" ht="13" x14ac:dyDescent="0.1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</row>
    <row r="687" spans="1:53" ht="13" x14ac:dyDescent="0.1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</row>
    <row r="688" spans="1:53" ht="13" x14ac:dyDescent="0.1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</row>
    <row r="689" spans="1:53" ht="13" x14ac:dyDescent="0.1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</row>
    <row r="690" spans="1:53" ht="13" x14ac:dyDescent="0.1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</row>
    <row r="691" spans="1:53" ht="13" x14ac:dyDescent="0.1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</row>
    <row r="692" spans="1:53" ht="13" x14ac:dyDescent="0.1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</row>
    <row r="693" spans="1:53" ht="13" x14ac:dyDescent="0.1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</row>
    <row r="694" spans="1:53" ht="13" x14ac:dyDescent="0.1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</row>
    <row r="695" spans="1:53" ht="13" x14ac:dyDescent="0.1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</row>
    <row r="696" spans="1:53" ht="13" x14ac:dyDescent="0.1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</row>
    <row r="697" spans="1:53" ht="13" x14ac:dyDescent="0.1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</row>
    <row r="698" spans="1:53" ht="13" x14ac:dyDescent="0.1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</row>
    <row r="699" spans="1:53" ht="13" x14ac:dyDescent="0.1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</row>
    <row r="700" spans="1:53" ht="13" x14ac:dyDescent="0.1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</row>
    <row r="701" spans="1:53" ht="13" x14ac:dyDescent="0.1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</row>
    <row r="702" spans="1:53" ht="13" x14ac:dyDescent="0.1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</row>
    <row r="703" spans="1:53" ht="13" x14ac:dyDescent="0.1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</row>
    <row r="704" spans="1:53" ht="13" x14ac:dyDescent="0.1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</row>
    <row r="705" spans="1:53" ht="13" x14ac:dyDescent="0.1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</row>
    <row r="706" spans="1:53" ht="13" x14ac:dyDescent="0.1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</row>
    <row r="707" spans="1:53" ht="13" x14ac:dyDescent="0.1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</row>
    <row r="708" spans="1:53" ht="13" x14ac:dyDescent="0.1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</row>
    <row r="709" spans="1:53" ht="13" x14ac:dyDescent="0.1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</row>
    <row r="710" spans="1:53" ht="13" x14ac:dyDescent="0.1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</row>
    <row r="711" spans="1:53" ht="13" x14ac:dyDescent="0.1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</row>
    <row r="712" spans="1:53" ht="13" x14ac:dyDescent="0.1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</row>
    <row r="713" spans="1:53" ht="13" x14ac:dyDescent="0.1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</row>
    <row r="714" spans="1:53" ht="13" x14ac:dyDescent="0.1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</row>
    <row r="715" spans="1:53" ht="13" x14ac:dyDescent="0.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</row>
    <row r="716" spans="1:53" ht="13" x14ac:dyDescent="0.1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</row>
    <row r="717" spans="1:53" ht="13" x14ac:dyDescent="0.1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</row>
    <row r="718" spans="1:53" ht="13" x14ac:dyDescent="0.1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</row>
    <row r="719" spans="1:53" ht="13" x14ac:dyDescent="0.1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</row>
    <row r="720" spans="1:53" ht="13" x14ac:dyDescent="0.1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</row>
    <row r="721" spans="1:53" ht="13" x14ac:dyDescent="0.1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</row>
    <row r="722" spans="1:53" ht="13" x14ac:dyDescent="0.1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</row>
    <row r="723" spans="1:53" ht="13" x14ac:dyDescent="0.1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</row>
    <row r="724" spans="1:53" ht="13" x14ac:dyDescent="0.1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</row>
    <row r="725" spans="1:53" ht="13" x14ac:dyDescent="0.1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</row>
    <row r="726" spans="1:53" ht="13" x14ac:dyDescent="0.1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</row>
    <row r="727" spans="1:53" ht="13" x14ac:dyDescent="0.1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</row>
    <row r="728" spans="1:53" ht="13" x14ac:dyDescent="0.1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</row>
    <row r="729" spans="1:53" ht="13" x14ac:dyDescent="0.1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</row>
    <row r="730" spans="1:53" ht="13" x14ac:dyDescent="0.1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</row>
    <row r="731" spans="1:53" ht="13" x14ac:dyDescent="0.1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</row>
    <row r="732" spans="1:53" ht="13" x14ac:dyDescent="0.1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</row>
    <row r="733" spans="1:53" ht="13" x14ac:dyDescent="0.1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</row>
    <row r="734" spans="1:53" ht="13" x14ac:dyDescent="0.1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</row>
    <row r="735" spans="1:53" ht="13" x14ac:dyDescent="0.1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</row>
    <row r="736" spans="1:53" ht="13" x14ac:dyDescent="0.1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</row>
    <row r="737" spans="1:53" ht="13" x14ac:dyDescent="0.1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</row>
    <row r="738" spans="1:53" ht="13" x14ac:dyDescent="0.1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</row>
    <row r="739" spans="1:53" ht="13" x14ac:dyDescent="0.1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</row>
    <row r="740" spans="1:53" ht="13" x14ac:dyDescent="0.1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</row>
    <row r="741" spans="1:53" ht="13" x14ac:dyDescent="0.1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</row>
    <row r="742" spans="1:53" ht="13" x14ac:dyDescent="0.1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</row>
    <row r="743" spans="1:53" ht="13" x14ac:dyDescent="0.1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</row>
    <row r="744" spans="1:53" ht="13" x14ac:dyDescent="0.1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</row>
    <row r="745" spans="1:53" ht="13" x14ac:dyDescent="0.1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</row>
    <row r="746" spans="1:53" ht="13" x14ac:dyDescent="0.1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</row>
    <row r="747" spans="1:53" ht="13" x14ac:dyDescent="0.1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</row>
    <row r="748" spans="1:53" ht="13" x14ac:dyDescent="0.1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</row>
    <row r="749" spans="1:53" ht="13" x14ac:dyDescent="0.1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</row>
    <row r="750" spans="1:53" ht="13" x14ac:dyDescent="0.1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</row>
    <row r="751" spans="1:53" ht="13" x14ac:dyDescent="0.1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</row>
    <row r="752" spans="1:53" ht="13" x14ac:dyDescent="0.1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</row>
    <row r="753" spans="1:53" ht="13" x14ac:dyDescent="0.1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</row>
    <row r="754" spans="1:53" ht="13" x14ac:dyDescent="0.1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</row>
    <row r="755" spans="1:53" ht="13" x14ac:dyDescent="0.1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</row>
    <row r="756" spans="1:53" ht="13" x14ac:dyDescent="0.1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</row>
    <row r="757" spans="1:53" ht="13" x14ac:dyDescent="0.1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</row>
    <row r="758" spans="1:53" ht="13" x14ac:dyDescent="0.1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</row>
    <row r="759" spans="1:53" ht="13" x14ac:dyDescent="0.1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</row>
    <row r="760" spans="1:53" ht="13" x14ac:dyDescent="0.1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</row>
    <row r="761" spans="1:53" ht="13" x14ac:dyDescent="0.1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</row>
    <row r="762" spans="1:53" ht="13" x14ac:dyDescent="0.1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</row>
    <row r="763" spans="1:53" ht="13" x14ac:dyDescent="0.1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</row>
    <row r="764" spans="1:53" ht="13" x14ac:dyDescent="0.1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</row>
    <row r="765" spans="1:53" ht="13" x14ac:dyDescent="0.1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</row>
    <row r="766" spans="1:53" ht="13" x14ac:dyDescent="0.1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</row>
    <row r="767" spans="1:53" ht="13" x14ac:dyDescent="0.1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</row>
    <row r="768" spans="1:53" ht="13" x14ac:dyDescent="0.1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</row>
    <row r="769" spans="1:53" ht="13" x14ac:dyDescent="0.1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</row>
    <row r="770" spans="1:53" ht="13" x14ac:dyDescent="0.1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</row>
    <row r="771" spans="1:53" ht="13" x14ac:dyDescent="0.1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</row>
    <row r="772" spans="1:53" ht="13" x14ac:dyDescent="0.1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</row>
    <row r="773" spans="1:53" ht="13" x14ac:dyDescent="0.1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</row>
    <row r="774" spans="1:53" ht="13" x14ac:dyDescent="0.1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</row>
    <row r="775" spans="1:53" ht="13" x14ac:dyDescent="0.1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</row>
    <row r="776" spans="1:53" ht="13" x14ac:dyDescent="0.1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</row>
    <row r="777" spans="1:53" ht="13" x14ac:dyDescent="0.1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</row>
    <row r="778" spans="1:53" ht="13" x14ac:dyDescent="0.1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</row>
    <row r="779" spans="1:53" ht="13" x14ac:dyDescent="0.1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</row>
    <row r="780" spans="1:53" ht="13" x14ac:dyDescent="0.1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</row>
    <row r="781" spans="1:53" ht="13" x14ac:dyDescent="0.1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</row>
    <row r="782" spans="1:53" ht="13" x14ac:dyDescent="0.1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</row>
    <row r="783" spans="1:53" ht="13" x14ac:dyDescent="0.1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</row>
    <row r="784" spans="1:53" ht="13" x14ac:dyDescent="0.1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</row>
    <row r="785" spans="1:53" ht="13" x14ac:dyDescent="0.1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</row>
    <row r="786" spans="1:53" ht="13" x14ac:dyDescent="0.1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</row>
    <row r="787" spans="1:53" ht="13" x14ac:dyDescent="0.1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</row>
    <row r="788" spans="1:53" ht="13" x14ac:dyDescent="0.1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</row>
    <row r="789" spans="1:53" ht="13" x14ac:dyDescent="0.1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</row>
    <row r="790" spans="1:53" ht="13" x14ac:dyDescent="0.1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</row>
    <row r="791" spans="1:53" ht="13" x14ac:dyDescent="0.1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</row>
    <row r="792" spans="1:53" ht="13" x14ac:dyDescent="0.1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</row>
    <row r="793" spans="1:53" ht="13" x14ac:dyDescent="0.1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</row>
    <row r="794" spans="1:53" ht="13" x14ac:dyDescent="0.1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</row>
    <row r="795" spans="1:53" ht="13" x14ac:dyDescent="0.1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</row>
    <row r="796" spans="1:53" ht="13" x14ac:dyDescent="0.1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</row>
    <row r="797" spans="1:53" ht="13" x14ac:dyDescent="0.1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</row>
    <row r="798" spans="1:53" ht="13" x14ac:dyDescent="0.1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</row>
    <row r="799" spans="1:53" ht="13" x14ac:dyDescent="0.1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</row>
    <row r="800" spans="1:53" ht="13" x14ac:dyDescent="0.1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</row>
    <row r="801" spans="1:53" ht="13" x14ac:dyDescent="0.1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</row>
    <row r="802" spans="1:53" ht="13" x14ac:dyDescent="0.1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</row>
    <row r="803" spans="1:53" ht="13" x14ac:dyDescent="0.1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</row>
    <row r="804" spans="1:53" ht="13" x14ac:dyDescent="0.1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</row>
    <row r="805" spans="1:53" ht="13" x14ac:dyDescent="0.1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</row>
    <row r="806" spans="1:53" ht="13" x14ac:dyDescent="0.1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</row>
    <row r="807" spans="1:53" ht="13" x14ac:dyDescent="0.1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</row>
    <row r="808" spans="1:53" ht="13" x14ac:dyDescent="0.1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</row>
    <row r="809" spans="1:53" ht="13" x14ac:dyDescent="0.1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</row>
    <row r="810" spans="1:53" ht="13" x14ac:dyDescent="0.1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</row>
    <row r="811" spans="1:53" ht="13" x14ac:dyDescent="0.1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</row>
    <row r="812" spans="1:53" ht="13" x14ac:dyDescent="0.1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</row>
    <row r="813" spans="1:53" ht="13" x14ac:dyDescent="0.1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</row>
    <row r="814" spans="1:53" ht="13" x14ac:dyDescent="0.1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</row>
    <row r="815" spans="1:53" ht="13" x14ac:dyDescent="0.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</row>
    <row r="816" spans="1:53" ht="13" x14ac:dyDescent="0.1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</row>
    <row r="817" spans="1:53" ht="13" x14ac:dyDescent="0.1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</row>
    <row r="818" spans="1:53" ht="13" x14ac:dyDescent="0.1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</row>
    <row r="819" spans="1:53" ht="13" x14ac:dyDescent="0.1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</row>
    <row r="820" spans="1:53" ht="13" x14ac:dyDescent="0.1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</row>
    <row r="821" spans="1:53" ht="13" x14ac:dyDescent="0.1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</row>
    <row r="822" spans="1:53" ht="13" x14ac:dyDescent="0.1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</row>
    <row r="823" spans="1:53" ht="13" x14ac:dyDescent="0.1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</row>
    <row r="824" spans="1:53" ht="13" x14ac:dyDescent="0.1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</row>
    <row r="825" spans="1:53" ht="13" x14ac:dyDescent="0.1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</row>
    <row r="826" spans="1:53" ht="13" x14ac:dyDescent="0.1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</row>
    <row r="827" spans="1:53" ht="13" x14ac:dyDescent="0.1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</row>
    <row r="828" spans="1:53" ht="13" x14ac:dyDescent="0.1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</row>
    <row r="829" spans="1:53" ht="13" x14ac:dyDescent="0.1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</row>
    <row r="830" spans="1:53" ht="13" x14ac:dyDescent="0.1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</row>
    <row r="831" spans="1:53" ht="13" x14ac:dyDescent="0.1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</row>
    <row r="832" spans="1:53" ht="13" x14ac:dyDescent="0.1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</row>
    <row r="833" spans="1:53" ht="13" x14ac:dyDescent="0.1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</row>
    <row r="834" spans="1:53" ht="13" x14ac:dyDescent="0.1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</row>
    <row r="835" spans="1:53" ht="13" x14ac:dyDescent="0.1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</row>
    <row r="836" spans="1:53" ht="13" x14ac:dyDescent="0.1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</row>
    <row r="837" spans="1:53" ht="13" x14ac:dyDescent="0.1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</row>
    <row r="838" spans="1:53" ht="13" x14ac:dyDescent="0.1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</row>
    <row r="839" spans="1:53" ht="13" x14ac:dyDescent="0.1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</row>
    <row r="840" spans="1:53" ht="13" x14ac:dyDescent="0.1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</row>
    <row r="841" spans="1:53" ht="13" x14ac:dyDescent="0.1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</row>
    <row r="842" spans="1:53" ht="13" x14ac:dyDescent="0.1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</row>
    <row r="843" spans="1:53" ht="13" x14ac:dyDescent="0.1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</row>
    <row r="844" spans="1:53" ht="13" x14ac:dyDescent="0.1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</row>
    <row r="845" spans="1:53" ht="13" x14ac:dyDescent="0.1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</row>
    <row r="846" spans="1:53" ht="13" x14ac:dyDescent="0.1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</row>
    <row r="847" spans="1:53" ht="13" x14ac:dyDescent="0.1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</row>
    <row r="848" spans="1:53" ht="13" x14ac:dyDescent="0.1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</row>
    <row r="849" spans="1:53" ht="13" x14ac:dyDescent="0.1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</row>
    <row r="850" spans="1:53" ht="13" x14ac:dyDescent="0.1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</row>
    <row r="851" spans="1:53" ht="13" x14ac:dyDescent="0.1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</row>
    <row r="852" spans="1:53" ht="13" x14ac:dyDescent="0.1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</row>
    <row r="853" spans="1:53" ht="13" x14ac:dyDescent="0.1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</row>
    <row r="854" spans="1:53" ht="13" x14ac:dyDescent="0.1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</row>
    <row r="855" spans="1:53" ht="13" x14ac:dyDescent="0.1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</row>
    <row r="856" spans="1:53" ht="13" x14ac:dyDescent="0.1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</row>
    <row r="857" spans="1:53" ht="13" x14ac:dyDescent="0.1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</row>
    <row r="858" spans="1:53" ht="13" x14ac:dyDescent="0.1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</row>
    <row r="859" spans="1:53" ht="13" x14ac:dyDescent="0.1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</row>
    <row r="860" spans="1:53" ht="13" x14ac:dyDescent="0.1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</row>
    <row r="861" spans="1:53" ht="13" x14ac:dyDescent="0.1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</row>
    <row r="862" spans="1:53" ht="13" x14ac:dyDescent="0.1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</row>
    <row r="863" spans="1:53" ht="13" x14ac:dyDescent="0.1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</row>
    <row r="864" spans="1:53" ht="13" x14ac:dyDescent="0.1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</row>
    <row r="865" spans="1:53" ht="13" x14ac:dyDescent="0.1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</row>
    <row r="866" spans="1:53" ht="13" x14ac:dyDescent="0.1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</row>
    <row r="867" spans="1:53" ht="13" x14ac:dyDescent="0.1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</row>
    <row r="868" spans="1:53" ht="13" x14ac:dyDescent="0.1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</row>
    <row r="869" spans="1:53" ht="13" x14ac:dyDescent="0.1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</row>
    <row r="870" spans="1:53" ht="13" x14ac:dyDescent="0.1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</row>
    <row r="871" spans="1:53" ht="13" x14ac:dyDescent="0.1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</row>
    <row r="872" spans="1:53" ht="13" x14ac:dyDescent="0.1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</row>
    <row r="873" spans="1:53" ht="13" x14ac:dyDescent="0.1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</row>
    <row r="874" spans="1:53" ht="13" x14ac:dyDescent="0.1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</row>
    <row r="875" spans="1:53" ht="13" x14ac:dyDescent="0.1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</row>
    <row r="876" spans="1:53" ht="13" x14ac:dyDescent="0.1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</row>
    <row r="877" spans="1:53" ht="13" x14ac:dyDescent="0.1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</row>
    <row r="878" spans="1:53" ht="13" x14ac:dyDescent="0.1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</row>
    <row r="879" spans="1:53" ht="13" x14ac:dyDescent="0.1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</row>
    <row r="880" spans="1:53" ht="13" x14ac:dyDescent="0.1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</row>
    <row r="881" spans="1:53" ht="13" x14ac:dyDescent="0.1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</row>
    <row r="882" spans="1:53" ht="13" x14ac:dyDescent="0.1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</row>
    <row r="883" spans="1:53" ht="13" x14ac:dyDescent="0.1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</row>
    <row r="884" spans="1:53" ht="13" x14ac:dyDescent="0.1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</row>
    <row r="885" spans="1:53" ht="13" x14ac:dyDescent="0.1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</row>
    <row r="886" spans="1:53" ht="13" x14ac:dyDescent="0.1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</row>
    <row r="887" spans="1:53" ht="13" x14ac:dyDescent="0.1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</row>
    <row r="888" spans="1:53" ht="13" x14ac:dyDescent="0.1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</row>
    <row r="889" spans="1:53" ht="13" x14ac:dyDescent="0.1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</row>
    <row r="890" spans="1:53" ht="13" x14ac:dyDescent="0.1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</row>
    <row r="891" spans="1:53" ht="13" x14ac:dyDescent="0.1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</row>
    <row r="892" spans="1:53" ht="13" x14ac:dyDescent="0.1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</row>
    <row r="893" spans="1:53" ht="13" x14ac:dyDescent="0.1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</row>
    <row r="894" spans="1:53" ht="13" x14ac:dyDescent="0.1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</row>
    <row r="895" spans="1:53" ht="13" x14ac:dyDescent="0.1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</row>
    <row r="896" spans="1:53" ht="13" x14ac:dyDescent="0.1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</row>
    <row r="897" spans="1:53" ht="13" x14ac:dyDescent="0.1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</row>
    <row r="898" spans="1:53" ht="13" x14ac:dyDescent="0.1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</row>
    <row r="899" spans="1:53" ht="13" x14ac:dyDescent="0.1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</row>
    <row r="900" spans="1:53" ht="13" x14ac:dyDescent="0.1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</row>
    <row r="901" spans="1:53" ht="13" x14ac:dyDescent="0.1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</row>
    <row r="902" spans="1:53" ht="13" x14ac:dyDescent="0.1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</row>
    <row r="903" spans="1:53" ht="13" x14ac:dyDescent="0.1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</row>
    <row r="904" spans="1:53" ht="13" x14ac:dyDescent="0.1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</row>
    <row r="905" spans="1:53" ht="13" x14ac:dyDescent="0.1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</row>
    <row r="906" spans="1:53" ht="13" x14ac:dyDescent="0.1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</row>
    <row r="907" spans="1:53" ht="13" x14ac:dyDescent="0.1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</row>
    <row r="908" spans="1:53" ht="13" x14ac:dyDescent="0.1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</row>
    <row r="909" spans="1:53" ht="13" x14ac:dyDescent="0.1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</row>
    <row r="910" spans="1:53" ht="13" x14ac:dyDescent="0.1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</row>
    <row r="911" spans="1:53" ht="13" x14ac:dyDescent="0.1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</row>
    <row r="912" spans="1:53" ht="13" x14ac:dyDescent="0.1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</row>
    <row r="913" spans="1:53" ht="13" x14ac:dyDescent="0.1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</row>
    <row r="914" spans="1:53" ht="13" x14ac:dyDescent="0.1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</row>
    <row r="915" spans="1:53" ht="13" x14ac:dyDescent="0.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</row>
    <row r="916" spans="1:53" ht="13" x14ac:dyDescent="0.1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</row>
    <row r="917" spans="1:53" ht="13" x14ac:dyDescent="0.1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</row>
    <row r="918" spans="1:53" ht="13" x14ac:dyDescent="0.1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</row>
    <row r="919" spans="1:53" ht="13" x14ac:dyDescent="0.1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</row>
    <row r="920" spans="1:53" ht="13" x14ac:dyDescent="0.1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</row>
    <row r="921" spans="1:53" ht="13" x14ac:dyDescent="0.1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</row>
    <row r="922" spans="1:53" ht="13" x14ac:dyDescent="0.1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</row>
    <row r="923" spans="1:53" ht="13" x14ac:dyDescent="0.1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</row>
    <row r="924" spans="1:53" ht="13" x14ac:dyDescent="0.1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</row>
    <row r="925" spans="1:53" ht="13" x14ac:dyDescent="0.1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</row>
    <row r="926" spans="1:53" ht="13" x14ac:dyDescent="0.1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</row>
    <row r="927" spans="1:53" ht="13" x14ac:dyDescent="0.1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</row>
    <row r="928" spans="1:53" ht="13" x14ac:dyDescent="0.1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</row>
    <row r="929" spans="1:53" ht="13" x14ac:dyDescent="0.1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</row>
    <row r="930" spans="1:53" ht="13" x14ac:dyDescent="0.1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</row>
    <row r="931" spans="1:53" ht="13" x14ac:dyDescent="0.1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</row>
    <row r="932" spans="1:53" ht="13" x14ac:dyDescent="0.1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</row>
    <row r="933" spans="1:53" ht="13" x14ac:dyDescent="0.1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</row>
    <row r="934" spans="1:53" ht="13" x14ac:dyDescent="0.1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</row>
    <row r="935" spans="1:53" ht="13" x14ac:dyDescent="0.1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</row>
    <row r="936" spans="1:53" ht="13" x14ac:dyDescent="0.1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</row>
    <row r="937" spans="1:53" ht="13" x14ac:dyDescent="0.1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</row>
    <row r="938" spans="1:53" ht="13" x14ac:dyDescent="0.1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</row>
    <row r="939" spans="1:53" ht="13" x14ac:dyDescent="0.1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</row>
    <row r="940" spans="1:53" ht="13" x14ac:dyDescent="0.1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</row>
    <row r="941" spans="1:53" ht="13" x14ac:dyDescent="0.1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</row>
    <row r="942" spans="1:53" ht="13" x14ac:dyDescent="0.1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</row>
    <row r="943" spans="1:53" ht="13" x14ac:dyDescent="0.1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</row>
    <row r="944" spans="1:53" ht="13" x14ac:dyDescent="0.1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</row>
    <row r="945" spans="1:53" ht="13" x14ac:dyDescent="0.1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</row>
    <row r="946" spans="1:53" ht="13" x14ac:dyDescent="0.1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</row>
    <row r="947" spans="1:53" ht="13" x14ac:dyDescent="0.1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</row>
    <row r="948" spans="1:53" ht="13" x14ac:dyDescent="0.1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</row>
    <row r="949" spans="1:53" ht="13" x14ac:dyDescent="0.1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</row>
    <row r="950" spans="1:53" ht="13" x14ac:dyDescent="0.1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</row>
    <row r="951" spans="1:53" ht="13" x14ac:dyDescent="0.1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</row>
    <row r="952" spans="1:53" ht="13" x14ac:dyDescent="0.1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</row>
    <row r="953" spans="1:53" ht="13" x14ac:dyDescent="0.1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</row>
    <row r="954" spans="1:53" ht="13" x14ac:dyDescent="0.1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</row>
    <row r="955" spans="1:53" ht="13" x14ac:dyDescent="0.1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</row>
    <row r="956" spans="1:53" ht="13" x14ac:dyDescent="0.1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</row>
    <row r="957" spans="1:53" ht="13" x14ac:dyDescent="0.1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</row>
    <row r="958" spans="1:53" ht="13" x14ac:dyDescent="0.1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</row>
    <row r="959" spans="1:53" ht="13" x14ac:dyDescent="0.1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</row>
    <row r="960" spans="1:53" ht="13" x14ac:dyDescent="0.1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</row>
    <row r="961" spans="1:53" ht="13" x14ac:dyDescent="0.1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</row>
    <row r="962" spans="1:53" ht="13" x14ac:dyDescent="0.1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</row>
    <row r="963" spans="1:53" ht="13" x14ac:dyDescent="0.1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</row>
    <row r="964" spans="1:53" ht="13" x14ac:dyDescent="0.1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</row>
    <row r="965" spans="1:53" ht="13" x14ac:dyDescent="0.1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</row>
    <row r="966" spans="1:53" ht="13" x14ac:dyDescent="0.1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</row>
    <row r="967" spans="1:53" ht="13" x14ac:dyDescent="0.1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</row>
    <row r="968" spans="1:53" ht="13" x14ac:dyDescent="0.1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</row>
    <row r="969" spans="1:53" ht="13" x14ac:dyDescent="0.1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</row>
    <row r="970" spans="1:53" ht="13" x14ac:dyDescent="0.1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</row>
    <row r="971" spans="1:53" ht="13" x14ac:dyDescent="0.1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</row>
    <row r="972" spans="1:53" ht="13" x14ac:dyDescent="0.1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</row>
    <row r="973" spans="1:53" ht="13" x14ac:dyDescent="0.1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</row>
    <row r="974" spans="1:53" ht="13" x14ac:dyDescent="0.1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</row>
    <row r="975" spans="1:53" ht="13" x14ac:dyDescent="0.1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</row>
    <row r="976" spans="1:53" ht="13" x14ac:dyDescent="0.1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</row>
    <row r="977" spans="1:53" ht="13" x14ac:dyDescent="0.1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</row>
    <row r="978" spans="1:53" ht="13" x14ac:dyDescent="0.1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</row>
    <row r="979" spans="1:53" ht="13" x14ac:dyDescent="0.1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</row>
    <row r="980" spans="1:53" ht="13" x14ac:dyDescent="0.1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</row>
    <row r="981" spans="1:53" ht="13" x14ac:dyDescent="0.1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</row>
    <row r="982" spans="1:53" ht="13" x14ac:dyDescent="0.1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</row>
    <row r="983" spans="1:53" ht="13" x14ac:dyDescent="0.1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</row>
    <row r="984" spans="1:53" ht="13" x14ac:dyDescent="0.1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</row>
    <row r="985" spans="1:53" ht="13" x14ac:dyDescent="0.1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</row>
    <row r="986" spans="1:53" ht="13" x14ac:dyDescent="0.1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</row>
    <row r="987" spans="1:53" ht="13" x14ac:dyDescent="0.1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</row>
    <row r="988" spans="1:53" ht="13" x14ac:dyDescent="0.1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</row>
    <row r="989" spans="1:53" ht="13" x14ac:dyDescent="0.1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</row>
    <row r="990" spans="1:53" ht="13" x14ac:dyDescent="0.1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</row>
    <row r="991" spans="1:53" ht="13" x14ac:dyDescent="0.1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</row>
    <row r="992" spans="1:53" ht="13" x14ac:dyDescent="0.1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</row>
    <row r="993" spans="1:53" ht="13" x14ac:dyDescent="0.1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</row>
    <row r="994" spans="1:53" ht="13" x14ac:dyDescent="0.1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</row>
    <row r="995" spans="1:53" ht="13" x14ac:dyDescent="0.1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</row>
    <row r="996" spans="1:53" ht="13" x14ac:dyDescent="0.1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</row>
    <row r="997" spans="1:53" ht="13" x14ac:dyDescent="0.1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</row>
    <row r="998" spans="1:53" ht="13" x14ac:dyDescent="0.1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</row>
    <row r="999" spans="1:53" ht="13" x14ac:dyDescent="0.1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</row>
    <row r="1000" spans="1:53" ht="13" x14ac:dyDescent="0.1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984"/>
  <sheetViews>
    <sheetView workbookViewId="0">
      <pane xSplit="1" ySplit="1" topLeftCell="B40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baseColWidth="10" defaultColWidth="14.5" defaultRowHeight="15.75" customHeight="1" x14ac:dyDescent="0.15"/>
  <sheetData>
    <row r="1" spans="1:55" ht="102" customHeight="1" x14ac:dyDescent="0.15">
      <c r="A1" s="21" t="s">
        <v>239</v>
      </c>
      <c r="B1" s="4" t="s">
        <v>240</v>
      </c>
      <c r="C1" s="5" t="s">
        <v>241</v>
      </c>
      <c r="D1" s="4" t="s">
        <v>2</v>
      </c>
      <c r="E1" s="4" t="s">
        <v>242</v>
      </c>
      <c r="F1" s="21" t="s">
        <v>4</v>
      </c>
      <c r="G1" s="21" t="s">
        <v>5</v>
      </c>
      <c r="H1" s="21" t="s">
        <v>6</v>
      </c>
      <c r="I1" s="7" t="s">
        <v>7</v>
      </c>
      <c r="J1" s="7" t="s">
        <v>8</v>
      </c>
      <c r="K1" s="1" t="s">
        <v>9</v>
      </c>
      <c r="L1" s="21" t="s">
        <v>10</v>
      </c>
      <c r="M1" s="21" t="s">
        <v>11</v>
      </c>
      <c r="N1" s="2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21" t="s">
        <v>33</v>
      </c>
      <c r="AJ1" s="22" t="s">
        <v>34</v>
      </c>
      <c r="AK1" s="22" t="s">
        <v>35</v>
      </c>
      <c r="AL1" s="22" t="s">
        <v>36</v>
      </c>
      <c r="AM1" s="21" t="s">
        <v>37</v>
      </c>
      <c r="AN1" s="21" t="s">
        <v>38</v>
      </c>
      <c r="AO1" s="21" t="s">
        <v>39</v>
      </c>
      <c r="AP1" s="21" t="s">
        <v>40</v>
      </c>
      <c r="AQ1" s="21" t="s">
        <v>41</v>
      </c>
      <c r="AR1" s="21" t="s">
        <v>42</v>
      </c>
      <c r="AS1" s="21" t="s">
        <v>243</v>
      </c>
      <c r="AT1" s="21" t="s">
        <v>244</v>
      </c>
      <c r="AU1" s="21" t="s">
        <v>43</v>
      </c>
      <c r="AV1" s="21" t="s">
        <v>44</v>
      </c>
      <c r="AW1" s="21" t="s">
        <v>45</v>
      </c>
      <c r="AX1" s="21" t="s">
        <v>46</v>
      </c>
      <c r="AY1" s="21" t="s">
        <v>47</v>
      </c>
      <c r="AZ1" s="21" t="s">
        <v>48</v>
      </c>
      <c r="BA1" s="21" t="s">
        <v>49</v>
      </c>
      <c r="BB1" s="21" t="s">
        <v>50</v>
      </c>
      <c r="BC1" s="21" t="s">
        <v>51</v>
      </c>
    </row>
    <row r="2" spans="1:55" ht="15.75" customHeight="1" x14ac:dyDescent="0.15">
      <c r="A2" s="23">
        <v>320</v>
      </c>
      <c r="B2" s="24">
        <v>1</v>
      </c>
      <c r="C2" s="25">
        <v>1</v>
      </c>
      <c r="D2" s="24">
        <v>1</v>
      </c>
      <c r="E2" s="24">
        <v>1</v>
      </c>
      <c r="F2" s="24">
        <v>9</v>
      </c>
      <c r="G2" s="24">
        <v>4</v>
      </c>
      <c r="H2" s="24">
        <v>14</v>
      </c>
      <c r="I2" s="24">
        <v>8</v>
      </c>
      <c r="J2" s="24">
        <v>3</v>
      </c>
      <c r="K2" s="24">
        <v>7</v>
      </c>
      <c r="L2" s="24">
        <v>14</v>
      </c>
      <c r="M2" s="24">
        <v>1</v>
      </c>
      <c r="N2" s="24">
        <v>2</v>
      </c>
      <c r="O2" s="24">
        <v>7</v>
      </c>
      <c r="P2" s="24">
        <v>0</v>
      </c>
      <c r="Q2" s="24">
        <v>0</v>
      </c>
      <c r="R2" s="24">
        <v>0</v>
      </c>
      <c r="S2" s="24">
        <v>7</v>
      </c>
      <c r="T2" s="24">
        <v>1</v>
      </c>
      <c r="U2" s="24">
        <v>0</v>
      </c>
      <c r="V2" s="24">
        <v>0</v>
      </c>
      <c r="W2" s="24">
        <v>6</v>
      </c>
      <c r="X2" s="24">
        <v>0</v>
      </c>
      <c r="Y2" s="24">
        <v>0</v>
      </c>
      <c r="Z2" s="24">
        <v>0</v>
      </c>
      <c r="AA2" s="24">
        <v>7</v>
      </c>
      <c r="AB2" s="24">
        <v>0</v>
      </c>
      <c r="AC2" s="24">
        <v>0</v>
      </c>
      <c r="AD2" s="24">
        <v>0</v>
      </c>
      <c r="AE2" s="24">
        <v>6</v>
      </c>
      <c r="AF2" s="24">
        <v>0</v>
      </c>
      <c r="AG2" s="24">
        <v>0</v>
      </c>
      <c r="AH2" s="24">
        <v>0</v>
      </c>
      <c r="AI2" s="24">
        <v>14</v>
      </c>
      <c r="AJ2" s="24">
        <v>1</v>
      </c>
      <c r="AK2" s="24">
        <v>0</v>
      </c>
      <c r="AL2" s="24">
        <v>0</v>
      </c>
      <c r="AM2" s="24">
        <v>41</v>
      </c>
      <c r="AN2" s="24">
        <v>9</v>
      </c>
      <c r="AO2" s="24">
        <v>70</v>
      </c>
      <c r="AP2" s="24">
        <v>8</v>
      </c>
      <c r="AQ2" s="24">
        <v>12</v>
      </c>
      <c r="AR2" s="24">
        <v>10</v>
      </c>
      <c r="AS2" s="26"/>
      <c r="AT2" s="26"/>
      <c r="AU2" s="26"/>
      <c r="AV2" s="24">
        <v>21</v>
      </c>
      <c r="AW2" s="27" t="s">
        <v>68</v>
      </c>
      <c r="AX2" s="27" t="s">
        <v>53</v>
      </c>
      <c r="AY2" s="27" t="s">
        <v>124</v>
      </c>
      <c r="AZ2" s="27" t="s">
        <v>55</v>
      </c>
      <c r="BA2" s="27" t="s">
        <v>134</v>
      </c>
      <c r="BB2" s="27" t="s">
        <v>135</v>
      </c>
      <c r="BC2" s="27" t="s">
        <v>135</v>
      </c>
    </row>
    <row r="3" spans="1:55" ht="15.75" customHeight="1" x14ac:dyDescent="0.15">
      <c r="A3" s="23">
        <v>320</v>
      </c>
      <c r="B3" s="24">
        <v>1</v>
      </c>
      <c r="C3" s="25">
        <v>1</v>
      </c>
      <c r="D3" s="24">
        <v>2</v>
      </c>
      <c r="E3" s="24">
        <v>2</v>
      </c>
      <c r="F3" s="24">
        <v>13</v>
      </c>
      <c r="G3" s="24">
        <v>4</v>
      </c>
      <c r="H3" s="24">
        <v>10</v>
      </c>
      <c r="I3" s="24">
        <v>4</v>
      </c>
      <c r="J3" s="24">
        <v>5</v>
      </c>
      <c r="K3" s="24">
        <v>7</v>
      </c>
      <c r="L3" s="24">
        <v>12</v>
      </c>
      <c r="M3" s="24">
        <v>4</v>
      </c>
      <c r="N3" s="24">
        <v>1</v>
      </c>
      <c r="O3" s="24">
        <v>10</v>
      </c>
      <c r="P3" s="24">
        <v>0</v>
      </c>
      <c r="Q3" s="24">
        <v>0</v>
      </c>
      <c r="R3" s="24">
        <v>0</v>
      </c>
      <c r="S3" s="24">
        <v>7</v>
      </c>
      <c r="T3" s="24">
        <v>0</v>
      </c>
      <c r="U3" s="24">
        <v>0</v>
      </c>
      <c r="V3" s="24">
        <v>0</v>
      </c>
      <c r="W3" s="24">
        <v>10</v>
      </c>
      <c r="X3" s="24">
        <v>0</v>
      </c>
      <c r="Y3" s="24">
        <v>0</v>
      </c>
      <c r="Z3" s="24">
        <v>0</v>
      </c>
      <c r="AA3" s="24">
        <v>9</v>
      </c>
      <c r="AB3" s="24">
        <v>0</v>
      </c>
      <c r="AC3" s="24">
        <v>0</v>
      </c>
      <c r="AD3" s="24">
        <v>0</v>
      </c>
      <c r="AE3" s="24">
        <v>9</v>
      </c>
      <c r="AF3" s="24">
        <v>0</v>
      </c>
      <c r="AG3" s="24">
        <v>0</v>
      </c>
      <c r="AH3" s="24">
        <v>0</v>
      </c>
      <c r="AI3" s="24">
        <v>23</v>
      </c>
      <c r="AJ3" s="24">
        <v>0</v>
      </c>
      <c r="AK3" s="24">
        <v>0</v>
      </c>
      <c r="AL3" s="24">
        <v>0</v>
      </c>
      <c r="AM3" s="24">
        <v>53</v>
      </c>
      <c r="AN3" s="24">
        <v>7</v>
      </c>
      <c r="AO3" s="24">
        <v>60</v>
      </c>
      <c r="AP3" s="24">
        <v>23</v>
      </c>
      <c r="AQ3" s="24">
        <v>0</v>
      </c>
      <c r="AR3" s="24">
        <v>7</v>
      </c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</row>
    <row r="4" spans="1:55" ht="15.75" customHeight="1" x14ac:dyDescent="0.15">
      <c r="A4" s="23">
        <v>321</v>
      </c>
      <c r="B4" s="24">
        <v>1</v>
      </c>
      <c r="C4" s="25">
        <v>1</v>
      </c>
      <c r="D4" s="24">
        <v>1</v>
      </c>
      <c r="E4" s="24">
        <v>2</v>
      </c>
      <c r="F4" s="24">
        <v>14</v>
      </c>
      <c r="G4" s="24">
        <v>6</v>
      </c>
      <c r="H4" s="24">
        <v>7</v>
      </c>
      <c r="I4" s="24">
        <v>7</v>
      </c>
      <c r="J4" s="24">
        <v>9</v>
      </c>
      <c r="K4" s="24">
        <v>7</v>
      </c>
      <c r="L4" s="24">
        <v>15</v>
      </c>
      <c r="M4" s="24">
        <v>2</v>
      </c>
      <c r="N4" s="24">
        <v>0</v>
      </c>
      <c r="O4" s="24">
        <v>12</v>
      </c>
      <c r="P4" s="24">
        <v>0</v>
      </c>
      <c r="Q4" s="24">
        <v>0</v>
      </c>
      <c r="R4" s="24">
        <v>0</v>
      </c>
      <c r="S4" s="24">
        <v>11</v>
      </c>
      <c r="T4" s="24">
        <v>0</v>
      </c>
      <c r="U4" s="24">
        <v>0</v>
      </c>
      <c r="V4" s="24">
        <v>0</v>
      </c>
      <c r="W4" s="24">
        <v>9</v>
      </c>
      <c r="X4" s="24">
        <v>0</v>
      </c>
      <c r="Y4" s="24">
        <v>0</v>
      </c>
      <c r="Z4" s="24">
        <v>0</v>
      </c>
      <c r="AA4" s="24">
        <v>11</v>
      </c>
      <c r="AB4" s="24">
        <v>0</v>
      </c>
      <c r="AC4" s="24">
        <v>0</v>
      </c>
      <c r="AD4" s="24">
        <v>0</v>
      </c>
      <c r="AE4" s="24">
        <v>9</v>
      </c>
      <c r="AF4" s="24">
        <v>0</v>
      </c>
      <c r="AG4" s="24">
        <v>0</v>
      </c>
      <c r="AH4" s="24">
        <v>0</v>
      </c>
      <c r="AI4" s="24">
        <v>46</v>
      </c>
      <c r="AJ4" s="24">
        <v>0</v>
      </c>
      <c r="AK4" s="24">
        <v>0</v>
      </c>
      <c r="AL4" s="24">
        <v>0</v>
      </c>
      <c r="AM4" s="24">
        <v>55</v>
      </c>
      <c r="AN4" s="24">
        <v>5</v>
      </c>
      <c r="AO4" s="24">
        <v>60</v>
      </c>
      <c r="AP4" s="24">
        <v>22</v>
      </c>
      <c r="AQ4" s="24">
        <v>8</v>
      </c>
      <c r="AR4" s="24">
        <v>0</v>
      </c>
      <c r="AS4" s="26"/>
      <c r="AT4" s="26"/>
      <c r="AU4" s="26"/>
      <c r="AV4" s="24">
        <v>23</v>
      </c>
      <c r="AW4" s="27" t="s">
        <v>52</v>
      </c>
      <c r="AX4" s="27" t="s">
        <v>63</v>
      </c>
      <c r="AY4" s="27" t="s">
        <v>136</v>
      </c>
      <c r="AZ4" s="27" t="s">
        <v>55</v>
      </c>
      <c r="BA4" s="27" t="s">
        <v>60</v>
      </c>
      <c r="BB4" s="27" t="s">
        <v>137</v>
      </c>
      <c r="BC4" s="27" t="s">
        <v>138</v>
      </c>
    </row>
    <row r="5" spans="1:55" ht="15.75" customHeight="1" x14ac:dyDescent="0.15">
      <c r="A5" s="23">
        <v>321</v>
      </c>
      <c r="B5" s="24">
        <v>1</v>
      </c>
      <c r="C5" s="25">
        <v>1</v>
      </c>
      <c r="D5" s="24">
        <v>2</v>
      </c>
      <c r="E5" s="24">
        <v>1</v>
      </c>
      <c r="F5" s="24">
        <v>17</v>
      </c>
      <c r="G5" s="24">
        <v>5</v>
      </c>
      <c r="H5" s="24">
        <v>5</v>
      </c>
      <c r="I5" s="24">
        <v>8</v>
      </c>
      <c r="J5" s="24">
        <v>9</v>
      </c>
      <c r="K5" s="24">
        <v>9</v>
      </c>
      <c r="L5" s="24">
        <v>15</v>
      </c>
      <c r="M5" s="24">
        <v>2</v>
      </c>
      <c r="N5" s="24">
        <v>0</v>
      </c>
      <c r="O5" s="24">
        <v>10</v>
      </c>
      <c r="P5" s="24">
        <v>1</v>
      </c>
      <c r="Q5" s="24">
        <v>1</v>
      </c>
      <c r="R5" s="24">
        <v>0</v>
      </c>
      <c r="S5" s="24">
        <v>13</v>
      </c>
      <c r="T5" s="24">
        <v>0</v>
      </c>
      <c r="U5" s="24">
        <v>0</v>
      </c>
      <c r="V5" s="24">
        <v>0</v>
      </c>
      <c r="W5" s="24">
        <v>11</v>
      </c>
      <c r="X5" s="24">
        <v>1</v>
      </c>
      <c r="Y5" s="24">
        <v>1</v>
      </c>
      <c r="Z5" s="24">
        <v>0</v>
      </c>
      <c r="AA5" s="24">
        <v>10</v>
      </c>
      <c r="AB5" s="24">
        <v>0</v>
      </c>
      <c r="AC5" s="24">
        <v>0</v>
      </c>
      <c r="AD5" s="24">
        <v>0</v>
      </c>
      <c r="AE5" s="24">
        <v>8</v>
      </c>
      <c r="AF5" s="24">
        <v>0</v>
      </c>
      <c r="AG5" s="24">
        <v>0</v>
      </c>
      <c r="AH5" s="24">
        <v>0</v>
      </c>
      <c r="AI5" s="24">
        <v>30</v>
      </c>
      <c r="AJ5" s="24">
        <v>2</v>
      </c>
      <c r="AK5" s="24">
        <v>2</v>
      </c>
      <c r="AL5" s="24">
        <v>0</v>
      </c>
      <c r="AM5" s="24">
        <v>68</v>
      </c>
      <c r="AN5" s="24">
        <v>7</v>
      </c>
      <c r="AO5" s="24">
        <v>45</v>
      </c>
      <c r="AP5" s="24">
        <v>22</v>
      </c>
      <c r="AQ5" s="24">
        <v>8</v>
      </c>
      <c r="AR5" s="24">
        <v>0</v>
      </c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</row>
    <row r="6" spans="1:55" ht="15.75" customHeight="1" x14ac:dyDescent="0.15">
      <c r="A6" s="23">
        <v>322</v>
      </c>
      <c r="B6" s="24">
        <v>2</v>
      </c>
      <c r="C6" s="25">
        <v>1</v>
      </c>
      <c r="D6" s="24">
        <v>1</v>
      </c>
      <c r="E6" s="24">
        <v>1</v>
      </c>
      <c r="F6" s="24">
        <v>20</v>
      </c>
      <c r="G6" s="24">
        <v>7</v>
      </c>
      <c r="H6" s="24">
        <v>0</v>
      </c>
      <c r="I6" s="24">
        <v>6</v>
      </c>
      <c r="J6" s="24">
        <v>5</v>
      </c>
      <c r="K6" s="24">
        <v>7</v>
      </c>
      <c r="L6" s="24">
        <v>17</v>
      </c>
      <c r="M6" s="24">
        <v>0</v>
      </c>
      <c r="N6" s="24">
        <v>0</v>
      </c>
      <c r="O6" s="24">
        <v>6</v>
      </c>
      <c r="P6" s="24">
        <v>0</v>
      </c>
      <c r="Q6" s="24">
        <v>0</v>
      </c>
      <c r="R6" s="24">
        <v>0</v>
      </c>
      <c r="S6" s="24">
        <v>17</v>
      </c>
      <c r="T6" s="24">
        <v>0</v>
      </c>
      <c r="U6" s="24">
        <v>0</v>
      </c>
      <c r="V6" s="24">
        <v>0</v>
      </c>
      <c r="W6" s="24">
        <v>8</v>
      </c>
      <c r="X6" s="24">
        <v>0</v>
      </c>
      <c r="Y6" s="24">
        <v>0</v>
      </c>
      <c r="Z6" s="24">
        <v>0</v>
      </c>
      <c r="AA6" s="24">
        <v>9</v>
      </c>
      <c r="AB6" s="24">
        <v>0</v>
      </c>
      <c r="AC6" s="24">
        <v>0</v>
      </c>
      <c r="AD6" s="24">
        <v>0</v>
      </c>
      <c r="AE6" s="24">
        <v>6</v>
      </c>
      <c r="AF6" s="24">
        <v>0</v>
      </c>
      <c r="AG6" s="24">
        <v>0</v>
      </c>
      <c r="AH6" s="24">
        <v>0</v>
      </c>
      <c r="AI6" s="24">
        <v>8</v>
      </c>
      <c r="AJ6" s="24">
        <v>1</v>
      </c>
      <c r="AK6" s="24">
        <v>1</v>
      </c>
      <c r="AL6" s="24">
        <v>0</v>
      </c>
      <c r="AM6" s="24">
        <v>88</v>
      </c>
      <c r="AN6" s="24">
        <v>17</v>
      </c>
      <c r="AO6" s="24">
        <v>15</v>
      </c>
      <c r="AP6" s="24">
        <v>16</v>
      </c>
      <c r="AQ6" s="24">
        <v>14</v>
      </c>
      <c r="AR6" s="24">
        <v>0</v>
      </c>
      <c r="AS6" s="26"/>
      <c r="AT6" s="26"/>
      <c r="AU6" s="26"/>
      <c r="AV6" s="24">
        <v>19</v>
      </c>
      <c r="AW6" s="27" t="s">
        <v>52</v>
      </c>
      <c r="AX6" s="27" t="s">
        <v>63</v>
      </c>
      <c r="AY6" s="26"/>
      <c r="AZ6" s="27" t="s">
        <v>55</v>
      </c>
      <c r="BA6" s="27" t="s">
        <v>139</v>
      </c>
      <c r="BB6" s="27" t="s">
        <v>103</v>
      </c>
      <c r="BC6" s="27" t="s">
        <v>103</v>
      </c>
    </row>
    <row r="7" spans="1:55" ht="15.75" customHeight="1" x14ac:dyDescent="0.15">
      <c r="A7" s="23">
        <v>322</v>
      </c>
      <c r="B7" s="24">
        <v>2</v>
      </c>
      <c r="C7" s="25">
        <v>1</v>
      </c>
      <c r="D7" s="24">
        <v>2</v>
      </c>
      <c r="E7" s="24">
        <v>2</v>
      </c>
      <c r="F7" s="24">
        <v>15</v>
      </c>
      <c r="G7" s="24">
        <v>10</v>
      </c>
      <c r="H7" s="24">
        <v>2</v>
      </c>
      <c r="I7" s="24">
        <v>8</v>
      </c>
      <c r="J7" s="24">
        <v>8</v>
      </c>
      <c r="K7" s="24">
        <v>5</v>
      </c>
      <c r="L7" s="24">
        <v>15</v>
      </c>
      <c r="M7" s="24">
        <v>2</v>
      </c>
      <c r="N7" s="24">
        <v>0</v>
      </c>
      <c r="O7" s="24">
        <v>12</v>
      </c>
      <c r="P7" s="24">
        <v>0</v>
      </c>
      <c r="Q7" s="24">
        <v>0</v>
      </c>
      <c r="R7" s="24">
        <v>0</v>
      </c>
      <c r="S7" s="24">
        <v>12</v>
      </c>
      <c r="T7" s="24">
        <v>0</v>
      </c>
      <c r="U7" s="24">
        <v>0</v>
      </c>
      <c r="V7" s="24">
        <v>0</v>
      </c>
      <c r="W7" s="24">
        <v>10</v>
      </c>
      <c r="X7" s="24">
        <v>1</v>
      </c>
      <c r="Y7" s="24">
        <v>0</v>
      </c>
      <c r="Z7" s="24">
        <v>0</v>
      </c>
      <c r="AA7" s="24">
        <v>8</v>
      </c>
      <c r="AB7" s="24">
        <v>0</v>
      </c>
      <c r="AC7" s="24">
        <v>0</v>
      </c>
      <c r="AD7" s="24">
        <v>0</v>
      </c>
      <c r="AE7" s="24">
        <v>9</v>
      </c>
      <c r="AF7" s="24">
        <v>0</v>
      </c>
      <c r="AG7" s="24">
        <v>0</v>
      </c>
      <c r="AH7" s="24">
        <v>0</v>
      </c>
      <c r="AI7" s="24">
        <v>20</v>
      </c>
      <c r="AJ7" s="24">
        <v>1</v>
      </c>
      <c r="AK7" s="24">
        <v>1</v>
      </c>
      <c r="AL7" s="24">
        <v>0</v>
      </c>
      <c r="AM7" s="24">
        <v>48</v>
      </c>
      <c r="AN7" s="24">
        <v>7</v>
      </c>
      <c r="AO7" s="24">
        <v>65</v>
      </c>
      <c r="AP7" s="24">
        <v>13</v>
      </c>
      <c r="AQ7" s="24">
        <v>2</v>
      </c>
      <c r="AR7" s="24">
        <v>15</v>
      </c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</row>
    <row r="8" spans="1:55" ht="15.75" customHeight="1" x14ac:dyDescent="0.15">
      <c r="A8" s="23">
        <v>323</v>
      </c>
      <c r="B8" s="24">
        <v>2</v>
      </c>
      <c r="C8" s="25">
        <v>1</v>
      </c>
      <c r="D8" s="24">
        <v>1</v>
      </c>
      <c r="E8" s="24">
        <v>2</v>
      </c>
      <c r="F8" s="24">
        <v>11</v>
      </c>
      <c r="G8" s="24">
        <v>4</v>
      </c>
      <c r="H8" s="24">
        <v>12</v>
      </c>
      <c r="I8" s="24">
        <v>8</v>
      </c>
      <c r="J8" s="24">
        <v>8</v>
      </c>
      <c r="K8" s="24">
        <v>7</v>
      </c>
      <c r="L8" s="24">
        <v>9</v>
      </c>
      <c r="M8" s="24">
        <v>5</v>
      </c>
      <c r="N8" s="24">
        <v>3</v>
      </c>
      <c r="O8" s="24">
        <v>10</v>
      </c>
      <c r="P8" s="24">
        <v>1</v>
      </c>
      <c r="Q8" s="24">
        <v>1</v>
      </c>
      <c r="R8" s="24">
        <v>0</v>
      </c>
      <c r="S8" s="24">
        <v>7</v>
      </c>
      <c r="T8" s="24">
        <v>0</v>
      </c>
      <c r="U8" s="24">
        <v>1</v>
      </c>
      <c r="V8" s="24">
        <v>0</v>
      </c>
      <c r="W8" s="24">
        <v>8</v>
      </c>
      <c r="X8" s="24">
        <v>0</v>
      </c>
      <c r="Y8" s="24">
        <v>0</v>
      </c>
      <c r="Z8" s="24">
        <v>0</v>
      </c>
      <c r="AA8" s="24">
        <v>12</v>
      </c>
      <c r="AB8" s="24">
        <v>0</v>
      </c>
      <c r="AC8" s="24">
        <v>0</v>
      </c>
      <c r="AD8" s="24">
        <v>0</v>
      </c>
      <c r="AE8" s="24">
        <v>8</v>
      </c>
      <c r="AF8" s="24">
        <v>1</v>
      </c>
      <c r="AG8" s="24">
        <v>0</v>
      </c>
      <c r="AH8" s="24">
        <v>0</v>
      </c>
      <c r="AI8" s="24">
        <v>23</v>
      </c>
      <c r="AJ8" s="24">
        <v>0</v>
      </c>
      <c r="AK8" s="24">
        <v>2</v>
      </c>
      <c r="AL8" s="24">
        <v>0</v>
      </c>
      <c r="AM8" s="24">
        <v>43</v>
      </c>
      <c r="AN8" s="24">
        <v>8</v>
      </c>
      <c r="AO8" s="24">
        <v>33</v>
      </c>
      <c r="AP8" s="24">
        <v>11</v>
      </c>
      <c r="AQ8" s="24">
        <v>19</v>
      </c>
      <c r="AR8" s="24">
        <v>10</v>
      </c>
      <c r="AS8" s="26"/>
      <c r="AT8" s="26"/>
      <c r="AU8" s="26"/>
      <c r="AV8" s="24">
        <v>19</v>
      </c>
      <c r="AW8" s="27" t="s">
        <v>68</v>
      </c>
      <c r="AX8" s="27" t="s">
        <v>53</v>
      </c>
      <c r="AY8" s="27" t="s">
        <v>124</v>
      </c>
      <c r="AZ8" s="27" t="s">
        <v>71</v>
      </c>
      <c r="BA8" s="27" t="s">
        <v>139</v>
      </c>
      <c r="BB8" s="27" t="s">
        <v>72</v>
      </c>
      <c r="BC8" s="27" t="s">
        <v>62</v>
      </c>
    </row>
    <row r="9" spans="1:55" ht="15.75" customHeight="1" x14ac:dyDescent="0.15">
      <c r="A9" s="23">
        <v>323</v>
      </c>
      <c r="B9" s="24">
        <v>2</v>
      </c>
      <c r="C9" s="25">
        <v>1</v>
      </c>
      <c r="D9" s="24">
        <v>2</v>
      </c>
      <c r="E9" s="24">
        <v>1</v>
      </c>
      <c r="F9" s="24">
        <v>17</v>
      </c>
      <c r="G9" s="24">
        <v>4</v>
      </c>
      <c r="H9" s="24">
        <v>6</v>
      </c>
      <c r="I9" s="24">
        <v>8</v>
      </c>
      <c r="J9" s="24">
        <v>9</v>
      </c>
      <c r="K9" s="24">
        <v>8</v>
      </c>
      <c r="L9" s="24">
        <v>7</v>
      </c>
      <c r="M9" s="24">
        <v>10</v>
      </c>
      <c r="N9" s="24">
        <v>0</v>
      </c>
      <c r="O9" s="24">
        <v>9</v>
      </c>
      <c r="P9" s="24">
        <v>0</v>
      </c>
      <c r="Q9" s="24">
        <v>0</v>
      </c>
      <c r="R9" s="24">
        <v>0</v>
      </c>
      <c r="S9" s="24">
        <v>10</v>
      </c>
      <c r="T9" s="24">
        <v>0</v>
      </c>
      <c r="U9" s="24">
        <v>0</v>
      </c>
      <c r="V9" s="24">
        <v>0</v>
      </c>
      <c r="W9" s="24">
        <v>4</v>
      </c>
      <c r="X9" s="24">
        <v>1</v>
      </c>
      <c r="Y9" s="24">
        <v>1</v>
      </c>
      <c r="Z9" s="24">
        <v>0</v>
      </c>
      <c r="AA9" s="24">
        <v>7</v>
      </c>
      <c r="AB9" s="24">
        <v>2</v>
      </c>
      <c r="AC9" s="24">
        <v>0</v>
      </c>
      <c r="AD9" s="24">
        <v>0</v>
      </c>
      <c r="AE9" s="24">
        <v>8</v>
      </c>
      <c r="AF9" s="24">
        <v>0</v>
      </c>
      <c r="AG9" s="24">
        <v>0</v>
      </c>
      <c r="AH9" s="24">
        <v>0</v>
      </c>
      <c r="AI9" s="24">
        <v>25</v>
      </c>
      <c r="AJ9" s="24">
        <v>4</v>
      </c>
      <c r="AK9" s="24">
        <v>2</v>
      </c>
      <c r="AL9" s="24">
        <v>0</v>
      </c>
      <c r="AM9" s="24">
        <v>44</v>
      </c>
      <c r="AN9" s="24">
        <v>1</v>
      </c>
      <c r="AO9" s="24">
        <v>75</v>
      </c>
      <c r="AP9" s="24">
        <v>6</v>
      </c>
      <c r="AQ9" s="24">
        <v>4</v>
      </c>
      <c r="AR9" s="24">
        <v>20</v>
      </c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</row>
    <row r="10" spans="1:55" ht="15.75" customHeight="1" x14ac:dyDescent="0.15">
      <c r="A10" s="23">
        <v>324</v>
      </c>
      <c r="B10" s="24">
        <v>1</v>
      </c>
      <c r="C10" s="25">
        <v>0</v>
      </c>
      <c r="D10" s="24">
        <v>1</v>
      </c>
      <c r="E10" s="24">
        <v>1</v>
      </c>
      <c r="F10" s="24">
        <v>14</v>
      </c>
      <c r="G10" s="24">
        <v>5</v>
      </c>
      <c r="H10" s="24">
        <v>8</v>
      </c>
      <c r="I10" s="24">
        <v>5</v>
      </c>
      <c r="J10" s="24">
        <v>8</v>
      </c>
      <c r="K10" s="24">
        <v>4</v>
      </c>
      <c r="L10" s="24">
        <v>9</v>
      </c>
      <c r="M10" s="24">
        <v>1</v>
      </c>
      <c r="N10" s="24">
        <v>7</v>
      </c>
      <c r="O10" s="24">
        <v>15</v>
      </c>
      <c r="P10" s="24">
        <v>0</v>
      </c>
      <c r="Q10" s="24">
        <v>0</v>
      </c>
      <c r="R10" s="24">
        <v>0</v>
      </c>
      <c r="S10" s="24">
        <v>14</v>
      </c>
      <c r="T10" s="24">
        <v>0</v>
      </c>
      <c r="U10" s="24">
        <v>0</v>
      </c>
      <c r="V10" s="24">
        <v>0</v>
      </c>
      <c r="W10" s="24">
        <v>12</v>
      </c>
      <c r="X10" s="24">
        <v>1</v>
      </c>
      <c r="Y10" s="24">
        <v>1</v>
      </c>
      <c r="Z10" s="24">
        <v>0</v>
      </c>
      <c r="AA10" s="24">
        <v>14</v>
      </c>
      <c r="AB10" s="24">
        <v>0</v>
      </c>
      <c r="AC10" s="24">
        <v>0</v>
      </c>
      <c r="AD10" s="24">
        <v>0</v>
      </c>
      <c r="AE10" s="24">
        <v>10</v>
      </c>
      <c r="AF10" s="24">
        <v>2</v>
      </c>
      <c r="AG10" s="24">
        <v>1</v>
      </c>
      <c r="AH10" s="24">
        <v>1</v>
      </c>
      <c r="AI10" s="24">
        <v>58</v>
      </c>
      <c r="AJ10" s="24">
        <v>2</v>
      </c>
      <c r="AK10" s="24">
        <v>2</v>
      </c>
      <c r="AL10" s="24">
        <v>1</v>
      </c>
      <c r="AM10" s="24">
        <v>39</v>
      </c>
      <c r="AN10" s="24">
        <v>1</v>
      </c>
      <c r="AO10" s="24">
        <v>80</v>
      </c>
      <c r="AP10" s="24">
        <v>6</v>
      </c>
      <c r="AQ10" s="24">
        <v>4</v>
      </c>
      <c r="AR10" s="24">
        <v>20</v>
      </c>
      <c r="AS10" s="26"/>
      <c r="AT10" s="26"/>
      <c r="AU10" s="26"/>
      <c r="AV10" s="24">
        <v>21</v>
      </c>
      <c r="AW10" s="27" t="s">
        <v>52</v>
      </c>
      <c r="AX10" s="27" t="s">
        <v>53</v>
      </c>
      <c r="AY10" s="27" t="s">
        <v>124</v>
      </c>
      <c r="AZ10" s="27" t="s">
        <v>55</v>
      </c>
      <c r="BA10" s="27" t="s">
        <v>140</v>
      </c>
      <c r="BB10" s="27" t="s">
        <v>141</v>
      </c>
      <c r="BC10" s="28" t="s">
        <v>141</v>
      </c>
    </row>
    <row r="11" spans="1:55" ht="15.75" customHeight="1" x14ac:dyDescent="0.15">
      <c r="A11" s="23">
        <v>324</v>
      </c>
      <c r="B11" s="24">
        <v>1</v>
      </c>
      <c r="C11" s="25">
        <v>0</v>
      </c>
      <c r="D11" s="24">
        <v>2</v>
      </c>
      <c r="E11" s="24">
        <v>2</v>
      </c>
      <c r="F11" s="24">
        <v>21</v>
      </c>
      <c r="G11" s="24">
        <v>1</v>
      </c>
      <c r="H11" s="24">
        <v>5</v>
      </c>
      <c r="I11" s="24">
        <v>4</v>
      </c>
      <c r="J11" s="24">
        <v>7</v>
      </c>
      <c r="K11" s="24">
        <v>8</v>
      </c>
      <c r="L11" s="24">
        <v>11</v>
      </c>
      <c r="M11" s="24">
        <v>0</v>
      </c>
      <c r="N11" s="24">
        <v>6</v>
      </c>
      <c r="O11" s="24">
        <v>14</v>
      </c>
      <c r="P11" s="24">
        <v>0</v>
      </c>
      <c r="Q11" s="24">
        <v>0</v>
      </c>
      <c r="R11" s="24">
        <v>0</v>
      </c>
      <c r="S11" s="24">
        <v>15</v>
      </c>
      <c r="T11" s="24">
        <v>0</v>
      </c>
      <c r="U11" s="24">
        <v>0</v>
      </c>
      <c r="V11" s="24">
        <v>0</v>
      </c>
      <c r="W11" s="24">
        <v>14</v>
      </c>
      <c r="X11" s="24">
        <v>0</v>
      </c>
      <c r="Y11" s="24">
        <v>0</v>
      </c>
      <c r="Z11" s="24">
        <v>0</v>
      </c>
      <c r="AA11" s="24">
        <v>14</v>
      </c>
      <c r="AB11" s="24">
        <v>0</v>
      </c>
      <c r="AC11" s="24">
        <v>0</v>
      </c>
      <c r="AD11" s="24">
        <v>0</v>
      </c>
      <c r="AE11" s="24">
        <v>12</v>
      </c>
      <c r="AF11" s="24">
        <v>1</v>
      </c>
      <c r="AG11" s="24">
        <v>0</v>
      </c>
      <c r="AH11" s="24">
        <v>0</v>
      </c>
      <c r="AI11" s="24">
        <v>61</v>
      </c>
      <c r="AJ11" s="24">
        <v>1</v>
      </c>
      <c r="AK11" s="24">
        <v>0</v>
      </c>
      <c r="AL11" s="24">
        <v>0</v>
      </c>
      <c r="AM11" s="24">
        <v>42</v>
      </c>
      <c r="AN11" s="24">
        <v>8</v>
      </c>
      <c r="AO11" s="24">
        <v>70</v>
      </c>
      <c r="AP11" s="24">
        <v>14</v>
      </c>
      <c r="AQ11" s="24">
        <v>1</v>
      </c>
      <c r="AR11" s="24">
        <v>15</v>
      </c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</row>
    <row r="12" spans="1:55" ht="15.75" customHeight="1" x14ac:dyDescent="0.15">
      <c r="A12" s="23">
        <v>325</v>
      </c>
      <c r="B12" s="24">
        <v>1</v>
      </c>
      <c r="C12" s="25">
        <v>0</v>
      </c>
      <c r="D12" s="24">
        <v>1</v>
      </c>
      <c r="E12" s="24">
        <v>2</v>
      </c>
      <c r="F12" s="24">
        <v>12</v>
      </c>
      <c r="G12" s="24">
        <v>23</v>
      </c>
      <c r="H12" s="24">
        <v>13</v>
      </c>
      <c r="I12" s="24">
        <v>6</v>
      </c>
      <c r="J12" s="24">
        <v>7</v>
      </c>
      <c r="K12" s="24">
        <v>6</v>
      </c>
      <c r="L12" s="24">
        <v>16</v>
      </c>
      <c r="M12" s="24">
        <v>1</v>
      </c>
      <c r="N12" s="24">
        <v>0</v>
      </c>
      <c r="O12" s="24">
        <v>9</v>
      </c>
      <c r="P12" s="24">
        <v>0</v>
      </c>
      <c r="Q12" s="24">
        <v>0</v>
      </c>
      <c r="R12" s="24">
        <v>0</v>
      </c>
      <c r="S12" s="24">
        <v>8</v>
      </c>
      <c r="T12" s="24">
        <v>1</v>
      </c>
      <c r="U12" s="24">
        <v>0</v>
      </c>
      <c r="V12" s="24">
        <v>0</v>
      </c>
      <c r="W12" s="24">
        <v>12</v>
      </c>
      <c r="X12" s="24">
        <v>2</v>
      </c>
      <c r="Y12" s="24">
        <v>1</v>
      </c>
      <c r="Z12" s="24">
        <v>0</v>
      </c>
      <c r="AA12" s="24">
        <v>12</v>
      </c>
      <c r="AB12" s="24">
        <v>0</v>
      </c>
      <c r="AC12" s="24">
        <v>0</v>
      </c>
      <c r="AD12" s="24">
        <v>0</v>
      </c>
      <c r="AE12" s="24">
        <v>9</v>
      </c>
      <c r="AF12" s="24">
        <v>0</v>
      </c>
      <c r="AG12" s="24">
        <v>0</v>
      </c>
      <c r="AH12" s="24">
        <v>0</v>
      </c>
      <c r="AI12" s="24">
        <v>39</v>
      </c>
      <c r="AJ12" s="24">
        <v>3</v>
      </c>
      <c r="AK12" s="24">
        <v>2</v>
      </c>
      <c r="AL12" s="24">
        <v>0</v>
      </c>
      <c r="AM12" s="24">
        <v>52</v>
      </c>
      <c r="AN12" s="24">
        <v>5</v>
      </c>
      <c r="AO12" s="24">
        <v>63</v>
      </c>
      <c r="AP12" s="24">
        <v>16</v>
      </c>
      <c r="AQ12" s="24">
        <v>9</v>
      </c>
      <c r="AR12" s="24">
        <v>0</v>
      </c>
      <c r="AS12" s="26"/>
      <c r="AT12" s="26"/>
      <c r="AU12" s="26"/>
      <c r="AV12" s="24">
        <v>20</v>
      </c>
      <c r="AW12" s="27" t="s">
        <v>68</v>
      </c>
      <c r="AX12" s="27" t="s">
        <v>53</v>
      </c>
      <c r="AY12" s="27" t="s">
        <v>124</v>
      </c>
      <c r="AZ12" s="27" t="s">
        <v>55</v>
      </c>
      <c r="BA12" s="27" t="s">
        <v>142</v>
      </c>
      <c r="BB12" s="27" t="s">
        <v>127</v>
      </c>
      <c r="BC12" s="27" t="s">
        <v>143</v>
      </c>
    </row>
    <row r="13" spans="1:55" ht="15.75" customHeight="1" x14ac:dyDescent="0.15">
      <c r="A13" s="23">
        <v>325</v>
      </c>
      <c r="B13" s="24">
        <v>1</v>
      </c>
      <c r="C13" s="25">
        <v>0</v>
      </c>
      <c r="D13" s="24">
        <v>2</v>
      </c>
      <c r="E13" s="24">
        <v>1</v>
      </c>
      <c r="F13" s="24">
        <v>16</v>
      </c>
      <c r="G13" s="24">
        <v>7</v>
      </c>
      <c r="H13" s="24">
        <v>4</v>
      </c>
      <c r="I13" s="24">
        <v>7</v>
      </c>
      <c r="J13" s="24">
        <v>7</v>
      </c>
      <c r="K13" s="24">
        <v>6</v>
      </c>
      <c r="L13" s="24">
        <v>12</v>
      </c>
      <c r="M13" s="24">
        <v>2</v>
      </c>
      <c r="N13" s="24">
        <v>3</v>
      </c>
      <c r="O13" s="24">
        <v>13</v>
      </c>
      <c r="P13" s="24">
        <v>0</v>
      </c>
      <c r="Q13" s="24">
        <v>0</v>
      </c>
      <c r="R13" s="24">
        <v>0</v>
      </c>
      <c r="S13" s="24">
        <v>12</v>
      </c>
      <c r="T13" s="24">
        <v>0</v>
      </c>
      <c r="U13" s="24">
        <v>0</v>
      </c>
      <c r="V13" s="24">
        <v>0</v>
      </c>
      <c r="W13" s="24">
        <v>11</v>
      </c>
      <c r="X13" s="24">
        <v>1</v>
      </c>
      <c r="Y13" s="24">
        <v>1</v>
      </c>
      <c r="Z13" s="24">
        <v>0</v>
      </c>
      <c r="AA13" s="24">
        <v>11</v>
      </c>
      <c r="AB13" s="24">
        <v>1</v>
      </c>
      <c r="AC13" s="24">
        <v>1</v>
      </c>
      <c r="AD13" s="24">
        <v>0</v>
      </c>
      <c r="AE13" s="24">
        <v>11</v>
      </c>
      <c r="AF13" s="24">
        <v>0</v>
      </c>
      <c r="AG13" s="24">
        <v>0</v>
      </c>
      <c r="AH13" s="24">
        <v>0</v>
      </c>
      <c r="AI13" s="24">
        <v>40</v>
      </c>
      <c r="AJ13" s="24">
        <v>3</v>
      </c>
      <c r="AK13" s="24">
        <v>2</v>
      </c>
      <c r="AL13" s="24">
        <v>1</v>
      </c>
      <c r="AM13" s="24">
        <v>63</v>
      </c>
      <c r="AN13" s="24">
        <v>22</v>
      </c>
      <c r="AO13" s="24">
        <v>35</v>
      </c>
      <c r="AP13" s="24">
        <v>21</v>
      </c>
      <c r="AQ13" s="24">
        <v>7</v>
      </c>
      <c r="AR13" s="24">
        <v>2</v>
      </c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</row>
    <row r="14" spans="1:55" ht="15.75" customHeight="1" x14ac:dyDescent="0.15">
      <c r="A14" s="23">
        <v>326</v>
      </c>
      <c r="B14" s="24">
        <v>3</v>
      </c>
      <c r="C14" s="25">
        <v>0</v>
      </c>
      <c r="D14" s="24">
        <v>1</v>
      </c>
      <c r="E14" s="24">
        <v>1</v>
      </c>
      <c r="F14" s="24">
        <v>13</v>
      </c>
      <c r="G14" s="24">
        <v>14</v>
      </c>
      <c r="H14" s="24">
        <v>0</v>
      </c>
      <c r="I14" s="24">
        <v>8</v>
      </c>
      <c r="J14" s="24">
        <v>7</v>
      </c>
      <c r="K14" s="24">
        <v>8</v>
      </c>
      <c r="L14" s="24">
        <v>13</v>
      </c>
      <c r="M14" s="24">
        <v>3</v>
      </c>
      <c r="N14" s="24">
        <v>1</v>
      </c>
      <c r="O14" s="24">
        <v>9</v>
      </c>
      <c r="P14" s="24">
        <v>0</v>
      </c>
      <c r="Q14" s="24">
        <v>1</v>
      </c>
      <c r="R14" s="24">
        <v>0</v>
      </c>
      <c r="S14" s="24">
        <v>9</v>
      </c>
      <c r="T14" s="24">
        <v>0</v>
      </c>
      <c r="U14" s="24">
        <v>0</v>
      </c>
      <c r="V14" s="24">
        <v>0</v>
      </c>
      <c r="W14" s="24">
        <v>9</v>
      </c>
      <c r="X14" s="24">
        <v>0</v>
      </c>
      <c r="Y14" s="24">
        <v>0</v>
      </c>
      <c r="Z14" s="24">
        <v>0</v>
      </c>
      <c r="AA14" s="24">
        <v>10</v>
      </c>
      <c r="AB14" s="24">
        <v>0</v>
      </c>
      <c r="AC14" s="24">
        <v>1</v>
      </c>
      <c r="AD14" s="24">
        <v>0</v>
      </c>
      <c r="AE14" s="24">
        <v>9</v>
      </c>
      <c r="AF14" s="24">
        <v>0</v>
      </c>
      <c r="AG14" s="24">
        <v>0</v>
      </c>
      <c r="AH14" s="24">
        <v>0</v>
      </c>
      <c r="AI14" s="24">
        <v>27</v>
      </c>
      <c r="AJ14" s="24">
        <v>2</v>
      </c>
      <c r="AK14" s="24">
        <v>1</v>
      </c>
      <c r="AL14" s="24">
        <v>0</v>
      </c>
      <c r="AM14" s="24">
        <v>104</v>
      </c>
      <c r="AN14" s="24">
        <v>16</v>
      </c>
      <c r="AO14" s="24">
        <v>0</v>
      </c>
      <c r="AP14" s="24">
        <v>23</v>
      </c>
      <c r="AQ14" s="24">
        <v>7</v>
      </c>
      <c r="AR14" s="24">
        <v>0</v>
      </c>
      <c r="AS14" s="26"/>
      <c r="AT14" s="26"/>
      <c r="AU14" s="26"/>
      <c r="AV14" s="24">
        <v>22</v>
      </c>
      <c r="AW14" s="27" t="s">
        <v>68</v>
      </c>
      <c r="AX14" s="27" t="s">
        <v>144</v>
      </c>
      <c r="AY14" s="27" t="s">
        <v>124</v>
      </c>
      <c r="AZ14" s="27" t="s">
        <v>64</v>
      </c>
      <c r="BA14" s="27" t="s">
        <v>60</v>
      </c>
      <c r="BB14" s="27" t="s">
        <v>145</v>
      </c>
      <c r="BC14" s="27" t="s">
        <v>146</v>
      </c>
    </row>
    <row r="15" spans="1:55" ht="15.75" customHeight="1" x14ac:dyDescent="0.15">
      <c r="A15" s="23">
        <v>326</v>
      </c>
      <c r="B15" s="24">
        <v>3</v>
      </c>
      <c r="C15" s="25">
        <v>0</v>
      </c>
      <c r="D15" s="24">
        <v>2</v>
      </c>
      <c r="E15" s="24">
        <v>2</v>
      </c>
      <c r="F15" s="24">
        <v>16</v>
      </c>
      <c r="G15" s="24">
        <v>11</v>
      </c>
      <c r="H15" s="24">
        <v>0</v>
      </c>
      <c r="I15" s="24">
        <v>7</v>
      </c>
      <c r="J15" s="24">
        <v>10</v>
      </c>
      <c r="K15" s="24">
        <v>9</v>
      </c>
      <c r="L15" s="24">
        <v>15</v>
      </c>
      <c r="M15" s="24">
        <v>1</v>
      </c>
      <c r="N15" s="24">
        <v>1</v>
      </c>
      <c r="O15" s="24">
        <v>11</v>
      </c>
      <c r="P15" s="24">
        <v>0</v>
      </c>
      <c r="Q15" s="24">
        <v>0</v>
      </c>
      <c r="R15" s="24">
        <v>0</v>
      </c>
      <c r="S15" s="24">
        <v>11</v>
      </c>
      <c r="T15" s="24">
        <v>0</v>
      </c>
      <c r="U15" s="24">
        <v>0</v>
      </c>
      <c r="V15" s="24">
        <v>0</v>
      </c>
      <c r="W15" s="24">
        <v>12</v>
      </c>
      <c r="X15" s="24">
        <v>1</v>
      </c>
      <c r="Y15" s="24">
        <v>0</v>
      </c>
      <c r="Z15" s="24">
        <v>0</v>
      </c>
      <c r="AA15" s="24">
        <v>13</v>
      </c>
      <c r="AB15" s="24">
        <v>0</v>
      </c>
      <c r="AC15" s="24">
        <v>0</v>
      </c>
      <c r="AD15" s="24">
        <v>0</v>
      </c>
      <c r="AE15" s="24">
        <v>8</v>
      </c>
      <c r="AF15" s="24">
        <v>2</v>
      </c>
      <c r="AG15" s="24">
        <v>0</v>
      </c>
      <c r="AH15" s="24">
        <v>0</v>
      </c>
      <c r="AI15" s="24">
        <v>33</v>
      </c>
      <c r="AJ15" s="24">
        <v>2</v>
      </c>
      <c r="AK15" s="24">
        <v>0</v>
      </c>
      <c r="AL15" s="24">
        <v>0</v>
      </c>
      <c r="AM15" s="24">
        <v>108</v>
      </c>
      <c r="AN15" s="24">
        <v>12</v>
      </c>
      <c r="AO15" s="24">
        <v>0</v>
      </c>
      <c r="AP15" s="24">
        <v>20</v>
      </c>
      <c r="AQ15" s="24">
        <v>3</v>
      </c>
      <c r="AR15" s="24">
        <v>7</v>
      </c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</row>
    <row r="16" spans="1:55" ht="15.75" customHeight="1" x14ac:dyDescent="0.15">
      <c r="A16" s="23">
        <v>329</v>
      </c>
      <c r="B16" s="24">
        <v>2</v>
      </c>
      <c r="C16" s="25">
        <v>1</v>
      </c>
      <c r="D16" s="24">
        <v>1</v>
      </c>
      <c r="E16" s="24">
        <v>2</v>
      </c>
      <c r="F16" s="24">
        <v>15</v>
      </c>
      <c r="G16" s="24">
        <v>7</v>
      </c>
      <c r="H16" s="24">
        <v>5</v>
      </c>
      <c r="I16" s="24">
        <v>3</v>
      </c>
      <c r="J16" s="24">
        <v>9</v>
      </c>
      <c r="K16" s="24">
        <v>9</v>
      </c>
      <c r="L16" s="24">
        <v>14</v>
      </c>
      <c r="M16" s="24">
        <v>3</v>
      </c>
      <c r="N16" s="24">
        <v>0</v>
      </c>
      <c r="O16" s="24">
        <v>10</v>
      </c>
      <c r="P16" s="24">
        <v>0</v>
      </c>
      <c r="Q16" s="24">
        <v>0</v>
      </c>
      <c r="R16" s="24">
        <v>0</v>
      </c>
      <c r="S16" s="24">
        <v>9</v>
      </c>
      <c r="T16" s="24">
        <v>0</v>
      </c>
      <c r="U16" s="24">
        <v>0</v>
      </c>
      <c r="V16" s="24">
        <v>0</v>
      </c>
      <c r="W16" s="24">
        <v>10</v>
      </c>
      <c r="X16" s="24">
        <v>1</v>
      </c>
      <c r="Y16" s="24">
        <v>1</v>
      </c>
      <c r="Z16" s="24">
        <v>0</v>
      </c>
      <c r="AA16" s="24">
        <v>9</v>
      </c>
      <c r="AB16" s="24">
        <v>0</v>
      </c>
      <c r="AC16" s="24">
        <v>0</v>
      </c>
      <c r="AD16" s="24">
        <v>0</v>
      </c>
      <c r="AE16" s="24">
        <v>9</v>
      </c>
      <c r="AF16" s="24">
        <v>0</v>
      </c>
      <c r="AG16" s="24">
        <v>0</v>
      </c>
      <c r="AH16" s="24">
        <v>0</v>
      </c>
      <c r="AI16" s="24">
        <v>34</v>
      </c>
      <c r="AJ16" s="24">
        <v>1</v>
      </c>
      <c r="AK16" s="24">
        <v>1</v>
      </c>
      <c r="AL16" s="24">
        <v>0</v>
      </c>
      <c r="AM16" s="24">
        <v>93</v>
      </c>
      <c r="AN16" s="24">
        <v>12</v>
      </c>
      <c r="AO16" s="24">
        <v>15</v>
      </c>
      <c r="AP16" s="24">
        <v>22</v>
      </c>
      <c r="AQ16" s="24">
        <v>5</v>
      </c>
      <c r="AR16" s="24">
        <v>0</v>
      </c>
      <c r="AS16" s="26"/>
      <c r="AT16" s="26"/>
      <c r="AU16" s="26"/>
      <c r="AV16" s="24">
        <v>18</v>
      </c>
      <c r="AW16" s="27" t="s">
        <v>52</v>
      </c>
      <c r="AX16" s="27" t="s">
        <v>53</v>
      </c>
      <c r="AY16" s="27" t="s">
        <v>147</v>
      </c>
      <c r="AZ16" s="26"/>
      <c r="BA16" s="27" t="s">
        <v>140</v>
      </c>
      <c r="BB16" s="27" t="s">
        <v>62</v>
      </c>
      <c r="BC16" s="27" t="s">
        <v>61</v>
      </c>
    </row>
    <row r="17" spans="1:55" ht="15.75" customHeight="1" x14ac:dyDescent="0.15">
      <c r="A17" s="23">
        <v>329</v>
      </c>
      <c r="B17" s="24">
        <v>2</v>
      </c>
      <c r="C17" s="25">
        <v>1</v>
      </c>
      <c r="D17" s="24">
        <v>2</v>
      </c>
      <c r="E17" s="24">
        <v>1</v>
      </c>
      <c r="F17" s="24">
        <v>10</v>
      </c>
      <c r="G17" s="24">
        <v>12</v>
      </c>
      <c r="H17" s="24">
        <v>5</v>
      </c>
      <c r="I17" s="24">
        <v>7</v>
      </c>
      <c r="J17" s="24">
        <v>9</v>
      </c>
      <c r="K17" s="24">
        <v>9</v>
      </c>
      <c r="L17" s="24">
        <v>17</v>
      </c>
      <c r="M17" s="24">
        <v>0</v>
      </c>
      <c r="N17" s="24">
        <v>0</v>
      </c>
      <c r="O17" s="24">
        <v>10</v>
      </c>
      <c r="P17" s="24">
        <v>0</v>
      </c>
      <c r="Q17" s="24">
        <v>0</v>
      </c>
      <c r="R17" s="24">
        <v>0</v>
      </c>
      <c r="S17" s="24">
        <v>8</v>
      </c>
      <c r="T17" s="24">
        <v>1</v>
      </c>
      <c r="U17" s="24">
        <v>0</v>
      </c>
      <c r="V17" s="24">
        <v>0</v>
      </c>
      <c r="W17" s="24">
        <v>9</v>
      </c>
      <c r="X17" s="24">
        <v>1</v>
      </c>
      <c r="Y17" s="24">
        <v>1</v>
      </c>
      <c r="Z17" s="24">
        <v>0</v>
      </c>
      <c r="AA17" s="24">
        <v>10</v>
      </c>
      <c r="AB17" s="24">
        <v>0</v>
      </c>
      <c r="AC17" s="24">
        <v>0</v>
      </c>
      <c r="AD17" s="24">
        <v>0</v>
      </c>
      <c r="AE17" s="24">
        <v>7</v>
      </c>
      <c r="AF17" s="24">
        <v>2</v>
      </c>
      <c r="AG17" s="24">
        <v>0</v>
      </c>
      <c r="AH17" s="24">
        <v>0</v>
      </c>
      <c r="AI17" s="24">
        <v>27</v>
      </c>
      <c r="AJ17" s="24">
        <v>1</v>
      </c>
      <c r="AK17" s="24">
        <v>1</v>
      </c>
      <c r="AL17" s="24">
        <v>0</v>
      </c>
      <c r="AM17" s="24">
        <v>91</v>
      </c>
      <c r="AN17" s="24">
        <v>14</v>
      </c>
      <c r="AO17" s="24">
        <v>15</v>
      </c>
      <c r="AP17" s="24">
        <v>24</v>
      </c>
      <c r="AQ17" s="24">
        <v>1</v>
      </c>
      <c r="AR17" s="24">
        <v>5</v>
      </c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</row>
    <row r="18" spans="1:55" ht="15.75" customHeight="1" x14ac:dyDescent="0.15">
      <c r="A18" s="23">
        <v>330</v>
      </c>
      <c r="B18" s="24">
        <v>1</v>
      </c>
      <c r="C18" s="25">
        <v>0</v>
      </c>
      <c r="D18" s="24">
        <v>1</v>
      </c>
      <c r="E18" s="24">
        <v>2</v>
      </c>
      <c r="F18" s="24">
        <v>10</v>
      </c>
      <c r="G18" s="24">
        <v>5</v>
      </c>
      <c r="H18" s="24">
        <v>12</v>
      </c>
      <c r="I18" s="24">
        <v>5</v>
      </c>
      <c r="J18" s="24">
        <v>9</v>
      </c>
      <c r="K18" s="24">
        <v>5</v>
      </c>
      <c r="L18" s="24">
        <v>10</v>
      </c>
      <c r="M18" s="24">
        <v>0</v>
      </c>
      <c r="N18" s="24">
        <v>7</v>
      </c>
      <c r="O18" s="24">
        <v>6</v>
      </c>
      <c r="P18" s="24">
        <v>1</v>
      </c>
      <c r="Q18" s="24">
        <v>0</v>
      </c>
      <c r="R18" s="24">
        <v>0</v>
      </c>
      <c r="S18" s="24">
        <v>8</v>
      </c>
      <c r="T18" s="24">
        <v>1</v>
      </c>
      <c r="U18" s="24">
        <v>1</v>
      </c>
      <c r="V18" s="24">
        <v>0</v>
      </c>
      <c r="W18" s="24">
        <v>10</v>
      </c>
      <c r="X18" s="24">
        <v>1</v>
      </c>
      <c r="Y18" s="24">
        <v>1</v>
      </c>
      <c r="Z18" s="24">
        <v>0</v>
      </c>
      <c r="AA18" s="24">
        <v>9</v>
      </c>
      <c r="AB18" s="24">
        <v>1</v>
      </c>
      <c r="AC18" s="24">
        <v>0</v>
      </c>
      <c r="AD18" s="24">
        <v>0</v>
      </c>
      <c r="AE18" s="24">
        <v>8</v>
      </c>
      <c r="AF18" s="24">
        <v>1</v>
      </c>
      <c r="AG18" s="24">
        <v>1</v>
      </c>
      <c r="AH18" s="24">
        <v>0</v>
      </c>
      <c r="AI18" s="24">
        <v>25</v>
      </c>
      <c r="AJ18" s="24">
        <v>6</v>
      </c>
      <c r="AK18" s="24">
        <v>2</v>
      </c>
      <c r="AL18" s="24">
        <v>0</v>
      </c>
      <c r="AM18" s="24">
        <v>50</v>
      </c>
      <c r="AN18" s="24">
        <v>0</v>
      </c>
      <c r="AO18" s="24">
        <v>70</v>
      </c>
      <c r="AP18" s="24">
        <v>5</v>
      </c>
      <c r="AQ18" s="24">
        <v>2</v>
      </c>
      <c r="AR18" s="24">
        <v>23</v>
      </c>
      <c r="AS18" s="26"/>
      <c r="AT18" s="26"/>
      <c r="AU18" s="26"/>
      <c r="AV18" s="24">
        <v>18</v>
      </c>
      <c r="AW18" s="27" t="s">
        <v>148</v>
      </c>
      <c r="AX18" s="27" t="s">
        <v>53</v>
      </c>
      <c r="AY18" s="27" t="s">
        <v>124</v>
      </c>
      <c r="AZ18" s="27" t="s">
        <v>55</v>
      </c>
      <c r="BA18" s="27" t="s">
        <v>60</v>
      </c>
      <c r="BB18" s="27" t="s">
        <v>113</v>
      </c>
      <c r="BC18" s="27" t="s">
        <v>65</v>
      </c>
    </row>
    <row r="19" spans="1:55" ht="15.75" customHeight="1" x14ac:dyDescent="0.15">
      <c r="A19" s="23">
        <v>330</v>
      </c>
      <c r="B19" s="24">
        <v>1</v>
      </c>
      <c r="C19" s="25">
        <v>0</v>
      </c>
      <c r="D19" s="24">
        <v>2</v>
      </c>
      <c r="E19" s="24">
        <v>1</v>
      </c>
      <c r="F19" s="24">
        <v>14</v>
      </c>
      <c r="G19" s="24">
        <v>3</v>
      </c>
      <c r="H19" s="24">
        <v>10</v>
      </c>
      <c r="I19" s="24">
        <v>7</v>
      </c>
      <c r="J19" s="24">
        <v>5</v>
      </c>
      <c r="K19" s="24">
        <v>5</v>
      </c>
      <c r="L19" s="24">
        <v>9</v>
      </c>
      <c r="M19" s="24">
        <v>4</v>
      </c>
      <c r="N19" s="24">
        <v>4</v>
      </c>
      <c r="O19" s="24">
        <v>10</v>
      </c>
      <c r="P19" s="24">
        <v>1</v>
      </c>
      <c r="Q19" s="24">
        <v>1</v>
      </c>
      <c r="R19" s="24">
        <v>0</v>
      </c>
      <c r="S19" s="24">
        <v>11</v>
      </c>
      <c r="T19" s="24">
        <v>1</v>
      </c>
      <c r="U19" s="24">
        <v>0</v>
      </c>
      <c r="V19" s="24">
        <v>0</v>
      </c>
      <c r="W19" s="24">
        <v>7</v>
      </c>
      <c r="X19" s="24">
        <v>1</v>
      </c>
      <c r="Y19" s="24">
        <v>1</v>
      </c>
      <c r="Z19" s="24">
        <v>0</v>
      </c>
      <c r="AA19" s="24">
        <v>6</v>
      </c>
      <c r="AB19" s="24">
        <v>1</v>
      </c>
      <c r="AC19" s="24">
        <v>0</v>
      </c>
      <c r="AD19" s="24">
        <v>0</v>
      </c>
      <c r="AE19" s="24">
        <v>9</v>
      </c>
      <c r="AF19" s="24">
        <v>1</v>
      </c>
      <c r="AG19" s="24">
        <v>1</v>
      </c>
      <c r="AH19" s="24">
        <v>0</v>
      </c>
      <c r="AI19" s="24">
        <v>28</v>
      </c>
      <c r="AJ19" s="24">
        <v>5</v>
      </c>
      <c r="AK19" s="24">
        <v>3</v>
      </c>
      <c r="AL19" s="24">
        <v>0</v>
      </c>
      <c r="AM19" s="24">
        <v>58</v>
      </c>
      <c r="AN19" s="24">
        <v>2</v>
      </c>
      <c r="AO19" s="24">
        <v>60</v>
      </c>
      <c r="AP19" s="24">
        <v>19</v>
      </c>
      <c r="AQ19" s="24">
        <v>1</v>
      </c>
      <c r="AR19" s="24">
        <v>5</v>
      </c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</row>
    <row r="20" spans="1:55" ht="15.75" customHeight="1" x14ac:dyDescent="0.15">
      <c r="A20" s="23">
        <v>331</v>
      </c>
      <c r="B20" s="24">
        <v>1</v>
      </c>
      <c r="C20" s="25">
        <v>0</v>
      </c>
      <c r="D20" s="24">
        <v>1</v>
      </c>
      <c r="E20" s="24">
        <v>2</v>
      </c>
      <c r="F20" s="24">
        <v>13</v>
      </c>
      <c r="G20" s="24">
        <v>1</v>
      </c>
      <c r="H20" s="24">
        <v>13</v>
      </c>
      <c r="I20" s="24">
        <v>3</v>
      </c>
      <c r="J20" s="24">
        <v>4</v>
      </c>
      <c r="K20" s="24">
        <v>7</v>
      </c>
      <c r="L20" s="24">
        <v>14</v>
      </c>
      <c r="M20" s="24">
        <v>1</v>
      </c>
      <c r="N20" s="24">
        <v>2</v>
      </c>
      <c r="O20" s="24">
        <v>15</v>
      </c>
      <c r="P20" s="24">
        <v>0</v>
      </c>
      <c r="Q20" s="24">
        <v>0</v>
      </c>
      <c r="R20" s="24">
        <v>0</v>
      </c>
      <c r="S20" s="24">
        <v>11</v>
      </c>
      <c r="T20" s="24">
        <v>0</v>
      </c>
      <c r="U20" s="24">
        <v>0</v>
      </c>
      <c r="V20" s="24">
        <v>0</v>
      </c>
      <c r="W20" s="24">
        <v>10</v>
      </c>
      <c r="X20" s="24">
        <v>1</v>
      </c>
      <c r="Y20" s="24">
        <v>1</v>
      </c>
      <c r="Z20" s="24">
        <v>0</v>
      </c>
      <c r="AA20" s="24">
        <v>10</v>
      </c>
      <c r="AB20" s="24">
        <v>0</v>
      </c>
      <c r="AC20" s="24">
        <v>0</v>
      </c>
      <c r="AD20" s="24">
        <v>0</v>
      </c>
      <c r="AE20" s="24">
        <v>11</v>
      </c>
      <c r="AF20" s="24">
        <v>0</v>
      </c>
      <c r="AG20" s="24">
        <v>0</v>
      </c>
      <c r="AH20" s="24">
        <v>0</v>
      </c>
      <c r="AI20" s="24">
        <v>42</v>
      </c>
      <c r="AJ20" s="24">
        <v>1</v>
      </c>
      <c r="AK20" s="24">
        <v>1</v>
      </c>
      <c r="AL20" s="24">
        <v>0</v>
      </c>
      <c r="AM20" s="24">
        <v>69</v>
      </c>
      <c r="AN20" s="24">
        <v>6</v>
      </c>
      <c r="AO20" s="24">
        <v>45</v>
      </c>
      <c r="AP20" s="24">
        <v>19</v>
      </c>
      <c r="AQ20" s="24">
        <v>6</v>
      </c>
      <c r="AR20" s="24">
        <v>5</v>
      </c>
      <c r="AS20" s="26"/>
      <c r="AT20" s="26"/>
      <c r="AU20" s="26"/>
      <c r="AV20" s="24">
        <v>20</v>
      </c>
      <c r="AW20" s="27" t="s">
        <v>148</v>
      </c>
      <c r="AX20" s="27" t="s">
        <v>53</v>
      </c>
      <c r="AY20" s="27" t="s">
        <v>147</v>
      </c>
      <c r="AZ20" s="26"/>
      <c r="BA20" s="27" t="s">
        <v>60</v>
      </c>
      <c r="BB20" s="27" t="s">
        <v>131</v>
      </c>
      <c r="BC20" s="27" t="s">
        <v>62</v>
      </c>
    </row>
    <row r="21" spans="1:55" ht="15.75" customHeight="1" x14ac:dyDescent="0.15">
      <c r="A21" s="23">
        <v>331</v>
      </c>
      <c r="B21" s="24">
        <v>1</v>
      </c>
      <c r="C21" s="25">
        <v>0</v>
      </c>
      <c r="D21" s="24">
        <v>2</v>
      </c>
      <c r="E21" s="24">
        <v>1</v>
      </c>
      <c r="F21" s="24">
        <v>13</v>
      </c>
      <c r="G21" s="24">
        <v>2</v>
      </c>
      <c r="H21" s="24">
        <v>12</v>
      </c>
      <c r="I21" s="24">
        <v>8</v>
      </c>
      <c r="J21" s="24">
        <v>7</v>
      </c>
      <c r="K21" s="24">
        <v>6</v>
      </c>
      <c r="L21" s="24">
        <v>10</v>
      </c>
      <c r="M21" s="24">
        <v>1</v>
      </c>
      <c r="N21" s="24">
        <v>6</v>
      </c>
      <c r="O21" s="24">
        <v>9</v>
      </c>
      <c r="P21" s="24">
        <v>1</v>
      </c>
      <c r="Q21" s="24">
        <v>1</v>
      </c>
      <c r="R21" s="24">
        <v>0</v>
      </c>
      <c r="S21" s="24">
        <v>12</v>
      </c>
      <c r="T21" s="24">
        <v>1</v>
      </c>
      <c r="U21" s="24">
        <v>1</v>
      </c>
      <c r="V21" s="24">
        <v>0</v>
      </c>
      <c r="W21" s="24">
        <v>0</v>
      </c>
      <c r="X21" s="24">
        <v>8</v>
      </c>
      <c r="Y21" s="24">
        <v>1</v>
      </c>
      <c r="Z21" s="24">
        <v>0</v>
      </c>
      <c r="AA21" s="24">
        <v>10</v>
      </c>
      <c r="AB21" s="24">
        <v>0</v>
      </c>
      <c r="AC21" s="24">
        <v>0</v>
      </c>
      <c r="AD21" s="24">
        <v>0</v>
      </c>
      <c r="AE21" s="24">
        <v>11</v>
      </c>
      <c r="AF21" s="24">
        <v>0</v>
      </c>
      <c r="AG21" s="24">
        <v>0</v>
      </c>
      <c r="AH21" s="24">
        <v>0</v>
      </c>
      <c r="AI21" s="24">
        <v>29</v>
      </c>
      <c r="AJ21" s="24">
        <v>2</v>
      </c>
      <c r="AK21" s="24">
        <v>2</v>
      </c>
      <c r="AL21" s="24">
        <v>0</v>
      </c>
      <c r="AM21" s="24">
        <v>83</v>
      </c>
      <c r="AN21" s="24">
        <v>7</v>
      </c>
      <c r="AO21" s="24">
        <v>30</v>
      </c>
      <c r="AP21" s="24">
        <v>14</v>
      </c>
      <c r="AQ21" s="24">
        <v>6</v>
      </c>
      <c r="AR21" s="24">
        <v>10</v>
      </c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</row>
    <row r="22" spans="1:55" ht="15.75" customHeight="1" x14ac:dyDescent="0.15">
      <c r="A22" s="23">
        <v>332</v>
      </c>
      <c r="B22" s="24">
        <v>2</v>
      </c>
      <c r="C22" s="25">
        <v>0</v>
      </c>
      <c r="D22" s="24">
        <v>1</v>
      </c>
      <c r="E22" s="24">
        <v>1</v>
      </c>
      <c r="F22" s="24">
        <v>11</v>
      </c>
      <c r="G22" s="24">
        <v>14</v>
      </c>
      <c r="H22" s="24">
        <v>2</v>
      </c>
      <c r="I22" s="24">
        <v>5</v>
      </c>
      <c r="J22" s="24">
        <v>5</v>
      </c>
      <c r="K22" s="24">
        <v>0</v>
      </c>
      <c r="L22" s="24">
        <v>9</v>
      </c>
      <c r="M22" s="24">
        <v>1</v>
      </c>
      <c r="N22" s="24">
        <v>7</v>
      </c>
      <c r="O22" s="24">
        <v>9</v>
      </c>
      <c r="P22" s="24">
        <v>0</v>
      </c>
      <c r="Q22" s="24">
        <v>0</v>
      </c>
      <c r="R22" s="24">
        <v>0</v>
      </c>
      <c r="S22" s="24">
        <v>9</v>
      </c>
      <c r="T22" s="24">
        <v>0</v>
      </c>
      <c r="U22" s="24">
        <v>0</v>
      </c>
      <c r="V22" s="24">
        <v>0</v>
      </c>
      <c r="W22" s="24">
        <v>7</v>
      </c>
      <c r="X22" s="24">
        <v>0</v>
      </c>
      <c r="Y22" s="24">
        <v>1</v>
      </c>
      <c r="Z22" s="24">
        <v>0</v>
      </c>
      <c r="AA22" s="24">
        <v>7</v>
      </c>
      <c r="AB22" s="24">
        <v>0</v>
      </c>
      <c r="AC22" s="24">
        <v>1</v>
      </c>
      <c r="AD22" s="24">
        <v>0</v>
      </c>
      <c r="AE22" s="24">
        <v>8</v>
      </c>
      <c r="AF22" s="24">
        <v>0</v>
      </c>
      <c r="AG22" s="24">
        <v>1</v>
      </c>
      <c r="AH22" s="24">
        <v>0</v>
      </c>
      <c r="AI22" s="24">
        <v>25</v>
      </c>
      <c r="AJ22" s="24">
        <v>2</v>
      </c>
      <c r="AK22" s="24">
        <v>0</v>
      </c>
      <c r="AL22" s="24">
        <v>0</v>
      </c>
      <c r="AM22" s="24">
        <v>52</v>
      </c>
      <c r="AN22" s="24">
        <v>18</v>
      </c>
      <c r="AO22" s="24">
        <v>50</v>
      </c>
      <c r="AP22" s="24">
        <v>12</v>
      </c>
      <c r="AQ22" s="24">
        <v>8</v>
      </c>
      <c r="AR22" s="24">
        <v>13</v>
      </c>
      <c r="AS22" s="26"/>
      <c r="AT22" s="26"/>
      <c r="AU22" s="26"/>
      <c r="AV22" s="24">
        <v>21</v>
      </c>
      <c r="AW22" s="27" t="s">
        <v>149</v>
      </c>
      <c r="AX22" s="27" t="s">
        <v>53</v>
      </c>
      <c r="AY22" s="27" t="s">
        <v>124</v>
      </c>
      <c r="AZ22" s="27" t="s">
        <v>71</v>
      </c>
      <c r="BA22" s="27" t="s">
        <v>142</v>
      </c>
      <c r="BB22" s="27" t="s">
        <v>150</v>
      </c>
      <c r="BC22" s="27" t="s">
        <v>150</v>
      </c>
    </row>
    <row r="23" spans="1:55" ht="15.75" customHeight="1" x14ac:dyDescent="0.15">
      <c r="A23" s="23">
        <v>332</v>
      </c>
      <c r="B23" s="24">
        <v>2</v>
      </c>
      <c r="C23" s="25">
        <v>0</v>
      </c>
      <c r="D23" s="24">
        <v>2</v>
      </c>
      <c r="E23" s="24">
        <v>2</v>
      </c>
      <c r="F23" s="24">
        <v>13</v>
      </c>
      <c r="G23" s="24">
        <v>14</v>
      </c>
      <c r="H23" s="24">
        <v>0</v>
      </c>
      <c r="I23" s="24">
        <v>6</v>
      </c>
      <c r="J23" s="24">
        <v>6</v>
      </c>
      <c r="K23" s="24">
        <v>5</v>
      </c>
      <c r="L23" s="24">
        <v>12</v>
      </c>
      <c r="M23" s="24">
        <v>12</v>
      </c>
      <c r="N23" s="24">
        <v>0</v>
      </c>
      <c r="O23" s="24">
        <v>12</v>
      </c>
      <c r="P23" s="24">
        <v>0</v>
      </c>
      <c r="Q23" s="24">
        <v>0</v>
      </c>
      <c r="R23" s="24">
        <v>0</v>
      </c>
      <c r="S23" s="24">
        <v>10</v>
      </c>
      <c r="T23" s="24">
        <v>1</v>
      </c>
      <c r="U23" s="24">
        <v>1</v>
      </c>
      <c r="V23" s="24">
        <v>0</v>
      </c>
      <c r="W23" s="24">
        <v>11</v>
      </c>
      <c r="X23" s="24">
        <v>0</v>
      </c>
      <c r="Y23" s="24">
        <v>0</v>
      </c>
      <c r="Z23" s="24">
        <v>0</v>
      </c>
      <c r="AA23" s="24">
        <v>4</v>
      </c>
      <c r="AB23" s="24">
        <v>1</v>
      </c>
      <c r="AC23" s="24">
        <v>0</v>
      </c>
      <c r="AD23" s="24">
        <v>0</v>
      </c>
      <c r="AE23" s="24">
        <v>10</v>
      </c>
      <c r="AF23" s="24">
        <v>0</v>
      </c>
      <c r="AG23" s="24">
        <v>0</v>
      </c>
      <c r="AH23" s="24">
        <v>0</v>
      </c>
      <c r="AI23" s="24">
        <v>32</v>
      </c>
      <c r="AJ23" s="24">
        <v>2</v>
      </c>
      <c r="AK23" s="24">
        <v>1</v>
      </c>
      <c r="AL23" s="24">
        <v>0</v>
      </c>
      <c r="AM23" s="24">
        <v>60</v>
      </c>
      <c r="AN23" s="24">
        <v>8</v>
      </c>
      <c r="AO23" s="24">
        <v>52</v>
      </c>
      <c r="AP23" s="24">
        <v>17</v>
      </c>
      <c r="AQ23" s="24">
        <v>8</v>
      </c>
      <c r="AR23" s="24">
        <v>5</v>
      </c>
      <c r="AS23" s="24"/>
      <c r="AT23" s="29"/>
      <c r="AU23" s="26"/>
      <c r="AV23" s="26"/>
      <c r="AW23" s="26"/>
      <c r="AX23" s="26"/>
      <c r="AY23" s="26"/>
      <c r="AZ23" s="26"/>
      <c r="BA23" s="26"/>
      <c r="BB23" s="26"/>
      <c r="BC23" s="26"/>
    </row>
    <row r="24" spans="1:55" ht="15.75" customHeight="1" x14ac:dyDescent="0.15">
      <c r="A24" s="23">
        <v>333</v>
      </c>
      <c r="B24" s="24">
        <v>2</v>
      </c>
      <c r="C24" s="25">
        <v>0</v>
      </c>
      <c r="D24" s="24">
        <v>1</v>
      </c>
      <c r="E24" s="24">
        <v>1</v>
      </c>
      <c r="F24" s="24">
        <v>14</v>
      </c>
      <c r="G24" s="24">
        <v>1</v>
      </c>
      <c r="H24" s="24">
        <v>12</v>
      </c>
      <c r="I24" s="24">
        <v>7</v>
      </c>
      <c r="J24" s="24">
        <v>3</v>
      </c>
      <c r="K24" s="24">
        <v>8</v>
      </c>
      <c r="L24" s="24">
        <v>13</v>
      </c>
      <c r="M24" s="24">
        <v>0</v>
      </c>
      <c r="N24" s="24">
        <v>4</v>
      </c>
      <c r="O24" s="24">
        <v>11</v>
      </c>
      <c r="P24" s="24">
        <v>0</v>
      </c>
      <c r="Q24" s="24">
        <v>0</v>
      </c>
      <c r="R24" s="24">
        <v>0</v>
      </c>
      <c r="S24" s="24">
        <v>12</v>
      </c>
      <c r="T24" s="24">
        <v>0</v>
      </c>
      <c r="U24" s="24">
        <v>0</v>
      </c>
      <c r="V24" s="24">
        <v>0</v>
      </c>
      <c r="W24" s="24">
        <v>10</v>
      </c>
      <c r="X24" s="24">
        <v>0</v>
      </c>
      <c r="Y24" s="24">
        <v>1</v>
      </c>
      <c r="Z24" s="24">
        <v>0</v>
      </c>
      <c r="AA24" s="24">
        <v>9</v>
      </c>
      <c r="AB24" s="24">
        <v>1</v>
      </c>
      <c r="AC24" s="24">
        <v>0</v>
      </c>
      <c r="AD24" s="24">
        <v>0</v>
      </c>
      <c r="AE24" s="24">
        <v>11</v>
      </c>
      <c r="AF24" s="24">
        <v>0</v>
      </c>
      <c r="AG24" s="24">
        <v>1</v>
      </c>
      <c r="AH24" s="24">
        <v>0</v>
      </c>
      <c r="AI24" s="24">
        <v>34</v>
      </c>
      <c r="AJ24" s="24">
        <v>1</v>
      </c>
      <c r="AK24" s="24">
        <v>3</v>
      </c>
      <c r="AL24" s="24">
        <v>0</v>
      </c>
      <c r="AM24" s="24">
        <v>71</v>
      </c>
      <c r="AN24" s="24">
        <v>4</v>
      </c>
      <c r="AO24" s="24">
        <v>45</v>
      </c>
      <c r="AP24" s="24">
        <v>24</v>
      </c>
      <c r="AQ24" s="24">
        <v>1</v>
      </c>
      <c r="AR24" s="24">
        <v>5</v>
      </c>
      <c r="AS24" s="26"/>
      <c r="AT24" s="26"/>
      <c r="AU24" s="26"/>
      <c r="AV24" s="24">
        <v>19</v>
      </c>
      <c r="AW24" s="27" t="s">
        <v>148</v>
      </c>
      <c r="AX24" s="27" t="s">
        <v>53</v>
      </c>
      <c r="AY24" s="27" t="s">
        <v>124</v>
      </c>
      <c r="AZ24" s="27" t="s">
        <v>55</v>
      </c>
      <c r="BA24" s="27" t="s">
        <v>142</v>
      </c>
      <c r="BB24" s="27" t="s">
        <v>131</v>
      </c>
      <c r="BC24" s="27" t="s">
        <v>73</v>
      </c>
    </row>
    <row r="25" spans="1:55" ht="15.75" customHeight="1" x14ac:dyDescent="0.15">
      <c r="A25" s="23">
        <v>333</v>
      </c>
      <c r="B25" s="24">
        <v>2</v>
      </c>
      <c r="C25" s="25">
        <v>0</v>
      </c>
      <c r="D25" s="24">
        <v>2</v>
      </c>
      <c r="E25" s="24">
        <v>2</v>
      </c>
      <c r="F25" s="24">
        <v>18</v>
      </c>
      <c r="G25" s="24">
        <v>2</v>
      </c>
      <c r="H25" s="24">
        <v>7</v>
      </c>
      <c r="I25" s="24">
        <v>6</v>
      </c>
      <c r="J25" s="24">
        <v>9</v>
      </c>
      <c r="K25" s="24">
        <v>6</v>
      </c>
      <c r="L25" s="24">
        <v>17</v>
      </c>
      <c r="M25" s="24">
        <v>0</v>
      </c>
      <c r="N25" s="24">
        <v>0</v>
      </c>
      <c r="O25" s="24">
        <v>13</v>
      </c>
      <c r="P25" s="24">
        <v>0</v>
      </c>
      <c r="Q25" s="24">
        <v>0</v>
      </c>
      <c r="R25" s="24">
        <v>0</v>
      </c>
      <c r="S25" s="24">
        <v>12</v>
      </c>
      <c r="T25" s="24">
        <v>1</v>
      </c>
      <c r="U25" s="24">
        <v>1</v>
      </c>
      <c r="V25" s="24">
        <v>0</v>
      </c>
      <c r="W25" s="24">
        <v>13</v>
      </c>
      <c r="X25" s="24">
        <v>0</v>
      </c>
      <c r="Y25" s="24">
        <v>0</v>
      </c>
      <c r="Z25" s="24">
        <v>0</v>
      </c>
      <c r="AA25" s="24">
        <v>13</v>
      </c>
      <c r="AB25" s="24">
        <v>0</v>
      </c>
      <c r="AC25" s="24">
        <v>0</v>
      </c>
      <c r="AD25" s="24">
        <v>0</v>
      </c>
      <c r="AE25" s="24">
        <v>11</v>
      </c>
      <c r="AF25" s="24">
        <v>1</v>
      </c>
      <c r="AG25" s="24">
        <v>1</v>
      </c>
      <c r="AH25" s="24">
        <v>0</v>
      </c>
      <c r="AI25" s="24">
        <v>49</v>
      </c>
      <c r="AJ25" s="24">
        <v>1</v>
      </c>
      <c r="AK25" s="24">
        <v>1</v>
      </c>
      <c r="AL25" s="24">
        <v>0</v>
      </c>
      <c r="AM25" s="24">
        <v>78</v>
      </c>
      <c r="AN25" s="24">
        <v>8</v>
      </c>
      <c r="AO25" s="24">
        <v>34</v>
      </c>
      <c r="AP25" s="24">
        <v>28</v>
      </c>
      <c r="AQ25" s="24">
        <v>1</v>
      </c>
      <c r="AR25" s="24">
        <v>1</v>
      </c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</row>
    <row r="26" spans="1:55" ht="15.75" customHeight="1" x14ac:dyDescent="0.15">
      <c r="A26" s="23">
        <v>334</v>
      </c>
      <c r="B26" s="24">
        <v>1</v>
      </c>
      <c r="C26" s="25">
        <v>1</v>
      </c>
      <c r="D26" s="24">
        <v>1</v>
      </c>
      <c r="E26" s="24">
        <v>1</v>
      </c>
      <c r="F26" s="24">
        <v>20</v>
      </c>
      <c r="G26" s="24">
        <v>1</v>
      </c>
      <c r="H26" s="24">
        <v>6</v>
      </c>
      <c r="I26" s="24">
        <v>8</v>
      </c>
      <c r="J26" s="24">
        <v>6</v>
      </c>
      <c r="K26" s="24">
        <v>8</v>
      </c>
      <c r="L26" s="24">
        <v>17</v>
      </c>
      <c r="M26" s="24">
        <v>0</v>
      </c>
      <c r="N26" s="24">
        <v>0</v>
      </c>
      <c r="O26" s="24">
        <v>11</v>
      </c>
      <c r="P26" s="24">
        <v>0</v>
      </c>
      <c r="Q26" s="24">
        <v>0</v>
      </c>
      <c r="R26" s="24">
        <v>0</v>
      </c>
      <c r="S26" s="24">
        <v>8</v>
      </c>
      <c r="T26" s="24">
        <v>0</v>
      </c>
      <c r="U26" s="24">
        <v>0</v>
      </c>
      <c r="V26" s="24">
        <v>0</v>
      </c>
      <c r="W26" s="24">
        <v>6</v>
      </c>
      <c r="X26" s="24">
        <v>0</v>
      </c>
      <c r="Y26" s="24">
        <v>0</v>
      </c>
      <c r="Z26" s="24">
        <v>0</v>
      </c>
      <c r="AA26" s="24">
        <v>8</v>
      </c>
      <c r="AB26" s="24">
        <v>0</v>
      </c>
      <c r="AC26" s="24">
        <v>1</v>
      </c>
      <c r="AD26" s="24">
        <v>0</v>
      </c>
      <c r="AE26" s="24">
        <v>9</v>
      </c>
      <c r="AF26" s="24">
        <v>0</v>
      </c>
      <c r="AG26" s="24">
        <v>0</v>
      </c>
      <c r="AH26" s="24">
        <v>0</v>
      </c>
      <c r="AI26" s="24">
        <v>30</v>
      </c>
      <c r="AJ26" s="24">
        <v>1</v>
      </c>
      <c r="AK26" s="24">
        <v>3</v>
      </c>
      <c r="AL26" s="24">
        <v>0</v>
      </c>
      <c r="AM26" s="24">
        <v>104</v>
      </c>
      <c r="AN26" s="24">
        <v>3</v>
      </c>
      <c r="AO26" s="24">
        <v>10</v>
      </c>
      <c r="AP26" s="24">
        <v>30</v>
      </c>
      <c r="AQ26" s="24">
        <v>0</v>
      </c>
      <c r="AR26" s="24">
        <v>0</v>
      </c>
      <c r="AS26" s="26"/>
      <c r="AT26" s="26"/>
      <c r="AU26" s="26"/>
      <c r="AV26" s="24">
        <v>20</v>
      </c>
      <c r="AW26" s="27" t="s">
        <v>148</v>
      </c>
      <c r="AX26" s="27" t="s">
        <v>53</v>
      </c>
      <c r="AY26" s="27" t="s">
        <v>124</v>
      </c>
      <c r="AZ26" s="27" t="s">
        <v>64</v>
      </c>
      <c r="BA26" s="27" t="s">
        <v>60</v>
      </c>
      <c r="BB26" s="27" t="s">
        <v>113</v>
      </c>
      <c r="BC26" s="27" t="s">
        <v>113</v>
      </c>
    </row>
    <row r="27" spans="1:55" ht="15.75" customHeight="1" x14ac:dyDescent="0.15">
      <c r="A27" s="23">
        <v>334</v>
      </c>
      <c r="B27" s="24">
        <v>1</v>
      </c>
      <c r="C27" s="25">
        <v>1</v>
      </c>
      <c r="D27" s="24">
        <v>2</v>
      </c>
      <c r="E27" s="24">
        <v>2</v>
      </c>
      <c r="F27" s="24">
        <v>20</v>
      </c>
      <c r="G27" s="24">
        <v>6</v>
      </c>
      <c r="H27" s="24">
        <v>1</v>
      </c>
      <c r="I27" s="24">
        <v>5</v>
      </c>
      <c r="J27" s="24">
        <v>8</v>
      </c>
      <c r="K27" s="24">
        <v>7</v>
      </c>
      <c r="L27" s="24">
        <v>16</v>
      </c>
      <c r="M27" s="24">
        <v>1</v>
      </c>
      <c r="N27" s="24">
        <v>0</v>
      </c>
      <c r="O27" s="24">
        <v>10</v>
      </c>
      <c r="P27" s="24">
        <v>0</v>
      </c>
      <c r="Q27" s="24">
        <v>0</v>
      </c>
      <c r="R27" s="24">
        <v>0</v>
      </c>
      <c r="S27" s="24">
        <v>9</v>
      </c>
      <c r="T27" s="24">
        <v>0</v>
      </c>
      <c r="U27" s="24">
        <v>1</v>
      </c>
      <c r="V27" s="24">
        <v>0</v>
      </c>
      <c r="W27" s="24">
        <v>7</v>
      </c>
      <c r="X27" s="24">
        <v>0</v>
      </c>
      <c r="Y27" s="24">
        <v>0</v>
      </c>
      <c r="Z27" s="24">
        <v>0</v>
      </c>
      <c r="AA27" s="24">
        <v>8</v>
      </c>
      <c r="AB27" s="24">
        <v>0</v>
      </c>
      <c r="AC27" s="24">
        <v>0</v>
      </c>
      <c r="AD27" s="24">
        <v>0</v>
      </c>
      <c r="AE27" s="24">
        <v>12</v>
      </c>
      <c r="AF27" s="24">
        <v>0</v>
      </c>
      <c r="AG27" s="24">
        <v>0</v>
      </c>
      <c r="AH27" s="24">
        <v>0</v>
      </c>
      <c r="AI27" s="24">
        <v>34</v>
      </c>
      <c r="AJ27" s="24">
        <v>1</v>
      </c>
      <c r="AK27" s="24">
        <v>1</v>
      </c>
      <c r="AL27" s="24">
        <v>0</v>
      </c>
      <c r="AM27" s="24">
        <v>101</v>
      </c>
      <c r="AN27" s="24">
        <v>9</v>
      </c>
      <c r="AO27" s="24">
        <v>10</v>
      </c>
      <c r="AP27" s="24">
        <v>25</v>
      </c>
      <c r="AQ27" s="24">
        <v>0</v>
      </c>
      <c r="AR27" s="24">
        <v>5</v>
      </c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</row>
    <row r="28" spans="1:55" ht="15.75" customHeight="1" x14ac:dyDescent="0.15">
      <c r="A28" s="23">
        <v>335</v>
      </c>
      <c r="B28" s="24">
        <v>1</v>
      </c>
      <c r="C28" s="25">
        <v>1</v>
      </c>
      <c r="D28" s="24">
        <v>1</v>
      </c>
      <c r="E28" s="24">
        <v>2</v>
      </c>
      <c r="F28" s="24">
        <v>12</v>
      </c>
      <c r="G28" s="24">
        <v>6</v>
      </c>
      <c r="H28" s="24">
        <v>9</v>
      </c>
      <c r="I28" s="24">
        <v>5</v>
      </c>
      <c r="J28" s="24">
        <v>6</v>
      </c>
      <c r="K28" s="24">
        <v>7</v>
      </c>
      <c r="L28" s="24">
        <v>10</v>
      </c>
      <c r="M28" s="24">
        <v>3</v>
      </c>
      <c r="N28" s="24">
        <v>4</v>
      </c>
      <c r="O28" s="24">
        <v>12</v>
      </c>
      <c r="P28" s="24">
        <v>0</v>
      </c>
      <c r="Q28" s="24">
        <v>0</v>
      </c>
      <c r="R28" s="24">
        <v>0</v>
      </c>
      <c r="S28" s="24">
        <v>9</v>
      </c>
      <c r="T28" s="24">
        <v>0</v>
      </c>
      <c r="U28" s="24">
        <v>0</v>
      </c>
      <c r="V28" s="24">
        <v>0</v>
      </c>
      <c r="W28" s="24">
        <v>12</v>
      </c>
      <c r="X28" s="24">
        <v>0</v>
      </c>
      <c r="Y28" s="24">
        <v>0</v>
      </c>
      <c r="Z28" s="24">
        <v>0</v>
      </c>
      <c r="AA28" s="24">
        <v>9</v>
      </c>
      <c r="AB28" s="24">
        <v>0</v>
      </c>
      <c r="AC28" s="24">
        <v>0</v>
      </c>
      <c r="AD28" s="24">
        <v>0</v>
      </c>
      <c r="AE28" s="24">
        <v>8</v>
      </c>
      <c r="AF28" s="24">
        <v>0</v>
      </c>
      <c r="AG28" s="24">
        <v>0</v>
      </c>
      <c r="AH28" s="24">
        <v>0</v>
      </c>
      <c r="AI28" s="24">
        <v>33</v>
      </c>
      <c r="AJ28" s="24">
        <v>2</v>
      </c>
      <c r="AK28" s="24">
        <v>2</v>
      </c>
      <c r="AL28" s="24">
        <v>0</v>
      </c>
      <c r="AM28" s="24">
        <v>53</v>
      </c>
      <c r="AN28" s="24">
        <v>7</v>
      </c>
      <c r="AO28" s="24">
        <v>60</v>
      </c>
      <c r="AP28" s="24">
        <v>15</v>
      </c>
      <c r="AQ28" s="24">
        <v>5</v>
      </c>
      <c r="AR28" s="24">
        <v>10</v>
      </c>
      <c r="AS28" s="26"/>
      <c r="AT28" s="26"/>
      <c r="AU28" s="26"/>
      <c r="AV28" s="24">
        <v>19</v>
      </c>
      <c r="AW28" s="27" t="s">
        <v>52</v>
      </c>
      <c r="AX28" s="27" t="s">
        <v>53</v>
      </c>
      <c r="AY28" s="27" t="s">
        <v>124</v>
      </c>
      <c r="AZ28" s="27" t="s">
        <v>55</v>
      </c>
      <c r="BA28" s="27" t="s">
        <v>60</v>
      </c>
      <c r="BB28" s="27" t="s">
        <v>151</v>
      </c>
      <c r="BC28" s="27" t="s">
        <v>131</v>
      </c>
    </row>
    <row r="29" spans="1:55" ht="15.75" customHeight="1" x14ac:dyDescent="0.15">
      <c r="A29" s="23">
        <v>335</v>
      </c>
      <c r="B29" s="24">
        <v>1</v>
      </c>
      <c r="C29" s="25">
        <v>1</v>
      </c>
      <c r="D29" s="24">
        <v>2</v>
      </c>
      <c r="E29" s="24">
        <v>1</v>
      </c>
      <c r="F29" s="24">
        <v>15</v>
      </c>
      <c r="G29" s="24">
        <v>12</v>
      </c>
      <c r="H29" s="24">
        <v>0</v>
      </c>
      <c r="I29" s="24">
        <v>8</v>
      </c>
      <c r="J29" s="24">
        <v>8</v>
      </c>
      <c r="K29" s="24">
        <v>8</v>
      </c>
      <c r="L29" s="24">
        <v>9</v>
      </c>
      <c r="M29" s="24">
        <v>4</v>
      </c>
      <c r="N29" s="24">
        <v>4</v>
      </c>
      <c r="O29" s="24">
        <v>10</v>
      </c>
      <c r="P29" s="24">
        <v>0</v>
      </c>
      <c r="Q29" s="24">
        <v>0</v>
      </c>
      <c r="R29" s="24">
        <v>0</v>
      </c>
      <c r="S29" s="24">
        <v>10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10</v>
      </c>
      <c r="Z29" s="24">
        <v>1</v>
      </c>
      <c r="AA29" s="24">
        <v>0</v>
      </c>
      <c r="AB29" s="24">
        <v>9</v>
      </c>
      <c r="AC29" s="24">
        <v>1</v>
      </c>
      <c r="AD29" s="24">
        <v>1</v>
      </c>
      <c r="AE29" s="24">
        <v>0</v>
      </c>
      <c r="AF29" s="24">
        <v>9</v>
      </c>
      <c r="AG29" s="24">
        <v>2</v>
      </c>
      <c r="AH29" s="24">
        <v>1</v>
      </c>
      <c r="AI29" s="24">
        <v>27</v>
      </c>
      <c r="AJ29" s="24">
        <v>2</v>
      </c>
      <c r="AK29" s="24">
        <v>2</v>
      </c>
      <c r="AL29" s="24">
        <v>0</v>
      </c>
      <c r="AM29" s="24">
        <v>78</v>
      </c>
      <c r="AN29" s="24">
        <v>8</v>
      </c>
      <c r="AO29" s="24">
        <v>34</v>
      </c>
      <c r="AP29" s="24">
        <v>21</v>
      </c>
      <c r="AQ29" s="24">
        <v>6</v>
      </c>
      <c r="AR29" s="24">
        <v>3</v>
      </c>
      <c r="AS29" s="27" t="s">
        <v>245</v>
      </c>
      <c r="AT29" s="26"/>
      <c r="AU29" s="26"/>
      <c r="AV29" s="26"/>
      <c r="AW29" s="26"/>
      <c r="AX29" s="26"/>
      <c r="AY29" s="26"/>
      <c r="AZ29" s="26"/>
      <c r="BA29" s="26"/>
      <c r="BB29" s="26"/>
      <c r="BC29" s="26"/>
    </row>
    <row r="30" spans="1:55" ht="15.75" customHeight="1" x14ac:dyDescent="0.15">
      <c r="A30" s="23">
        <v>336</v>
      </c>
      <c r="B30" s="24">
        <v>2</v>
      </c>
      <c r="C30" s="25">
        <v>1</v>
      </c>
      <c r="D30" s="24">
        <v>1</v>
      </c>
      <c r="E30" s="24">
        <v>1</v>
      </c>
      <c r="F30" s="24">
        <v>11</v>
      </c>
      <c r="G30" s="24">
        <v>8</v>
      </c>
      <c r="H30" s="24">
        <v>8</v>
      </c>
      <c r="I30" s="24">
        <v>6</v>
      </c>
      <c r="J30" s="24">
        <v>7</v>
      </c>
      <c r="K30" s="24">
        <v>5</v>
      </c>
      <c r="L30" s="24">
        <v>6</v>
      </c>
      <c r="M30" s="24">
        <v>1</v>
      </c>
      <c r="N30" s="24">
        <v>10</v>
      </c>
      <c r="O30" s="24">
        <v>8</v>
      </c>
      <c r="P30" s="24">
        <v>0</v>
      </c>
      <c r="Q30" s="24">
        <v>0</v>
      </c>
      <c r="R30" s="24">
        <v>0</v>
      </c>
      <c r="S30" s="24">
        <v>7</v>
      </c>
      <c r="T30" s="24">
        <v>0</v>
      </c>
      <c r="U30" s="24">
        <v>0</v>
      </c>
      <c r="V30" s="24">
        <v>0</v>
      </c>
      <c r="W30" s="24">
        <v>6</v>
      </c>
      <c r="X30" s="24">
        <v>0</v>
      </c>
      <c r="Y30" s="24">
        <v>0</v>
      </c>
      <c r="Z30" s="24">
        <v>0</v>
      </c>
      <c r="AA30" s="24">
        <v>8</v>
      </c>
      <c r="AB30" s="24">
        <v>0</v>
      </c>
      <c r="AC30" s="24">
        <v>0</v>
      </c>
      <c r="AD30" s="24">
        <v>0</v>
      </c>
      <c r="AE30" s="24">
        <v>9</v>
      </c>
      <c r="AF30" s="24">
        <v>0</v>
      </c>
      <c r="AG30" s="24">
        <v>0</v>
      </c>
      <c r="AH30" s="24">
        <v>1</v>
      </c>
      <c r="AI30" s="24">
        <v>16</v>
      </c>
      <c r="AJ30" s="24">
        <v>0</v>
      </c>
      <c r="AK30" s="24">
        <v>0</v>
      </c>
      <c r="AL30" s="24">
        <v>0</v>
      </c>
      <c r="AM30" s="24">
        <v>29</v>
      </c>
      <c r="AN30" s="24">
        <v>1</v>
      </c>
      <c r="AO30" s="24">
        <v>90</v>
      </c>
      <c r="AP30" s="24">
        <v>8</v>
      </c>
      <c r="AQ30" s="24">
        <v>7</v>
      </c>
      <c r="AR30" s="24">
        <v>15</v>
      </c>
      <c r="AS30" s="26"/>
      <c r="AT30" s="26"/>
      <c r="AU30" s="26"/>
      <c r="AV30" s="24">
        <v>20</v>
      </c>
      <c r="AW30" s="27" t="s">
        <v>52</v>
      </c>
      <c r="AX30" s="27" t="s">
        <v>63</v>
      </c>
      <c r="AY30" s="27" t="s">
        <v>147</v>
      </c>
      <c r="AZ30" s="27" t="s">
        <v>152</v>
      </c>
      <c r="BA30" s="27" t="s">
        <v>153</v>
      </c>
      <c r="BB30" s="27" t="s">
        <v>151</v>
      </c>
      <c r="BC30" s="27" t="s">
        <v>151</v>
      </c>
    </row>
    <row r="31" spans="1:55" ht="15.75" customHeight="1" x14ac:dyDescent="0.15">
      <c r="A31" s="23">
        <v>336</v>
      </c>
      <c r="B31" s="24">
        <v>2</v>
      </c>
      <c r="C31" s="25">
        <v>1</v>
      </c>
      <c r="D31" s="24">
        <v>2</v>
      </c>
      <c r="E31" s="24">
        <v>2</v>
      </c>
      <c r="F31" s="24">
        <v>10</v>
      </c>
      <c r="G31" s="24">
        <v>6</v>
      </c>
      <c r="H31" s="24">
        <v>22</v>
      </c>
      <c r="I31" s="24">
        <v>4</v>
      </c>
      <c r="J31" s="24">
        <v>6</v>
      </c>
      <c r="K31" s="24">
        <v>4</v>
      </c>
      <c r="L31" s="24">
        <v>8</v>
      </c>
      <c r="M31" s="24">
        <v>0</v>
      </c>
      <c r="N31" s="24">
        <v>9</v>
      </c>
      <c r="O31" s="24">
        <v>10</v>
      </c>
      <c r="P31" s="24">
        <v>0</v>
      </c>
      <c r="Q31" s="24">
        <v>0</v>
      </c>
      <c r="R31" s="24">
        <v>0</v>
      </c>
      <c r="S31" s="24">
        <v>8</v>
      </c>
      <c r="T31" s="24">
        <v>0</v>
      </c>
      <c r="U31" s="24">
        <v>0</v>
      </c>
      <c r="V31" s="24">
        <v>0</v>
      </c>
      <c r="W31" s="24">
        <v>9</v>
      </c>
      <c r="X31" s="24">
        <v>0</v>
      </c>
      <c r="Y31" s="24">
        <v>0</v>
      </c>
      <c r="Z31" s="24">
        <v>0</v>
      </c>
      <c r="AA31" s="24">
        <v>10</v>
      </c>
      <c r="AB31" s="24">
        <v>0</v>
      </c>
      <c r="AC31" s="24">
        <v>0</v>
      </c>
      <c r="AD31" s="24">
        <v>0</v>
      </c>
      <c r="AE31" s="24">
        <v>9</v>
      </c>
      <c r="AF31" s="24">
        <v>0</v>
      </c>
      <c r="AG31" s="24">
        <v>0</v>
      </c>
      <c r="AH31" s="24">
        <v>0</v>
      </c>
      <c r="AI31" s="24">
        <v>22</v>
      </c>
      <c r="AJ31" s="24">
        <v>1</v>
      </c>
      <c r="AK31" s="24">
        <v>0</v>
      </c>
      <c r="AL31" s="24">
        <v>0</v>
      </c>
      <c r="AM31" s="24">
        <v>46</v>
      </c>
      <c r="AN31" s="24">
        <v>4</v>
      </c>
      <c r="AO31" s="24">
        <v>70</v>
      </c>
      <c r="AP31" s="24">
        <v>12</v>
      </c>
      <c r="AQ31" s="24">
        <v>8</v>
      </c>
      <c r="AR31" s="24">
        <v>10</v>
      </c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</row>
    <row r="32" spans="1:55" ht="15.75" customHeight="1" x14ac:dyDescent="0.15">
      <c r="A32" s="23">
        <v>337</v>
      </c>
      <c r="B32" s="24">
        <v>2</v>
      </c>
      <c r="C32" s="25">
        <v>1</v>
      </c>
      <c r="D32" s="24">
        <v>1</v>
      </c>
      <c r="E32" s="24">
        <v>2</v>
      </c>
      <c r="F32" s="24">
        <v>14</v>
      </c>
      <c r="G32" s="24">
        <v>4</v>
      </c>
      <c r="H32" s="24">
        <v>9</v>
      </c>
      <c r="I32" s="24">
        <v>6</v>
      </c>
      <c r="J32" s="24">
        <v>6</v>
      </c>
      <c r="K32" s="24">
        <v>6</v>
      </c>
      <c r="L32" s="24">
        <v>5</v>
      </c>
      <c r="M32" s="24">
        <v>6</v>
      </c>
      <c r="N32" s="24">
        <v>6</v>
      </c>
      <c r="O32" s="24">
        <v>12</v>
      </c>
      <c r="P32" s="24">
        <v>1</v>
      </c>
      <c r="Q32" s="24">
        <v>1</v>
      </c>
      <c r="R32" s="24">
        <v>0</v>
      </c>
      <c r="S32" s="24">
        <v>14</v>
      </c>
      <c r="T32" s="24">
        <v>1</v>
      </c>
      <c r="U32" s="24">
        <v>1</v>
      </c>
      <c r="V32" s="24">
        <v>0</v>
      </c>
      <c r="W32" s="24">
        <v>14</v>
      </c>
      <c r="X32" s="24">
        <v>0</v>
      </c>
      <c r="Y32" s="24">
        <v>0</v>
      </c>
      <c r="Z32" s="24">
        <v>0</v>
      </c>
      <c r="AA32" s="24">
        <v>12</v>
      </c>
      <c r="AB32" s="24">
        <v>0</v>
      </c>
      <c r="AC32" s="24">
        <v>0</v>
      </c>
      <c r="AD32" s="24">
        <v>0</v>
      </c>
      <c r="AE32" s="24">
        <v>12</v>
      </c>
      <c r="AF32" s="24">
        <v>0</v>
      </c>
      <c r="AG32" s="24">
        <v>0</v>
      </c>
      <c r="AH32" s="24">
        <v>0</v>
      </c>
      <c r="AI32" s="24">
        <v>36</v>
      </c>
      <c r="AJ32" s="24">
        <v>0</v>
      </c>
      <c r="AK32" s="24">
        <v>1</v>
      </c>
      <c r="AL32" s="24">
        <v>0</v>
      </c>
      <c r="AM32" s="24">
        <v>68</v>
      </c>
      <c r="AN32" s="24">
        <v>7</v>
      </c>
      <c r="AO32" s="24">
        <v>45</v>
      </c>
      <c r="AP32" s="24">
        <v>12</v>
      </c>
      <c r="AQ32" s="24">
        <v>16</v>
      </c>
      <c r="AR32" s="24">
        <v>5</v>
      </c>
      <c r="AS32" s="26"/>
      <c r="AT32" s="26"/>
      <c r="AU32" s="26"/>
      <c r="AV32" s="24">
        <v>19</v>
      </c>
      <c r="AW32" s="27" t="s">
        <v>52</v>
      </c>
      <c r="AX32" s="27" t="s">
        <v>53</v>
      </c>
      <c r="AY32" s="27" t="s">
        <v>124</v>
      </c>
      <c r="AZ32" s="27" t="s">
        <v>55</v>
      </c>
      <c r="BA32" s="27" t="s">
        <v>70</v>
      </c>
      <c r="BB32" s="27" t="s">
        <v>145</v>
      </c>
      <c r="BC32" s="27" t="s">
        <v>73</v>
      </c>
    </row>
    <row r="33" spans="1:55" ht="15.75" customHeight="1" x14ac:dyDescent="0.15">
      <c r="A33" s="23">
        <v>337</v>
      </c>
      <c r="B33" s="24">
        <v>2</v>
      </c>
      <c r="C33" s="25">
        <v>1</v>
      </c>
      <c r="D33" s="24">
        <v>2</v>
      </c>
      <c r="E33" s="24">
        <v>1</v>
      </c>
      <c r="F33" s="24">
        <v>12</v>
      </c>
      <c r="G33" s="24">
        <v>11</v>
      </c>
      <c r="H33" s="24">
        <v>4</v>
      </c>
      <c r="I33" s="24">
        <v>8</v>
      </c>
      <c r="J33" s="24">
        <v>7</v>
      </c>
      <c r="K33" s="24">
        <v>4</v>
      </c>
      <c r="L33" s="24">
        <v>11</v>
      </c>
      <c r="M33" s="24">
        <v>1</v>
      </c>
      <c r="N33" s="24">
        <v>5</v>
      </c>
      <c r="O33" s="24">
        <v>15</v>
      </c>
      <c r="P33" s="24">
        <v>0</v>
      </c>
      <c r="Q33" s="24">
        <v>0</v>
      </c>
      <c r="R33" s="24">
        <v>0</v>
      </c>
      <c r="S33" s="24">
        <v>14</v>
      </c>
      <c r="T33" s="24">
        <v>0</v>
      </c>
      <c r="U33" s="24">
        <v>0</v>
      </c>
      <c r="V33" s="24">
        <v>0</v>
      </c>
      <c r="W33" s="24">
        <v>13</v>
      </c>
      <c r="X33" s="24">
        <v>0</v>
      </c>
      <c r="Y33" s="24">
        <v>0</v>
      </c>
      <c r="Z33" s="24">
        <v>0</v>
      </c>
      <c r="AA33" s="24">
        <v>7</v>
      </c>
      <c r="AB33" s="24">
        <v>1</v>
      </c>
      <c r="AC33" s="24">
        <v>0</v>
      </c>
      <c r="AD33" s="24">
        <v>0</v>
      </c>
      <c r="AE33" s="24">
        <v>13</v>
      </c>
      <c r="AF33" s="24">
        <v>0</v>
      </c>
      <c r="AG33" s="24">
        <v>1</v>
      </c>
      <c r="AH33" s="24">
        <v>0</v>
      </c>
      <c r="AI33" s="24">
        <v>39</v>
      </c>
      <c r="AJ33" s="24">
        <v>1</v>
      </c>
      <c r="AK33" s="24">
        <v>1</v>
      </c>
      <c r="AL33" s="24">
        <v>0</v>
      </c>
      <c r="AM33" s="24">
        <v>74</v>
      </c>
      <c r="AN33" s="24">
        <v>16</v>
      </c>
      <c r="AO33" s="24">
        <v>30</v>
      </c>
      <c r="AP33" s="24">
        <v>8</v>
      </c>
      <c r="AQ33" s="24">
        <v>13</v>
      </c>
      <c r="AR33" s="24">
        <v>9</v>
      </c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</row>
    <row r="34" spans="1:55" ht="15.75" customHeight="1" x14ac:dyDescent="0.15">
      <c r="A34" s="23">
        <v>338</v>
      </c>
      <c r="B34" s="24">
        <v>1</v>
      </c>
      <c r="C34" s="25">
        <v>0</v>
      </c>
      <c r="D34" s="24">
        <v>1</v>
      </c>
      <c r="E34" s="24">
        <v>1</v>
      </c>
      <c r="F34" s="24">
        <v>10</v>
      </c>
      <c r="G34" s="24">
        <v>8</v>
      </c>
      <c r="H34" s="24">
        <v>9</v>
      </c>
      <c r="I34" s="24">
        <v>6</v>
      </c>
      <c r="J34" s="24">
        <v>4</v>
      </c>
      <c r="K34" s="24">
        <v>0</v>
      </c>
      <c r="L34" s="24">
        <v>15</v>
      </c>
      <c r="M34" s="24">
        <v>1</v>
      </c>
      <c r="N34" s="24">
        <v>1</v>
      </c>
      <c r="O34" s="24">
        <v>8</v>
      </c>
      <c r="P34" s="24">
        <v>0</v>
      </c>
      <c r="Q34" s="24">
        <v>0</v>
      </c>
      <c r="R34" s="24">
        <v>0</v>
      </c>
      <c r="S34" s="24">
        <v>12</v>
      </c>
      <c r="T34" s="24">
        <v>0</v>
      </c>
      <c r="U34" s="24">
        <v>0</v>
      </c>
      <c r="V34" s="24">
        <v>0</v>
      </c>
      <c r="W34" s="24">
        <v>11</v>
      </c>
      <c r="X34" s="24">
        <v>0</v>
      </c>
      <c r="Y34" s="24">
        <v>1</v>
      </c>
      <c r="Z34" s="24">
        <v>0</v>
      </c>
      <c r="AA34" s="24">
        <v>9</v>
      </c>
      <c r="AB34" s="24">
        <v>0</v>
      </c>
      <c r="AC34" s="24">
        <v>0</v>
      </c>
      <c r="AD34" s="24">
        <v>0</v>
      </c>
      <c r="AE34" s="24">
        <v>6</v>
      </c>
      <c r="AF34" s="24">
        <v>0</v>
      </c>
      <c r="AG34" s="24">
        <v>0</v>
      </c>
      <c r="AH34" s="24">
        <v>0</v>
      </c>
      <c r="AI34" s="24">
        <v>34</v>
      </c>
      <c r="AJ34" s="24">
        <v>2</v>
      </c>
      <c r="AK34" s="24">
        <v>1</v>
      </c>
      <c r="AL34" s="24">
        <v>0</v>
      </c>
      <c r="AM34" s="24">
        <v>46</v>
      </c>
      <c r="AN34" s="24">
        <v>4</v>
      </c>
      <c r="AO34" s="24">
        <v>70</v>
      </c>
      <c r="AP34" s="24">
        <v>6</v>
      </c>
      <c r="AQ34" s="24">
        <v>8</v>
      </c>
      <c r="AR34" s="24">
        <v>16</v>
      </c>
      <c r="AS34" s="26"/>
      <c r="AT34" s="26"/>
      <c r="AU34" s="26"/>
      <c r="AV34" s="24">
        <v>21</v>
      </c>
      <c r="AW34" s="27" t="s">
        <v>52</v>
      </c>
      <c r="AX34" s="27" t="s">
        <v>53</v>
      </c>
      <c r="AY34" s="27" t="s">
        <v>154</v>
      </c>
      <c r="AZ34" s="27" t="s">
        <v>64</v>
      </c>
      <c r="BA34" s="27" t="s">
        <v>70</v>
      </c>
      <c r="BB34" s="27" t="s">
        <v>145</v>
      </c>
      <c r="BC34" s="27" t="s">
        <v>145</v>
      </c>
    </row>
    <row r="35" spans="1:55" ht="15.75" customHeight="1" x14ac:dyDescent="0.15">
      <c r="A35" s="23">
        <v>338</v>
      </c>
      <c r="B35" s="24">
        <v>1</v>
      </c>
      <c r="C35" s="25">
        <v>0</v>
      </c>
      <c r="D35" s="24">
        <v>2</v>
      </c>
      <c r="E35" s="24">
        <v>2</v>
      </c>
      <c r="F35" s="24">
        <v>13</v>
      </c>
      <c r="G35" s="24">
        <v>7</v>
      </c>
      <c r="H35" s="24">
        <v>7</v>
      </c>
      <c r="I35" s="24">
        <v>4</v>
      </c>
      <c r="J35" s="24">
        <v>7</v>
      </c>
      <c r="K35" s="24">
        <v>5</v>
      </c>
      <c r="L35" s="24">
        <v>15</v>
      </c>
      <c r="M35" s="24">
        <v>1</v>
      </c>
      <c r="N35" s="24">
        <v>1</v>
      </c>
      <c r="O35" s="24">
        <v>13</v>
      </c>
      <c r="P35" s="24">
        <v>0</v>
      </c>
      <c r="Q35" s="24">
        <v>0</v>
      </c>
      <c r="R35" s="24">
        <v>0</v>
      </c>
      <c r="S35" s="24">
        <v>12</v>
      </c>
      <c r="T35" s="24">
        <v>0</v>
      </c>
      <c r="U35" s="24">
        <v>0</v>
      </c>
      <c r="V35" s="24">
        <v>0</v>
      </c>
      <c r="W35" s="24">
        <v>12</v>
      </c>
      <c r="X35" s="24">
        <v>0</v>
      </c>
      <c r="Y35" s="24">
        <v>1</v>
      </c>
      <c r="Z35" s="24">
        <v>0</v>
      </c>
      <c r="AA35" s="24">
        <v>14</v>
      </c>
      <c r="AB35" s="24">
        <v>0</v>
      </c>
      <c r="AC35" s="24">
        <v>0</v>
      </c>
      <c r="AD35" s="24">
        <v>0</v>
      </c>
      <c r="AE35" s="24">
        <v>9</v>
      </c>
      <c r="AF35" s="24">
        <v>0</v>
      </c>
      <c r="AG35" s="24">
        <v>1</v>
      </c>
      <c r="AH35" s="24">
        <v>0</v>
      </c>
      <c r="AI35" s="24">
        <v>40</v>
      </c>
      <c r="AJ35" s="24">
        <v>2</v>
      </c>
      <c r="AK35" s="24">
        <v>1</v>
      </c>
      <c r="AL35" s="24">
        <v>0</v>
      </c>
      <c r="AM35" s="24">
        <v>68</v>
      </c>
      <c r="AN35" s="24">
        <v>7</v>
      </c>
      <c r="AO35" s="24">
        <v>45</v>
      </c>
      <c r="AP35" s="24">
        <v>16</v>
      </c>
      <c r="AQ35" s="24">
        <v>14</v>
      </c>
      <c r="AR35" s="24">
        <v>9</v>
      </c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</row>
    <row r="36" spans="1:55" ht="15.75" customHeight="1" x14ac:dyDescent="0.15">
      <c r="A36" s="23">
        <v>340</v>
      </c>
      <c r="B36" s="24">
        <v>2</v>
      </c>
      <c r="C36" s="25">
        <v>1</v>
      </c>
      <c r="D36" s="24">
        <v>1</v>
      </c>
      <c r="E36" s="24">
        <v>1</v>
      </c>
      <c r="F36" s="24">
        <v>15</v>
      </c>
      <c r="G36" s="24">
        <v>7</v>
      </c>
      <c r="H36" s="24">
        <v>5</v>
      </c>
      <c r="I36" s="24">
        <v>5</v>
      </c>
      <c r="J36" s="24">
        <v>6</v>
      </c>
      <c r="K36" s="24">
        <v>9</v>
      </c>
      <c r="L36" s="24">
        <v>15</v>
      </c>
      <c r="M36" s="24">
        <v>2</v>
      </c>
      <c r="N36" s="24">
        <v>0</v>
      </c>
      <c r="O36" s="24">
        <v>11</v>
      </c>
      <c r="P36" s="24">
        <v>1</v>
      </c>
      <c r="Q36" s="24">
        <v>1</v>
      </c>
      <c r="R36" s="24">
        <v>0</v>
      </c>
      <c r="S36" s="24">
        <v>14</v>
      </c>
      <c r="T36" s="24">
        <v>0</v>
      </c>
      <c r="U36" s="24">
        <v>0</v>
      </c>
      <c r="V36" s="24">
        <v>1</v>
      </c>
      <c r="W36" s="24">
        <v>8</v>
      </c>
      <c r="X36" s="24">
        <v>2</v>
      </c>
      <c r="Y36" s="24">
        <v>1</v>
      </c>
      <c r="Z36" s="24">
        <v>0</v>
      </c>
      <c r="AA36" s="24">
        <v>8</v>
      </c>
      <c r="AB36" s="24">
        <v>0</v>
      </c>
      <c r="AC36" s="24">
        <v>0</v>
      </c>
      <c r="AD36" s="24">
        <v>0</v>
      </c>
      <c r="AE36" s="24">
        <v>9</v>
      </c>
      <c r="AF36" s="24">
        <v>1</v>
      </c>
      <c r="AG36" s="24">
        <v>0</v>
      </c>
      <c r="AH36" s="24">
        <v>0</v>
      </c>
      <c r="AI36" s="24">
        <v>25</v>
      </c>
      <c r="AJ36" s="24">
        <v>0</v>
      </c>
      <c r="AK36" s="24">
        <v>1</v>
      </c>
      <c r="AL36" s="24">
        <v>0</v>
      </c>
      <c r="AM36" s="24">
        <v>43</v>
      </c>
      <c r="AN36" s="24">
        <v>7</v>
      </c>
      <c r="AO36" s="24">
        <v>70</v>
      </c>
      <c r="AP36" s="24">
        <v>26</v>
      </c>
      <c r="AQ36" s="24">
        <v>2</v>
      </c>
      <c r="AR36" s="24">
        <v>2</v>
      </c>
      <c r="AS36" s="26"/>
      <c r="AT36" s="26"/>
      <c r="AU36" s="26"/>
      <c r="AV36" s="24">
        <v>18</v>
      </c>
      <c r="AW36" s="27" t="s">
        <v>68</v>
      </c>
      <c r="AX36" s="27" t="s">
        <v>53</v>
      </c>
      <c r="AY36" s="27" t="s">
        <v>155</v>
      </c>
      <c r="AZ36" s="26"/>
      <c r="BA36" s="27" t="s">
        <v>156</v>
      </c>
      <c r="BB36" s="27" t="s">
        <v>95</v>
      </c>
      <c r="BC36" s="27" t="s">
        <v>85</v>
      </c>
    </row>
    <row r="37" spans="1:55" ht="15.75" customHeight="1" x14ac:dyDescent="0.15">
      <c r="A37" s="23">
        <v>340</v>
      </c>
      <c r="B37" s="24">
        <v>2</v>
      </c>
      <c r="C37" s="25">
        <v>1</v>
      </c>
      <c r="D37" s="24">
        <v>2</v>
      </c>
      <c r="E37" s="24">
        <v>2</v>
      </c>
      <c r="F37" s="24">
        <v>13</v>
      </c>
      <c r="G37" s="24">
        <v>14</v>
      </c>
      <c r="H37" s="24">
        <v>0</v>
      </c>
      <c r="I37" s="24">
        <v>3</v>
      </c>
      <c r="J37" s="24">
        <v>8</v>
      </c>
      <c r="K37" s="24">
        <v>6</v>
      </c>
      <c r="L37" s="24">
        <v>17</v>
      </c>
      <c r="M37" s="24">
        <v>0</v>
      </c>
      <c r="N37" s="24">
        <v>0</v>
      </c>
      <c r="O37" s="24">
        <v>9</v>
      </c>
      <c r="P37" s="24">
        <v>1</v>
      </c>
      <c r="Q37" s="24">
        <v>1</v>
      </c>
      <c r="R37" s="24">
        <v>0</v>
      </c>
      <c r="S37" s="24">
        <v>7</v>
      </c>
      <c r="T37" s="24">
        <v>3</v>
      </c>
      <c r="U37" s="24">
        <v>0</v>
      </c>
      <c r="V37" s="24">
        <v>0</v>
      </c>
      <c r="W37" s="24">
        <v>8</v>
      </c>
      <c r="X37" s="24">
        <v>1</v>
      </c>
      <c r="Y37" s="24">
        <v>1</v>
      </c>
      <c r="Z37" s="24">
        <v>0</v>
      </c>
      <c r="AA37" s="24">
        <v>6</v>
      </c>
      <c r="AB37" s="24">
        <v>2</v>
      </c>
      <c r="AC37" s="24">
        <v>0</v>
      </c>
      <c r="AD37" s="24">
        <v>0</v>
      </c>
      <c r="AE37" s="24">
        <v>7</v>
      </c>
      <c r="AF37" s="24">
        <v>1</v>
      </c>
      <c r="AG37" s="24">
        <v>1</v>
      </c>
      <c r="AH37" s="24">
        <v>0</v>
      </c>
      <c r="AI37" s="24">
        <v>20</v>
      </c>
      <c r="AJ37" s="24">
        <v>3</v>
      </c>
      <c r="AK37" s="24">
        <v>2</v>
      </c>
      <c r="AL37" s="24">
        <v>0</v>
      </c>
      <c r="AM37" s="24">
        <v>75</v>
      </c>
      <c r="AN37" s="24">
        <v>10</v>
      </c>
      <c r="AO37" s="24">
        <v>35</v>
      </c>
      <c r="AP37" s="24">
        <v>23</v>
      </c>
      <c r="AQ37" s="24">
        <v>3</v>
      </c>
      <c r="AR37" s="24">
        <v>4</v>
      </c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</row>
    <row r="38" spans="1:55" ht="15.75" customHeight="1" x14ac:dyDescent="0.15">
      <c r="A38" s="23">
        <v>342</v>
      </c>
      <c r="B38" s="24">
        <v>2</v>
      </c>
      <c r="C38" s="25">
        <v>0</v>
      </c>
      <c r="D38" s="24">
        <v>1</v>
      </c>
      <c r="E38" s="24">
        <v>1</v>
      </c>
      <c r="F38" s="24">
        <v>11</v>
      </c>
      <c r="G38" s="24">
        <v>16</v>
      </c>
      <c r="H38" s="24">
        <v>0</v>
      </c>
      <c r="I38" s="24">
        <v>5</v>
      </c>
      <c r="J38" s="24">
        <v>3</v>
      </c>
      <c r="K38" s="24">
        <v>3</v>
      </c>
      <c r="L38" s="24">
        <v>10</v>
      </c>
      <c r="M38" s="24">
        <v>7</v>
      </c>
      <c r="N38" s="24">
        <v>0</v>
      </c>
      <c r="O38" s="24">
        <v>8</v>
      </c>
      <c r="P38" s="24">
        <v>0</v>
      </c>
      <c r="Q38" s="24">
        <v>0</v>
      </c>
      <c r="R38" s="24">
        <v>0</v>
      </c>
      <c r="S38" s="24">
        <v>9</v>
      </c>
      <c r="T38" s="24">
        <v>0</v>
      </c>
      <c r="U38" s="24">
        <v>0</v>
      </c>
      <c r="V38" s="24">
        <v>1</v>
      </c>
      <c r="W38" s="24">
        <v>7</v>
      </c>
      <c r="X38" s="24">
        <v>1</v>
      </c>
      <c r="Y38" s="24">
        <v>1</v>
      </c>
      <c r="Z38" s="24">
        <v>0</v>
      </c>
      <c r="AA38" s="24">
        <v>7</v>
      </c>
      <c r="AB38" s="24">
        <v>0</v>
      </c>
      <c r="AC38" s="24">
        <v>0</v>
      </c>
      <c r="AD38" s="24">
        <v>0</v>
      </c>
      <c r="AE38" s="24">
        <v>8</v>
      </c>
      <c r="AF38" s="24">
        <v>1</v>
      </c>
      <c r="AG38" s="24">
        <v>0</v>
      </c>
      <c r="AH38" s="24">
        <v>0</v>
      </c>
      <c r="AI38" s="24">
        <v>24</v>
      </c>
      <c r="AJ38" s="24">
        <v>7</v>
      </c>
      <c r="AK38" s="24">
        <v>3</v>
      </c>
      <c r="AL38" s="24">
        <v>0</v>
      </c>
      <c r="AM38" s="24">
        <v>48</v>
      </c>
      <c r="AN38" s="24">
        <v>12</v>
      </c>
      <c r="AO38" s="24">
        <v>60</v>
      </c>
      <c r="AP38" s="24">
        <v>26</v>
      </c>
      <c r="AQ38" s="24">
        <v>4</v>
      </c>
      <c r="AR38" s="24">
        <v>0</v>
      </c>
      <c r="AS38" s="26"/>
      <c r="AT38" s="26"/>
      <c r="AU38" s="26"/>
      <c r="AV38" s="24">
        <v>26</v>
      </c>
      <c r="AW38" s="27" t="s">
        <v>52</v>
      </c>
      <c r="AX38" s="27" t="s">
        <v>53</v>
      </c>
      <c r="AY38" s="27" t="s">
        <v>124</v>
      </c>
      <c r="AZ38" s="27" t="s">
        <v>157</v>
      </c>
      <c r="BA38" s="27" t="s">
        <v>56</v>
      </c>
      <c r="BB38" s="27" t="s">
        <v>67</v>
      </c>
      <c r="BC38" s="27" t="s">
        <v>67</v>
      </c>
    </row>
    <row r="39" spans="1:55" ht="15.75" customHeight="1" x14ac:dyDescent="0.15">
      <c r="A39" s="23">
        <v>342</v>
      </c>
      <c r="B39" s="24">
        <v>2</v>
      </c>
      <c r="C39" s="25">
        <v>0</v>
      </c>
      <c r="D39" s="24">
        <v>2</v>
      </c>
      <c r="E39" s="24">
        <v>2</v>
      </c>
      <c r="F39" s="24">
        <v>9</v>
      </c>
      <c r="G39" s="24">
        <v>18</v>
      </c>
      <c r="H39" s="24">
        <v>0</v>
      </c>
      <c r="I39" s="24">
        <v>6</v>
      </c>
      <c r="J39" s="24">
        <v>6</v>
      </c>
      <c r="K39" s="24">
        <v>7</v>
      </c>
      <c r="L39" s="24">
        <v>14</v>
      </c>
      <c r="M39" s="24">
        <v>3</v>
      </c>
      <c r="N39" s="24">
        <v>0</v>
      </c>
      <c r="O39" s="24">
        <v>10</v>
      </c>
      <c r="P39" s="24">
        <v>0</v>
      </c>
      <c r="Q39" s="24">
        <v>0</v>
      </c>
      <c r="R39" s="24">
        <v>0</v>
      </c>
      <c r="S39" s="24">
        <v>8</v>
      </c>
      <c r="T39" s="24">
        <v>0</v>
      </c>
      <c r="U39" s="24">
        <v>0</v>
      </c>
      <c r="V39" s="24">
        <v>0</v>
      </c>
      <c r="W39" s="24">
        <v>8</v>
      </c>
      <c r="X39" s="24">
        <v>1</v>
      </c>
      <c r="Y39" s="24">
        <v>1</v>
      </c>
      <c r="Z39" s="24">
        <v>0</v>
      </c>
      <c r="AA39" s="24">
        <v>6</v>
      </c>
      <c r="AB39" s="24">
        <v>1</v>
      </c>
      <c r="AC39" s="24">
        <v>1</v>
      </c>
      <c r="AD39" s="24">
        <v>0</v>
      </c>
      <c r="AE39" s="24">
        <v>8</v>
      </c>
      <c r="AF39" s="24">
        <v>1</v>
      </c>
      <c r="AG39" s="24">
        <v>1</v>
      </c>
      <c r="AH39" s="24">
        <v>0</v>
      </c>
      <c r="AI39" s="24">
        <v>33</v>
      </c>
      <c r="AJ39" s="24">
        <v>9</v>
      </c>
      <c r="AK39" s="24">
        <v>5</v>
      </c>
      <c r="AL39" s="24">
        <v>2</v>
      </c>
      <c r="AM39" s="24">
        <v>96</v>
      </c>
      <c r="AN39" s="24">
        <v>24</v>
      </c>
      <c r="AO39" s="24">
        <v>0</v>
      </c>
      <c r="AP39" s="24">
        <v>23</v>
      </c>
      <c r="AQ39" s="24">
        <v>7</v>
      </c>
      <c r="AR39" s="24">
        <v>0</v>
      </c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</row>
    <row r="40" spans="1:55" ht="15.75" customHeight="1" x14ac:dyDescent="0.15">
      <c r="A40" s="23">
        <v>343</v>
      </c>
      <c r="B40" s="24">
        <v>3</v>
      </c>
      <c r="C40" s="25">
        <v>0</v>
      </c>
      <c r="D40" s="24">
        <v>1</v>
      </c>
      <c r="E40" s="24">
        <v>2</v>
      </c>
      <c r="F40" s="24">
        <v>10</v>
      </c>
      <c r="G40" s="24">
        <v>2</v>
      </c>
      <c r="H40" s="24">
        <v>15</v>
      </c>
      <c r="I40" s="24">
        <v>5</v>
      </c>
      <c r="J40" s="24">
        <v>8</v>
      </c>
      <c r="K40" s="24">
        <v>6</v>
      </c>
      <c r="L40" s="24">
        <v>11</v>
      </c>
      <c r="M40" s="24">
        <v>0</v>
      </c>
      <c r="N40" s="24">
        <v>6</v>
      </c>
      <c r="O40" s="24">
        <v>11</v>
      </c>
      <c r="P40" s="24">
        <v>0</v>
      </c>
      <c r="Q40" s="24">
        <v>0</v>
      </c>
      <c r="R40" s="24">
        <v>0</v>
      </c>
      <c r="S40" s="24">
        <v>11</v>
      </c>
      <c r="T40" s="24">
        <v>0</v>
      </c>
      <c r="U40" s="24">
        <v>0</v>
      </c>
      <c r="V40" s="24">
        <v>0</v>
      </c>
      <c r="W40" s="24">
        <v>12</v>
      </c>
      <c r="X40" s="24">
        <v>0</v>
      </c>
      <c r="Y40" s="24">
        <v>0</v>
      </c>
      <c r="Z40" s="24">
        <v>0</v>
      </c>
      <c r="AA40" s="24">
        <v>8</v>
      </c>
      <c r="AB40" s="24">
        <v>1</v>
      </c>
      <c r="AC40" s="24">
        <v>1</v>
      </c>
      <c r="AD40" s="24">
        <v>0</v>
      </c>
      <c r="AE40" s="24">
        <v>9</v>
      </c>
      <c r="AF40" s="24">
        <v>0</v>
      </c>
      <c r="AG40" s="24">
        <v>0</v>
      </c>
      <c r="AH40" s="24">
        <v>0</v>
      </c>
      <c r="AI40" s="24">
        <v>33</v>
      </c>
      <c r="AJ40" s="24">
        <v>0</v>
      </c>
      <c r="AK40" s="24">
        <v>1</v>
      </c>
      <c r="AL40" s="24">
        <v>1</v>
      </c>
      <c r="AM40" s="24">
        <v>63</v>
      </c>
      <c r="AN40" s="24">
        <v>7</v>
      </c>
      <c r="AO40" s="24">
        <v>50</v>
      </c>
      <c r="AP40" s="24">
        <v>14</v>
      </c>
      <c r="AQ40" s="24">
        <v>2</v>
      </c>
      <c r="AR40" s="24">
        <v>14</v>
      </c>
      <c r="AS40" s="26"/>
      <c r="AT40" s="26"/>
      <c r="AU40" s="26"/>
      <c r="AV40" s="24">
        <v>20</v>
      </c>
      <c r="AW40" s="27" t="s">
        <v>52</v>
      </c>
      <c r="AX40" s="27" t="s">
        <v>63</v>
      </c>
      <c r="AY40" s="27" t="s">
        <v>158</v>
      </c>
      <c r="AZ40" s="30"/>
      <c r="BA40" s="27" t="s">
        <v>70</v>
      </c>
      <c r="BB40" s="27" t="s">
        <v>73</v>
      </c>
      <c r="BC40" s="27" t="s">
        <v>73</v>
      </c>
    </row>
    <row r="41" spans="1:55" ht="15.75" customHeight="1" x14ac:dyDescent="0.15">
      <c r="A41" s="23">
        <v>343</v>
      </c>
      <c r="B41" s="24">
        <v>3</v>
      </c>
      <c r="C41" s="25">
        <v>0</v>
      </c>
      <c r="D41" s="24">
        <v>2</v>
      </c>
      <c r="E41" s="24">
        <v>1</v>
      </c>
      <c r="F41" s="24">
        <v>9</v>
      </c>
      <c r="G41" s="24">
        <v>6</v>
      </c>
      <c r="H41" s="24">
        <v>12</v>
      </c>
      <c r="I41" s="24">
        <v>7</v>
      </c>
      <c r="J41" s="24">
        <v>6</v>
      </c>
      <c r="K41" s="24">
        <v>8</v>
      </c>
      <c r="L41" s="24">
        <v>8</v>
      </c>
      <c r="M41" s="24">
        <v>0</v>
      </c>
      <c r="N41" s="24">
        <v>9</v>
      </c>
      <c r="O41" s="24">
        <v>8</v>
      </c>
      <c r="P41" s="24">
        <v>1</v>
      </c>
      <c r="Q41" s="24">
        <v>0</v>
      </c>
      <c r="R41" s="24">
        <v>0</v>
      </c>
      <c r="S41" s="24">
        <v>6</v>
      </c>
      <c r="T41" s="24">
        <v>1</v>
      </c>
      <c r="U41" s="24">
        <v>1</v>
      </c>
      <c r="V41" s="24">
        <v>0</v>
      </c>
      <c r="W41" s="24">
        <v>11</v>
      </c>
      <c r="X41" s="24">
        <v>0</v>
      </c>
      <c r="Y41" s="24">
        <v>0</v>
      </c>
      <c r="Z41" s="24">
        <v>0</v>
      </c>
      <c r="AA41" s="24">
        <v>11</v>
      </c>
      <c r="AB41" s="24">
        <v>0</v>
      </c>
      <c r="AC41" s="24">
        <v>0</v>
      </c>
      <c r="AD41" s="24">
        <v>0</v>
      </c>
      <c r="AE41" s="24">
        <v>10</v>
      </c>
      <c r="AF41" s="24">
        <v>0</v>
      </c>
      <c r="AG41" s="24">
        <v>0</v>
      </c>
      <c r="AH41" s="24">
        <v>0</v>
      </c>
      <c r="AI41" s="24">
        <v>23</v>
      </c>
      <c r="AJ41" s="24">
        <v>2</v>
      </c>
      <c r="AK41" s="24">
        <v>2</v>
      </c>
      <c r="AL41" s="24">
        <v>0</v>
      </c>
      <c r="AM41" s="24">
        <v>46</v>
      </c>
      <c r="AN41" s="24">
        <v>9</v>
      </c>
      <c r="AO41" s="24">
        <v>65</v>
      </c>
      <c r="AP41" s="24">
        <v>17</v>
      </c>
      <c r="AQ41" s="24">
        <v>0</v>
      </c>
      <c r="AR41" s="24">
        <v>13</v>
      </c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</row>
    <row r="42" spans="1:55" ht="15.75" customHeight="1" x14ac:dyDescent="0.15">
      <c r="A42" s="23">
        <v>344</v>
      </c>
      <c r="B42" s="24">
        <v>2</v>
      </c>
      <c r="C42" s="25">
        <v>0</v>
      </c>
      <c r="D42" s="24">
        <v>1</v>
      </c>
      <c r="E42" s="24">
        <v>1</v>
      </c>
      <c r="F42" s="24">
        <v>13</v>
      </c>
      <c r="G42" s="24">
        <v>11</v>
      </c>
      <c r="H42" s="24">
        <v>3</v>
      </c>
      <c r="I42" s="24">
        <v>6</v>
      </c>
      <c r="J42" s="24">
        <v>5</v>
      </c>
      <c r="K42" s="24">
        <v>6</v>
      </c>
      <c r="L42" s="24">
        <v>8</v>
      </c>
      <c r="M42" s="24">
        <v>3</v>
      </c>
      <c r="N42" s="24">
        <v>6</v>
      </c>
      <c r="O42" s="24">
        <v>7</v>
      </c>
      <c r="P42" s="24">
        <v>1</v>
      </c>
      <c r="Q42" s="24">
        <v>1</v>
      </c>
      <c r="R42" s="24">
        <v>0</v>
      </c>
      <c r="S42" s="24">
        <v>12</v>
      </c>
      <c r="T42" s="24">
        <v>1</v>
      </c>
      <c r="U42" s="24">
        <v>1</v>
      </c>
      <c r="V42" s="24">
        <v>0</v>
      </c>
      <c r="W42" s="24">
        <v>12</v>
      </c>
      <c r="X42" s="24">
        <v>1</v>
      </c>
      <c r="Y42" s="24">
        <v>1</v>
      </c>
      <c r="Z42" s="24">
        <v>0</v>
      </c>
      <c r="AA42" s="24">
        <v>10</v>
      </c>
      <c r="AB42" s="24">
        <v>1</v>
      </c>
      <c r="AC42" s="24">
        <v>1</v>
      </c>
      <c r="AD42" s="24">
        <v>0</v>
      </c>
      <c r="AE42" s="24">
        <v>10</v>
      </c>
      <c r="AF42" s="24">
        <v>1</v>
      </c>
      <c r="AG42" s="24">
        <v>1</v>
      </c>
      <c r="AH42" s="24">
        <v>0</v>
      </c>
      <c r="AI42" s="24">
        <v>38</v>
      </c>
      <c r="AJ42" s="24">
        <v>3</v>
      </c>
      <c r="AK42" s="24">
        <v>2</v>
      </c>
      <c r="AL42" s="24">
        <v>0</v>
      </c>
      <c r="AM42" s="24">
        <v>27</v>
      </c>
      <c r="AN42" s="24">
        <v>7</v>
      </c>
      <c r="AO42" s="24">
        <v>86</v>
      </c>
      <c r="AP42" s="24">
        <v>15</v>
      </c>
      <c r="AQ42" s="24">
        <v>2</v>
      </c>
      <c r="AR42" s="24">
        <v>13</v>
      </c>
      <c r="AS42" s="26"/>
      <c r="AT42" s="26"/>
      <c r="AU42" s="26"/>
      <c r="AV42" s="24">
        <v>18</v>
      </c>
      <c r="AW42" s="27" t="s">
        <v>159</v>
      </c>
      <c r="AX42" s="27" t="s">
        <v>63</v>
      </c>
      <c r="AY42" s="27" t="s">
        <v>158</v>
      </c>
      <c r="AZ42" s="27" t="s">
        <v>160</v>
      </c>
      <c r="BA42" s="27" t="s">
        <v>140</v>
      </c>
      <c r="BB42" s="27" t="s">
        <v>151</v>
      </c>
      <c r="BC42" s="27" t="s">
        <v>151</v>
      </c>
    </row>
    <row r="43" spans="1:55" ht="15.75" customHeight="1" x14ac:dyDescent="0.15">
      <c r="A43" s="23">
        <v>344</v>
      </c>
      <c r="B43" s="24">
        <v>2</v>
      </c>
      <c r="C43" s="25">
        <v>0</v>
      </c>
      <c r="D43" s="24">
        <v>2</v>
      </c>
      <c r="E43" s="24">
        <v>2</v>
      </c>
      <c r="F43" s="24">
        <v>10</v>
      </c>
      <c r="G43" s="24">
        <v>5</v>
      </c>
      <c r="H43" s="24">
        <v>12</v>
      </c>
      <c r="I43" s="24">
        <v>5</v>
      </c>
      <c r="J43" s="24">
        <v>5</v>
      </c>
      <c r="K43" s="24">
        <v>6</v>
      </c>
      <c r="L43" s="24">
        <v>9</v>
      </c>
      <c r="M43" s="24">
        <v>0</v>
      </c>
      <c r="N43" s="24">
        <v>8</v>
      </c>
      <c r="O43" s="24">
        <v>14</v>
      </c>
      <c r="P43" s="24">
        <v>0</v>
      </c>
      <c r="Q43" s="24">
        <v>0</v>
      </c>
      <c r="R43" s="24">
        <v>0</v>
      </c>
      <c r="S43" s="24">
        <v>15</v>
      </c>
      <c r="T43" s="24">
        <v>0</v>
      </c>
      <c r="U43" s="24">
        <v>0</v>
      </c>
      <c r="V43" s="24">
        <v>0</v>
      </c>
      <c r="W43" s="24">
        <v>12</v>
      </c>
      <c r="X43" s="24">
        <v>1</v>
      </c>
      <c r="Y43" s="24">
        <v>0</v>
      </c>
      <c r="Z43" s="24">
        <v>0</v>
      </c>
      <c r="AA43" s="24">
        <v>14</v>
      </c>
      <c r="AB43" s="24">
        <v>0</v>
      </c>
      <c r="AC43" s="24">
        <v>0</v>
      </c>
      <c r="AD43" s="24">
        <v>0</v>
      </c>
      <c r="AE43" s="24">
        <v>14</v>
      </c>
      <c r="AF43" s="24">
        <v>1</v>
      </c>
      <c r="AG43" s="24">
        <v>0</v>
      </c>
      <c r="AH43" s="24">
        <v>0</v>
      </c>
      <c r="AI43" s="24">
        <v>47</v>
      </c>
      <c r="AJ43" s="24">
        <v>0</v>
      </c>
      <c r="AK43" s="24">
        <v>0</v>
      </c>
      <c r="AL43" s="24">
        <v>0</v>
      </c>
      <c r="AM43" s="24">
        <v>45</v>
      </c>
      <c r="AN43" s="24">
        <v>0</v>
      </c>
      <c r="AO43" s="24">
        <v>75</v>
      </c>
      <c r="AP43" s="24">
        <v>11</v>
      </c>
      <c r="AQ43" s="24">
        <v>1</v>
      </c>
      <c r="AR43" s="24">
        <v>18</v>
      </c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</row>
    <row r="44" spans="1:55" ht="15.75" customHeight="1" x14ac:dyDescent="0.15">
      <c r="A44" s="23">
        <v>345</v>
      </c>
      <c r="B44" s="24">
        <v>2</v>
      </c>
      <c r="C44" s="25">
        <v>0</v>
      </c>
      <c r="D44" s="24">
        <v>1</v>
      </c>
      <c r="E44" s="24">
        <v>2</v>
      </c>
      <c r="F44" s="24">
        <v>18</v>
      </c>
      <c r="G44" s="24">
        <v>9</v>
      </c>
      <c r="H44" s="24">
        <v>0</v>
      </c>
      <c r="I44" s="24">
        <v>1</v>
      </c>
      <c r="J44" s="24">
        <v>4</v>
      </c>
      <c r="K44" s="24">
        <v>6</v>
      </c>
      <c r="L44" s="24">
        <v>8</v>
      </c>
      <c r="M44" s="24">
        <v>7</v>
      </c>
      <c r="N44" s="24">
        <v>2</v>
      </c>
      <c r="O44" s="24">
        <v>8</v>
      </c>
      <c r="P44" s="24">
        <v>0</v>
      </c>
      <c r="Q44" s="24">
        <v>0</v>
      </c>
      <c r="R44" s="24">
        <v>0</v>
      </c>
      <c r="S44" s="24">
        <v>7</v>
      </c>
      <c r="T44" s="24">
        <v>0</v>
      </c>
      <c r="U44" s="24">
        <v>0</v>
      </c>
      <c r="V44" s="24">
        <v>0</v>
      </c>
      <c r="W44" s="24">
        <v>9</v>
      </c>
      <c r="X44" s="24">
        <v>0</v>
      </c>
      <c r="Y44" s="24">
        <v>0</v>
      </c>
      <c r="Z44" s="24">
        <v>0</v>
      </c>
      <c r="AA44" s="24">
        <v>8</v>
      </c>
      <c r="AB44" s="24">
        <v>0</v>
      </c>
      <c r="AC44" s="24">
        <v>0</v>
      </c>
      <c r="AD44" s="24">
        <v>0</v>
      </c>
      <c r="AE44" s="24">
        <v>8</v>
      </c>
      <c r="AF44" s="24">
        <v>0</v>
      </c>
      <c r="AG44" s="24">
        <v>0</v>
      </c>
      <c r="AH44" s="24">
        <v>0</v>
      </c>
      <c r="AI44" s="24">
        <v>25</v>
      </c>
      <c r="AJ44" s="24">
        <v>0</v>
      </c>
      <c r="AK44" s="24">
        <v>0</v>
      </c>
      <c r="AL44" s="24">
        <v>0</v>
      </c>
      <c r="AM44" s="24">
        <v>78</v>
      </c>
      <c r="AN44" s="24">
        <v>22</v>
      </c>
      <c r="AO44" s="24">
        <v>20</v>
      </c>
      <c r="AP44" s="24">
        <v>14</v>
      </c>
      <c r="AQ44" s="24">
        <v>11</v>
      </c>
      <c r="AR44" s="24">
        <v>5</v>
      </c>
      <c r="AS44" s="26"/>
      <c r="AT44" s="26"/>
      <c r="AU44" s="26"/>
      <c r="AV44" s="24">
        <v>18</v>
      </c>
      <c r="AW44" s="27" t="s">
        <v>159</v>
      </c>
      <c r="AX44" s="27" t="s">
        <v>53</v>
      </c>
      <c r="AY44" s="27" t="s">
        <v>158</v>
      </c>
      <c r="AZ44" s="26"/>
      <c r="BA44" s="27" t="s">
        <v>140</v>
      </c>
      <c r="BB44" s="27" t="s">
        <v>161</v>
      </c>
      <c r="BC44" s="27" t="s">
        <v>162</v>
      </c>
    </row>
    <row r="45" spans="1:55" ht="15.75" customHeight="1" x14ac:dyDescent="0.15">
      <c r="A45" s="23">
        <v>345</v>
      </c>
      <c r="B45" s="24">
        <v>2</v>
      </c>
      <c r="C45" s="25">
        <v>0</v>
      </c>
      <c r="D45" s="24">
        <v>2</v>
      </c>
      <c r="E45" s="24">
        <v>1</v>
      </c>
      <c r="F45" s="24">
        <v>8</v>
      </c>
      <c r="G45" s="24">
        <v>19</v>
      </c>
      <c r="H45" s="24">
        <v>0</v>
      </c>
      <c r="I45" s="24">
        <v>7</v>
      </c>
      <c r="J45" s="24">
        <v>3</v>
      </c>
      <c r="K45" s="24">
        <v>6</v>
      </c>
      <c r="L45" s="24">
        <v>9</v>
      </c>
      <c r="M45" s="24">
        <v>3</v>
      </c>
      <c r="N45" s="24">
        <v>5</v>
      </c>
      <c r="O45" s="24">
        <v>8</v>
      </c>
      <c r="P45" s="24">
        <v>1</v>
      </c>
      <c r="Q45" s="24">
        <v>1</v>
      </c>
      <c r="R45" s="24">
        <v>0</v>
      </c>
      <c r="S45" s="24">
        <v>9</v>
      </c>
      <c r="T45" s="24">
        <v>0</v>
      </c>
      <c r="U45" s="24">
        <v>0</v>
      </c>
      <c r="V45" s="24">
        <v>0</v>
      </c>
      <c r="W45" s="24">
        <v>8</v>
      </c>
      <c r="X45" s="24">
        <v>0</v>
      </c>
      <c r="Y45" s="24">
        <v>0</v>
      </c>
      <c r="Z45" s="24">
        <v>0</v>
      </c>
      <c r="AA45" s="24">
        <v>7</v>
      </c>
      <c r="AB45" s="24">
        <v>1</v>
      </c>
      <c r="AC45" s="24">
        <v>1</v>
      </c>
      <c r="AD45" s="24">
        <v>0</v>
      </c>
      <c r="AE45" s="24">
        <v>10</v>
      </c>
      <c r="AF45" s="24">
        <v>0</v>
      </c>
      <c r="AG45" s="24">
        <v>0</v>
      </c>
      <c r="AH45" s="24">
        <v>0</v>
      </c>
      <c r="AI45" s="24">
        <v>22</v>
      </c>
      <c r="AJ45" s="24">
        <v>4</v>
      </c>
      <c r="AK45" s="24">
        <v>2</v>
      </c>
      <c r="AL45" s="24">
        <v>0</v>
      </c>
      <c r="AM45" s="24">
        <v>50</v>
      </c>
      <c r="AN45" s="24">
        <v>10</v>
      </c>
      <c r="AO45" s="24">
        <v>60</v>
      </c>
      <c r="AP45" s="24">
        <v>8</v>
      </c>
      <c r="AQ45" s="24">
        <v>7</v>
      </c>
      <c r="AR45" s="24">
        <v>15</v>
      </c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</row>
    <row r="46" spans="1:55" ht="15.75" customHeight="1" x14ac:dyDescent="0.15">
      <c r="A46" s="23">
        <v>348</v>
      </c>
      <c r="B46" s="24">
        <v>3</v>
      </c>
      <c r="C46" s="25">
        <v>0</v>
      </c>
      <c r="D46" s="24">
        <v>1</v>
      </c>
      <c r="E46" s="24">
        <v>1</v>
      </c>
      <c r="F46" s="24">
        <v>13</v>
      </c>
      <c r="G46" s="24">
        <v>9</v>
      </c>
      <c r="H46" s="24">
        <v>5</v>
      </c>
      <c r="I46" s="24">
        <v>8</v>
      </c>
      <c r="J46" s="24">
        <v>6</v>
      </c>
      <c r="K46" s="24">
        <v>8</v>
      </c>
      <c r="L46" s="24">
        <v>12</v>
      </c>
      <c r="M46" s="24">
        <v>0</v>
      </c>
      <c r="N46" s="24">
        <v>5</v>
      </c>
      <c r="O46" s="24">
        <v>12</v>
      </c>
      <c r="P46" s="24">
        <v>0</v>
      </c>
      <c r="Q46" s="24">
        <v>0</v>
      </c>
      <c r="R46" s="24">
        <v>0</v>
      </c>
      <c r="S46" s="24">
        <v>13</v>
      </c>
      <c r="T46" s="24">
        <v>0</v>
      </c>
      <c r="U46" s="24">
        <v>0</v>
      </c>
      <c r="V46" s="24">
        <v>0</v>
      </c>
      <c r="W46" s="24">
        <v>11</v>
      </c>
      <c r="X46" s="24">
        <v>0</v>
      </c>
      <c r="Y46" s="24">
        <v>0</v>
      </c>
      <c r="Z46" s="24">
        <v>0</v>
      </c>
      <c r="AA46" s="24">
        <v>11</v>
      </c>
      <c r="AB46" s="24">
        <v>1</v>
      </c>
      <c r="AC46" s="24">
        <v>1</v>
      </c>
      <c r="AD46" s="24">
        <v>0</v>
      </c>
      <c r="AE46" s="24">
        <v>11</v>
      </c>
      <c r="AF46" s="24">
        <v>0</v>
      </c>
      <c r="AG46" s="24">
        <v>0</v>
      </c>
      <c r="AH46" s="24">
        <v>0</v>
      </c>
      <c r="AI46" s="24">
        <v>47</v>
      </c>
      <c r="AJ46" s="24">
        <v>0</v>
      </c>
      <c r="AK46" s="24">
        <v>3</v>
      </c>
      <c r="AL46" s="24">
        <v>1</v>
      </c>
      <c r="AM46" s="24">
        <v>53</v>
      </c>
      <c r="AN46" s="24">
        <v>7</v>
      </c>
      <c r="AO46" s="24">
        <v>60</v>
      </c>
      <c r="AP46" s="24">
        <v>17</v>
      </c>
      <c r="AQ46" s="24">
        <v>1</v>
      </c>
      <c r="AR46" s="24">
        <v>12</v>
      </c>
      <c r="AS46" s="26"/>
      <c r="AT46" s="26"/>
      <c r="AU46" s="26"/>
      <c r="AV46" s="24">
        <v>18</v>
      </c>
      <c r="AW46" s="27" t="s">
        <v>52</v>
      </c>
      <c r="AX46" s="27" t="s">
        <v>63</v>
      </c>
      <c r="AY46" s="27" t="s">
        <v>124</v>
      </c>
      <c r="AZ46" s="27" t="s">
        <v>55</v>
      </c>
      <c r="BA46" s="27" t="s">
        <v>70</v>
      </c>
      <c r="BB46" s="27" t="s">
        <v>73</v>
      </c>
      <c r="BC46" s="27" t="s">
        <v>151</v>
      </c>
    </row>
    <row r="47" spans="1:55" ht="13" x14ac:dyDescent="0.15">
      <c r="A47" s="23">
        <v>348</v>
      </c>
      <c r="B47" s="24">
        <v>3</v>
      </c>
      <c r="C47" s="25">
        <v>0</v>
      </c>
      <c r="D47" s="24">
        <v>2</v>
      </c>
      <c r="E47" s="24">
        <v>2</v>
      </c>
      <c r="F47" s="24">
        <v>17</v>
      </c>
      <c r="G47" s="24">
        <v>10</v>
      </c>
      <c r="H47" s="24">
        <v>0</v>
      </c>
      <c r="I47" s="24">
        <v>6</v>
      </c>
      <c r="J47" s="24">
        <v>8</v>
      </c>
      <c r="K47" s="24">
        <v>6</v>
      </c>
      <c r="L47" s="24">
        <v>15</v>
      </c>
      <c r="M47" s="24">
        <v>2</v>
      </c>
      <c r="N47" s="24">
        <v>0</v>
      </c>
      <c r="O47" s="24">
        <v>15</v>
      </c>
      <c r="P47" s="24">
        <v>0</v>
      </c>
      <c r="Q47" s="24">
        <v>0</v>
      </c>
      <c r="R47" s="24">
        <v>0</v>
      </c>
      <c r="S47" s="24">
        <v>14</v>
      </c>
      <c r="T47" s="24">
        <v>0</v>
      </c>
      <c r="U47" s="24">
        <v>0</v>
      </c>
      <c r="V47" s="24">
        <v>0</v>
      </c>
      <c r="W47" s="24">
        <v>14</v>
      </c>
      <c r="X47" s="24">
        <v>0</v>
      </c>
      <c r="Y47" s="24">
        <v>0</v>
      </c>
      <c r="Z47" s="24">
        <v>0</v>
      </c>
      <c r="AA47" s="24">
        <v>12</v>
      </c>
      <c r="AB47" s="24">
        <v>1</v>
      </c>
      <c r="AC47" s="24">
        <v>0</v>
      </c>
      <c r="AD47" s="24">
        <v>0</v>
      </c>
      <c r="AE47" s="24">
        <v>13</v>
      </c>
      <c r="AF47" s="24">
        <v>0</v>
      </c>
      <c r="AG47" s="24">
        <v>0</v>
      </c>
      <c r="AH47" s="24">
        <v>0</v>
      </c>
      <c r="AI47" s="24">
        <v>53</v>
      </c>
      <c r="AJ47" s="24">
        <v>0</v>
      </c>
      <c r="AK47" s="24">
        <v>0</v>
      </c>
      <c r="AL47" s="24">
        <v>0</v>
      </c>
      <c r="AM47" s="24">
        <v>42</v>
      </c>
      <c r="AN47" s="24">
        <v>3</v>
      </c>
      <c r="AO47" s="24">
        <v>75</v>
      </c>
      <c r="AP47" s="24">
        <v>15</v>
      </c>
      <c r="AQ47" s="24">
        <v>1</v>
      </c>
      <c r="AR47" s="24">
        <v>14</v>
      </c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</row>
    <row r="48" spans="1:55" ht="39" x14ac:dyDescent="0.15">
      <c r="A48" s="23">
        <v>349</v>
      </c>
      <c r="B48" s="24">
        <v>1</v>
      </c>
      <c r="C48" s="25">
        <v>1</v>
      </c>
      <c r="D48" s="24">
        <v>1</v>
      </c>
      <c r="E48" s="24">
        <v>2</v>
      </c>
      <c r="F48" s="24">
        <v>13</v>
      </c>
      <c r="G48" s="24">
        <v>2</v>
      </c>
      <c r="H48" s="24">
        <v>12</v>
      </c>
      <c r="I48" s="24">
        <v>5</v>
      </c>
      <c r="J48" s="24">
        <v>8</v>
      </c>
      <c r="K48" s="24">
        <v>6</v>
      </c>
      <c r="L48" s="24">
        <v>10</v>
      </c>
      <c r="M48" s="24">
        <v>0</v>
      </c>
      <c r="N48" s="24">
        <v>7</v>
      </c>
      <c r="O48" s="24">
        <v>10</v>
      </c>
      <c r="P48" s="24">
        <v>1</v>
      </c>
      <c r="Q48" s="24">
        <v>0</v>
      </c>
      <c r="R48" s="24">
        <v>0</v>
      </c>
      <c r="S48" s="24">
        <v>12</v>
      </c>
      <c r="T48" s="24">
        <v>0</v>
      </c>
      <c r="U48" s="24">
        <v>0</v>
      </c>
      <c r="V48" s="24">
        <v>0</v>
      </c>
      <c r="W48" s="24">
        <v>12</v>
      </c>
      <c r="X48" s="24">
        <v>1</v>
      </c>
      <c r="Y48" s="24">
        <v>1</v>
      </c>
      <c r="Z48" s="24">
        <v>0</v>
      </c>
      <c r="AA48" s="24">
        <v>10</v>
      </c>
      <c r="AB48" s="24">
        <v>0</v>
      </c>
      <c r="AC48" s="24">
        <v>0</v>
      </c>
      <c r="AD48" s="24">
        <v>0</v>
      </c>
      <c r="AE48" s="24">
        <v>10</v>
      </c>
      <c r="AF48" s="24">
        <v>1</v>
      </c>
      <c r="AG48" s="24">
        <v>0</v>
      </c>
      <c r="AH48" s="24">
        <v>0</v>
      </c>
      <c r="AI48" s="24">
        <v>40</v>
      </c>
      <c r="AJ48" s="24">
        <v>6</v>
      </c>
      <c r="AK48" s="24">
        <v>1</v>
      </c>
      <c r="AL48" s="24">
        <v>0</v>
      </c>
      <c r="AM48" s="24">
        <v>49</v>
      </c>
      <c r="AN48" s="24">
        <v>6</v>
      </c>
      <c r="AO48" s="24">
        <v>65</v>
      </c>
      <c r="AP48" s="24">
        <v>29</v>
      </c>
      <c r="AQ48" s="24">
        <v>1</v>
      </c>
      <c r="AR48" s="24">
        <v>0</v>
      </c>
      <c r="AS48" s="26"/>
      <c r="AT48" s="26"/>
      <c r="AU48" s="26"/>
      <c r="AV48" s="24">
        <v>20</v>
      </c>
      <c r="AW48" s="27" t="s">
        <v>52</v>
      </c>
      <c r="AX48" s="27" t="s">
        <v>53</v>
      </c>
      <c r="AY48" s="27" t="s">
        <v>147</v>
      </c>
      <c r="AZ48" s="27" t="s">
        <v>152</v>
      </c>
      <c r="BA48" s="27" t="s">
        <v>60</v>
      </c>
      <c r="BB48" s="27" t="s">
        <v>67</v>
      </c>
      <c r="BC48" s="27" t="s">
        <v>151</v>
      </c>
    </row>
    <row r="49" spans="1:55" ht="13" x14ac:dyDescent="0.15">
      <c r="A49" s="23">
        <v>349</v>
      </c>
      <c r="B49" s="24">
        <v>1</v>
      </c>
      <c r="C49" s="25">
        <v>1</v>
      </c>
      <c r="D49" s="24">
        <v>2</v>
      </c>
      <c r="E49" s="24">
        <v>1</v>
      </c>
      <c r="F49" s="24">
        <v>15</v>
      </c>
      <c r="G49" s="24">
        <v>5</v>
      </c>
      <c r="H49" s="24">
        <v>7</v>
      </c>
      <c r="I49" s="24">
        <v>8</v>
      </c>
      <c r="J49" s="24">
        <v>7</v>
      </c>
      <c r="K49" s="24">
        <v>7</v>
      </c>
      <c r="L49" s="24">
        <v>13</v>
      </c>
      <c r="M49" s="24">
        <v>1</v>
      </c>
      <c r="N49" s="24">
        <v>3</v>
      </c>
      <c r="O49" s="24">
        <v>9</v>
      </c>
      <c r="P49" s="24">
        <v>1</v>
      </c>
      <c r="Q49" s="24">
        <v>1</v>
      </c>
      <c r="R49" s="24">
        <v>0</v>
      </c>
      <c r="S49" s="24">
        <v>13</v>
      </c>
      <c r="T49" s="24">
        <v>0</v>
      </c>
      <c r="U49" s="24">
        <v>0</v>
      </c>
      <c r="V49" s="24">
        <v>0</v>
      </c>
      <c r="W49" s="24">
        <v>9</v>
      </c>
      <c r="X49" s="24">
        <v>2</v>
      </c>
      <c r="Y49" s="24">
        <v>1</v>
      </c>
      <c r="Z49" s="24">
        <v>0</v>
      </c>
      <c r="AA49" s="24">
        <v>10</v>
      </c>
      <c r="AB49" s="24">
        <v>1</v>
      </c>
      <c r="AC49" s="24">
        <v>0</v>
      </c>
      <c r="AD49" s="24">
        <v>0</v>
      </c>
      <c r="AE49" s="24">
        <v>8</v>
      </c>
      <c r="AF49" s="24">
        <v>0</v>
      </c>
      <c r="AG49" s="24">
        <v>0</v>
      </c>
      <c r="AH49" s="24">
        <v>0</v>
      </c>
      <c r="AI49" s="24">
        <v>34</v>
      </c>
      <c r="AJ49" s="24">
        <v>3</v>
      </c>
      <c r="AK49" s="24">
        <v>2</v>
      </c>
      <c r="AL49" s="24">
        <v>0</v>
      </c>
      <c r="AM49" s="24">
        <v>57</v>
      </c>
      <c r="AN49" s="24">
        <v>3</v>
      </c>
      <c r="AO49" s="24">
        <v>60</v>
      </c>
      <c r="AP49" s="24">
        <v>25</v>
      </c>
      <c r="AQ49" s="24">
        <v>0</v>
      </c>
      <c r="AR49" s="24">
        <v>5</v>
      </c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</row>
    <row r="50" spans="1:55" ht="26" x14ac:dyDescent="0.15">
      <c r="A50" s="23">
        <v>350</v>
      </c>
      <c r="B50" s="24">
        <v>3</v>
      </c>
      <c r="C50" s="25">
        <v>0</v>
      </c>
      <c r="D50" s="24">
        <v>1</v>
      </c>
      <c r="E50" s="24">
        <v>1</v>
      </c>
      <c r="F50" s="24">
        <v>13</v>
      </c>
      <c r="G50" s="24">
        <v>4</v>
      </c>
      <c r="H50" s="24">
        <v>10</v>
      </c>
      <c r="I50" s="24">
        <v>8</v>
      </c>
      <c r="J50" s="24">
        <v>5</v>
      </c>
      <c r="K50" s="24">
        <v>6</v>
      </c>
      <c r="L50" s="24">
        <v>13</v>
      </c>
      <c r="M50" s="24">
        <v>2</v>
      </c>
      <c r="N50" s="24">
        <v>2</v>
      </c>
      <c r="O50" s="24">
        <v>9</v>
      </c>
      <c r="P50" s="24">
        <v>0</v>
      </c>
      <c r="Q50" s="24">
        <v>0</v>
      </c>
      <c r="R50" s="24">
        <v>0</v>
      </c>
      <c r="S50" s="24">
        <v>10</v>
      </c>
      <c r="T50" s="24">
        <v>0</v>
      </c>
      <c r="U50" s="24">
        <v>0</v>
      </c>
      <c r="V50" s="24">
        <v>0</v>
      </c>
      <c r="W50" s="24">
        <v>10</v>
      </c>
      <c r="X50" s="24">
        <v>1</v>
      </c>
      <c r="Y50" s="24">
        <v>1</v>
      </c>
      <c r="Z50" s="24">
        <v>0</v>
      </c>
      <c r="AA50" s="24">
        <v>9</v>
      </c>
      <c r="AB50" s="24">
        <v>1</v>
      </c>
      <c r="AC50" s="24">
        <v>0</v>
      </c>
      <c r="AD50" s="24">
        <v>0</v>
      </c>
      <c r="AE50" s="24">
        <v>10</v>
      </c>
      <c r="AF50" s="24">
        <v>1</v>
      </c>
      <c r="AG50" s="24">
        <v>1</v>
      </c>
      <c r="AH50" s="24">
        <v>0</v>
      </c>
      <c r="AI50" s="24">
        <v>39</v>
      </c>
      <c r="AJ50" s="24">
        <v>1</v>
      </c>
      <c r="AK50" s="24">
        <v>0</v>
      </c>
      <c r="AL50" s="24">
        <v>0</v>
      </c>
      <c r="AM50" s="24">
        <v>93</v>
      </c>
      <c r="AN50" s="24">
        <v>12</v>
      </c>
      <c r="AO50" s="24">
        <v>15</v>
      </c>
      <c r="AP50" s="24">
        <v>20</v>
      </c>
      <c r="AQ50" s="24">
        <v>0</v>
      </c>
      <c r="AR50" s="24">
        <v>10</v>
      </c>
      <c r="AS50" s="26"/>
      <c r="AT50" s="26"/>
      <c r="AU50" s="26"/>
      <c r="AV50" s="24">
        <v>21</v>
      </c>
      <c r="AW50" s="27" t="s">
        <v>68</v>
      </c>
      <c r="AX50" s="27" t="s">
        <v>53</v>
      </c>
      <c r="AY50" s="27" t="s">
        <v>147</v>
      </c>
      <c r="AZ50" s="30"/>
      <c r="BA50" s="27" t="s">
        <v>163</v>
      </c>
      <c r="BB50" s="27" t="s">
        <v>73</v>
      </c>
      <c r="BC50" s="27" t="s">
        <v>151</v>
      </c>
    </row>
    <row r="51" spans="1:55" ht="13" x14ac:dyDescent="0.15">
      <c r="A51" s="23">
        <v>350</v>
      </c>
      <c r="B51" s="24">
        <v>3</v>
      </c>
      <c r="C51" s="25">
        <v>0</v>
      </c>
      <c r="D51" s="24">
        <v>2</v>
      </c>
      <c r="E51" s="24">
        <v>2</v>
      </c>
      <c r="F51" s="24">
        <v>19</v>
      </c>
      <c r="G51" s="24">
        <v>4</v>
      </c>
      <c r="H51" s="24">
        <v>4</v>
      </c>
      <c r="I51" s="24">
        <v>8</v>
      </c>
      <c r="J51" s="24">
        <v>8</v>
      </c>
      <c r="K51" s="24">
        <v>5</v>
      </c>
      <c r="L51" s="24">
        <v>13</v>
      </c>
      <c r="M51" s="24">
        <v>4</v>
      </c>
      <c r="N51" s="24">
        <v>0</v>
      </c>
      <c r="O51" s="24">
        <v>11</v>
      </c>
      <c r="P51" s="24">
        <v>1</v>
      </c>
      <c r="Q51" s="24">
        <v>1</v>
      </c>
      <c r="R51" s="24">
        <v>0</v>
      </c>
      <c r="S51" s="24">
        <v>9</v>
      </c>
      <c r="T51" s="24">
        <v>2</v>
      </c>
      <c r="U51" s="24">
        <v>0</v>
      </c>
      <c r="V51" s="24">
        <v>0</v>
      </c>
      <c r="W51" s="24">
        <v>11</v>
      </c>
      <c r="X51" s="24">
        <v>1</v>
      </c>
      <c r="Y51" s="24">
        <v>1</v>
      </c>
      <c r="Z51" s="24">
        <v>0</v>
      </c>
      <c r="AA51" s="24">
        <v>9</v>
      </c>
      <c r="AB51" s="24">
        <v>1</v>
      </c>
      <c r="AC51" s="24">
        <v>1</v>
      </c>
      <c r="AD51" s="24">
        <v>0</v>
      </c>
      <c r="AE51" s="24">
        <v>13</v>
      </c>
      <c r="AF51" s="24">
        <v>0</v>
      </c>
      <c r="AG51" s="24">
        <v>0</v>
      </c>
      <c r="AH51" s="24">
        <v>0</v>
      </c>
      <c r="AI51" s="24">
        <v>40</v>
      </c>
      <c r="AJ51" s="24">
        <v>9</v>
      </c>
      <c r="AK51" s="24">
        <v>5</v>
      </c>
      <c r="AL51" s="24">
        <v>1</v>
      </c>
      <c r="AM51" s="24">
        <v>97</v>
      </c>
      <c r="AN51" s="24">
        <v>13</v>
      </c>
      <c r="AO51" s="24">
        <v>10</v>
      </c>
      <c r="AP51" s="24">
        <v>26</v>
      </c>
      <c r="AQ51" s="24">
        <v>4</v>
      </c>
      <c r="AR51" s="24">
        <v>0</v>
      </c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</row>
    <row r="52" spans="1:55" ht="26" x14ac:dyDescent="0.15">
      <c r="A52" s="23">
        <v>351</v>
      </c>
      <c r="B52" s="24">
        <v>3</v>
      </c>
      <c r="C52" s="25">
        <v>0</v>
      </c>
      <c r="D52" s="24">
        <v>1</v>
      </c>
      <c r="E52" s="24">
        <v>2</v>
      </c>
      <c r="F52" s="24">
        <v>10</v>
      </c>
      <c r="G52" s="24">
        <v>17</v>
      </c>
      <c r="H52" s="24">
        <v>0</v>
      </c>
      <c r="I52" s="24">
        <v>4</v>
      </c>
      <c r="J52" s="24">
        <v>5</v>
      </c>
      <c r="K52" s="24">
        <v>6</v>
      </c>
      <c r="L52" s="24">
        <v>9</v>
      </c>
      <c r="M52" s="24">
        <v>2</v>
      </c>
      <c r="N52" s="24">
        <v>6</v>
      </c>
      <c r="O52" s="24">
        <v>9</v>
      </c>
      <c r="P52" s="24">
        <v>0</v>
      </c>
      <c r="Q52" s="24">
        <v>0</v>
      </c>
      <c r="R52" s="24">
        <v>0</v>
      </c>
      <c r="S52" s="24">
        <v>7</v>
      </c>
      <c r="T52" s="24">
        <v>1</v>
      </c>
      <c r="U52" s="24">
        <v>0</v>
      </c>
      <c r="V52" s="24">
        <v>0</v>
      </c>
      <c r="W52" s="24">
        <v>10</v>
      </c>
      <c r="X52" s="24">
        <v>1</v>
      </c>
      <c r="Y52" s="24">
        <v>0</v>
      </c>
      <c r="Z52" s="24">
        <v>0</v>
      </c>
      <c r="AA52" s="24">
        <v>10</v>
      </c>
      <c r="AB52" s="24">
        <v>1</v>
      </c>
      <c r="AC52" s="24">
        <v>1</v>
      </c>
      <c r="AD52" s="24">
        <v>0</v>
      </c>
      <c r="AE52" s="24">
        <v>12</v>
      </c>
      <c r="AF52" s="24">
        <v>1</v>
      </c>
      <c r="AG52" s="24">
        <v>0</v>
      </c>
      <c r="AH52" s="24">
        <v>0</v>
      </c>
      <c r="AI52" s="24">
        <v>14</v>
      </c>
      <c r="AJ52" s="24">
        <v>6</v>
      </c>
      <c r="AK52" s="24">
        <v>1</v>
      </c>
      <c r="AL52" s="24">
        <v>0</v>
      </c>
      <c r="AM52" s="24">
        <v>88</v>
      </c>
      <c r="AN52" s="24">
        <v>32</v>
      </c>
      <c r="AO52" s="24">
        <v>0</v>
      </c>
      <c r="AP52" s="24">
        <v>12</v>
      </c>
      <c r="AQ52" s="24">
        <v>18</v>
      </c>
      <c r="AR52" s="24">
        <v>0</v>
      </c>
      <c r="AS52" s="26"/>
      <c r="AT52" s="26"/>
      <c r="AU52" s="26"/>
      <c r="AV52" s="24">
        <v>20</v>
      </c>
      <c r="AW52" s="27" t="s">
        <v>68</v>
      </c>
      <c r="AX52" s="27" t="s">
        <v>63</v>
      </c>
      <c r="AY52" s="27" t="s">
        <v>124</v>
      </c>
      <c r="AZ52" s="27" t="s">
        <v>55</v>
      </c>
      <c r="BA52" s="27" t="s">
        <v>78</v>
      </c>
      <c r="BB52" s="27" t="s">
        <v>127</v>
      </c>
      <c r="BC52" s="27" t="s">
        <v>65</v>
      </c>
    </row>
    <row r="53" spans="1:55" ht="13" x14ac:dyDescent="0.15">
      <c r="A53" s="23">
        <v>351</v>
      </c>
      <c r="B53" s="24">
        <v>3</v>
      </c>
      <c r="C53" s="25">
        <v>0</v>
      </c>
      <c r="D53" s="24">
        <v>2</v>
      </c>
      <c r="E53" s="24">
        <v>1</v>
      </c>
      <c r="F53" s="24">
        <v>10</v>
      </c>
      <c r="G53" s="24">
        <v>17</v>
      </c>
      <c r="H53" s="24">
        <v>0</v>
      </c>
      <c r="I53" s="24">
        <v>10</v>
      </c>
      <c r="J53" s="24">
        <v>4</v>
      </c>
      <c r="K53" s="24">
        <v>6</v>
      </c>
      <c r="L53" s="24">
        <v>11</v>
      </c>
      <c r="M53" s="24">
        <v>6</v>
      </c>
      <c r="N53" s="24">
        <v>0</v>
      </c>
      <c r="O53" s="24">
        <v>10</v>
      </c>
      <c r="P53" s="24">
        <v>0</v>
      </c>
      <c r="Q53" s="24">
        <v>0</v>
      </c>
      <c r="R53" s="24">
        <v>0</v>
      </c>
      <c r="S53" s="24">
        <v>8</v>
      </c>
      <c r="T53" s="24">
        <v>1</v>
      </c>
      <c r="U53" s="24">
        <v>1</v>
      </c>
      <c r="V53" s="24">
        <v>0</v>
      </c>
      <c r="W53" s="24">
        <v>5</v>
      </c>
      <c r="X53" s="24">
        <v>4</v>
      </c>
      <c r="Y53" s="24">
        <v>1</v>
      </c>
      <c r="Z53" s="24">
        <v>0</v>
      </c>
      <c r="AA53" s="24">
        <v>8</v>
      </c>
      <c r="AB53" s="24">
        <v>0</v>
      </c>
      <c r="AC53" s="24">
        <v>0</v>
      </c>
      <c r="AD53" s="24">
        <v>0</v>
      </c>
      <c r="AE53" s="24">
        <v>8</v>
      </c>
      <c r="AF53" s="24">
        <v>1</v>
      </c>
      <c r="AG53" s="24">
        <v>1</v>
      </c>
      <c r="AH53" s="24">
        <v>0</v>
      </c>
      <c r="AI53" s="24">
        <v>13</v>
      </c>
      <c r="AJ53" s="24">
        <v>3</v>
      </c>
      <c r="AK53" s="24">
        <v>3</v>
      </c>
      <c r="AL53" s="24">
        <v>0</v>
      </c>
      <c r="AM53" s="24">
        <v>94</v>
      </c>
      <c r="AN53" s="24">
        <v>26</v>
      </c>
      <c r="AO53" s="24">
        <v>0</v>
      </c>
      <c r="AP53" s="24">
        <v>11</v>
      </c>
      <c r="AQ53" s="24">
        <v>19</v>
      </c>
      <c r="AR53" s="24">
        <v>0</v>
      </c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</row>
    <row r="54" spans="1:55" ht="13" x14ac:dyDescent="0.15">
      <c r="A54" s="23">
        <v>353</v>
      </c>
      <c r="B54" s="24">
        <v>3</v>
      </c>
      <c r="C54" s="25">
        <v>0</v>
      </c>
      <c r="D54" s="24">
        <v>1</v>
      </c>
      <c r="E54" s="24">
        <v>2</v>
      </c>
      <c r="F54" s="24">
        <v>17</v>
      </c>
      <c r="G54" s="24">
        <v>3</v>
      </c>
      <c r="H54" s="24">
        <v>7</v>
      </c>
      <c r="I54" s="24">
        <v>6</v>
      </c>
      <c r="J54" s="24">
        <v>6</v>
      </c>
      <c r="K54" s="24">
        <v>6</v>
      </c>
      <c r="L54" s="24">
        <v>17</v>
      </c>
      <c r="M54" s="24">
        <v>0</v>
      </c>
      <c r="N54" s="24">
        <v>0</v>
      </c>
      <c r="O54" s="24">
        <v>12</v>
      </c>
      <c r="P54" s="24">
        <v>0</v>
      </c>
      <c r="Q54" s="24">
        <v>0</v>
      </c>
      <c r="R54" s="24">
        <v>0</v>
      </c>
      <c r="S54" s="24">
        <v>10</v>
      </c>
      <c r="T54" s="24">
        <v>2</v>
      </c>
      <c r="U54" s="24">
        <v>0</v>
      </c>
      <c r="V54" s="24">
        <v>0</v>
      </c>
      <c r="W54" s="24">
        <v>10</v>
      </c>
      <c r="X54" s="24">
        <v>0</v>
      </c>
      <c r="Y54" s="24">
        <v>1</v>
      </c>
      <c r="Z54" s="24">
        <v>1</v>
      </c>
      <c r="AA54" s="24">
        <v>10</v>
      </c>
      <c r="AB54" s="24">
        <v>1</v>
      </c>
      <c r="AC54" s="24">
        <v>0</v>
      </c>
      <c r="AD54" s="24">
        <v>0</v>
      </c>
      <c r="AE54" s="24">
        <v>9</v>
      </c>
      <c r="AF54" s="24">
        <v>2</v>
      </c>
      <c r="AG54" s="24">
        <v>1</v>
      </c>
      <c r="AH54" s="24">
        <v>0</v>
      </c>
      <c r="AI54" s="24">
        <v>40</v>
      </c>
      <c r="AJ54" s="24">
        <v>9</v>
      </c>
      <c r="AK54" s="24">
        <v>2</v>
      </c>
      <c r="AL54" s="24">
        <v>0</v>
      </c>
      <c r="AM54" s="24">
        <v>84</v>
      </c>
      <c r="AN54" s="24">
        <v>6</v>
      </c>
      <c r="AO54" s="24">
        <v>30</v>
      </c>
      <c r="AP54" s="24">
        <v>20</v>
      </c>
      <c r="AQ54" s="24">
        <v>0</v>
      </c>
      <c r="AR54" s="24">
        <v>10</v>
      </c>
      <c r="AS54" s="26"/>
      <c r="AT54" s="26"/>
      <c r="AU54" s="26"/>
      <c r="AV54" s="24">
        <v>23</v>
      </c>
      <c r="AW54" s="27" t="s">
        <v>68</v>
      </c>
      <c r="AX54" s="27" t="s">
        <v>53</v>
      </c>
      <c r="AY54" s="27" t="s">
        <v>147</v>
      </c>
      <c r="AZ54" s="27" t="s">
        <v>55</v>
      </c>
      <c r="BA54" s="27" t="s">
        <v>140</v>
      </c>
      <c r="BB54" s="27" t="s">
        <v>62</v>
      </c>
      <c r="BC54" s="27" t="s">
        <v>62</v>
      </c>
    </row>
    <row r="55" spans="1:55" ht="13" x14ac:dyDescent="0.15">
      <c r="A55" s="23">
        <v>353</v>
      </c>
      <c r="B55" s="24">
        <v>3</v>
      </c>
      <c r="C55" s="25">
        <v>0</v>
      </c>
      <c r="D55" s="24">
        <v>2</v>
      </c>
      <c r="E55" s="24">
        <v>1</v>
      </c>
      <c r="F55" s="24">
        <v>17</v>
      </c>
      <c r="G55" s="24">
        <v>5</v>
      </c>
      <c r="H55" s="24">
        <v>5</v>
      </c>
      <c r="I55" s="24">
        <v>6</v>
      </c>
      <c r="J55" s="24">
        <v>5</v>
      </c>
      <c r="K55" s="24">
        <v>6</v>
      </c>
      <c r="L55" s="24">
        <v>16</v>
      </c>
      <c r="M55" s="24">
        <v>1</v>
      </c>
      <c r="N55" s="24">
        <v>0</v>
      </c>
      <c r="O55" s="24">
        <v>10</v>
      </c>
      <c r="P55" s="24">
        <v>1</v>
      </c>
      <c r="Q55" s="24">
        <v>1</v>
      </c>
      <c r="R55" s="24">
        <v>0</v>
      </c>
      <c r="S55" s="24">
        <v>7</v>
      </c>
      <c r="T55" s="24">
        <v>1</v>
      </c>
      <c r="U55" s="24">
        <v>1</v>
      </c>
      <c r="V55" s="24">
        <v>0</v>
      </c>
      <c r="W55" s="24">
        <v>8</v>
      </c>
      <c r="X55" s="24">
        <v>2</v>
      </c>
      <c r="Y55" s="24">
        <v>1</v>
      </c>
      <c r="Z55" s="24">
        <v>0</v>
      </c>
      <c r="AA55" s="24">
        <v>10</v>
      </c>
      <c r="AB55" s="24">
        <v>1</v>
      </c>
      <c r="AC55" s="24">
        <v>1</v>
      </c>
      <c r="AD55" s="24">
        <v>0</v>
      </c>
      <c r="AE55" s="24">
        <v>10</v>
      </c>
      <c r="AF55" s="24">
        <v>2</v>
      </c>
      <c r="AG55" s="24">
        <v>1</v>
      </c>
      <c r="AH55" s="24">
        <v>0</v>
      </c>
      <c r="AI55" s="24">
        <v>33</v>
      </c>
      <c r="AJ55" s="24">
        <v>1</v>
      </c>
      <c r="AK55" s="24">
        <v>4</v>
      </c>
      <c r="AL55" s="24">
        <v>0</v>
      </c>
      <c r="AM55" s="24">
        <v>116</v>
      </c>
      <c r="AN55" s="24">
        <v>4</v>
      </c>
      <c r="AO55" s="24">
        <v>0</v>
      </c>
      <c r="AP55" s="24">
        <v>30</v>
      </c>
      <c r="AQ55" s="24">
        <v>0</v>
      </c>
      <c r="AR55" s="24">
        <v>0</v>
      </c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</row>
    <row r="56" spans="1:55" ht="26" x14ac:dyDescent="0.15">
      <c r="A56" s="23">
        <v>355</v>
      </c>
      <c r="B56" s="24">
        <v>3</v>
      </c>
      <c r="C56" s="25">
        <v>0</v>
      </c>
      <c r="D56" s="24">
        <v>1</v>
      </c>
      <c r="E56" s="24">
        <v>2</v>
      </c>
      <c r="F56" s="24">
        <v>13</v>
      </c>
      <c r="G56" s="24">
        <v>12</v>
      </c>
      <c r="H56" s="24">
        <v>2</v>
      </c>
      <c r="I56" s="24">
        <v>9</v>
      </c>
      <c r="J56" s="24">
        <v>5</v>
      </c>
      <c r="K56" s="24">
        <v>8</v>
      </c>
      <c r="L56" s="24">
        <v>9</v>
      </c>
      <c r="M56" s="24">
        <v>1</v>
      </c>
      <c r="N56" s="24">
        <v>7</v>
      </c>
      <c r="O56" s="24">
        <v>11</v>
      </c>
      <c r="P56" s="24">
        <v>0</v>
      </c>
      <c r="Q56" s="24">
        <v>0</v>
      </c>
      <c r="R56" s="24">
        <v>0</v>
      </c>
      <c r="S56" s="24">
        <v>8</v>
      </c>
      <c r="T56" s="24">
        <v>1</v>
      </c>
      <c r="U56" s="24">
        <v>1</v>
      </c>
      <c r="V56" s="24">
        <v>0</v>
      </c>
      <c r="W56" s="24">
        <v>9</v>
      </c>
      <c r="X56" s="24">
        <v>1</v>
      </c>
      <c r="Y56" s="24">
        <v>1</v>
      </c>
      <c r="Z56" s="24">
        <v>0</v>
      </c>
      <c r="AA56" s="24">
        <v>6</v>
      </c>
      <c r="AB56" s="24">
        <v>3</v>
      </c>
      <c r="AC56" s="24">
        <v>0</v>
      </c>
      <c r="AD56" s="24">
        <v>0</v>
      </c>
      <c r="AE56" s="24">
        <v>7</v>
      </c>
      <c r="AF56" s="24">
        <v>2</v>
      </c>
      <c r="AG56" s="24">
        <v>0</v>
      </c>
      <c r="AH56" s="24">
        <v>0</v>
      </c>
      <c r="AI56" s="24">
        <v>24</v>
      </c>
      <c r="AJ56" s="24">
        <v>3</v>
      </c>
      <c r="AK56" s="24">
        <v>2</v>
      </c>
      <c r="AL56" s="24">
        <v>1</v>
      </c>
      <c r="AM56" s="24">
        <v>78</v>
      </c>
      <c r="AN56" s="24">
        <v>12</v>
      </c>
      <c r="AO56" s="24">
        <v>30</v>
      </c>
      <c r="AP56" s="24">
        <v>5</v>
      </c>
      <c r="AQ56" s="24">
        <v>20</v>
      </c>
      <c r="AR56" s="24">
        <v>5</v>
      </c>
      <c r="AS56" s="26"/>
      <c r="AT56" s="26"/>
      <c r="AU56" s="26"/>
      <c r="AV56" s="24">
        <v>22</v>
      </c>
      <c r="AW56" s="27" t="s">
        <v>148</v>
      </c>
      <c r="AX56" s="27" t="s">
        <v>53</v>
      </c>
      <c r="AY56" s="27" t="s">
        <v>124</v>
      </c>
      <c r="AZ56" s="27" t="s">
        <v>55</v>
      </c>
      <c r="BA56" s="27" t="s">
        <v>70</v>
      </c>
      <c r="BB56" s="27" t="s">
        <v>73</v>
      </c>
      <c r="BC56" s="27" t="s">
        <v>73</v>
      </c>
    </row>
    <row r="57" spans="1:55" ht="13" x14ac:dyDescent="0.15">
      <c r="A57" s="23">
        <v>355</v>
      </c>
      <c r="B57" s="24">
        <v>3</v>
      </c>
      <c r="C57" s="25">
        <v>0</v>
      </c>
      <c r="D57" s="24">
        <v>2</v>
      </c>
      <c r="E57" s="24">
        <v>1</v>
      </c>
      <c r="F57" s="24">
        <v>12</v>
      </c>
      <c r="G57" s="24">
        <v>15</v>
      </c>
      <c r="H57" s="24">
        <v>0</v>
      </c>
      <c r="I57" s="24">
        <v>8</v>
      </c>
      <c r="J57" s="24">
        <v>6</v>
      </c>
      <c r="K57" s="24">
        <v>7</v>
      </c>
      <c r="L57" s="24">
        <v>13</v>
      </c>
      <c r="M57" s="24">
        <v>0</v>
      </c>
      <c r="N57" s="24">
        <v>4</v>
      </c>
      <c r="O57" s="24">
        <v>11</v>
      </c>
      <c r="P57" s="24">
        <v>1</v>
      </c>
      <c r="Q57" s="24">
        <v>1</v>
      </c>
      <c r="R57" s="24">
        <v>0</v>
      </c>
      <c r="S57" s="24">
        <v>12</v>
      </c>
      <c r="T57" s="24">
        <v>0</v>
      </c>
      <c r="U57" s="24">
        <v>0</v>
      </c>
      <c r="V57" s="24">
        <v>0</v>
      </c>
      <c r="W57" s="24">
        <v>8</v>
      </c>
      <c r="X57" s="24">
        <v>1</v>
      </c>
      <c r="Y57" s="24">
        <v>0</v>
      </c>
      <c r="Z57" s="24">
        <v>0</v>
      </c>
      <c r="AA57" s="24">
        <v>11</v>
      </c>
      <c r="AB57" s="24">
        <v>1</v>
      </c>
      <c r="AC57" s="24">
        <v>0</v>
      </c>
      <c r="AD57" s="24">
        <v>0</v>
      </c>
      <c r="AE57" s="24">
        <v>10</v>
      </c>
      <c r="AF57" s="24">
        <v>1</v>
      </c>
      <c r="AG57" s="24">
        <v>1</v>
      </c>
      <c r="AH57" s="24">
        <v>0</v>
      </c>
      <c r="AI57" s="24">
        <v>32</v>
      </c>
      <c r="AJ57" s="24">
        <v>5</v>
      </c>
      <c r="AK57" s="24">
        <v>2</v>
      </c>
      <c r="AL57" s="24">
        <v>0</v>
      </c>
      <c r="AM57" s="24">
        <v>61</v>
      </c>
      <c r="AN57" s="24">
        <v>9</v>
      </c>
      <c r="AO57" s="24">
        <v>50</v>
      </c>
      <c r="AP57" s="24">
        <v>13</v>
      </c>
      <c r="AQ57" s="24">
        <v>14</v>
      </c>
      <c r="AR57" s="24">
        <v>3</v>
      </c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</row>
    <row r="58" spans="1:55" ht="26" x14ac:dyDescent="0.15">
      <c r="A58" s="23">
        <v>356</v>
      </c>
      <c r="B58" s="24">
        <v>3</v>
      </c>
      <c r="C58" s="25">
        <v>0</v>
      </c>
      <c r="D58" s="24">
        <v>1</v>
      </c>
      <c r="E58" s="24">
        <v>1</v>
      </c>
      <c r="F58" s="24">
        <v>19</v>
      </c>
      <c r="G58" s="24">
        <v>1</v>
      </c>
      <c r="H58" s="24">
        <v>7</v>
      </c>
      <c r="I58" s="24">
        <v>7</v>
      </c>
      <c r="J58" s="24">
        <v>6</v>
      </c>
      <c r="K58" s="24">
        <v>8</v>
      </c>
      <c r="L58" s="24">
        <v>16</v>
      </c>
      <c r="M58" s="24">
        <v>0</v>
      </c>
      <c r="N58" s="24">
        <v>1</v>
      </c>
      <c r="O58" s="24">
        <v>11</v>
      </c>
      <c r="P58" s="24">
        <v>1</v>
      </c>
      <c r="Q58" s="24">
        <v>1</v>
      </c>
      <c r="R58" s="24">
        <v>0</v>
      </c>
      <c r="S58" s="24">
        <v>11</v>
      </c>
      <c r="T58" s="24">
        <v>0</v>
      </c>
      <c r="U58" s="24">
        <v>0</v>
      </c>
      <c r="V58" s="24">
        <v>0</v>
      </c>
      <c r="W58" s="24">
        <v>9</v>
      </c>
      <c r="X58" s="24">
        <v>2</v>
      </c>
      <c r="Y58" s="24">
        <v>0</v>
      </c>
      <c r="Z58" s="24">
        <v>0</v>
      </c>
      <c r="AA58" s="24">
        <v>10</v>
      </c>
      <c r="AB58" s="24">
        <v>2</v>
      </c>
      <c r="AC58" s="24">
        <v>1</v>
      </c>
      <c r="AD58" s="24">
        <v>0</v>
      </c>
      <c r="AE58" s="24">
        <v>12</v>
      </c>
      <c r="AF58" s="24">
        <v>0</v>
      </c>
      <c r="AG58" s="24">
        <v>0</v>
      </c>
      <c r="AH58" s="24">
        <v>0</v>
      </c>
      <c r="AI58" s="24">
        <v>44</v>
      </c>
      <c r="AJ58" s="24">
        <v>1</v>
      </c>
      <c r="AK58" s="24">
        <v>2</v>
      </c>
      <c r="AL58" s="24">
        <v>0</v>
      </c>
      <c r="AM58" s="24">
        <v>79</v>
      </c>
      <c r="AN58" s="24">
        <v>11</v>
      </c>
      <c r="AO58" s="24">
        <v>30</v>
      </c>
      <c r="AP58" s="24">
        <v>27</v>
      </c>
      <c r="AQ58" s="24">
        <v>1</v>
      </c>
      <c r="AR58" s="24">
        <v>2</v>
      </c>
      <c r="AS58" s="26"/>
      <c r="AT58" s="26"/>
      <c r="AU58" s="26"/>
      <c r="AV58" s="24">
        <v>20</v>
      </c>
      <c r="AW58" s="27" t="s">
        <v>52</v>
      </c>
      <c r="AX58" s="27" t="s">
        <v>63</v>
      </c>
      <c r="AY58" s="27" t="s">
        <v>124</v>
      </c>
      <c r="AZ58" s="27" t="s">
        <v>55</v>
      </c>
      <c r="BA58" s="27" t="s">
        <v>60</v>
      </c>
      <c r="BB58" s="27" t="s">
        <v>73</v>
      </c>
      <c r="BC58" s="27" t="s">
        <v>67</v>
      </c>
    </row>
    <row r="59" spans="1:55" ht="13" x14ac:dyDescent="0.15">
      <c r="A59" s="23">
        <v>356</v>
      </c>
      <c r="B59" s="24">
        <v>3</v>
      </c>
      <c r="C59" s="25">
        <v>0</v>
      </c>
      <c r="D59" s="24">
        <v>2</v>
      </c>
      <c r="E59" s="24">
        <v>2</v>
      </c>
      <c r="F59" s="24">
        <v>15</v>
      </c>
      <c r="G59" s="24">
        <v>1</v>
      </c>
      <c r="H59" s="24">
        <v>11</v>
      </c>
      <c r="I59" s="24">
        <v>7</v>
      </c>
      <c r="J59" s="24">
        <v>3</v>
      </c>
      <c r="K59" s="24">
        <v>6</v>
      </c>
      <c r="L59" s="24">
        <v>16</v>
      </c>
      <c r="M59" s="24">
        <v>0</v>
      </c>
      <c r="N59" s="24">
        <v>1</v>
      </c>
      <c r="O59" s="24">
        <v>13</v>
      </c>
      <c r="P59" s="24">
        <v>0</v>
      </c>
      <c r="Q59" s="24">
        <v>0</v>
      </c>
      <c r="R59" s="24">
        <v>0</v>
      </c>
      <c r="S59" s="24">
        <v>12</v>
      </c>
      <c r="T59" s="24">
        <v>0</v>
      </c>
      <c r="U59" s="24">
        <v>0</v>
      </c>
      <c r="V59" s="24">
        <v>0</v>
      </c>
      <c r="W59" s="24">
        <v>12</v>
      </c>
      <c r="X59" s="24">
        <v>0</v>
      </c>
      <c r="Y59" s="24">
        <v>0</v>
      </c>
      <c r="Z59" s="24">
        <v>0</v>
      </c>
      <c r="AA59" s="24">
        <v>10</v>
      </c>
      <c r="AB59" s="24">
        <v>0</v>
      </c>
      <c r="AC59" s="24">
        <v>0</v>
      </c>
      <c r="AD59" s="24">
        <v>0</v>
      </c>
      <c r="AE59" s="24">
        <v>10</v>
      </c>
      <c r="AF59" s="24">
        <v>0</v>
      </c>
      <c r="AG59" s="24">
        <v>0</v>
      </c>
      <c r="AH59" s="24">
        <v>0</v>
      </c>
      <c r="AI59" s="24">
        <v>43</v>
      </c>
      <c r="AJ59" s="24">
        <v>0</v>
      </c>
      <c r="AK59" s="24">
        <v>0</v>
      </c>
      <c r="AL59" s="24">
        <v>0</v>
      </c>
      <c r="AM59" s="24">
        <v>106</v>
      </c>
      <c r="AN59" s="24">
        <v>14</v>
      </c>
      <c r="AO59" s="24">
        <v>0</v>
      </c>
      <c r="AP59" s="24">
        <v>29</v>
      </c>
      <c r="AQ59" s="24">
        <v>1</v>
      </c>
      <c r="AR59" s="24">
        <v>0</v>
      </c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</row>
    <row r="60" spans="1:55" ht="26" x14ac:dyDescent="0.15">
      <c r="A60" s="23">
        <v>357</v>
      </c>
      <c r="B60" s="24">
        <v>3</v>
      </c>
      <c r="C60" s="25">
        <v>0</v>
      </c>
      <c r="D60" s="24">
        <v>1</v>
      </c>
      <c r="E60" s="24">
        <v>2</v>
      </c>
      <c r="F60" s="24">
        <v>14</v>
      </c>
      <c r="G60" s="24">
        <v>13</v>
      </c>
      <c r="H60" s="24">
        <v>0</v>
      </c>
      <c r="I60" s="24">
        <v>5</v>
      </c>
      <c r="J60" s="24">
        <v>7</v>
      </c>
      <c r="K60" s="24">
        <v>6</v>
      </c>
      <c r="L60" s="24">
        <v>14</v>
      </c>
      <c r="M60" s="24">
        <v>3</v>
      </c>
      <c r="N60" s="24">
        <v>0</v>
      </c>
      <c r="O60" s="24">
        <v>13</v>
      </c>
      <c r="P60" s="24">
        <v>0</v>
      </c>
      <c r="Q60" s="24">
        <v>0</v>
      </c>
      <c r="R60" s="24">
        <v>0</v>
      </c>
      <c r="S60" s="24">
        <v>10</v>
      </c>
      <c r="T60" s="24">
        <v>0</v>
      </c>
      <c r="U60" s="24">
        <v>0</v>
      </c>
      <c r="V60" s="24">
        <v>0</v>
      </c>
      <c r="W60" s="24">
        <v>11</v>
      </c>
      <c r="X60" s="24">
        <v>0</v>
      </c>
      <c r="Y60" s="24">
        <v>0</v>
      </c>
      <c r="Z60" s="24">
        <v>0</v>
      </c>
      <c r="AA60" s="24">
        <v>9</v>
      </c>
      <c r="AB60" s="24">
        <v>1</v>
      </c>
      <c r="AC60" s="24">
        <v>0</v>
      </c>
      <c r="AD60" s="24">
        <v>0</v>
      </c>
      <c r="AE60" s="24">
        <v>9</v>
      </c>
      <c r="AF60" s="24">
        <v>0</v>
      </c>
      <c r="AG60" s="24">
        <v>0</v>
      </c>
      <c r="AH60" s="24">
        <v>0</v>
      </c>
      <c r="AI60" s="24">
        <v>32</v>
      </c>
      <c r="AJ60" s="24">
        <v>0</v>
      </c>
      <c r="AK60" s="24">
        <v>0</v>
      </c>
      <c r="AL60" s="24">
        <v>0</v>
      </c>
      <c r="AM60" s="24">
        <v>59</v>
      </c>
      <c r="AN60" s="24">
        <v>3</v>
      </c>
      <c r="AO60" s="24">
        <v>58</v>
      </c>
      <c r="AP60" s="24">
        <v>12</v>
      </c>
      <c r="AQ60" s="24">
        <v>5</v>
      </c>
      <c r="AR60" s="24">
        <v>13</v>
      </c>
      <c r="AS60" s="26"/>
      <c r="AT60" s="26"/>
      <c r="AU60" s="26"/>
      <c r="AV60" s="24">
        <v>20</v>
      </c>
      <c r="AW60" s="27" t="s">
        <v>52</v>
      </c>
      <c r="AX60" s="27" t="s">
        <v>63</v>
      </c>
      <c r="AY60" s="27" t="s">
        <v>147</v>
      </c>
      <c r="AZ60" s="27" t="s">
        <v>64</v>
      </c>
      <c r="BA60" s="27" t="s">
        <v>70</v>
      </c>
      <c r="BB60" s="27" t="s">
        <v>95</v>
      </c>
      <c r="BC60" s="27" t="s">
        <v>95</v>
      </c>
    </row>
    <row r="61" spans="1:55" ht="13" x14ac:dyDescent="0.15">
      <c r="A61" s="23">
        <v>357</v>
      </c>
      <c r="B61" s="24">
        <v>3</v>
      </c>
      <c r="C61" s="25">
        <v>0</v>
      </c>
      <c r="D61" s="24">
        <v>2</v>
      </c>
      <c r="E61" s="24">
        <v>1</v>
      </c>
      <c r="F61" s="24">
        <v>13</v>
      </c>
      <c r="G61" s="24">
        <v>13</v>
      </c>
      <c r="H61" s="24">
        <v>1</v>
      </c>
      <c r="I61" s="24">
        <v>7</v>
      </c>
      <c r="J61" s="24">
        <v>5</v>
      </c>
      <c r="K61" s="24">
        <v>7</v>
      </c>
      <c r="L61" s="24">
        <v>10</v>
      </c>
      <c r="M61" s="24">
        <v>4</v>
      </c>
      <c r="N61" s="24">
        <v>3</v>
      </c>
      <c r="O61" s="24">
        <v>10</v>
      </c>
      <c r="P61" s="24">
        <v>0</v>
      </c>
      <c r="Q61" s="24">
        <v>0</v>
      </c>
      <c r="R61" s="24">
        <v>0</v>
      </c>
      <c r="S61" s="24">
        <v>9</v>
      </c>
      <c r="T61" s="24">
        <v>0</v>
      </c>
      <c r="U61" s="24">
        <v>0</v>
      </c>
      <c r="V61" s="24">
        <v>0</v>
      </c>
      <c r="W61" s="24">
        <v>5</v>
      </c>
      <c r="X61" s="24">
        <v>0</v>
      </c>
      <c r="Y61" s="24">
        <v>0</v>
      </c>
      <c r="Z61" s="24">
        <v>0</v>
      </c>
      <c r="AA61" s="24">
        <v>7</v>
      </c>
      <c r="AB61" s="24">
        <v>1</v>
      </c>
      <c r="AC61" s="24">
        <v>1</v>
      </c>
      <c r="AD61" s="24">
        <v>0</v>
      </c>
      <c r="AE61" s="24">
        <v>8</v>
      </c>
      <c r="AF61" s="24">
        <v>0</v>
      </c>
      <c r="AG61" s="24">
        <v>0</v>
      </c>
      <c r="AH61" s="24">
        <v>0</v>
      </c>
      <c r="AI61" s="24">
        <v>28</v>
      </c>
      <c r="AJ61" s="24">
        <v>1</v>
      </c>
      <c r="AK61" s="24">
        <v>1</v>
      </c>
      <c r="AL61" s="24">
        <v>0</v>
      </c>
      <c r="AM61" s="24">
        <v>71</v>
      </c>
      <c r="AN61" s="24">
        <v>16</v>
      </c>
      <c r="AO61" s="24">
        <v>33</v>
      </c>
      <c r="AP61" s="24">
        <v>16</v>
      </c>
      <c r="AQ61" s="24">
        <v>9</v>
      </c>
      <c r="AR61" s="24">
        <v>5</v>
      </c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</row>
    <row r="62" spans="1:55" ht="26" x14ac:dyDescent="0.15">
      <c r="A62" s="23">
        <v>358</v>
      </c>
      <c r="B62" s="24">
        <v>3</v>
      </c>
      <c r="C62" s="25">
        <v>0</v>
      </c>
      <c r="D62" s="24">
        <v>1</v>
      </c>
      <c r="E62" s="24">
        <v>2</v>
      </c>
      <c r="F62" s="24">
        <v>15</v>
      </c>
      <c r="G62" s="24">
        <v>0</v>
      </c>
      <c r="H62" s="24">
        <v>12</v>
      </c>
      <c r="I62" s="24">
        <v>7</v>
      </c>
      <c r="J62" s="24">
        <v>6</v>
      </c>
      <c r="K62" s="24">
        <v>7</v>
      </c>
      <c r="L62" s="24">
        <v>10</v>
      </c>
      <c r="M62" s="24">
        <v>5</v>
      </c>
      <c r="N62" s="24">
        <v>2</v>
      </c>
      <c r="O62" s="24">
        <v>6</v>
      </c>
      <c r="P62" s="24">
        <v>0</v>
      </c>
      <c r="Q62" s="24">
        <v>0</v>
      </c>
      <c r="R62" s="24">
        <v>0</v>
      </c>
      <c r="S62" s="24">
        <v>10</v>
      </c>
      <c r="T62" s="24">
        <v>1</v>
      </c>
      <c r="U62" s="24">
        <v>0</v>
      </c>
      <c r="V62" s="24">
        <v>0</v>
      </c>
      <c r="W62" s="24">
        <v>8</v>
      </c>
      <c r="X62" s="24">
        <v>1</v>
      </c>
      <c r="Y62" s="24">
        <v>0</v>
      </c>
      <c r="Z62" s="24">
        <v>0</v>
      </c>
      <c r="AA62" s="24">
        <v>6</v>
      </c>
      <c r="AB62" s="24">
        <v>0</v>
      </c>
      <c r="AC62" s="24">
        <v>0</v>
      </c>
      <c r="AD62" s="24">
        <v>0</v>
      </c>
      <c r="AE62" s="24">
        <v>5</v>
      </c>
      <c r="AF62" s="24">
        <v>0</v>
      </c>
      <c r="AG62" s="24">
        <v>0</v>
      </c>
      <c r="AH62" s="24">
        <v>0</v>
      </c>
      <c r="AI62" s="24">
        <v>30</v>
      </c>
      <c r="AJ62" s="24">
        <v>0</v>
      </c>
      <c r="AK62" s="24">
        <v>0</v>
      </c>
      <c r="AL62" s="24">
        <v>0</v>
      </c>
      <c r="AM62" s="24">
        <v>89</v>
      </c>
      <c r="AN62" s="24">
        <v>11</v>
      </c>
      <c r="AO62" s="24">
        <v>20</v>
      </c>
      <c r="AP62" s="24">
        <v>22</v>
      </c>
      <c r="AQ62" s="24">
        <v>8</v>
      </c>
      <c r="AR62" s="24">
        <v>0</v>
      </c>
      <c r="AS62" s="26"/>
      <c r="AT62" s="26"/>
      <c r="AU62" s="26"/>
      <c r="AV62" s="24">
        <v>24</v>
      </c>
      <c r="AW62" s="27" t="s">
        <v>148</v>
      </c>
      <c r="AX62" s="27" t="s">
        <v>53</v>
      </c>
      <c r="AY62" s="27" t="s">
        <v>124</v>
      </c>
      <c r="AZ62" s="27" t="s">
        <v>64</v>
      </c>
      <c r="BA62" s="27" t="s">
        <v>140</v>
      </c>
      <c r="BB62" s="27" t="s">
        <v>62</v>
      </c>
      <c r="BC62" s="27" t="s">
        <v>62</v>
      </c>
    </row>
    <row r="63" spans="1:55" ht="13" x14ac:dyDescent="0.15">
      <c r="A63" s="23">
        <v>358</v>
      </c>
      <c r="B63" s="24">
        <v>3</v>
      </c>
      <c r="C63" s="25">
        <v>0</v>
      </c>
      <c r="D63" s="24">
        <v>2</v>
      </c>
      <c r="E63" s="24">
        <v>1</v>
      </c>
      <c r="F63" s="24">
        <v>15</v>
      </c>
      <c r="G63" s="24">
        <v>7</v>
      </c>
      <c r="H63" s="24">
        <v>5</v>
      </c>
      <c r="I63" s="24">
        <v>9</v>
      </c>
      <c r="J63" s="24">
        <v>6</v>
      </c>
      <c r="K63" s="24">
        <v>7</v>
      </c>
      <c r="L63" s="24">
        <v>12</v>
      </c>
      <c r="M63" s="24">
        <v>2</v>
      </c>
      <c r="N63" s="24">
        <v>3</v>
      </c>
      <c r="O63" s="24">
        <v>11</v>
      </c>
      <c r="P63" s="24">
        <v>1</v>
      </c>
      <c r="Q63" s="24">
        <v>1</v>
      </c>
      <c r="R63" s="24">
        <v>1</v>
      </c>
      <c r="S63" s="24">
        <v>10</v>
      </c>
      <c r="T63" s="24">
        <v>0</v>
      </c>
      <c r="U63" s="24">
        <v>0</v>
      </c>
      <c r="V63" s="24">
        <v>0</v>
      </c>
      <c r="W63" s="24">
        <v>7</v>
      </c>
      <c r="X63" s="24">
        <v>1</v>
      </c>
      <c r="Y63" s="24">
        <v>1</v>
      </c>
      <c r="Z63" s="24">
        <v>0</v>
      </c>
      <c r="AA63" s="24">
        <v>7</v>
      </c>
      <c r="AB63" s="24">
        <v>1</v>
      </c>
      <c r="AC63" s="24">
        <v>1</v>
      </c>
      <c r="AD63" s="24">
        <v>0</v>
      </c>
      <c r="AE63" s="24">
        <v>7</v>
      </c>
      <c r="AF63" s="24">
        <v>1</v>
      </c>
      <c r="AG63" s="24">
        <v>1</v>
      </c>
      <c r="AH63" s="24">
        <v>0</v>
      </c>
      <c r="AI63" s="24">
        <v>23</v>
      </c>
      <c r="AJ63" s="24">
        <v>2</v>
      </c>
      <c r="AK63" s="24">
        <v>1</v>
      </c>
      <c r="AL63" s="24">
        <v>0</v>
      </c>
      <c r="AM63" s="24">
        <v>98</v>
      </c>
      <c r="AN63" s="24">
        <v>22</v>
      </c>
      <c r="AO63" s="24">
        <v>0</v>
      </c>
      <c r="AP63" s="24">
        <v>23</v>
      </c>
      <c r="AQ63" s="24">
        <v>7</v>
      </c>
      <c r="AR63" s="24">
        <v>0</v>
      </c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</row>
    <row r="64" spans="1:55" ht="13" x14ac:dyDescent="0.15">
      <c r="A64" s="23">
        <v>359</v>
      </c>
      <c r="B64" s="24">
        <v>3</v>
      </c>
      <c r="C64" s="25">
        <v>0</v>
      </c>
      <c r="D64" s="24">
        <v>1</v>
      </c>
      <c r="E64" s="24">
        <v>1</v>
      </c>
      <c r="F64" s="24">
        <v>19</v>
      </c>
      <c r="G64" s="24">
        <v>8</v>
      </c>
      <c r="H64" s="24">
        <v>0</v>
      </c>
      <c r="I64" s="24">
        <v>6</v>
      </c>
      <c r="J64" s="24">
        <v>8</v>
      </c>
      <c r="K64" s="24">
        <v>9</v>
      </c>
      <c r="L64" s="24">
        <v>17</v>
      </c>
      <c r="M64" s="24">
        <v>0</v>
      </c>
      <c r="N64" s="24">
        <v>0</v>
      </c>
      <c r="O64" s="24">
        <v>9</v>
      </c>
      <c r="P64" s="24">
        <v>1</v>
      </c>
      <c r="Q64" s="24">
        <v>0</v>
      </c>
      <c r="R64" s="24">
        <v>0</v>
      </c>
      <c r="S64" s="24">
        <v>9</v>
      </c>
      <c r="T64" s="24">
        <v>6</v>
      </c>
      <c r="U64" s="24">
        <v>0</v>
      </c>
      <c r="V64" s="24">
        <v>0</v>
      </c>
      <c r="W64" s="24">
        <v>11</v>
      </c>
      <c r="X64" s="24">
        <v>0</v>
      </c>
      <c r="Y64" s="24">
        <v>0</v>
      </c>
      <c r="Z64" s="24">
        <v>0</v>
      </c>
      <c r="AA64" s="24">
        <v>9</v>
      </c>
      <c r="AB64" s="24">
        <v>1</v>
      </c>
      <c r="AC64" s="24">
        <v>1</v>
      </c>
      <c r="AD64" s="24">
        <v>0</v>
      </c>
      <c r="AE64" s="24">
        <v>9</v>
      </c>
      <c r="AF64" s="24">
        <v>1</v>
      </c>
      <c r="AG64" s="24">
        <v>0</v>
      </c>
      <c r="AH64" s="24">
        <v>0</v>
      </c>
      <c r="AI64" s="24">
        <v>29</v>
      </c>
      <c r="AJ64" s="24">
        <v>4</v>
      </c>
      <c r="AK64" s="24">
        <v>2</v>
      </c>
      <c r="AL64" s="24">
        <v>0</v>
      </c>
      <c r="AM64" s="24">
        <v>108</v>
      </c>
      <c r="AN64" s="24">
        <v>12</v>
      </c>
      <c r="AO64" s="24">
        <v>0</v>
      </c>
      <c r="AP64" s="24">
        <v>30</v>
      </c>
      <c r="AQ64" s="24">
        <v>0</v>
      </c>
      <c r="AR64" s="24">
        <v>0</v>
      </c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</row>
    <row r="65" spans="1:55" ht="13" x14ac:dyDescent="0.15">
      <c r="A65" s="23">
        <v>359</v>
      </c>
      <c r="B65" s="24">
        <v>3</v>
      </c>
      <c r="C65" s="25">
        <v>0</v>
      </c>
      <c r="D65" s="24">
        <v>2</v>
      </c>
      <c r="E65" s="24">
        <v>2</v>
      </c>
      <c r="F65" s="24">
        <v>21</v>
      </c>
      <c r="G65" s="24">
        <v>6</v>
      </c>
      <c r="H65" s="24">
        <v>0</v>
      </c>
      <c r="I65" s="24">
        <v>9</v>
      </c>
      <c r="J65" s="24">
        <v>9</v>
      </c>
      <c r="K65" s="24">
        <v>7</v>
      </c>
      <c r="L65" s="24">
        <v>15</v>
      </c>
      <c r="M65" s="24">
        <v>2</v>
      </c>
      <c r="N65" s="24">
        <v>0</v>
      </c>
      <c r="O65" s="24">
        <v>11</v>
      </c>
      <c r="P65" s="24">
        <v>1</v>
      </c>
      <c r="Q65" s="24">
        <v>0</v>
      </c>
      <c r="R65" s="24">
        <v>1</v>
      </c>
      <c r="S65" s="24">
        <v>10</v>
      </c>
      <c r="T65" s="24">
        <v>2</v>
      </c>
      <c r="U65" s="24">
        <v>0</v>
      </c>
      <c r="V65" s="24">
        <v>0</v>
      </c>
      <c r="W65" s="24">
        <v>9</v>
      </c>
      <c r="X65" s="24">
        <v>1</v>
      </c>
      <c r="Y65" s="24">
        <v>0</v>
      </c>
      <c r="Z65" s="24">
        <v>0</v>
      </c>
      <c r="AA65" s="24">
        <v>8</v>
      </c>
      <c r="AB65" s="24">
        <v>4</v>
      </c>
      <c r="AC65" s="24">
        <v>0</v>
      </c>
      <c r="AD65" s="24">
        <v>0</v>
      </c>
      <c r="AE65" s="24">
        <v>7</v>
      </c>
      <c r="AF65" s="24">
        <v>1</v>
      </c>
      <c r="AG65" s="24">
        <v>0</v>
      </c>
      <c r="AH65" s="24">
        <v>1</v>
      </c>
      <c r="AI65" s="24">
        <v>39</v>
      </c>
      <c r="AJ65" s="24">
        <v>6</v>
      </c>
      <c r="AK65" s="24">
        <v>0</v>
      </c>
      <c r="AL65" s="24">
        <v>0</v>
      </c>
      <c r="AM65" s="24">
        <v>107</v>
      </c>
      <c r="AN65" s="24">
        <v>13</v>
      </c>
      <c r="AO65" s="24">
        <v>0</v>
      </c>
      <c r="AP65" s="24">
        <v>30</v>
      </c>
      <c r="AQ65" s="24">
        <v>0</v>
      </c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</row>
    <row r="66" spans="1:55" ht="13" x14ac:dyDescent="0.15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</row>
    <row r="67" spans="1:55" ht="13" x14ac:dyDescent="0.1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</row>
    <row r="68" spans="1:55" ht="13" x14ac:dyDescent="0.15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</row>
    <row r="69" spans="1:55" ht="13" x14ac:dyDescent="0.1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</row>
    <row r="70" spans="1:55" ht="13" x14ac:dyDescent="0.15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</row>
    <row r="71" spans="1:55" ht="13" x14ac:dyDescent="0.15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</row>
    <row r="72" spans="1:55" ht="13" x14ac:dyDescent="0.15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</row>
    <row r="73" spans="1:55" ht="13" x14ac:dyDescent="0.15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</row>
    <row r="74" spans="1:55" ht="13" x14ac:dyDescent="0.15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</row>
    <row r="75" spans="1:55" ht="13" x14ac:dyDescent="0.1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</row>
    <row r="76" spans="1:55" ht="13" x14ac:dyDescent="0.15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</row>
    <row r="77" spans="1:55" ht="13" x14ac:dyDescent="0.1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</row>
    <row r="78" spans="1:55" ht="13" x14ac:dyDescent="0.1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</row>
    <row r="79" spans="1:55" ht="13" x14ac:dyDescent="0.1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</row>
    <row r="80" spans="1:55" ht="13" x14ac:dyDescent="0.1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</row>
    <row r="81" spans="1:55" ht="13" x14ac:dyDescent="0.1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</row>
    <row r="82" spans="1:55" ht="13" x14ac:dyDescent="0.1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</row>
    <row r="83" spans="1:55" ht="13" x14ac:dyDescent="0.1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</row>
    <row r="84" spans="1:55" ht="13" x14ac:dyDescent="0.1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</row>
    <row r="85" spans="1:55" ht="13" x14ac:dyDescent="0.1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</row>
    <row r="86" spans="1:55" ht="13" x14ac:dyDescent="0.1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</row>
    <row r="87" spans="1:55" ht="13" x14ac:dyDescent="0.1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</row>
    <row r="88" spans="1:55" ht="13" x14ac:dyDescent="0.1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</row>
    <row r="89" spans="1:55" ht="13" x14ac:dyDescent="0.1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</row>
    <row r="90" spans="1:55" ht="13" x14ac:dyDescent="0.1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</row>
    <row r="91" spans="1:55" ht="13" x14ac:dyDescent="0.1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</row>
    <row r="92" spans="1:55" ht="13" x14ac:dyDescent="0.1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</row>
    <row r="93" spans="1:55" ht="13" x14ac:dyDescent="0.1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</row>
    <row r="94" spans="1:55" ht="13" x14ac:dyDescent="0.1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</row>
    <row r="95" spans="1:55" ht="13" x14ac:dyDescent="0.1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</row>
    <row r="96" spans="1:55" ht="13" x14ac:dyDescent="0.1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</row>
    <row r="97" spans="1:55" ht="13" x14ac:dyDescent="0.1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</row>
    <row r="98" spans="1:55" ht="13" x14ac:dyDescent="0.1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</row>
    <row r="99" spans="1:55" ht="13" x14ac:dyDescent="0.1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</row>
    <row r="100" spans="1:55" ht="13" x14ac:dyDescent="0.1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</row>
    <row r="101" spans="1:55" ht="13" x14ac:dyDescent="0.1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</row>
    <row r="102" spans="1:55" ht="13" x14ac:dyDescent="0.1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</row>
    <row r="103" spans="1:55" ht="13" x14ac:dyDescent="0.1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</row>
    <row r="104" spans="1:55" ht="13" x14ac:dyDescent="0.1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</row>
    <row r="105" spans="1:55" ht="13" x14ac:dyDescent="0.1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</row>
    <row r="106" spans="1:55" ht="13" x14ac:dyDescent="0.1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</row>
    <row r="107" spans="1:55" ht="13" x14ac:dyDescent="0.1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</row>
    <row r="108" spans="1:55" ht="13" x14ac:dyDescent="0.1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</row>
    <row r="109" spans="1:55" ht="13" x14ac:dyDescent="0.1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</row>
    <row r="110" spans="1:55" ht="13" x14ac:dyDescent="0.1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</row>
    <row r="111" spans="1:55" ht="13" x14ac:dyDescent="0.1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</row>
    <row r="112" spans="1:55" ht="13" x14ac:dyDescent="0.1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</row>
    <row r="113" spans="1:55" ht="13" x14ac:dyDescent="0.1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</row>
    <row r="114" spans="1:55" ht="13" x14ac:dyDescent="0.1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</row>
    <row r="115" spans="1:55" ht="13" x14ac:dyDescent="0.1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</row>
    <row r="116" spans="1:55" ht="13" x14ac:dyDescent="0.1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</row>
    <row r="117" spans="1:55" ht="13" x14ac:dyDescent="0.1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</row>
    <row r="118" spans="1:55" ht="13" x14ac:dyDescent="0.1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</row>
    <row r="119" spans="1:55" ht="13" x14ac:dyDescent="0.1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</row>
    <row r="120" spans="1:55" ht="13" x14ac:dyDescent="0.1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</row>
    <row r="121" spans="1:55" ht="13" x14ac:dyDescent="0.1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</row>
    <row r="122" spans="1:55" ht="13" x14ac:dyDescent="0.1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</row>
    <row r="123" spans="1:55" ht="13" x14ac:dyDescent="0.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</row>
    <row r="124" spans="1:55" ht="13" x14ac:dyDescent="0.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</row>
    <row r="125" spans="1:55" ht="13" x14ac:dyDescent="0.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</row>
    <row r="126" spans="1:55" ht="13" x14ac:dyDescent="0.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</row>
    <row r="127" spans="1:55" ht="13" x14ac:dyDescent="0.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</row>
    <row r="128" spans="1:55" ht="13" x14ac:dyDescent="0.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</row>
    <row r="129" spans="1:55" ht="13" x14ac:dyDescent="0.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</row>
    <row r="130" spans="1:55" ht="13" x14ac:dyDescent="0.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</row>
    <row r="131" spans="1:55" ht="13" x14ac:dyDescent="0.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</row>
    <row r="132" spans="1:55" ht="13" x14ac:dyDescent="0.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</row>
    <row r="133" spans="1:55" ht="13" x14ac:dyDescent="0.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</row>
    <row r="134" spans="1:55" ht="13" x14ac:dyDescent="0.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</row>
    <row r="135" spans="1:55" ht="13" x14ac:dyDescent="0.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</row>
    <row r="136" spans="1:55" ht="13" x14ac:dyDescent="0.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</row>
    <row r="137" spans="1:55" ht="13" x14ac:dyDescent="0.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</row>
    <row r="138" spans="1:55" ht="13" x14ac:dyDescent="0.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</row>
    <row r="139" spans="1:55" ht="13" x14ac:dyDescent="0.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</row>
    <row r="140" spans="1:55" ht="13" x14ac:dyDescent="0.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</row>
    <row r="141" spans="1:55" ht="13" x14ac:dyDescent="0.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</row>
    <row r="142" spans="1:55" ht="13" x14ac:dyDescent="0.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</row>
    <row r="143" spans="1:55" ht="13" x14ac:dyDescent="0.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</row>
    <row r="144" spans="1:55" ht="13" x14ac:dyDescent="0.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</row>
    <row r="145" spans="1:55" ht="13" x14ac:dyDescent="0.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</row>
    <row r="146" spans="1:55" ht="13" x14ac:dyDescent="0.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</row>
    <row r="147" spans="1:55" ht="13" x14ac:dyDescent="0.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</row>
    <row r="148" spans="1:55" ht="13" x14ac:dyDescent="0.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</row>
    <row r="149" spans="1:55" ht="13" x14ac:dyDescent="0.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</row>
    <row r="150" spans="1:55" ht="13" x14ac:dyDescent="0.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</row>
    <row r="151" spans="1:55" ht="13" x14ac:dyDescent="0.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</row>
    <row r="152" spans="1:55" ht="13" x14ac:dyDescent="0.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</row>
    <row r="153" spans="1:55" ht="13" x14ac:dyDescent="0.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</row>
    <row r="154" spans="1:55" ht="13" x14ac:dyDescent="0.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</row>
    <row r="155" spans="1:55" ht="13" x14ac:dyDescent="0.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</row>
    <row r="156" spans="1:55" ht="13" x14ac:dyDescent="0.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</row>
    <row r="157" spans="1:55" ht="13" x14ac:dyDescent="0.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</row>
    <row r="158" spans="1:55" ht="13" x14ac:dyDescent="0.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</row>
    <row r="159" spans="1:55" ht="13" x14ac:dyDescent="0.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</row>
    <row r="160" spans="1:55" ht="13" x14ac:dyDescent="0.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</row>
    <row r="161" spans="1:55" ht="13" x14ac:dyDescent="0.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</row>
    <row r="162" spans="1:55" ht="13" x14ac:dyDescent="0.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</row>
    <row r="163" spans="1:55" ht="13" x14ac:dyDescent="0.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</row>
    <row r="164" spans="1:55" ht="13" x14ac:dyDescent="0.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</row>
    <row r="165" spans="1:55" ht="13" x14ac:dyDescent="0.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</row>
    <row r="166" spans="1:55" ht="13" x14ac:dyDescent="0.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</row>
    <row r="167" spans="1:55" ht="13" x14ac:dyDescent="0.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</row>
    <row r="168" spans="1:55" ht="13" x14ac:dyDescent="0.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</row>
    <row r="169" spans="1:55" ht="13" x14ac:dyDescent="0.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</row>
    <row r="170" spans="1:55" ht="13" x14ac:dyDescent="0.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</row>
    <row r="171" spans="1:55" ht="13" x14ac:dyDescent="0.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</row>
    <row r="172" spans="1:55" ht="13" x14ac:dyDescent="0.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</row>
    <row r="173" spans="1:55" ht="13" x14ac:dyDescent="0.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</row>
    <row r="174" spans="1:55" ht="13" x14ac:dyDescent="0.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</row>
    <row r="175" spans="1:55" ht="13" x14ac:dyDescent="0.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</row>
    <row r="176" spans="1:55" ht="13" x14ac:dyDescent="0.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</row>
    <row r="177" spans="1:55" ht="13" x14ac:dyDescent="0.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</row>
    <row r="178" spans="1:55" ht="13" x14ac:dyDescent="0.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</row>
    <row r="179" spans="1:55" ht="13" x14ac:dyDescent="0.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</row>
    <row r="180" spans="1:55" ht="13" x14ac:dyDescent="0.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</row>
    <row r="181" spans="1:55" ht="13" x14ac:dyDescent="0.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</row>
    <row r="182" spans="1:55" ht="13" x14ac:dyDescent="0.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</row>
    <row r="183" spans="1:55" ht="13" x14ac:dyDescent="0.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</row>
    <row r="184" spans="1:55" ht="13" x14ac:dyDescent="0.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</row>
    <row r="185" spans="1:55" ht="13" x14ac:dyDescent="0.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</row>
    <row r="186" spans="1:55" ht="13" x14ac:dyDescent="0.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</row>
    <row r="187" spans="1:55" ht="13" x14ac:dyDescent="0.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</row>
    <row r="188" spans="1:55" ht="13" x14ac:dyDescent="0.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</row>
    <row r="189" spans="1:55" ht="13" x14ac:dyDescent="0.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</row>
    <row r="190" spans="1:55" ht="13" x14ac:dyDescent="0.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</row>
    <row r="191" spans="1:55" ht="13" x14ac:dyDescent="0.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</row>
    <row r="192" spans="1:55" ht="13" x14ac:dyDescent="0.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</row>
    <row r="193" spans="1:55" ht="13" x14ac:dyDescent="0.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</row>
    <row r="194" spans="1:55" ht="13" x14ac:dyDescent="0.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</row>
    <row r="195" spans="1:55" ht="13" x14ac:dyDescent="0.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</row>
    <row r="196" spans="1:55" ht="13" x14ac:dyDescent="0.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</row>
    <row r="197" spans="1:55" ht="13" x14ac:dyDescent="0.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</row>
    <row r="198" spans="1:55" ht="13" x14ac:dyDescent="0.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</row>
    <row r="199" spans="1:55" ht="13" x14ac:dyDescent="0.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</row>
    <row r="200" spans="1:55" ht="13" x14ac:dyDescent="0.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</row>
    <row r="201" spans="1:55" ht="13" x14ac:dyDescent="0.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</row>
    <row r="202" spans="1:55" ht="13" x14ac:dyDescent="0.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</row>
    <row r="203" spans="1:55" ht="13" x14ac:dyDescent="0.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</row>
    <row r="204" spans="1:55" ht="13" x14ac:dyDescent="0.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</row>
    <row r="205" spans="1:55" ht="13" x14ac:dyDescent="0.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</row>
    <row r="206" spans="1:55" ht="13" x14ac:dyDescent="0.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</row>
    <row r="207" spans="1:55" ht="13" x14ac:dyDescent="0.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</row>
    <row r="208" spans="1:55" ht="13" x14ac:dyDescent="0.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</row>
    <row r="209" spans="1:55" ht="13" x14ac:dyDescent="0.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</row>
    <row r="210" spans="1:55" ht="13" x14ac:dyDescent="0.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</row>
    <row r="211" spans="1:55" ht="13" x14ac:dyDescent="0.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</row>
    <row r="212" spans="1:55" ht="13" x14ac:dyDescent="0.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</row>
    <row r="213" spans="1:55" ht="13" x14ac:dyDescent="0.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</row>
    <row r="214" spans="1:55" ht="13" x14ac:dyDescent="0.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</row>
    <row r="215" spans="1:55" ht="13" x14ac:dyDescent="0.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</row>
    <row r="216" spans="1:55" ht="13" x14ac:dyDescent="0.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</row>
    <row r="217" spans="1:55" ht="13" x14ac:dyDescent="0.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</row>
    <row r="218" spans="1:55" ht="13" x14ac:dyDescent="0.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</row>
    <row r="219" spans="1:55" ht="13" x14ac:dyDescent="0.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</row>
    <row r="220" spans="1:55" ht="13" x14ac:dyDescent="0.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</row>
    <row r="221" spans="1:55" ht="13" x14ac:dyDescent="0.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</row>
    <row r="222" spans="1:55" ht="13" x14ac:dyDescent="0.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</row>
    <row r="223" spans="1:55" ht="13" x14ac:dyDescent="0.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</row>
    <row r="224" spans="1:55" ht="13" x14ac:dyDescent="0.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</row>
    <row r="225" spans="1:55" ht="13" x14ac:dyDescent="0.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</row>
    <row r="226" spans="1:55" ht="13" x14ac:dyDescent="0.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</row>
    <row r="227" spans="1:55" ht="13" x14ac:dyDescent="0.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</row>
    <row r="228" spans="1:55" ht="13" x14ac:dyDescent="0.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</row>
    <row r="229" spans="1:55" ht="13" x14ac:dyDescent="0.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</row>
    <row r="230" spans="1:55" ht="13" x14ac:dyDescent="0.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</row>
    <row r="231" spans="1:55" ht="13" x14ac:dyDescent="0.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</row>
    <row r="232" spans="1:55" ht="13" x14ac:dyDescent="0.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</row>
    <row r="233" spans="1:55" ht="13" x14ac:dyDescent="0.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</row>
    <row r="234" spans="1:55" ht="13" x14ac:dyDescent="0.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</row>
    <row r="235" spans="1:55" ht="13" x14ac:dyDescent="0.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</row>
    <row r="236" spans="1:55" ht="13" x14ac:dyDescent="0.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</row>
    <row r="237" spans="1:55" ht="13" x14ac:dyDescent="0.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</row>
    <row r="238" spans="1:55" ht="13" x14ac:dyDescent="0.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</row>
    <row r="239" spans="1:55" ht="13" x14ac:dyDescent="0.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</row>
    <row r="240" spans="1:55" ht="13" x14ac:dyDescent="0.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</row>
    <row r="241" spans="1:55" ht="13" x14ac:dyDescent="0.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</row>
    <row r="242" spans="1:55" ht="13" x14ac:dyDescent="0.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</row>
    <row r="243" spans="1:55" ht="13" x14ac:dyDescent="0.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</row>
    <row r="244" spans="1:55" ht="13" x14ac:dyDescent="0.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</row>
    <row r="245" spans="1:55" ht="13" x14ac:dyDescent="0.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</row>
    <row r="246" spans="1:55" ht="13" x14ac:dyDescent="0.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</row>
    <row r="247" spans="1:55" ht="13" x14ac:dyDescent="0.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</row>
    <row r="248" spans="1:55" ht="13" x14ac:dyDescent="0.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</row>
    <row r="249" spans="1:55" ht="13" x14ac:dyDescent="0.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</row>
    <row r="250" spans="1:55" ht="13" x14ac:dyDescent="0.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</row>
    <row r="251" spans="1:55" ht="13" x14ac:dyDescent="0.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</row>
    <row r="252" spans="1:55" ht="13" x14ac:dyDescent="0.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</row>
    <row r="253" spans="1:55" ht="13" x14ac:dyDescent="0.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</row>
    <row r="254" spans="1:55" ht="13" x14ac:dyDescent="0.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</row>
    <row r="255" spans="1:55" ht="13" x14ac:dyDescent="0.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</row>
    <row r="256" spans="1:55" ht="13" x14ac:dyDescent="0.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</row>
    <row r="257" spans="1:55" ht="13" x14ac:dyDescent="0.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</row>
    <row r="258" spans="1:55" ht="13" x14ac:dyDescent="0.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</row>
    <row r="259" spans="1:55" ht="13" x14ac:dyDescent="0.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</row>
    <row r="260" spans="1:55" ht="13" x14ac:dyDescent="0.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</row>
    <row r="261" spans="1:55" ht="13" x14ac:dyDescent="0.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</row>
    <row r="262" spans="1:55" ht="13" x14ac:dyDescent="0.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</row>
    <row r="263" spans="1:55" ht="13" x14ac:dyDescent="0.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</row>
    <row r="264" spans="1:55" ht="13" x14ac:dyDescent="0.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</row>
    <row r="265" spans="1:55" ht="13" x14ac:dyDescent="0.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</row>
    <row r="266" spans="1:55" ht="13" x14ac:dyDescent="0.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</row>
    <row r="267" spans="1:55" ht="13" x14ac:dyDescent="0.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</row>
    <row r="268" spans="1:55" ht="13" x14ac:dyDescent="0.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</row>
    <row r="269" spans="1:55" ht="13" x14ac:dyDescent="0.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</row>
    <row r="270" spans="1:55" ht="13" x14ac:dyDescent="0.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</row>
    <row r="271" spans="1:55" ht="13" x14ac:dyDescent="0.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</row>
    <row r="272" spans="1:55" ht="13" x14ac:dyDescent="0.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</row>
    <row r="273" spans="1:55" ht="13" x14ac:dyDescent="0.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</row>
    <row r="274" spans="1:55" ht="13" x14ac:dyDescent="0.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</row>
    <row r="275" spans="1:55" ht="13" x14ac:dyDescent="0.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</row>
    <row r="276" spans="1:55" ht="13" x14ac:dyDescent="0.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</row>
    <row r="277" spans="1:55" ht="13" x14ac:dyDescent="0.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</row>
    <row r="278" spans="1:55" ht="13" x14ac:dyDescent="0.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</row>
    <row r="279" spans="1:55" ht="13" x14ac:dyDescent="0.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</row>
    <row r="280" spans="1:55" ht="13" x14ac:dyDescent="0.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</row>
    <row r="281" spans="1:55" ht="13" x14ac:dyDescent="0.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</row>
    <row r="282" spans="1:55" ht="13" x14ac:dyDescent="0.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</row>
    <row r="283" spans="1:55" ht="13" x14ac:dyDescent="0.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</row>
    <row r="284" spans="1:55" ht="13" x14ac:dyDescent="0.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</row>
    <row r="285" spans="1:55" ht="13" x14ac:dyDescent="0.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</row>
    <row r="286" spans="1:55" ht="13" x14ac:dyDescent="0.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</row>
    <row r="287" spans="1:55" ht="13" x14ac:dyDescent="0.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</row>
    <row r="288" spans="1:55" ht="13" x14ac:dyDescent="0.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</row>
    <row r="289" spans="1:55" ht="13" x14ac:dyDescent="0.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</row>
    <row r="290" spans="1:55" ht="13" x14ac:dyDescent="0.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</row>
    <row r="291" spans="1:55" ht="13" x14ac:dyDescent="0.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</row>
    <row r="292" spans="1:55" ht="13" x14ac:dyDescent="0.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</row>
    <row r="293" spans="1:55" ht="13" x14ac:dyDescent="0.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</row>
    <row r="294" spans="1:55" ht="13" x14ac:dyDescent="0.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</row>
    <row r="295" spans="1:55" ht="13" x14ac:dyDescent="0.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</row>
    <row r="296" spans="1:55" ht="13" x14ac:dyDescent="0.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</row>
    <row r="297" spans="1:55" ht="13" x14ac:dyDescent="0.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</row>
    <row r="298" spans="1:55" ht="13" x14ac:dyDescent="0.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</row>
    <row r="299" spans="1:55" ht="13" x14ac:dyDescent="0.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</row>
    <row r="300" spans="1:55" ht="13" x14ac:dyDescent="0.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</row>
    <row r="301" spans="1:55" ht="13" x14ac:dyDescent="0.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</row>
    <row r="302" spans="1:55" ht="13" x14ac:dyDescent="0.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</row>
    <row r="303" spans="1:55" ht="13" x14ac:dyDescent="0.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</row>
    <row r="304" spans="1:55" ht="13" x14ac:dyDescent="0.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</row>
    <row r="305" spans="1:55" ht="13" x14ac:dyDescent="0.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</row>
    <row r="306" spans="1:55" ht="13" x14ac:dyDescent="0.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</row>
    <row r="307" spans="1:55" ht="13" x14ac:dyDescent="0.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</row>
    <row r="308" spans="1:55" ht="13" x14ac:dyDescent="0.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</row>
    <row r="309" spans="1:55" ht="13" x14ac:dyDescent="0.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</row>
    <row r="310" spans="1:55" ht="13" x14ac:dyDescent="0.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</row>
    <row r="311" spans="1:55" ht="13" x14ac:dyDescent="0.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</row>
    <row r="312" spans="1:55" ht="13" x14ac:dyDescent="0.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</row>
    <row r="313" spans="1:55" ht="13" x14ac:dyDescent="0.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</row>
    <row r="314" spans="1:55" ht="13" x14ac:dyDescent="0.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</row>
    <row r="315" spans="1:55" ht="13" x14ac:dyDescent="0.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</row>
    <row r="316" spans="1:55" ht="13" x14ac:dyDescent="0.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</row>
    <row r="317" spans="1:55" ht="13" x14ac:dyDescent="0.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</row>
    <row r="318" spans="1:55" ht="13" x14ac:dyDescent="0.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</row>
    <row r="319" spans="1:55" ht="13" x14ac:dyDescent="0.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</row>
    <row r="320" spans="1:55" ht="13" x14ac:dyDescent="0.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</row>
    <row r="321" spans="1:55" ht="13" x14ac:dyDescent="0.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</row>
    <row r="322" spans="1:55" ht="13" x14ac:dyDescent="0.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</row>
    <row r="323" spans="1:55" ht="13" x14ac:dyDescent="0.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</row>
    <row r="324" spans="1:55" ht="13" x14ac:dyDescent="0.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</row>
    <row r="325" spans="1:55" ht="13" x14ac:dyDescent="0.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</row>
    <row r="326" spans="1:55" ht="13" x14ac:dyDescent="0.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</row>
    <row r="327" spans="1:55" ht="13" x14ac:dyDescent="0.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</row>
    <row r="328" spans="1:55" ht="13" x14ac:dyDescent="0.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</row>
    <row r="329" spans="1:55" ht="13" x14ac:dyDescent="0.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</row>
    <row r="330" spans="1:55" ht="13" x14ac:dyDescent="0.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</row>
    <row r="331" spans="1:55" ht="13" x14ac:dyDescent="0.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</row>
    <row r="332" spans="1:55" ht="13" x14ac:dyDescent="0.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</row>
    <row r="333" spans="1:55" ht="13" x14ac:dyDescent="0.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</row>
    <row r="334" spans="1:55" ht="13" x14ac:dyDescent="0.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</row>
    <row r="335" spans="1:55" ht="13" x14ac:dyDescent="0.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</row>
    <row r="336" spans="1:55" ht="13" x14ac:dyDescent="0.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</row>
    <row r="337" spans="1:55" ht="13" x14ac:dyDescent="0.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</row>
    <row r="338" spans="1:55" ht="13" x14ac:dyDescent="0.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</row>
    <row r="339" spans="1:55" ht="13" x14ac:dyDescent="0.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</row>
    <row r="340" spans="1:55" ht="13" x14ac:dyDescent="0.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</row>
    <row r="341" spans="1:55" ht="13" x14ac:dyDescent="0.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</row>
    <row r="342" spans="1:55" ht="13" x14ac:dyDescent="0.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</row>
    <row r="343" spans="1:55" ht="13" x14ac:dyDescent="0.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</row>
    <row r="344" spans="1:55" ht="13" x14ac:dyDescent="0.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</row>
    <row r="345" spans="1:55" ht="13" x14ac:dyDescent="0.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</row>
    <row r="346" spans="1:55" ht="13" x14ac:dyDescent="0.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</row>
    <row r="347" spans="1:55" ht="13" x14ac:dyDescent="0.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</row>
    <row r="348" spans="1:55" ht="13" x14ac:dyDescent="0.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</row>
    <row r="349" spans="1:55" ht="13" x14ac:dyDescent="0.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</row>
    <row r="350" spans="1:55" ht="13" x14ac:dyDescent="0.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</row>
    <row r="351" spans="1:55" ht="13" x14ac:dyDescent="0.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</row>
    <row r="352" spans="1:55" ht="13" x14ac:dyDescent="0.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</row>
    <row r="353" spans="1:55" ht="13" x14ac:dyDescent="0.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</row>
    <row r="354" spans="1:55" ht="13" x14ac:dyDescent="0.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</row>
    <row r="355" spans="1:55" ht="13" x14ac:dyDescent="0.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</row>
    <row r="356" spans="1:55" ht="13" x14ac:dyDescent="0.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</row>
    <row r="357" spans="1:55" ht="13" x14ac:dyDescent="0.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</row>
    <row r="358" spans="1:55" ht="13" x14ac:dyDescent="0.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</row>
    <row r="359" spans="1:55" ht="13" x14ac:dyDescent="0.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</row>
    <row r="360" spans="1:55" ht="13" x14ac:dyDescent="0.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</row>
    <row r="361" spans="1:55" ht="13" x14ac:dyDescent="0.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</row>
    <row r="362" spans="1:55" ht="13" x14ac:dyDescent="0.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</row>
    <row r="363" spans="1:55" ht="13" x14ac:dyDescent="0.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</row>
    <row r="364" spans="1:55" ht="13" x14ac:dyDescent="0.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</row>
    <row r="365" spans="1:55" ht="13" x14ac:dyDescent="0.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</row>
    <row r="366" spans="1:55" ht="13" x14ac:dyDescent="0.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</row>
    <row r="367" spans="1:55" ht="13" x14ac:dyDescent="0.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</row>
    <row r="368" spans="1:55" ht="13" x14ac:dyDescent="0.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</row>
    <row r="369" spans="1:55" ht="13" x14ac:dyDescent="0.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</row>
    <row r="370" spans="1:55" ht="13" x14ac:dyDescent="0.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</row>
    <row r="371" spans="1:55" ht="13" x14ac:dyDescent="0.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</row>
    <row r="372" spans="1:55" ht="13" x14ac:dyDescent="0.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</row>
    <row r="373" spans="1:55" ht="13" x14ac:dyDescent="0.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</row>
    <row r="374" spans="1:55" ht="13" x14ac:dyDescent="0.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</row>
    <row r="375" spans="1:55" ht="13" x14ac:dyDescent="0.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</row>
    <row r="376" spans="1:55" ht="13" x14ac:dyDescent="0.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</row>
    <row r="377" spans="1:55" ht="13" x14ac:dyDescent="0.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</row>
    <row r="378" spans="1:55" ht="13" x14ac:dyDescent="0.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</row>
    <row r="379" spans="1:55" ht="13" x14ac:dyDescent="0.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</row>
    <row r="380" spans="1:55" ht="13" x14ac:dyDescent="0.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</row>
    <row r="381" spans="1:55" ht="13" x14ac:dyDescent="0.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</row>
    <row r="382" spans="1:55" ht="13" x14ac:dyDescent="0.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</row>
    <row r="383" spans="1:55" ht="13" x14ac:dyDescent="0.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</row>
    <row r="384" spans="1:55" ht="13" x14ac:dyDescent="0.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</row>
    <row r="385" spans="1:55" ht="13" x14ac:dyDescent="0.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</row>
    <row r="386" spans="1:55" ht="13" x14ac:dyDescent="0.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</row>
    <row r="387" spans="1:55" ht="13" x14ac:dyDescent="0.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</row>
    <row r="388" spans="1:55" ht="13" x14ac:dyDescent="0.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</row>
    <row r="389" spans="1:55" ht="13" x14ac:dyDescent="0.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</row>
    <row r="390" spans="1:55" ht="13" x14ac:dyDescent="0.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</row>
    <row r="391" spans="1:55" ht="13" x14ac:dyDescent="0.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</row>
    <row r="392" spans="1:55" ht="13" x14ac:dyDescent="0.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</row>
    <row r="393" spans="1:55" ht="13" x14ac:dyDescent="0.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</row>
    <row r="394" spans="1:55" ht="13" x14ac:dyDescent="0.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</row>
    <row r="395" spans="1:55" ht="13" x14ac:dyDescent="0.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</row>
    <row r="396" spans="1:55" ht="13" x14ac:dyDescent="0.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</row>
    <row r="397" spans="1:55" ht="13" x14ac:dyDescent="0.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</row>
    <row r="398" spans="1:55" ht="13" x14ac:dyDescent="0.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</row>
    <row r="399" spans="1:55" ht="13" x14ac:dyDescent="0.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</row>
    <row r="400" spans="1:55" ht="13" x14ac:dyDescent="0.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</row>
    <row r="401" spans="1:55" ht="13" x14ac:dyDescent="0.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</row>
    <row r="402" spans="1:55" ht="13" x14ac:dyDescent="0.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</row>
    <row r="403" spans="1:55" ht="13" x14ac:dyDescent="0.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</row>
    <row r="404" spans="1:55" ht="13" x14ac:dyDescent="0.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</row>
    <row r="405" spans="1:55" ht="13" x14ac:dyDescent="0.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</row>
    <row r="406" spans="1:55" ht="13" x14ac:dyDescent="0.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</row>
    <row r="407" spans="1:55" ht="13" x14ac:dyDescent="0.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</row>
    <row r="408" spans="1:55" ht="13" x14ac:dyDescent="0.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</row>
    <row r="409" spans="1:55" ht="13" x14ac:dyDescent="0.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</row>
    <row r="410" spans="1:55" ht="13" x14ac:dyDescent="0.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</row>
    <row r="411" spans="1:55" ht="13" x14ac:dyDescent="0.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</row>
    <row r="412" spans="1:55" ht="13" x14ac:dyDescent="0.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</row>
    <row r="413" spans="1:55" ht="13" x14ac:dyDescent="0.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</row>
    <row r="414" spans="1:55" ht="13" x14ac:dyDescent="0.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</row>
    <row r="415" spans="1:55" ht="13" x14ac:dyDescent="0.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</row>
    <row r="416" spans="1:55" ht="13" x14ac:dyDescent="0.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</row>
    <row r="417" spans="1:55" ht="13" x14ac:dyDescent="0.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</row>
    <row r="418" spans="1:55" ht="13" x14ac:dyDescent="0.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</row>
    <row r="419" spans="1:55" ht="13" x14ac:dyDescent="0.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</row>
    <row r="420" spans="1:55" ht="13" x14ac:dyDescent="0.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</row>
    <row r="421" spans="1:55" ht="13" x14ac:dyDescent="0.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</row>
    <row r="422" spans="1:55" ht="13" x14ac:dyDescent="0.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</row>
    <row r="423" spans="1:55" ht="13" x14ac:dyDescent="0.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</row>
    <row r="424" spans="1:55" ht="13" x14ac:dyDescent="0.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</row>
    <row r="425" spans="1:55" ht="13" x14ac:dyDescent="0.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</row>
    <row r="426" spans="1:55" ht="13" x14ac:dyDescent="0.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</row>
    <row r="427" spans="1:55" ht="13" x14ac:dyDescent="0.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</row>
    <row r="428" spans="1:55" ht="13" x14ac:dyDescent="0.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</row>
    <row r="429" spans="1:55" ht="13" x14ac:dyDescent="0.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</row>
    <row r="430" spans="1:55" ht="13" x14ac:dyDescent="0.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</row>
    <row r="431" spans="1:55" ht="13" x14ac:dyDescent="0.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</row>
    <row r="432" spans="1:55" ht="13" x14ac:dyDescent="0.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</row>
    <row r="433" spans="1:55" ht="13" x14ac:dyDescent="0.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</row>
    <row r="434" spans="1:55" ht="13" x14ac:dyDescent="0.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</row>
    <row r="435" spans="1:55" ht="13" x14ac:dyDescent="0.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</row>
    <row r="436" spans="1:55" ht="13" x14ac:dyDescent="0.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</row>
    <row r="437" spans="1:55" ht="13" x14ac:dyDescent="0.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</row>
    <row r="438" spans="1:55" ht="13" x14ac:dyDescent="0.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</row>
    <row r="439" spans="1:55" ht="13" x14ac:dyDescent="0.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</row>
    <row r="440" spans="1:55" ht="13" x14ac:dyDescent="0.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</row>
    <row r="441" spans="1:55" ht="13" x14ac:dyDescent="0.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</row>
    <row r="442" spans="1:55" ht="13" x14ac:dyDescent="0.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</row>
    <row r="443" spans="1:55" ht="13" x14ac:dyDescent="0.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</row>
    <row r="444" spans="1:55" ht="13" x14ac:dyDescent="0.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</row>
    <row r="445" spans="1:55" ht="13" x14ac:dyDescent="0.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</row>
    <row r="446" spans="1:55" ht="13" x14ac:dyDescent="0.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</row>
    <row r="447" spans="1:55" ht="13" x14ac:dyDescent="0.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</row>
    <row r="448" spans="1:55" ht="13" x14ac:dyDescent="0.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</row>
    <row r="449" spans="1:55" ht="13" x14ac:dyDescent="0.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</row>
    <row r="450" spans="1:55" ht="13" x14ac:dyDescent="0.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</row>
    <row r="451" spans="1:55" ht="13" x14ac:dyDescent="0.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</row>
    <row r="452" spans="1:55" ht="13" x14ac:dyDescent="0.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</row>
    <row r="453" spans="1:55" ht="13" x14ac:dyDescent="0.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</row>
    <row r="454" spans="1:55" ht="13" x14ac:dyDescent="0.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</row>
    <row r="455" spans="1:55" ht="13" x14ac:dyDescent="0.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</row>
    <row r="456" spans="1:55" ht="13" x14ac:dyDescent="0.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</row>
    <row r="457" spans="1:55" ht="13" x14ac:dyDescent="0.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</row>
    <row r="458" spans="1:55" ht="13" x14ac:dyDescent="0.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</row>
    <row r="459" spans="1:55" ht="13" x14ac:dyDescent="0.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</row>
    <row r="460" spans="1:55" ht="13" x14ac:dyDescent="0.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</row>
    <row r="461" spans="1:55" ht="13" x14ac:dyDescent="0.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</row>
    <row r="462" spans="1:55" ht="13" x14ac:dyDescent="0.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</row>
    <row r="463" spans="1:55" ht="13" x14ac:dyDescent="0.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</row>
    <row r="464" spans="1:55" ht="13" x14ac:dyDescent="0.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</row>
    <row r="465" spans="1:55" ht="13" x14ac:dyDescent="0.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</row>
    <row r="466" spans="1:55" ht="13" x14ac:dyDescent="0.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</row>
    <row r="467" spans="1:55" ht="13" x14ac:dyDescent="0.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</row>
    <row r="468" spans="1:55" ht="13" x14ac:dyDescent="0.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</row>
    <row r="469" spans="1:55" ht="13" x14ac:dyDescent="0.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</row>
    <row r="470" spans="1:55" ht="13" x14ac:dyDescent="0.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</row>
    <row r="471" spans="1:55" ht="13" x14ac:dyDescent="0.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</row>
    <row r="472" spans="1:55" ht="13" x14ac:dyDescent="0.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</row>
    <row r="473" spans="1:55" ht="13" x14ac:dyDescent="0.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</row>
    <row r="474" spans="1:55" ht="13" x14ac:dyDescent="0.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</row>
    <row r="475" spans="1:55" ht="13" x14ac:dyDescent="0.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</row>
    <row r="476" spans="1:55" ht="13" x14ac:dyDescent="0.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</row>
    <row r="477" spans="1:55" ht="13" x14ac:dyDescent="0.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</row>
    <row r="478" spans="1:55" ht="13" x14ac:dyDescent="0.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</row>
    <row r="479" spans="1:55" ht="13" x14ac:dyDescent="0.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</row>
    <row r="480" spans="1:55" ht="13" x14ac:dyDescent="0.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</row>
    <row r="481" spans="1:55" ht="13" x14ac:dyDescent="0.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</row>
    <row r="482" spans="1:55" ht="13" x14ac:dyDescent="0.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</row>
    <row r="483" spans="1:55" ht="13" x14ac:dyDescent="0.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</row>
    <row r="484" spans="1:55" ht="13" x14ac:dyDescent="0.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</row>
    <row r="485" spans="1:55" ht="13" x14ac:dyDescent="0.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</row>
    <row r="486" spans="1:55" ht="13" x14ac:dyDescent="0.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</row>
    <row r="487" spans="1:55" ht="13" x14ac:dyDescent="0.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</row>
    <row r="488" spans="1:55" ht="13" x14ac:dyDescent="0.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</row>
    <row r="489" spans="1:55" ht="13" x14ac:dyDescent="0.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</row>
    <row r="490" spans="1:55" ht="13" x14ac:dyDescent="0.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</row>
    <row r="491" spans="1:55" ht="13" x14ac:dyDescent="0.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</row>
    <row r="492" spans="1:55" ht="13" x14ac:dyDescent="0.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</row>
    <row r="493" spans="1:55" ht="13" x14ac:dyDescent="0.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</row>
    <row r="494" spans="1:55" ht="13" x14ac:dyDescent="0.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</row>
    <row r="495" spans="1:55" ht="13" x14ac:dyDescent="0.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</row>
    <row r="496" spans="1:55" ht="13" x14ac:dyDescent="0.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</row>
    <row r="497" spans="1:55" ht="13" x14ac:dyDescent="0.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</row>
    <row r="498" spans="1:55" ht="13" x14ac:dyDescent="0.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</row>
    <row r="499" spans="1:55" ht="13" x14ac:dyDescent="0.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</row>
    <row r="500" spans="1:55" ht="13" x14ac:dyDescent="0.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</row>
    <row r="501" spans="1:55" ht="13" x14ac:dyDescent="0.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</row>
    <row r="502" spans="1:55" ht="13" x14ac:dyDescent="0.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</row>
    <row r="503" spans="1:55" ht="13" x14ac:dyDescent="0.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</row>
    <row r="504" spans="1:55" ht="13" x14ac:dyDescent="0.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</row>
    <row r="505" spans="1:55" ht="13" x14ac:dyDescent="0.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</row>
    <row r="506" spans="1:55" ht="13" x14ac:dyDescent="0.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</row>
    <row r="507" spans="1:55" ht="13" x14ac:dyDescent="0.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</row>
    <row r="508" spans="1:55" ht="13" x14ac:dyDescent="0.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</row>
    <row r="509" spans="1:55" ht="13" x14ac:dyDescent="0.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</row>
    <row r="510" spans="1:55" ht="13" x14ac:dyDescent="0.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</row>
    <row r="511" spans="1:55" ht="13" x14ac:dyDescent="0.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</row>
    <row r="512" spans="1:55" ht="13" x14ac:dyDescent="0.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</row>
    <row r="513" spans="1:55" ht="13" x14ac:dyDescent="0.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</row>
    <row r="514" spans="1:55" ht="13" x14ac:dyDescent="0.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</row>
    <row r="515" spans="1:55" ht="13" x14ac:dyDescent="0.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</row>
    <row r="516" spans="1:55" ht="13" x14ac:dyDescent="0.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</row>
    <row r="517" spans="1:55" ht="13" x14ac:dyDescent="0.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</row>
    <row r="518" spans="1:55" ht="13" x14ac:dyDescent="0.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</row>
    <row r="519" spans="1:55" ht="13" x14ac:dyDescent="0.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</row>
    <row r="520" spans="1:55" ht="13" x14ac:dyDescent="0.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</row>
    <row r="521" spans="1:55" ht="13" x14ac:dyDescent="0.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</row>
    <row r="522" spans="1:55" ht="13" x14ac:dyDescent="0.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</row>
    <row r="523" spans="1:55" ht="13" x14ac:dyDescent="0.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</row>
    <row r="524" spans="1:55" ht="13" x14ac:dyDescent="0.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</row>
    <row r="525" spans="1:55" ht="13" x14ac:dyDescent="0.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</row>
    <row r="526" spans="1:55" ht="13" x14ac:dyDescent="0.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</row>
    <row r="527" spans="1:55" ht="13" x14ac:dyDescent="0.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</row>
    <row r="528" spans="1:55" ht="13" x14ac:dyDescent="0.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</row>
    <row r="529" spans="1:55" ht="13" x14ac:dyDescent="0.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</row>
    <row r="530" spans="1:55" ht="13" x14ac:dyDescent="0.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</row>
    <row r="531" spans="1:55" ht="13" x14ac:dyDescent="0.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</row>
    <row r="532" spans="1:55" ht="13" x14ac:dyDescent="0.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</row>
    <row r="533" spans="1:55" ht="13" x14ac:dyDescent="0.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</row>
    <row r="534" spans="1:55" ht="13" x14ac:dyDescent="0.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</row>
    <row r="535" spans="1:55" ht="13" x14ac:dyDescent="0.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</row>
    <row r="536" spans="1:55" ht="13" x14ac:dyDescent="0.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</row>
    <row r="537" spans="1:55" ht="13" x14ac:dyDescent="0.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</row>
    <row r="538" spans="1:55" ht="13" x14ac:dyDescent="0.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</row>
    <row r="539" spans="1:55" ht="13" x14ac:dyDescent="0.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</row>
    <row r="540" spans="1:55" ht="13" x14ac:dyDescent="0.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</row>
    <row r="541" spans="1:55" ht="13" x14ac:dyDescent="0.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</row>
    <row r="542" spans="1:55" ht="13" x14ac:dyDescent="0.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</row>
    <row r="543" spans="1:55" ht="13" x14ac:dyDescent="0.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</row>
    <row r="544" spans="1:55" ht="13" x14ac:dyDescent="0.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</row>
    <row r="545" spans="1:55" ht="13" x14ac:dyDescent="0.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</row>
    <row r="546" spans="1:55" ht="13" x14ac:dyDescent="0.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</row>
    <row r="547" spans="1:55" ht="13" x14ac:dyDescent="0.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</row>
    <row r="548" spans="1:55" ht="13" x14ac:dyDescent="0.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</row>
    <row r="549" spans="1:55" ht="13" x14ac:dyDescent="0.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</row>
    <row r="550" spans="1:55" ht="13" x14ac:dyDescent="0.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</row>
    <row r="551" spans="1:55" ht="13" x14ac:dyDescent="0.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</row>
    <row r="552" spans="1:55" ht="13" x14ac:dyDescent="0.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</row>
    <row r="553" spans="1:55" ht="13" x14ac:dyDescent="0.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</row>
    <row r="554" spans="1:55" ht="13" x14ac:dyDescent="0.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</row>
    <row r="555" spans="1:55" ht="13" x14ac:dyDescent="0.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</row>
    <row r="556" spans="1:55" ht="13" x14ac:dyDescent="0.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</row>
    <row r="557" spans="1:55" ht="13" x14ac:dyDescent="0.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</row>
    <row r="558" spans="1:55" ht="13" x14ac:dyDescent="0.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</row>
    <row r="559" spans="1:55" ht="13" x14ac:dyDescent="0.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</row>
    <row r="560" spans="1:55" ht="13" x14ac:dyDescent="0.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</row>
    <row r="561" spans="1:55" ht="13" x14ac:dyDescent="0.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</row>
    <row r="562" spans="1:55" ht="13" x14ac:dyDescent="0.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</row>
    <row r="563" spans="1:55" ht="13" x14ac:dyDescent="0.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</row>
    <row r="564" spans="1:55" ht="13" x14ac:dyDescent="0.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</row>
    <row r="565" spans="1:55" ht="13" x14ac:dyDescent="0.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</row>
    <row r="566" spans="1:55" ht="13" x14ac:dyDescent="0.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</row>
    <row r="567" spans="1:55" ht="13" x14ac:dyDescent="0.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</row>
    <row r="568" spans="1:55" ht="13" x14ac:dyDescent="0.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</row>
    <row r="569" spans="1:55" ht="13" x14ac:dyDescent="0.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</row>
    <row r="570" spans="1:55" ht="13" x14ac:dyDescent="0.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</row>
    <row r="571" spans="1:55" ht="13" x14ac:dyDescent="0.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</row>
    <row r="572" spans="1:55" ht="13" x14ac:dyDescent="0.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</row>
    <row r="573" spans="1:55" ht="13" x14ac:dyDescent="0.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</row>
    <row r="574" spans="1:55" ht="13" x14ac:dyDescent="0.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</row>
    <row r="575" spans="1:55" ht="13" x14ac:dyDescent="0.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</row>
    <row r="576" spans="1:55" ht="13" x14ac:dyDescent="0.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</row>
    <row r="577" spans="1:55" ht="13" x14ac:dyDescent="0.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</row>
    <row r="578" spans="1:55" ht="13" x14ac:dyDescent="0.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</row>
    <row r="579" spans="1:55" ht="13" x14ac:dyDescent="0.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</row>
    <row r="580" spans="1:55" ht="13" x14ac:dyDescent="0.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</row>
    <row r="581" spans="1:55" ht="13" x14ac:dyDescent="0.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</row>
    <row r="582" spans="1:55" ht="13" x14ac:dyDescent="0.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</row>
    <row r="583" spans="1:55" ht="13" x14ac:dyDescent="0.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</row>
    <row r="584" spans="1:55" ht="13" x14ac:dyDescent="0.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</row>
    <row r="585" spans="1:55" ht="13" x14ac:dyDescent="0.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</row>
    <row r="586" spans="1:55" ht="13" x14ac:dyDescent="0.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</row>
    <row r="587" spans="1:55" ht="13" x14ac:dyDescent="0.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</row>
    <row r="588" spans="1:55" ht="13" x14ac:dyDescent="0.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</row>
    <row r="589" spans="1:55" ht="13" x14ac:dyDescent="0.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</row>
    <row r="590" spans="1:55" ht="13" x14ac:dyDescent="0.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</row>
    <row r="591" spans="1:55" ht="13" x14ac:dyDescent="0.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</row>
    <row r="592" spans="1:55" ht="13" x14ac:dyDescent="0.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</row>
    <row r="593" spans="1:55" ht="13" x14ac:dyDescent="0.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</row>
    <row r="594" spans="1:55" ht="13" x14ac:dyDescent="0.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</row>
    <row r="595" spans="1:55" ht="13" x14ac:dyDescent="0.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</row>
    <row r="596" spans="1:55" ht="13" x14ac:dyDescent="0.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</row>
    <row r="597" spans="1:55" ht="13" x14ac:dyDescent="0.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</row>
    <row r="598" spans="1:55" ht="13" x14ac:dyDescent="0.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</row>
    <row r="599" spans="1:55" ht="13" x14ac:dyDescent="0.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</row>
    <row r="600" spans="1:55" ht="13" x14ac:dyDescent="0.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</row>
    <row r="601" spans="1:55" ht="13" x14ac:dyDescent="0.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</row>
    <row r="602" spans="1:55" ht="13" x14ac:dyDescent="0.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</row>
    <row r="603" spans="1:55" ht="13" x14ac:dyDescent="0.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</row>
    <row r="604" spans="1:55" ht="13" x14ac:dyDescent="0.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</row>
    <row r="605" spans="1:55" ht="13" x14ac:dyDescent="0.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</row>
    <row r="606" spans="1:55" ht="13" x14ac:dyDescent="0.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</row>
    <row r="607" spans="1:55" ht="13" x14ac:dyDescent="0.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</row>
    <row r="608" spans="1:55" ht="13" x14ac:dyDescent="0.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</row>
    <row r="609" spans="1:55" ht="13" x14ac:dyDescent="0.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</row>
    <row r="610" spans="1:55" ht="13" x14ac:dyDescent="0.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</row>
    <row r="611" spans="1:55" ht="13" x14ac:dyDescent="0.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</row>
    <row r="612" spans="1:55" ht="13" x14ac:dyDescent="0.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</row>
    <row r="613" spans="1:55" ht="13" x14ac:dyDescent="0.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</row>
    <row r="614" spans="1:55" ht="13" x14ac:dyDescent="0.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</row>
    <row r="615" spans="1:55" ht="13" x14ac:dyDescent="0.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</row>
    <row r="616" spans="1:55" ht="13" x14ac:dyDescent="0.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</row>
    <row r="617" spans="1:55" ht="13" x14ac:dyDescent="0.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</row>
    <row r="618" spans="1:55" ht="13" x14ac:dyDescent="0.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</row>
    <row r="619" spans="1:55" ht="13" x14ac:dyDescent="0.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</row>
    <row r="620" spans="1:55" ht="13" x14ac:dyDescent="0.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</row>
    <row r="621" spans="1:55" ht="13" x14ac:dyDescent="0.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</row>
    <row r="622" spans="1:55" ht="13" x14ac:dyDescent="0.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</row>
    <row r="623" spans="1:55" ht="13" x14ac:dyDescent="0.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</row>
    <row r="624" spans="1:55" ht="13" x14ac:dyDescent="0.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</row>
    <row r="625" spans="1:55" ht="13" x14ac:dyDescent="0.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</row>
    <row r="626" spans="1:55" ht="13" x14ac:dyDescent="0.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</row>
    <row r="627" spans="1:55" ht="13" x14ac:dyDescent="0.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</row>
    <row r="628" spans="1:55" ht="13" x14ac:dyDescent="0.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</row>
    <row r="629" spans="1:55" ht="13" x14ac:dyDescent="0.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</row>
    <row r="630" spans="1:55" ht="13" x14ac:dyDescent="0.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</row>
    <row r="631" spans="1:55" ht="13" x14ac:dyDescent="0.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</row>
    <row r="632" spans="1:55" ht="13" x14ac:dyDescent="0.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</row>
    <row r="633" spans="1:55" ht="13" x14ac:dyDescent="0.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</row>
    <row r="634" spans="1:55" ht="13" x14ac:dyDescent="0.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</row>
    <row r="635" spans="1:55" ht="13" x14ac:dyDescent="0.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</row>
    <row r="636" spans="1:55" ht="13" x14ac:dyDescent="0.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</row>
    <row r="637" spans="1:55" ht="13" x14ac:dyDescent="0.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</row>
    <row r="638" spans="1:55" ht="13" x14ac:dyDescent="0.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</row>
    <row r="639" spans="1:55" ht="13" x14ac:dyDescent="0.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</row>
    <row r="640" spans="1:55" ht="13" x14ac:dyDescent="0.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</row>
    <row r="641" spans="1:55" ht="13" x14ac:dyDescent="0.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</row>
    <row r="642" spans="1:55" ht="13" x14ac:dyDescent="0.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</row>
    <row r="643" spans="1:55" ht="13" x14ac:dyDescent="0.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</row>
    <row r="644" spans="1:55" ht="13" x14ac:dyDescent="0.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</row>
    <row r="645" spans="1:55" ht="13" x14ac:dyDescent="0.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</row>
    <row r="646" spans="1:55" ht="13" x14ac:dyDescent="0.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</row>
    <row r="647" spans="1:55" ht="13" x14ac:dyDescent="0.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</row>
    <row r="648" spans="1:55" ht="13" x14ac:dyDescent="0.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</row>
    <row r="649" spans="1:55" ht="13" x14ac:dyDescent="0.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</row>
    <row r="650" spans="1:55" ht="13" x14ac:dyDescent="0.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</row>
    <row r="651" spans="1:55" ht="13" x14ac:dyDescent="0.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</row>
    <row r="652" spans="1:55" ht="13" x14ac:dyDescent="0.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</row>
    <row r="653" spans="1:55" ht="13" x14ac:dyDescent="0.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</row>
    <row r="654" spans="1:55" ht="13" x14ac:dyDescent="0.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</row>
    <row r="655" spans="1:55" ht="13" x14ac:dyDescent="0.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</row>
    <row r="656" spans="1:55" ht="13" x14ac:dyDescent="0.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</row>
    <row r="657" spans="1:55" ht="13" x14ac:dyDescent="0.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</row>
    <row r="658" spans="1:55" ht="13" x14ac:dyDescent="0.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</row>
    <row r="659" spans="1:55" ht="13" x14ac:dyDescent="0.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</row>
    <row r="660" spans="1:55" ht="13" x14ac:dyDescent="0.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</row>
    <row r="661" spans="1:55" ht="13" x14ac:dyDescent="0.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</row>
    <row r="662" spans="1:55" ht="13" x14ac:dyDescent="0.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</row>
    <row r="663" spans="1:55" ht="13" x14ac:dyDescent="0.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</row>
    <row r="664" spans="1:55" ht="13" x14ac:dyDescent="0.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</row>
    <row r="665" spans="1:55" ht="13" x14ac:dyDescent="0.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</row>
    <row r="666" spans="1:55" ht="13" x14ac:dyDescent="0.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</row>
    <row r="667" spans="1:55" ht="13" x14ac:dyDescent="0.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</row>
    <row r="668" spans="1:55" ht="13" x14ac:dyDescent="0.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</row>
    <row r="669" spans="1:55" ht="13" x14ac:dyDescent="0.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</row>
    <row r="670" spans="1:55" ht="13" x14ac:dyDescent="0.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</row>
    <row r="671" spans="1:55" ht="13" x14ac:dyDescent="0.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</row>
    <row r="672" spans="1:55" ht="13" x14ac:dyDescent="0.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</row>
    <row r="673" spans="1:55" ht="13" x14ac:dyDescent="0.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</row>
    <row r="674" spans="1:55" ht="13" x14ac:dyDescent="0.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</row>
    <row r="675" spans="1:55" ht="13" x14ac:dyDescent="0.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</row>
    <row r="676" spans="1:55" ht="13" x14ac:dyDescent="0.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</row>
    <row r="677" spans="1:55" ht="13" x14ac:dyDescent="0.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</row>
    <row r="678" spans="1:55" ht="13" x14ac:dyDescent="0.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</row>
    <row r="679" spans="1:55" ht="13" x14ac:dyDescent="0.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</row>
    <row r="680" spans="1:55" ht="13" x14ac:dyDescent="0.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</row>
    <row r="681" spans="1:55" ht="13" x14ac:dyDescent="0.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</row>
    <row r="682" spans="1:55" ht="13" x14ac:dyDescent="0.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</row>
    <row r="683" spans="1:55" ht="13" x14ac:dyDescent="0.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</row>
    <row r="684" spans="1:55" ht="13" x14ac:dyDescent="0.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</row>
    <row r="685" spans="1:55" ht="13" x14ac:dyDescent="0.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</row>
    <row r="686" spans="1:55" ht="13" x14ac:dyDescent="0.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</row>
    <row r="687" spans="1:55" ht="13" x14ac:dyDescent="0.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</row>
    <row r="688" spans="1:55" ht="13" x14ac:dyDescent="0.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</row>
    <row r="689" spans="1:55" ht="13" x14ac:dyDescent="0.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</row>
    <row r="690" spans="1:55" ht="13" x14ac:dyDescent="0.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</row>
    <row r="691" spans="1:55" ht="13" x14ac:dyDescent="0.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</row>
    <row r="692" spans="1:55" ht="13" x14ac:dyDescent="0.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</row>
    <row r="693" spans="1:55" ht="13" x14ac:dyDescent="0.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</row>
    <row r="694" spans="1:55" ht="13" x14ac:dyDescent="0.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</row>
    <row r="695" spans="1:55" ht="13" x14ac:dyDescent="0.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</row>
    <row r="696" spans="1:55" ht="13" x14ac:dyDescent="0.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</row>
    <row r="697" spans="1:55" ht="13" x14ac:dyDescent="0.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</row>
    <row r="698" spans="1:55" ht="13" x14ac:dyDescent="0.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</row>
    <row r="699" spans="1:55" ht="13" x14ac:dyDescent="0.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</row>
    <row r="700" spans="1:55" ht="13" x14ac:dyDescent="0.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</row>
    <row r="701" spans="1:55" ht="13" x14ac:dyDescent="0.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</row>
    <row r="702" spans="1:55" ht="13" x14ac:dyDescent="0.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</row>
    <row r="703" spans="1:55" ht="13" x14ac:dyDescent="0.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</row>
    <row r="704" spans="1:55" ht="13" x14ac:dyDescent="0.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</row>
    <row r="705" spans="1:55" ht="13" x14ac:dyDescent="0.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</row>
    <row r="706" spans="1:55" ht="13" x14ac:dyDescent="0.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</row>
    <row r="707" spans="1:55" ht="13" x14ac:dyDescent="0.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</row>
    <row r="708" spans="1:55" ht="13" x14ac:dyDescent="0.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</row>
    <row r="709" spans="1:55" ht="13" x14ac:dyDescent="0.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</row>
    <row r="710" spans="1:55" ht="13" x14ac:dyDescent="0.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</row>
    <row r="711" spans="1:55" ht="13" x14ac:dyDescent="0.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</row>
    <row r="712" spans="1:55" ht="13" x14ac:dyDescent="0.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</row>
    <row r="713" spans="1:55" ht="13" x14ac:dyDescent="0.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</row>
    <row r="714" spans="1:55" ht="13" x14ac:dyDescent="0.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</row>
    <row r="715" spans="1:55" ht="13" x14ac:dyDescent="0.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</row>
    <row r="716" spans="1:55" ht="13" x14ac:dyDescent="0.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</row>
    <row r="717" spans="1:55" ht="13" x14ac:dyDescent="0.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</row>
    <row r="718" spans="1:55" ht="13" x14ac:dyDescent="0.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</row>
    <row r="719" spans="1:55" ht="13" x14ac:dyDescent="0.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</row>
    <row r="720" spans="1:55" ht="13" x14ac:dyDescent="0.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</row>
    <row r="721" spans="1:55" ht="13" x14ac:dyDescent="0.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</row>
    <row r="722" spans="1:55" ht="13" x14ac:dyDescent="0.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</row>
    <row r="723" spans="1:55" ht="13" x14ac:dyDescent="0.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</row>
    <row r="724" spans="1:55" ht="13" x14ac:dyDescent="0.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</row>
    <row r="725" spans="1:55" ht="13" x14ac:dyDescent="0.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</row>
    <row r="726" spans="1:55" ht="13" x14ac:dyDescent="0.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</row>
    <row r="727" spans="1:55" ht="13" x14ac:dyDescent="0.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</row>
    <row r="728" spans="1:55" ht="13" x14ac:dyDescent="0.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</row>
    <row r="729" spans="1:55" ht="13" x14ac:dyDescent="0.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</row>
    <row r="730" spans="1:55" ht="13" x14ac:dyDescent="0.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</row>
    <row r="731" spans="1:55" ht="13" x14ac:dyDescent="0.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</row>
    <row r="732" spans="1:55" ht="13" x14ac:dyDescent="0.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</row>
    <row r="733" spans="1:55" ht="13" x14ac:dyDescent="0.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</row>
    <row r="734" spans="1:55" ht="13" x14ac:dyDescent="0.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</row>
    <row r="735" spans="1:55" ht="13" x14ac:dyDescent="0.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</row>
    <row r="736" spans="1:55" ht="13" x14ac:dyDescent="0.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</row>
    <row r="737" spans="1:55" ht="13" x14ac:dyDescent="0.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</row>
    <row r="738" spans="1:55" ht="13" x14ac:dyDescent="0.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</row>
    <row r="739" spans="1:55" ht="13" x14ac:dyDescent="0.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</row>
    <row r="740" spans="1:55" ht="13" x14ac:dyDescent="0.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</row>
    <row r="741" spans="1:55" ht="13" x14ac:dyDescent="0.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</row>
    <row r="742" spans="1:55" ht="13" x14ac:dyDescent="0.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</row>
    <row r="743" spans="1:55" ht="13" x14ac:dyDescent="0.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</row>
    <row r="744" spans="1:55" ht="13" x14ac:dyDescent="0.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</row>
    <row r="745" spans="1:55" ht="13" x14ac:dyDescent="0.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</row>
    <row r="746" spans="1:55" ht="13" x14ac:dyDescent="0.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</row>
    <row r="747" spans="1:55" ht="13" x14ac:dyDescent="0.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</row>
    <row r="748" spans="1:55" ht="13" x14ac:dyDescent="0.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</row>
    <row r="749" spans="1:55" ht="13" x14ac:dyDescent="0.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</row>
    <row r="750" spans="1:55" ht="13" x14ac:dyDescent="0.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</row>
    <row r="751" spans="1:55" ht="13" x14ac:dyDescent="0.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</row>
    <row r="752" spans="1:55" ht="13" x14ac:dyDescent="0.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</row>
    <row r="753" spans="1:55" ht="13" x14ac:dyDescent="0.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</row>
    <row r="754" spans="1:55" ht="13" x14ac:dyDescent="0.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</row>
    <row r="755" spans="1:55" ht="13" x14ac:dyDescent="0.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</row>
    <row r="756" spans="1:55" ht="13" x14ac:dyDescent="0.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</row>
    <row r="757" spans="1:55" ht="13" x14ac:dyDescent="0.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</row>
    <row r="758" spans="1:55" ht="13" x14ac:dyDescent="0.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</row>
    <row r="759" spans="1:55" ht="13" x14ac:dyDescent="0.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</row>
    <row r="760" spans="1:55" ht="13" x14ac:dyDescent="0.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</row>
    <row r="761" spans="1:55" ht="13" x14ac:dyDescent="0.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</row>
    <row r="762" spans="1:55" ht="13" x14ac:dyDescent="0.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</row>
    <row r="763" spans="1:55" ht="13" x14ac:dyDescent="0.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</row>
    <row r="764" spans="1:55" ht="13" x14ac:dyDescent="0.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</row>
    <row r="765" spans="1:55" ht="13" x14ac:dyDescent="0.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</row>
    <row r="766" spans="1:55" ht="13" x14ac:dyDescent="0.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</row>
    <row r="767" spans="1:55" ht="13" x14ac:dyDescent="0.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</row>
    <row r="768" spans="1:55" ht="13" x14ac:dyDescent="0.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</row>
    <row r="769" spans="1:55" ht="13" x14ac:dyDescent="0.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</row>
    <row r="770" spans="1:55" ht="13" x14ac:dyDescent="0.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</row>
    <row r="771" spans="1:55" ht="13" x14ac:dyDescent="0.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</row>
    <row r="772" spans="1:55" ht="13" x14ac:dyDescent="0.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</row>
    <row r="773" spans="1:55" ht="13" x14ac:dyDescent="0.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</row>
    <row r="774" spans="1:55" ht="13" x14ac:dyDescent="0.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</row>
    <row r="775" spans="1:55" ht="13" x14ac:dyDescent="0.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</row>
    <row r="776" spans="1:55" ht="13" x14ac:dyDescent="0.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</row>
    <row r="777" spans="1:55" ht="13" x14ac:dyDescent="0.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</row>
    <row r="778" spans="1:55" ht="13" x14ac:dyDescent="0.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</row>
    <row r="779" spans="1:55" ht="13" x14ac:dyDescent="0.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</row>
    <row r="780" spans="1:55" ht="13" x14ac:dyDescent="0.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</row>
    <row r="781" spans="1:55" ht="13" x14ac:dyDescent="0.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</row>
    <row r="782" spans="1:55" ht="13" x14ac:dyDescent="0.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</row>
    <row r="783" spans="1:55" ht="13" x14ac:dyDescent="0.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</row>
    <row r="784" spans="1:55" ht="13" x14ac:dyDescent="0.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</row>
    <row r="785" spans="1:55" ht="13" x14ac:dyDescent="0.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</row>
    <row r="786" spans="1:55" ht="13" x14ac:dyDescent="0.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</row>
    <row r="787" spans="1:55" ht="13" x14ac:dyDescent="0.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</row>
    <row r="788" spans="1:55" ht="13" x14ac:dyDescent="0.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</row>
    <row r="789" spans="1:55" ht="13" x14ac:dyDescent="0.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</row>
    <row r="790" spans="1:55" ht="13" x14ac:dyDescent="0.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</row>
    <row r="791" spans="1:55" ht="13" x14ac:dyDescent="0.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</row>
    <row r="792" spans="1:55" ht="13" x14ac:dyDescent="0.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</row>
    <row r="793" spans="1:55" ht="13" x14ac:dyDescent="0.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</row>
    <row r="794" spans="1:55" ht="13" x14ac:dyDescent="0.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</row>
    <row r="795" spans="1:55" ht="13" x14ac:dyDescent="0.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</row>
    <row r="796" spans="1:55" ht="13" x14ac:dyDescent="0.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</row>
    <row r="797" spans="1:55" ht="13" x14ac:dyDescent="0.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</row>
    <row r="798" spans="1:55" ht="13" x14ac:dyDescent="0.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</row>
    <row r="799" spans="1:55" ht="13" x14ac:dyDescent="0.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</row>
    <row r="800" spans="1:55" ht="13" x14ac:dyDescent="0.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</row>
    <row r="801" spans="1:55" ht="13" x14ac:dyDescent="0.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</row>
    <row r="802" spans="1:55" ht="13" x14ac:dyDescent="0.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</row>
    <row r="803" spans="1:55" ht="13" x14ac:dyDescent="0.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</row>
    <row r="804" spans="1:55" ht="13" x14ac:dyDescent="0.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</row>
    <row r="805" spans="1:55" ht="13" x14ac:dyDescent="0.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</row>
    <row r="806" spans="1:55" ht="13" x14ac:dyDescent="0.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</row>
    <row r="807" spans="1:55" ht="13" x14ac:dyDescent="0.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</row>
    <row r="808" spans="1:55" ht="13" x14ac:dyDescent="0.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</row>
    <row r="809" spans="1:55" ht="13" x14ac:dyDescent="0.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</row>
    <row r="810" spans="1:55" ht="13" x14ac:dyDescent="0.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</row>
    <row r="811" spans="1:55" ht="13" x14ac:dyDescent="0.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</row>
    <row r="812" spans="1:55" ht="13" x14ac:dyDescent="0.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</row>
    <row r="813" spans="1:55" ht="13" x14ac:dyDescent="0.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</row>
    <row r="814" spans="1:55" ht="13" x14ac:dyDescent="0.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</row>
    <row r="815" spans="1:55" ht="13" x14ac:dyDescent="0.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</row>
    <row r="816" spans="1:55" ht="13" x14ac:dyDescent="0.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</row>
    <row r="817" spans="1:55" ht="13" x14ac:dyDescent="0.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</row>
    <row r="818" spans="1:55" ht="13" x14ac:dyDescent="0.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</row>
    <row r="819" spans="1:55" ht="13" x14ac:dyDescent="0.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</row>
    <row r="820" spans="1:55" ht="13" x14ac:dyDescent="0.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</row>
    <row r="821" spans="1:55" ht="13" x14ac:dyDescent="0.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</row>
    <row r="822" spans="1:55" ht="13" x14ac:dyDescent="0.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</row>
    <row r="823" spans="1:55" ht="13" x14ac:dyDescent="0.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</row>
    <row r="824" spans="1:55" ht="13" x14ac:dyDescent="0.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</row>
    <row r="825" spans="1:55" ht="13" x14ac:dyDescent="0.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</row>
    <row r="826" spans="1:55" ht="13" x14ac:dyDescent="0.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</row>
    <row r="827" spans="1:55" ht="13" x14ac:dyDescent="0.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</row>
    <row r="828" spans="1:55" ht="13" x14ac:dyDescent="0.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</row>
    <row r="829" spans="1:55" ht="13" x14ac:dyDescent="0.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</row>
    <row r="830" spans="1:55" ht="13" x14ac:dyDescent="0.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</row>
    <row r="831" spans="1:55" ht="13" x14ac:dyDescent="0.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</row>
    <row r="832" spans="1:55" ht="13" x14ac:dyDescent="0.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</row>
    <row r="833" spans="1:55" ht="13" x14ac:dyDescent="0.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</row>
    <row r="834" spans="1:55" ht="13" x14ac:dyDescent="0.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</row>
    <row r="835" spans="1:55" ht="13" x14ac:dyDescent="0.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</row>
    <row r="836" spans="1:55" ht="13" x14ac:dyDescent="0.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</row>
    <row r="837" spans="1:55" ht="13" x14ac:dyDescent="0.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</row>
    <row r="838" spans="1:55" ht="13" x14ac:dyDescent="0.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</row>
    <row r="839" spans="1:55" ht="13" x14ac:dyDescent="0.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</row>
    <row r="840" spans="1:55" ht="13" x14ac:dyDescent="0.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</row>
    <row r="841" spans="1:55" ht="13" x14ac:dyDescent="0.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</row>
    <row r="842" spans="1:55" ht="13" x14ac:dyDescent="0.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</row>
    <row r="843" spans="1:55" ht="13" x14ac:dyDescent="0.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</row>
    <row r="844" spans="1:55" ht="13" x14ac:dyDescent="0.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</row>
    <row r="845" spans="1:55" ht="13" x14ac:dyDescent="0.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</row>
    <row r="846" spans="1:55" ht="13" x14ac:dyDescent="0.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</row>
    <row r="847" spans="1:55" ht="13" x14ac:dyDescent="0.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</row>
    <row r="848" spans="1:55" ht="13" x14ac:dyDescent="0.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</row>
    <row r="849" spans="1:55" ht="13" x14ac:dyDescent="0.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</row>
    <row r="850" spans="1:55" ht="13" x14ac:dyDescent="0.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</row>
    <row r="851" spans="1:55" ht="13" x14ac:dyDescent="0.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</row>
    <row r="852" spans="1:55" ht="13" x14ac:dyDescent="0.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</row>
    <row r="853" spans="1:55" ht="13" x14ac:dyDescent="0.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</row>
    <row r="854" spans="1:55" ht="13" x14ac:dyDescent="0.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</row>
    <row r="855" spans="1:55" ht="13" x14ac:dyDescent="0.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</row>
    <row r="856" spans="1:55" ht="13" x14ac:dyDescent="0.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</row>
    <row r="857" spans="1:55" ht="13" x14ac:dyDescent="0.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</row>
    <row r="858" spans="1:55" ht="13" x14ac:dyDescent="0.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</row>
    <row r="859" spans="1:55" ht="13" x14ac:dyDescent="0.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</row>
    <row r="860" spans="1:55" ht="13" x14ac:dyDescent="0.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</row>
    <row r="861" spans="1:55" ht="13" x14ac:dyDescent="0.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</row>
    <row r="862" spans="1:55" ht="13" x14ac:dyDescent="0.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</row>
    <row r="863" spans="1:55" ht="13" x14ac:dyDescent="0.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</row>
    <row r="864" spans="1:55" ht="13" x14ac:dyDescent="0.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</row>
    <row r="865" spans="1:55" ht="13" x14ac:dyDescent="0.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</row>
    <row r="866" spans="1:55" ht="13" x14ac:dyDescent="0.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</row>
    <row r="867" spans="1:55" ht="13" x14ac:dyDescent="0.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</row>
    <row r="868" spans="1:55" ht="13" x14ac:dyDescent="0.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</row>
    <row r="869" spans="1:55" ht="13" x14ac:dyDescent="0.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</row>
    <row r="870" spans="1:55" ht="13" x14ac:dyDescent="0.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</row>
    <row r="871" spans="1:55" ht="13" x14ac:dyDescent="0.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</row>
    <row r="872" spans="1:55" ht="13" x14ac:dyDescent="0.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</row>
    <row r="873" spans="1:55" ht="13" x14ac:dyDescent="0.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</row>
    <row r="874" spans="1:55" ht="13" x14ac:dyDescent="0.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</row>
    <row r="875" spans="1:55" ht="13" x14ac:dyDescent="0.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</row>
    <row r="876" spans="1:55" ht="13" x14ac:dyDescent="0.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</row>
    <row r="877" spans="1:55" ht="13" x14ac:dyDescent="0.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</row>
    <row r="878" spans="1:55" ht="13" x14ac:dyDescent="0.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</row>
    <row r="879" spans="1:55" ht="13" x14ac:dyDescent="0.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</row>
    <row r="880" spans="1:55" ht="13" x14ac:dyDescent="0.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</row>
    <row r="881" spans="1:55" ht="13" x14ac:dyDescent="0.1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</row>
    <row r="882" spans="1:55" ht="13" x14ac:dyDescent="0.1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</row>
    <row r="883" spans="1:55" ht="13" x14ac:dyDescent="0.1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</row>
    <row r="884" spans="1:55" ht="13" x14ac:dyDescent="0.1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</row>
    <row r="885" spans="1:55" ht="13" x14ac:dyDescent="0.1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</row>
    <row r="886" spans="1:55" ht="13" x14ac:dyDescent="0.1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</row>
    <row r="887" spans="1:55" ht="13" x14ac:dyDescent="0.1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</row>
    <row r="888" spans="1:55" ht="13" x14ac:dyDescent="0.1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</row>
    <row r="889" spans="1:55" ht="13" x14ac:dyDescent="0.1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</row>
    <row r="890" spans="1:55" ht="13" x14ac:dyDescent="0.1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</row>
    <row r="891" spans="1:55" ht="13" x14ac:dyDescent="0.1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</row>
    <row r="892" spans="1:55" ht="13" x14ac:dyDescent="0.1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</row>
    <row r="893" spans="1:55" ht="13" x14ac:dyDescent="0.1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</row>
    <row r="894" spans="1:55" ht="13" x14ac:dyDescent="0.1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</row>
    <row r="895" spans="1:55" ht="13" x14ac:dyDescent="0.1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</row>
    <row r="896" spans="1:55" ht="13" x14ac:dyDescent="0.1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</row>
    <row r="897" spans="1:55" ht="13" x14ac:dyDescent="0.1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</row>
    <row r="898" spans="1:55" ht="13" x14ac:dyDescent="0.1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</row>
    <row r="899" spans="1:55" ht="13" x14ac:dyDescent="0.1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</row>
    <row r="900" spans="1:55" ht="13" x14ac:dyDescent="0.1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</row>
    <row r="901" spans="1:55" ht="13" x14ac:dyDescent="0.1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</row>
    <row r="902" spans="1:55" ht="13" x14ac:dyDescent="0.1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</row>
    <row r="903" spans="1:55" ht="13" x14ac:dyDescent="0.1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</row>
    <row r="904" spans="1:55" ht="13" x14ac:dyDescent="0.1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</row>
    <row r="905" spans="1:55" ht="13" x14ac:dyDescent="0.1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</row>
    <row r="906" spans="1:55" ht="13" x14ac:dyDescent="0.1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</row>
    <row r="907" spans="1:55" ht="13" x14ac:dyDescent="0.1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</row>
    <row r="908" spans="1:55" ht="13" x14ac:dyDescent="0.1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</row>
    <row r="909" spans="1:55" ht="13" x14ac:dyDescent="0.1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</row>
    <row r="910" spans="1:55" ht="13" x14ac:dyDescent="0.1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</row>
    <row r="911" spans="1:55" ht="13" x14ac:dyDescent="0.1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</row>
    <row r="912" spans="1:55" ht="13" x14ac:dyDescent="0.1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</row>
    <row r="913" spans="1:55" ht="13" x14ac:dyDescent="0.1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</row>
    <row r="914" spans="1:55" ht="13" x14ac:dyDescent="0.1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</row>
    <row r="915" spans="1:55" ht="13" x14ac:dyDescent="0.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</row>
    <row r="916" spans="1:55" ht="13" x14ac:dyDescent="0.1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</row>
    <row r="917" spans="1:55" ht="13" x14ac:dyDescent="0.1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</row>
    <row r="918" spans="1:55" ht="13" x14ac:dyDescent="0.1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</row>
    <row r="919" spans="1:55" ht="13" x14ac:dyDescent="0.1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</row>
    <row r="920" spans="1:55" ht="13" x14ac:dyDescent="0.1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</row>
    <row r="921" spans="1:55" ht="13" x14ac:dyDescent="0.1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</row>
    <row r="922" spans="1:55" ht="13" x14ac:dyDescent="0.1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</row>
    <row r="923" spans="1:55" ht="13" x14ac:dyDescent="0.1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</row>
    <row r="924" spans="1:55" ht="13" x14ac:dyDescent="0.1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</row>
    <row r="925" spans="1:55" ht="13" x14ac:dyDescent="0.1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</row>
    <row r="926" spans="1:55" ht="13" x14ac:dyDescent="0.1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</row>
    <row r="927" spans="1:55" ht="13" x14ac:dyDescent="0.1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</row>
    <row r="928" spans="1:55" ht="13" x14ac:dyDescent="0.1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</row>
    <row r="929" spans="1:55" ht="13" x14ac:dyDescent="0.1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</row>
    <row r="930" spans="1:55" ht="13" x14ac:dyDescent="0.1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</row>
    <row r="931" spans="1:55" ht="13" x14ac:dyDescent="0.1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</row>
    <row r="932" spans="1:55" ht="13" x14ac:dyDescent="0.1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</row>
    <row r="933" spans="1:55" ht="13" x14ac:dyDescent="0.1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</row>
    <row r="934" spans="1:55" ht="13" x14ac:dyDescent="0.1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</row>
    <row r="935" spans="1:55" ht="13" x14ac:dyDescent="0.1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</row>
    <row r="936" spans="1:55" ht="13" x14ac:dyDescent="0.1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</row>
    <row r="937" spans="1:55" ht="13" x14ac:dyDescent="0.1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</row>
    <row r="938" spans="1:55" ht="13" x14ac:dyDescent="0.1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</row>
    <row r="939" spans="1:55" ht="13" x14ac:dyDescent="0.1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</row>
    <row r="940" spans="1:55" ht="13" x14ac:dyDescent="0.1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</row>
    <row r="941" spans="1:55" ht="13" x14ac:dyDescent="0.1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</row>
    <row r="942" spans="1:55" ht="13" x14ac:dyDescent="0.1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</row>
    <row r="943" spans="1:55" ht="13" x14ac:dyDescent="0.1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</row>
    <row r="944" spans="1:55" ht="13" x14ac:dyDescent="0.1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</row>
    <row r="945" spans="1:55" ht="13" x14ac:dyDescent="0.1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</row>
    <row r="946" spans="1:55" ht="13" x14ac:dyDescent="0.1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</row>
    <row r="947" spans="1:55" ht="13" x14ac:dyDescent="0.1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</row>
    <row r="948" spans="1:55" ht="13" x14ac:dyDescent="0.1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</row>
    <row r="949" spans="1:55" ht="13" x14ac:dyDescent="0.1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</row>
    <row r="950" spans="1:55" ht="13" x14ac:dyDescent="0.1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</row>
    <row r="951" spans="1:55" ht="13" x14ac:dyDescent="0.1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</row>
    <row r="952" spans="1:55" ht="13" x14ac:dyDescent="0.1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</row>
    <row r="953" spans="1:55" ht="13" x14ac:dyDescent="0.1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</row>
    <row r="954" spans="1:55" ht="13" x14ac:dyDescent="0.1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</row>
    <row r="955" spans="1:55" ht="13" x14ac:dyDescent="0.1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</row>
    <row r="956" spans="1:55" ht="13" x14ac:dyDescent="0.1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</row>
    <row r="957" spans="1:55" ht="13" x14ac:dyDescent="0.1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</row>
    <row r="958" spans="1:55" ht="13" x14ac:dyDescent="0.1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</row>
    <row r="959" spans="1:55" ht="13" x14ac:dyDescent="0.1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</row>
    <row r="960" spans="1:55" ht="13" x14ac:dyDescent="0.1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</row>
    <row r="961" spans="1:55" ht="13" x14ac:dyDescent="0.1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</row>
    <row r="962" spans="1:55" ht="13" x14ac:dyDescent="0.1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</row>
    <row r="963" spans="1:55" ht="13" x14ac:dyDescent="0.1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</row>
    <row r="964" spans="1:55" ht="13" x14ac:dyDescent="0.1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</row>
    <row r="965" spans="1:55" ht="13" x14ac:dyDescent="0.1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</row>
    <row r="966" spans="1:55" ht="13" x14ac:dyDescent="0.1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</row>
    <row r="967" spans="1:55" ht="13" x14ac:dyDescent="0.1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</row>
    <row r="968" spans="1:55" ht="13" x14ac:dyDescent="0.1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</row>
    <row r="969" spans="1:55" ht="13" x14ac:dyDescent="0.1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</row>
    <row r="970" spans="1:55" ht="13" x14ac:dyDescent="0.1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</row>
    <row r="971" spans="1:55" ht="13" x14ac:dyDescent="0.1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</row>
    <row r="972" spans="1:55" ht="13" x14ac:dyDescent="0.1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</row>
    <row r="973" spans="1:55" ht="13" x14ac:dyDescent="0.1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</row>
    <row r="974" spans="1:55" ht="13" x14ac:dyDescent="0.1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</row>
    <row r="975" spans="1:55" ht="13" x14ac:dyDescent="0.1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</row>
    <row r="976" spans="1:55" ht="13" x14ac:dyDescent="0.1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</row>
    <row r="977" spans="1:55" ht="13" x14ac:dyDescent="0.1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</row>
    <row r="978" spans="1:55" ht="13" x14ac:dyDescent="0.1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</row>
    <row r="979" spans="1:55" ht="13" x14ac:dyDescent="0.1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</row>
    <row r="980" spans="1:55" ht="13" x14ac:dyDescent="0.1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</row>
    <row r="981" spans="1:55" ht="13" x14ac:dyDescent="0.1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</row>
    <row r="982" spans="1:55" ht="13" x14ac:dyDescent="0.1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</row>
    <row r="983" spans="1:55" ht="13" x14ac:dyDescent="0.1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</row>
    <row r="984" spans="1:55" ht="13" x14ac:dyDescent="0.1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76"/>
  <sheetViews>
    <sheetView workbookViewId="0">
      <pane xSplit="1" ySplit="1" topLeftCell="B22" activePane="bottomRight" state="frozen"/>
      <selection pane="topRight" activeCell="B1" sqref="B1"/>
      <selection pane="bottomLeft" activeCell="A2" sqref="A2"/>
      <selection pane="bottomRight" activeCell="B26" sqref="B26:C27"/>
    </sheetView>
  </sheetViews>
  <sheetFormatPr baseColWidth="10" defaultColWidth="14.5" defaultRowHeight="15.75" customHeight="1" x14ac:dyDescent="0.15"/>
  <cols>
    <col min="3" max="3" width="17.83203125" customWidth="1"/>
  </cols>
  <sheetData>
    <row r="1" spans="1:56" ht="136" customHeight="1" x14ac:dyDescent="0.15">
      <c r="A1" s="31" t="s">
        <v>0</v>
      </c>
      <c r="B1" s="32" t="s">
        <v>246</v>
      </c>
      <c r="C1" s="33" t="s">
        <v>247</v>
      </c>
      <c r="D1" s="32" t="s">
        <v>1</v>
      </c>
      <c r="E1" s="4" t="s">
        <v>2</v>
      </c>
      <c r="F1" s="4" t="s">
        <v>242</v>
      </c>
      <c r="G1" s="21" t="s">
        <v>4</v>
      </c>
      <c r="H1" s="21" t="s">
        <v>5</v>
      </c>
      <c r="I1" s="21" t="s">
        <v>6</v>
      </c>
      <c r="J1" s="7" t="s">
        <v>7</v>
      </c>
      <c r="K1" s="7" t="s">
        <v>8</v>
      </c>
      <c r="L1" s="1" t="s">
        <v>9</v>
      </c>
      <c r="M1" s="21" t="s">
        <v>10</v>
      </c>
      <c r="N1" s="21" t="s">
        <v>11</v>
      </c>
      <c r="O1" s="2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21" t="s">
        <v>33</v>
      </c>
      <c r="AK1" s="22" t="s">
        <v>34</v>
      </c>
      <c r="AL1" s="22" t="s">
        <v>35</v>
      </c>
      <c r="AM1" s="22" t="s">
        <v>36</v>
      </c>
      <c r="AN1" s="21" t="s">
        <v>37</v>
      </c>
      <c r="AO1" s="21" t="s">
        <v>38</v>
      </c>
      <c r="AP1" s="21" t="s">
        <v>39</v>
      </c>
      <c r="AQ1" s="21" t="s">
        <v>40</v>
      </c>
      <c r="AR1" s="21" t="s">
        <v>41</v>
      </c>
      <c r="AS1" s="21" t="s">
        <v>42</v>
      </c>
      <c r="AT1" s="21" t="s">
        <v>243</v>
      </c>
      <c r="AU1" s="21" t="s">
        <v>244</v>
      </c>
      <c r="AV1" s="21" t="s">
        <v>43</v>
      </c>
      <c r="AW1" s="21" t="s">
        <v>44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51</v>
      </c>
    </row>
    <row r="2" spans="1:56" ht="15.75" customHeight="1" x14ac:dyDescent="0.15">
      <c r="A2" s="34" t="s">
        <v>164</v>
      </c>
      <c r="B2" s="35">
        <v>2</v>
      </c>
      <c r="C2" s="35">
        <v>1</v>
      </c>
      <c r="D2" s="35">
        <v>1</v>
      </c>
      <c r="E2" s="36">
        <v>1</v>
      </c>
      <c r="F2" s="37">
        <v>1</v>
      </c>
      <c r="G2" s="36">
        <v>19</v>
      </c>
      <c r="H2" s="36">
        <v>3</v>
      </c>
      <c r="I2" s="36">
        <v>5</v>
      </c>
      <c r="J2" s="36">
        <v>6</v>
      </c>
      <c r="K2" s="36">
        <v>7</v>
      </c>
      <c r="L2" s="36">
        <v>7</v>
      </c>
      <c r="M2" s="36">
        <v>14</v>
      </c>
      <c r="N2" s="36">
        <v>1</v>
      </c>
      <c r="O2" s="36">
        <v>2</v>
      </c>
      <c r="P2" s="36">
        <v>12</v>
      </c>
      <c r="Q2" s="36">
        <v>0</v>
      </c>
      <c r="R2" s="36">
        <v>0</v>
      </c>
      <c r="S2" s="36">
        <v>0</v>
      </c>
      <c r="T2" s="36">
        <v>9</v>
      </c>
      <c r="U2" s="36">
        <v>2</v>
      </c>
      <c r="V2" s="36">
        <v>1</v>
      </c>
      <c r="W2" s="36">
        <v>0</v>
      </c>
      <c r="X2" s="36">
        <v>10</v>
      </c>
      <c r="Y2" s="36">
        <v>1</v>
      </c>
      <c r="Z2" s="36">
        <v>0</v>
      </c>
      <c r="AA2" s="36">
        <v>0</v>
      </c>
      <c r="AB2" s="36">
        <v>7</v>
      </c>
      <c r="AC2" s="36">
        <v>2</v>
      </c>
      <c r="AD2" s="36">
        <v>1</v>
      </c>
      <c r="AE2" s="36">
        <v>0</v>
      </c>
      <c r="AF2" s="36">
        <v>10</v>
      </c>
      <c r="AG2" s="36">
        <v>0</v>
      </c>
      <c r="AH2" s="36">
        <v>0</v>
      </c>
      <c r="AI2" s="36">
        <v>0</v>
      </c>
      <c r="AJ2" s="36">
        <v>37</v>
      </c>
      <c r="AK2" s="36">
        <v>2</v>
      </c>
      <c r="AL2" s="36">
        <v>1</v>
      </c>
      <c r="AM2" s="36">
        <v>0</v>
      </c>
      <c r="AN2" s="36">
        <v>107</v>
      </c>
      <c r="AO2" s="36">
        <v>12</v>
      </c>
      <c r="AP2" s="36">
        <v>1</v>
      </c>
      <c r="AQ2" s="36">
        <v>26</v>
      </c>
      <c r="AR2" s="36">
        <v>4</v>
      </c>
      <c r="AS2" s="36">
        <v>0</v>
      </c>
      <c r="AT2" s="36">
        <v>1</v>
      </c>
      <c r="AU2" s="36">
        <v>390</v>
      </c>
      <c r="AV2" s="26"/>
      <c r="AW2" s="36">
        <v>20</v>
      </c>
      <c r="AX2" s="26" t="s">
        <v>165</v>
      </c>
      <c r="AY2" s="26" t="s">
        <v>86</v>
      </c>
      <c r="AZ2" s="26" t="s">
        <v>166</v>
      </c>
      <c r="BA2" s="26" t="s">
        <v>167</v>
      </c>
      <c r="BB2" s="26" t="s">
        <v>156</v>
      </c>
      <c r="BC2" s="26" t="s">
        <v>95</v>
      </c>
      <c r="BD2" s="26" t="s">
        <v>95</v>
      </c>
    </row>
    <row r="3" spans="1:56" ht="15.75" customHeight="1" x14ac:dyDescent="0.15">
      <c r="A3" s="34" t="s">
        <v>164</v>
      </c>
      <c r="B3" s="35">
        <v>2</v>
      </c>
      <c r="C3" s="35">
        <v>1</v>
      </c>
      <c r="D3" s="35">
        <v>1</v>
      </c>
      <c r="E3" s="36">
        <v>2</v>
      </c>
      <c r="F3" s="37">
        <v>1</v>
      </c>
      <c r="G3" s="36">
        <v>21</v>
      </c>
      <c r="H3" s="36">
        <v>6</v>
      </c>
      <c r="I3" s="36">
        <v>0</v>
      </c>
      <c r="J3" s="36">
        <v>9</v>
      </c>
      <c r="K3" s="36">
        <v>8</v>
      </c>
      <c r="L3" s="36">
        <v>9</v>
      </c>
      <c r="M3" s="36">
        <v>17</v>
      </c>
      <c r="N3" s="36">
        <v>0</v>
      </c>
      <c r="O3" s="36">
        <v>0</v>
      </c>
      <c r="P3" s="36">
        <v>12</v>
      </c>
      <c r="Q3" s="36">
        <v>0</v>
      </c>
      <c r="R3" s="36">
        <v>0</v>
      </c>
      <c r="S3" s="36">
        <v>0</v>
      </c>
      <c r="T3" s="36">
        <v>9</v>
      </c>
      <c r="U3" s="36">
        <v>2</v>
      </c>
      <c r="V3" s="36">
        <v>1</v>
      </c>
      <c r="W3" s="36">
        <v>0</v>
      </c>
      <c r="X3" s="36">
        <v>13</v>
      </c>
      <c r="Y3" s="36">
        <v>1</v>
      </c>
      <c r="Z3" s="36">
        <v>0</v>
      </c>
      <c r="AA3" s="36">
        <v>0</v>
      </c>
      <c r="AB3" s="36">
        <v>13</v>
      </c>
      <c r="AC3" s="36">
        <v>0</v>
      </c>
      <c r="AD3" s="36">
        <v>0</v>
      </c>
      <c r="AE3" s="36">
        <v>0</v>
      </c>
      <c r="AF3" s="36">
        <v>11</v>
      </c>
      <c r="AG3" s="36">
        <v>1</v>
      </c>
      <c r="AH3" s="36">
        <v>1</v>
      </c>
      <c r="AI3" s="36">
        <v>0</v>
      </c>
      <c r="AJ3" s="36">
        <v>54</v>
      </c>
      <c r="AK3" s="36">
        <v>6</v>
      </c>
      <c r="AL3" s="36">
        <v>3</v>
      </c>
      <c r="AM3" s="36">
        <v>0</v>
      </c>
      <c r="AN3" s="36">
        <v>109</v>
      </c>
      <c r="AO3" s="36">
        <v>6</v>
      </c>
      <c r="AP3" s="36">
        <v>5</v>
      </c>
      <c r="AQ3" s="36">
        <v>30</v>
      </c>
      <c r="AR3" s="36">
        <v>0</v>
      </c>
      <c r="AS3" s="36">
        <v>0</v>
      </c>
      <c r="AT3" s="36">
        <v>0.96</v>
      </c>
      <c r="AU3" s="36">
        <v>336</v>
      </c>
      <c r="AV3" s="26"/>
      <c r="AW3" s="26"/>
      <c r="AX3" s="26"/>
      <c r="AY3" s="26"/>
      <c r="AZ3" s="26"/>
      <c r="BA3" s="26"/>
      <c r="BB3" s="26"/>
      <c r="BC3" s="26"/>
      <c r="BD3" s="26"/>
    </row>
    <row r="4" spans="1:56" ht="15.75" customHeight="1" x14ac:dyDescent="0.15">
      <c r="A4" s="34" t="s">
        <v>168</v>
      </c>
      <c r="B4" s="35">
        <v>2</v>
      </c>
      <c r="C4" s="35">
        <v>1</v>
      </c>
      <c r="D4" s="35">
        <v>1</v>
      </c>
      <c r="E4" s="36">
        <v>1</v>
      </c>
      <c r="F4" s="37">
        <v>1</v>
      </c>
      <c r="G4" s="36">
        <v>18</v>
      </c>
      <c r="H4" s="36">
        <v>1</v>
      </c>
      <c r="I4" s="36">
        <v>8</v>
      </c>
      <c r="J4" s="36">
        <v>7</v>
      </c>
      <c r="K4" s="36">
        <v>10</v>
      </c>
      <c r="L4" s="36">
        <v>6</v>
      </c>
      <c r="M4" s="36">
        <v>15</v>
      </c>
      <c r="N4" s="36">
        <v>2</v>
      </c>
      <c r="O4" s="36">
        <v>0</v>
      </c>
      <c r="P4" s="36">
        <v>8</v>
      </c>
      <c r="Q4" s="36">
        <v>2</v>
      </c>
      <c r="R4" s="36">
        <v>1</v>
      </c>
      <c r="S4" s="36">
        <v>0</v>
      </c>
      <c r="T4" s="36">
        <v>9</v>
      </c>
      <c r="U4" s="36">
        <v>2</v>
      </c>
      <c r="V4" s="36">
        <v>1</v>
      </c>
      <c r="W4" s="36">
        <v>0</v>
      </c>
      <c r="X4" s="36">
        <v>10</v>
      </c>
      <c r="Y4" s="36">
        <v>0</v>
      </c>
      <c r="Z4" s="36">
        <v>0</v>
      </c>
      <c r="AA4" s="36">
        <v>0</v>
      </c>
      <c r="AB4" s="36">
        <v>5</v>
      </c>
      <c r="AC4" s="36">
        <v>1</v>
      </c>
      <c r="AD4" s="36">
        <v>1</v>
      </c>
      <c r="AE4" s="36">
        <v>0</v>
      </c>
      <c r="AF4" s="36">
        <v>7</v>
      </c>
      <c r="AG4" s="36">
        <v>0</v>
      </c>
      <c r="AH4" s="36">
        <v>0</v>
      </c>
      <c r="AI4" s="36">
        <v>0</v>
      </c>
      <c r="AJ4" s="36">
        <v>22</v>
      </c>
      <c r="AK4" s="36">
        <v>4</v>
      </c>
      <c r="AL4" s="36">
        <v>4</v>
      </c>
      <c r="AM4" s="36">
        <v>0</v>
      </c>
      <c r="AN4" s="36">
        <v>60</v>
      </c>
      <c r="AO4" s="36">
        <v>2</v>
      </c>
      <c r="AP4" s="36">
        <v>58</v>
      </c>
      <c r="AQ4" s="36">
        <v>18</v>
      </c>
      <c r="AR4" s="36">
        <v>1</v>
      </c>
      <c r="AS4" s="36">
        <v>11</v>
      </c>
      <c r="AT4" s="36">
        <v>0.96</v>
      </c>
      <c r="AU4" s="36">
        <v>358</v>
      </c>
      <c r="AV4" s="26"/>
      <c r="AW4" s="36">
        <v>21</v>
      </c>
      <c r="AX4" s="26" t="s">
        <v>165</v>
      </c>
      <c r="AY4" s="26" t="s">
        <v>86</v>
      </c>
      <c r="AZ4" s="26" t="s">
        <v>169</v>
      </c>
      <c r="BA4" s="26" t="s">
        <v>88</v>
      </c>
      <c r="BB4" s="26" t="s">
        <v>121</v>
      </c>
      <c r="BC4" s="26" t="s">
        <v>98</v>
      </c>
      <c r="BD4" s="26" t="s">
        <v>93</v>
      </c>
    </row>
    <row r="5" spans="1:56" ht="15.75" customHeight="1" x14ac:dyDescent="0.15">
      <c r="A5" s="34" t="s">
        <v>168</v>
      </c>
      <c r="B5" s="35">
        <v>2</v>
      </c>
      <c r="C5" s="35">
        <v>1</v>
      </c>
      <c r="D5" s="35">
        <v>1</v>
      </c>
      <c r="E5" s="36">
        <v>2</v>
      </c>
      <c r="F5" s="37">
        <v>1</v>
      </c>
      <c r="G5" s="36">
        <v>16</v>
      </c>
      <c r="H5" s="36">
        <v>5</v>
      </c>
      <c r="I5" s="36">
        <v>6</v>
      </c>
      <c r="J5" s="36">
        <v>4</v>
      </c>
      <c r="K5" s="36">
        <v>9</v>
      </c>
      <c r="L5" s="36">
        <v>3</v>
      </c>
      <c r="M5" s="36">
        <v>16</v>
      </c>
      <c r="N5" s="36">
        <v>1</v>
      </c>
      <c r="O5" s="36">
        <v>0</v>
      </c>
      <c r="P5" s="36">
        <v>11</v>
      </c>
      <c r="Q5" s="36">
        <v>1</v>
      </c>
      <c r="R5" s="36">
        <v>1</v>
      </c>
      <c r="S5" s="36">
        <v>0</v>
      </c>
      <c r="T5" s="36">
        <v>14</v>
      </c>
      <c r="U5" s="36">
        <v>0</v>
      </c>
      <c r="V5" s="36">
        <v>0</v>
      </c>
      <c r="W5" s="36">
        <v>0</v>
      </c>
      <c r="X5" s="36">
        <v>12</v>
      </c>
      <c r="Y5" s="36">
        <v>1</v>
      </c>
      <c r="Z5" s="36">
        <v>1</v>
      </c>
      <c r="AA5" s="36">
        <v>0</v>
      </c>
      <c r="AB5" s="36">
        <v>10</v>
      </c>
      <c r="AC5" s="36">
        <v>1</v>
      </c>
      <c r="AD5" s="36">
        <v>1</v>
      </c>
      <c r="AE5" s="36">
        <v>0</v>
      </c>
      <c r="AF5" s="36">
        <v>12</v>
      </c>
      <c r="AG5" s="36">
        <v>1</v>
      </c>
      <c r="AH5" s="36">
        <v>1</v>
      </c>
      <c r="AI5" s="36">
        <v>0</v>
      </c>
      <c r="AJ5" s="36">
        <v>52</v>
      </c>
      <c r="AK5" s="36">
        <v>4</v>
      </c>
      <c r="AL5" s="36">
        <v>4</v>
      </c>
      <c r="AM5" s="36">
        <v>0</v>
      </c>
      <c r="AN5" s="36">
        <v>111</v>
      </c>
      <c r="AO5" s="36">
        <v>9</v>
      </c>
      <c r="AP5" s="36">
        <v>0</v>
      </c>
      <c r="AQ5" s="36">
        <v>23</v>
      </c>
      <c r="AR5" s="36">
        <v>2</v>
      </c>
      <c r="AS5" s="36">
        <v>5</v>
      </c>
      <c r="AT5" s="36">
        <v>0.98</v>
      </c>
      <c r="AU5" s="36">
        <v>423</v>
      </c>
      <c r="AV5" s="26"/>
      <c r="AW5" s="26"/>
      <c r="AX5" s="26"/>
      <c r="AY5" s="26"/>
      <c r="AZ5" s="26"/>
      <c r="BA5" s="26"/>
      <c r="BB5" s="26"/>
      <c r="BC5" s="26"/>
      <c r="BD5" s="26"/>
    </row>
    <row r="6" spans="1:56" ht="15.75" customHeight="1" x14ac:dyDescent="0.15">
      <c r="A6" s="34" t="s">
        <v>170</v>
      </c>
      <c r="B6" s="35">
        <v>2</v>
      </c>
      <c r="C6" s="35">
        <v>1</v>
      </c>
      <c r="D6" s="35">
        <v>1</v>
      </c>
      <c r="E6" s="36">
        <v>1</v>
      </c>
      <c r="F6" s="37">
        <v>2</v>
      </c>
      <c r="G6" s="36">
        <v>14</v>
      </c>
      <c r="H6" s="36">
        <v>13</v>
      </c>
      <c r="I6" s="36">
        <v>0</v>
      </c>
      <c r="J6" s="36">
        <v>6</v>
      </c>
      <c r="K6" s="36">
        <v>7</v>
      </c>
      <c r="L6" s="36">
        <v>8</v>
      </c>
      <c r="M6" s="36">
        <v>14</v>
      </c>
      <c r="N6" s="36">
        <v>3</v>
      </c>
      <c r="O6" s="36">
        <v>0</v>
      </c>
      <c r="P6" s="36">
        <v>9</v>
      </c>
      <c r="Q6" s="36">
        <v>0</v>
      </c>
      <c r="R6" s="36">
        <v>0</v>
      </c>
      <c r="S6" s="36">
        <v>0</v>
      </c>
      <c r="T6" s="36">
        <v>8</v>
      </c>
      <c r="U6" s="36">
        <v>1</v>
      </c>
      <c r="V6" s="36">
        <v>0</v>
      </c>
      <c r="W6" s="36">
        <v>0</v>
      </c>
      <c r="X6" s="36">
        <v>10</v>
      </c>
      <c r="Y6" s="36">
        <v>1</v>
      </c>
      <c r="Z6" s="36">
        <v>1</v>
      </c>
      <c r="AA6" s="36">
        <v>0</v>
      </c>
      <c r="AB6" s="36">
        <v>7</v>
      </c>
      <c r="AC6" s="36">
        <v>0</v>
      </c>
      <c r="AD6" s="36">
        <v>0</v>
      </c>
      <c r="AE6" s="36">
        <v>0</v>
      </c>
      <c r="AF6" s="36">
        <v>9</v>
      </c>
      <c r="AG6" s="36">
        <v>1</v>
      </c>
      <c r="AH6" s="36">
        <v>1</v>
      </c>
      <c r="AI6" s="36">
        <v>0</v>
      </c>
      <c r="AJ6" s="36">
        <v>28</v>
      </c>
      <c r="AK6" s="36">
        <v>4</v>
      </c>
      <c r="AL6" s="36">
        <v>3</v>
      </c>
      <c r="AM6" s="36">
        <v>0</v>
      </c>
      <c r="AN6" s="36">
        <v>106</v>
      </c>
      <c r="AO6" s="36">
        <v>14</v>
      </c>
      <c r="AP6" s="36">
        <v>0</v>
      </c>
      <c r="AQ6" s="36">
        <v>13</v>
      </c>
      <c r="AR6" s="36">
        <v>9</v>
      </c>
      <c r="AS6" s="36">
        <v>8</v>
      </c>
      <c r="AT6" s="36">
        <v>1</v>
      </c>
      <c r="AU6" s="36">
        <v>265</v>
      </c>
      <c r="AV6" s="26"/>
      <c r="AW6" s="36">
        <v>19</v>
      </c>
      <c r="AX6" s="26" t="s">
        <v>171</v>
      </c>
      <c r="AY6" s="26" t="s">
        <v>86</v>
      </c>
      <c r="AZ6" s="26" t="s">
        <v>169</v>
      </c>
      <c r="BA6" s="26" t="s">
        <v>83</v>
      </c>
      <c r="BB6" s="26" t="s">
        <v>172</v>
      </c>
      <c r="BC6" s="26" t="s">
        <v>98</v>
      </c>
      <c r="BD6" s="26" t="s">
        <v>98</v>
      </c>
    </row>
    <row r="7" spans="1:56" ht="15.75" customHeight="1" x14ac:dyDescent="0.15">
      <c r="A7" s="34" t="s">
        <v>170</v>
      </c>
      <c r="B7" s="35">
        <v>2</v>
      </c>
      <c r="C7" s="35">
        <v>1</v>
      </c>
      <c r="D7" s="35">
        <v>1</v>
      </c>
      <c r="E7" s="36">
        <v>2</v>
      </c>
      <c r="F7" s="37">
        <v>2</v>
      </c>
      <c r="G7" s="36">
        <v>14</v>
      </c>
      <c r="H7" s="36">
        <v>13</v>
      </c>
      <c r="I7" s="36">
        <v>0</v>
      </c>
      <c r="J7" s="36">
        <v>7</v>
      </c>
      <c r="K7" s="36">
        <v>7</v>
      </c>
      <c r="L7" s="36">
        <v>7</v>
      </c>
      <c r="M7" s="36">
        <v>12</v>
      </c>
      <c r="N7" s="36">
        <v>5</v>
      </c>
      <c r="O7" s="36">
        <v>0</v>
      </c>
      <c r="P7" s="36">
        <v>13</v>
      </c>
      <c r="Q7" s="36">
        <v>0</v>
      </c>
      <c r="R7" s="36">
        <v>0</v>
      </c>
      <c r="S7" s="36">
        <v>0</v>
      </c>
      <c r="T7" s="36">
        <v>9</v>
      </c>
      <c r="U7" s="36">
        <v>0</v>
      </c>
      <c r="V7" s="36">
        <v>0</v>
      </c>
      <c r="W7" s="36">
        <v>0</v>
      </c>
      <c r="X7" s="36">
        <v>8</v>
      </c>
      <c r="Y7" s="36">
        <v>1</v>
      </c>
      <c r="Z7" s="36">
        <v>1</v>
      </c>
      <c r="AA7" s="36">
        <v>0</v>
      </c>
      <c r="AB7" s="36">
        <v>10</v>
      </c>
      <c r="AC7" s="36">
        <v>0</v>
      </c>
      <c r="AD7" s="36">
        <v>0</v>
      </c>
      <c r="AE7" s="36">
        <v>0</v>
      </c>
      <c r="AF7" s="36">
        <v>8</v>
      </c>
      <c r="AG7" s="36">
        <v>1</v>
      </c>
      <c r="AH7" s="36">
        <v>1</v>
      </c>
      <c r="AI7" s="36">
        <v>0</v>
      </c>
      <c r="AJ7" s="36">
        <v>35</v>
      </c>
      <c r="AK7" s="36">
        <v>3</v>
      </c>
      <c r="AL7" s="36">
        <v>2</v>
      </c>
      <c r="AM7" s="36">
        <v>0</v>
      </c>
      <c r="AN7" s="36">
        <v>102</v>
      </c>
      <c r="AO7" s="36">
        <v>13</v>
      </c>
      <c r="AP7" s="36">
        <v>5</v>
      </c>
      <c r="AQ7" s="36">
        <v>20</v>
      </c>
      <c r="AR7" s="36">
        <v>10</v>
      </c>
      <c r="AS7" s="36">
        <v>0</v>
      </c>
      <c r="AT7" s="36">
        <v>0.96</v>
      </c>
      <c r="AU7" s="36">
        <v>236</v>
      </c>
      <c r="AV7" s="26"/>
      <c r="AW7" s="26"/>
      <c r="AX7" s="26"/>
      <c r="AY7" s="26"/>
      <c r="AZ7" s="26"/>
      <c r="BA7" s="26"/>
      <c r="BB7" s="26"/>
      <c r="BC7" s="26"/>
      <c r="BD7" s="26"/>
    </row>
    <row r="8" spans="1:56" ht="15.75" customHeight="1" x14ac:dyDescent="0.15">
      <c r="A8" s="34" t="s">
        <v>173</v>
      </c>
      <c r="B8" s="35">
        <v>2</v>
      </c>
      <c r="C8" s="35">
        <v>1</v>
      </c>
      <c r="D8" s="35">
        <v>1</v>
      </c>
      <c r="E8" s="36">
        <v>1</v>
      </c>
      <c r="F8" s="37">
        <v>2</v>
      </c>
      <c r="G8" s="36">
        <v>16</v>
      </c>
      <c r="H8" s="36">
        <v>11</v>
      </c>
      <c r="I8" s="36">
        <v>0</v>
      </c>
      <c r="J8" s="36">
        <v>8</v>
      </c>
      <c r="K8" s="36">
        <v>8</v>
      </c>
      <c r="L8" s="36">
        <v>7</v>
      </c>
      <c r="M8" s="36">
        <v>17</v>
      </c>
      <c r="N8" s="36">
        <v>0</v>
      </c>
      <c r="O8" s="36">
        <v>0</v>
      </c>
      <c r="P8" s="36">
        <v>11</v>
      </c>
      <c r="Q8" s="36">
        <v>0</v>
      </c>
      <c r="R8" s="36">
        <v>0</v>
      </c>
      <c r="S8" s="36">
        <v>0</v>
      </c>
      <c r="T8" s="36">
        <v>11</v>
      </c>
      <c r="U8" s="36">
        <v>0</v>
      </c>
      <c r="V8" s="36">
        <v>0</v>
      </c>
      <c r="W8" s="36">
        <v>0</v>
      </c>
      <c r="X8" s="36">
        <v>11</v>
      </c>
      <c r="Y8" s="36">
        <v>1</v>
      </c>
      <c r="Z8" s="36">
        <v>1</v>
      </c>
      <c r="AA8" s="36">
        <v>0</v>
      </c>
      <c r="AB8" s="36">
        <v>10</v>
      </c>
      <c r="AC8" s="36">
        <v>1</v>
      </c>
      <c r="AD8" s="36">
        <v>0</v>
      </c>
      <c r="AE8" s="36">
        <v>0</v>
      </c>
      <c r="AF8" s="36">
        <v>11</v>
      </c>
      <c r="AG8" s="36">
        <v>0</v>
      </c>
      <c r="AH8" s="36">
        <v>0</v>
      </c>
      <c r="AI8" s="36">
        <v>0</v>
      </c>
      <c r="AJ8" s="36">
        <v>45</v>
      </c>
      <c r="AK8" s="36">
        <v>1</v>
      </c>
      <c r="AL8" s="36">
        <v>0</v>
      </c>
      <c r="AM8" s="36">
        <v>0</v>
      </c>
      <c r="AN8" s="36">
        <v>39</v>
      </c>
      <c r="AO8" s="36">
        <v>1</v>
      </c>
      <c r="AP8" s="36">
        <v>80</v>
      </c>
      <c r="AQ8" s="36">
        <v>16</v>
      </c>
      <c r="AR8" s="36">
        <v>3</v>
      </c>
      <c r="AS8" s="36">
        <v>11</v>
      </c>
      <c r="AT8" s="36">
        <v>0.96</v>
      </c>
      <c r="AU8" s="36">
        <v>315</v>
      </c>
      <c r="AV8" s="26"/>
      <c r="AW8" s="36">
        <v>19</v>
      </c>
      <c r="AX8" s="26" t="s">
        <v>171</v>
      </c>
      <c r="AY8" s="26" t="s">
        <v>86</v>
      </c>
      <c r="AZ8" s="26" t="s">
        <v>169</v>
      </c>
      <c r="BA8" s="26" t="s">
        <v>88</v>
      </c>
      <c r="BB8" s="26" t="s">
        <v>156</v>
      </c>
      <c r="BC8" s="26" t="s">
        <v>85</v>
      </c>
      <c r="BD8" s="26" t="s">
        <v>85</v>
      </c>
    </row>
    <row r="9" spans="1:56" ht="15.75" customHeight="1" x14ac:dyDescent="0.15">
      <c r="A9" s="34" t="s">
        <v>173</v>
      </c>
      <c r="B9" s="35">
        <v>2</v>
      </c>
      <c r="C9" s="35">
        <v>1</v>
      </c>
      <c r="D9" s="35">
        <v>1</v>
      </c>
      <c r="E9" s="36">
        <v>2</v>
      </c>
      <c r="F9" s="37">
        <v>2</v>
      </c>
      <c r="G9" s="36">
        <v>18</v>
      </c>
      <c r="H9" s="36">
        <v>9</v>
      </c>
      <c r="I9" s="36">
        <v>0</v>
      </c>
      <c r="J9" s="36">
        <v>7</v>
      </c>
      <c r="K9" s="36">
        <v>8</v>
      </c>
      <c r="L9" s="36">
        <v>7</v>
      </c>
      <c r="M9" s="36">
        <v>17</v>
      </c>
      <c r="N9" s="36">
        <v>0</v>
      </c>
      <c r="O9" s="36">
        <v>0</v>
      </c>
      <c r="P9" s="36">
        <v>13</v>
      </c>
      <c r="Q9" s="36">
        <v>0</v>
      </c>
      <c r="R9" s="36">
        <v>0</v>
      </c>
      <c r="S9" s="36">
        <v>0</v>
      </c>
      <c r="T9" s="36">
        <v>12</v>
      </c>
      <c r="U9" s="36">
        <v>0</v>
      </c>
      <c r="V9" s="36">
        <v>0</v>
      </c>
      <c r="W9" s="36">
        <v>0</v>
      </c>
      <c r="X9" s="36">
        <v>14</v>
      </c>
      <c r="Y9" s="36">
        <v>0</v>
      </c>
      <c r="Z9" s="36">
        <v>0</v>
      </c>
      <c r="AA9" s="36">
        <v>0</v>
      </c>
      <c r="AB9" s="36">
        <v>11</v>
      </c>
      <c r="AC9" s="36">
        <v>0</v>
      </c>
      <c r="AD9" s="36">
        <v>0</v>
      </c>
      <c r="AE9" s="36">
        <v>0</v>
      </c>
      <c r="AF9" s="36">
        <v>10</v>
      </c>
      <c r="AG9" s="36">
        <v>1</v>
      </c>
      <c r="AH9" s="36">
        <v>1</v>
      </c>
      <c r="AI9" s="36">
        <v>0</v>
      </c>
      <c r="AJ9" s="36">
        <v>57</v>
      </c>
      <c r="AK9" s="36">
        <v>3</v>
      </c>
      <c r="AL9" s="36">
        <v>1</v>
      </c>
      <c r="AM9" s="36">
        <v>0</v>
      </c>
      <c r="AN9" s="36">
        <v>53</v>
      </c>
      <c r="AO9" s="36">
        <v>2</v>
      </c>
      <c r="AP9" s="36">
        <v>65</v>
      </c>
      <c r="AQ9" s="36">
        <v>24</v>
      </c>
      <c r="AR9" s="36">
        <v>3</v>
      </c>
      <c r="AS9" s="36">
        <v>3</v>
      </c>
      <c r="AT9" s="36">
        <v>0.96</v>
      </c>
      <c r="AU9" s="36">
        <v>328</v>
      </c>
      <c r="AV9" s="26"/>
      <c r="AW9" s="26"/>
      <c r="AX9" s="26"/>
      <c r="AY9" s="26"/>
      <c r="AZ9" s="26"/>
      <c r="BA9" s="26"/>
      <c r="BB9" s="26"/>
      <c r="BC9" s="26"/>
      <c r="BD9" s="26"/>
    </row>
    <row r="10" spans="1:56" ht="15.75" customHeight="1" x14ac:dyDescent="0.15">
      <c r="A10" s="34" t="s">
        <v>174</v>
      </c>
      <c r="B10" s="35">
        <v>2</v>
      </c>
      <c r="C10" s="35">
        <v>1</v>
      </c>
      <c r="D10" s="35">
        <v>1</v>
      </c>
      <c r="E10" s="36">
        <v>1</v>
      </c>
      <c r="F10" s="37">
        <v>1</v>
      </c>
      <c r="G10" s="36">
        <v>11</v>
      </c>
      <c r="H10" s="36">
        <v>3</v>
      </c>
      <c r="I10" s="36">
        <v>13</v>
      </c>
      <c r="J10" s="36">
        <v>9</v>
      </c>
      <c r="K10" s="36">
        <v>9</v>
      </c>
      <c r="L10" s="36">
        <v>6</v>
      </c>
      <c r="M10" s="36">
        <v>14</v>
      </c>
      <c r="N10" s="36">
        <v>3</v>
      </c>
      <c r="O10" s="36">
        <v>0</v>
      </c>
      <c r="P10" s="36">
        <v>9</v>
      </c>
      <c r="Q10" s="36">
        <v>1</v>
      </c>
      <c r="R10" s="36">
        <v>1</v>
      </c>
      <c r="S10" s="36">
        <v>1</v>
      </c>
      <c r="T10" s="36">
        <v>8</v>
      </c>
      <c r="U10" s="36">
        <v>1</v>
      </c>
      <c r="V10" s="36">
        <v>1</v>
      </c>
      <c r="W10" s="36">
        <v>0</v>
      </c>
      <c r="X10" s="36">
        <v>11</v>
      </c>
      <c r="Y10" s="36">
        <v>1</v>
      </c>
      <c r="Z10" s="36">
        <v>1</v>
      </c>
      <c r="AA10" s="36">
        <v>0</v>
      </c>
      <c r="AB10" s="36">
        <v>11</v>
      </c>
      <c r="AC10" s="36">
        <v>0</v>
      </c>
      <c r="AD10" s="36">
        <v>0</v>
      </c>
      <c r="AE10" s="36">
        <v>0</v>
      </c>
      <c r="AF10" s="36">
        <v>9</v>
      </c>
      <c r="AG10" s="36">
        <v>0</v>
      </c>
      <c r="AH10" s="36">
        <v>0</v>
      </c>
      <c r="AI10" s="36">
        <v>0</v>
      </c>
      <c r="AJ10" s="36">
        <v>24</v>
      </c>
      <c r="AK10" s="36">
        <v>6</v>
      </c>
      <c r="AL10" s="36">
        <v>4</v>
      </c>
      <c r="AM10" s="36">
        <v>0</v>
      </c>
      <c r="AN10" s="36">
        <v>34</v>
      </c>
      <c r="AO10" s="36">
        <v>6</v>
      </c>
      <c r="AP10" s="36">
        <v>80</v>
      </c>
      <c r="AQ10" s="36">
        <v>15</v>
      </c>
      <c r="AR10" s="36">
        <v>0</v>
      </c>
      <c r="AS10" s="36">
        <v>15</v>
      </c>
      <c r="AT10" s="36">
        <v>0.98</v>
      </c>
      <c r="AU10" s="36">
        <v>478</v>
      </c>
      <c r="AV10" s="26"/>
      <c r="AW10" s="36">
        <v>19</v>
      </c>
      <c r="AX10" s="26" t="s">
        <v>171</v>
      </c>
      <c r="AY10" s="26" t="s">
        <v>86</v>
      </c>
      <c r="AZ10" s="26" t="s">
        <v>169</v>
      </c>
      <c r="BA10" s="26" t="s">
        <v>88</v>
      </c>
      <c r="BB10" s="26" t="s">
        <v>121</v>
      </c>
      <c r="BC10" s="26" t="s">
        <v>89</v>
      </c>
      <c r="BD10" s="26" t="s">
        <v>98</v>
      </c>
    </row>
    <row r="11" spans="1:56" ht="15.75" customHeight="1" x14ac:dyDescent="0.15">
      <c r="A11" s="34" t="s">
        <v>174</v>
      </c>
      <c r="B11" s="35">
        <v>2</v>
      </c>
      <c r="C11" s="35">
        <v>1</v>
      </c>
      <c r="D11" s="35">
        <v>1</v>
      </c>
      <c r="E11" s="36">
        <v>2</v>
      </c>
      <c r="F11" s="37">
        <v>1</v>
      </c>
      <c r="G11" s="36">
        <v>13</v>
      </c>
      <c r="H11" s="36">
        <v>5</v>
      </c>
      <c r="I11" s="38">
        <v>9</v>
      </c>
      <c r="J11" s="36">
        <v>8</v>
      </c>
      <c r="K11" s="36">
        <v>7</v>
      </c>
      <c r="L11" s="36">
        <v>7</v>
      </c>
      <c r="M11" s="36">
        <v>10</v>
      </c>
      <c r="N11" s="36">
        <v>1</v>
      </c>
      <c r="O11" s="36">
        <v>6</v>
      </c>
      <c r="P11" s="36">
        <v>10</v>
      </c>
      <c r="Q11" s="36">
        <v>1</v>
      </c>
      <c r="R11" s="36">
        <v>1</v>
      </c>
      <c r="S11" s="36">
        <v>0</v>
      </c>
      <c r="T11" s="36">
        <v>9</v>
      </c>
      <c r="U11" s="36">
        <v>1</v>
      </c>
      <c r="V11" s="36">
        <v>1</v>
      </c>
      <c r="W11" s="36">
        <v>0</v>
      </c>
      <c r="X11" s="36">
        <v>9</v>
      </c>
      <c r="Y11" s="36">
        <v>2</v>
      </c>
      <c r="Z11" s="36">
        <v>1</v>
      </c>
      <c r="AA11" s="36">
        <v>0</v>
      </c>
      <c r="AB11" s="36">
        <v>7</v>
      </c>
      <c r="AC11" s="36">
        <v>0</v>
      </c>
      <c r="AD11" s="36">
        <v>0</v>
      </c>
      <c r="AE11" s="36">
        <v>0</v>
      </c>
      <c r="AF11" s="36">
        <v>10</v>
      </c>
      <c r="AG11" s="36">
        <v>1</v>
      </c>
      <c r="AH11" s="36">
        <v>1</v>
      </c>
      <c r="AI11" s="36">
        <v>0</v>
      </c>
      <c r="AJ11" s="36">
        <v>27</v>
      </c>
      <c r="AK11" s="36">
        <v>4</v>
      </c>
      <c r="AL11" s="36">
        <v>4</v>
      </c>
      <c r="AM11" s="36">
        <v>0</v>
      </c>
      <c r="AN11" s="36">
        <v>44</v>
      </c>
      <c r="AO11" s="36">
        <v>6</v>
      </c>
      <c r="AP11" s="36">
        <v>70</v>
      </c>
      <c r="AQ11" s="36">
        <v>7</v>
      </c>
      <c r="AR11" s="36">
        <v>2</v>
      </c>
      <c r="AS11" s="36">
        <v>21</v>
      </c>
      <c r="AT11" s="36">
        <v>0.98</v>
      </c>
      <c r="AU11" s="36">
        <v>391</v>
      </c>
      <c r="AV11" s="26"/>
      <c r="AW11" s="26"/>
      <c r="AX11" s="26"/>
      <c r="AY11" s="26"/>
      <c r="AZ11" s="26"/>
      <c r="BA11" s="26"/>
      <c r="BB11" s="26"/>
      <c r="BC11" s="26"/>
      <c r="BD11" s="26"/>
    </row>
    <row r="12" spans="1:56" ht="15.75" customHeight="1" x14ac:dyDescent="0.15">
      <c r="A12" s="34" t="s">
        <v>175</v>
      </c>
      <c r="B12" s="35">
        <v>2</v>
      </c>
      <c r="C12" s="35">
        <v>1</v>
      </c>
      <c r="D12" s="35">
        <v>1</v>
      </c>
      <c r="E12" s="36">
        <v>1</v>
      </c>
      <c r="F12" s="37">
        <v>2</v>
      </c>
      <c r="G12" s="36">
        <v>10</v>
      </c>
      <c r="H12" s="36">
        <v>17</v>
      </c>
      <c r="I12" s="36">
        <v>0</v>
      </c>
      <c r="J12" s="36">
        <v>8</v>
      </c>
      <c r="K12" s="36">
        <v>6</v>
      </c>
      <c r="L12" s="36">
        <v>8</v>
      </c>
      <c r="M12" s="36">
        <v>12</v>
      </c>
      <c r="N12" s="36">
        <v>5</v>
      </c>
      <c r="O12" s="36">
        <v>0</v>
      </c>
      <c r="P12" s="36">
        <v>12</v>
      </c>
      <c r="Q12" s="36">
        <v>1</v>
      </c>
      <c r="R12" s="36">
        <v>1</v>
      </c>
      <c r="S12" s="36">
        <v>0</v>
      </c>
      <c r="T12" s="36">
        <v>10</v>
      </c>
      <c r="U12" s="36">
        <v>0</v>
      </c>
      <c r="V12" s="36">
        <v>0</v>
      </c>
      <c r="W12" s="36">
        <v>0</v>
      </c>
      <c r="X12" s="36">
        <v>9</v>
      </c>
      <c r="Y12" s="36">
        <v>1</v>
      </c>
      <c r="Z12" s="36">
        <v>1</v>
      </c>
      <c r="AA12" s="36">
        <v>0</v>
      </c>
      <c r="AB12" s="36">
        <v>7</v>
      </c>
      <c r="AC12" s="36">
        <v>2</v>
      </c>
      <c r="AD12" s="36">
        <v>1</v>
      </c>
      <c r="AE12" s="36">
        <v>1</v>
      </c>
      <c r="AF12" s="36">
        <v>7</v>
      </c>
      <c r="AG12" s="36">
        <v>1</v>
      </c>
      <c r="AH12" s="36">
        <v>0</v>
      </c>
      <c r="AI12" s="36">
        <v>0</v>
      </c>
      <c r="AJ12" s="36">
        <v>25</v>
      </c>
      <c r="AK12" s="36">
        <v>2</v>
      </c>
      <c r="AL12" s="36">
        <v>1</v>
      </c>
      <c r="AM12" s="36">
        <v>0</v>
      </c>
      <c r="AN12" s="36">
        <v>97</v>
      </c>
      <c r="AO12" s="36">
        <v>23</v>
      </c>
      <c r="AP12" s="36">
        <v>0</v>
      </c>
      <c r="AQ12" s="36">
        <v>12</v>
      </c>
      <c r="AR12" s="36">
        <v>7</v>
      </c>
      <c r="AS12" s="36">
        <v>11</v>
      </c>
      <c r="AT12" s="36">
        <v>0.82</v>
      </c>
      <c r="AU12" s="36">
        <v>389</v>
      </c>
      <c r="AV12" s="26"/>
      <c r="AW12" s="36">
        <v>20</v>
      </c>
      <c r="AX12" s="26" t="s">
        <v>165</v>
      </c>
      <c r="AY12" s="26" t="s">
        <v>86</v>
      </c>
      <c r="AZ12" s="26" t="s">
        <v>169</v>
      </c>
      <c r="BA12" s="26" t="s">
        <v>176</v>
      </c>
      <c r="BB12" s="26" t="s">
        <v>156</v>
      </c>
      <c r="BC12" s="26" t="s">
        <v>177</v>
      </c>
      <c r="BD12" s="26" t="s">
        <v>177</v>
      </c>
    </row>
    <row r="13" spans="1:56" ht="15.75" customHeight="1" x14ac:dyDescent="0.15">
      <c r="A13" s="34" t="s">
        <v>175</v>
      </c>
      <c r="B13" s="35">
        <v>2</v>
      </c>
      <c r="C13" s="35">
        <v>1</v>
      </c>
      <c r="D13" s="35">
        <v>1</v>
      </c>
      <c r="E13" s="36">
        <v>2</v>
      </c>
      <c r="F13" s="37">
        <v>2</v>
      </c>
      <c r="G13" s="36">
        <v>11</v>
      </c>
      <c r="H13" s="36">
        <v>16</v>
      </c>
      <c r="I13" s="36">
        <v>0</v>
      </c>
      <c r="J13" s="36">
        <v>8</v>
      </c>
      <c r="K13" s="36">
        <v>4</v>
      </c>
      <c r="L13" s="36">
        <v>5</v>
      </c>
      <c r="M13" s="36">
        <v>13</v>
      </c>
      <c r="N13" s="36">
        <v>4</v>
      </c>
      <c r="O13" s="36">
        <v>0</v>
      </c>
      <c r="P13" s="36">
        <v>12</v>
      </c>
      <c r="Q13" s="36">
        <v>0</v>
      </c>
      <c r="R13" s="36">
        <v>0</v>
      </c>
      <c r="S13" s="36">
        <v>0</v>
      </c>
      <c r="T13" s="36">
        <v>7</v>
      </c>
      <c r="U13" s="36">
        <v>1</v>
      </c>
      <c r="V13" s="36">
        <v>0</v>
      </c>
      <c r="W13" s="36">
        <v>0</v>
      </c>
      <c r="X13" s="36">
        <v>10</v>
      </c>
      <c r="Y13" s="36">
        <v>0</v>
      </c>
      <c r="Z13" s="36">
        <v>0</v>
      </c>
      <c r="AA13" s="36">
        <v>0</v>
      </c>
      <c r="AB13" s="36">
        <v>8</v>
      </c>
      <c r="AC13" s="36">
        <v>1</v>
      </c>
      <c r="AD13" s="36">
        <v>1</v>
      </c>
      <c r="AE13" s="36">
        <v>0</v>
      </c>
      <c r="AF13" s="36">
        <v>9</v>
      </c>
      <c r="AG13" s="36">
        <v>0</v>
      </c>
      <c r="AH13" s="36">
        <v>0</v>
      </c>
      <c r="AI13" s="36">
        <v>0</v>
      </c>
      <c r="AJ13" s="36">
        <v>29</v>
      </c>
      <c r="AK13" s="36">
        <v>2</v>
      </c>
      <c r="AL13" s="36">
        <v>2</v>
      </c>
      <c r="AM13" s="36">
        <v>0</v>
      </c>
      <c r="AN13" s="36">
        <v>92</v>
      </c>
      <c r="AO13" s="36">
        <v>28</v>
      </c>
      <c r="AP13" s="36">
        <v>0</v>
      </c>
      <c r="AQ13" s="36">
        <v>19</v>
      </c>
      <c r="AR13" s="36">
        <v>11</v>
      </c>
      <c r="AS13" s="36">
        <v>0</v>
      </c>
      <c r="AT13" s="36">
        <v>0.84</v>
      </c>
      <c r="AU13" s="36">
        <v>359</v>
      </c>
      <c r="AV13" s="26"/>
      <c r="AW13" s="26"/>
      <c r="AX13" s="26"/>
      <c r="AY13" s="26"/>
      <c r="AZ13" s="26"/>
      <c r="BA13" s="26"/>
      <c r="BB13" s="26"/>
      <c r="BC13" s="26"/>
      <c r="BD13" s="26"/>
    </row>
    <row r="14" spans="1:56" ht="15.75" customHeight="1" x14ac:dyDescent="0.15">
      <c r="A14" s="34" t="s">
        <v>178</v>
      </c>
      <c r="B14" s="35">
        <v>2</v>
      </c>
      <c r="C14" s="35">
        <v>1</v>
      </c>
      <c r="D14" s="35">
        <v>1</v>
      </c>
      <c r="E14" s="36">
        <v>1</v>
      </c>
      <c r="F14" s="37">
        <v>1</v>
      </c>
      <c r="G14" s="36">
        <v>13</v>
      </c>
      <c r="H14" s="36">
        <v>13</v>
      </c>
      <c r="I14" s="36">
        <v>1</v>
      </c>
      <c r="J14" s="36">
        <v>8</v>
      </c>
      <c r="K14" s="36">
        <v>7</v>
      </c>
      <c r="L14" s="36">
        <v>7</v>
      </c>
      <c r="M14" s="36">
        <v>17</v>
      </c>
      <c r="N14" s="36">
        <v>0</v>
      </c>
      <c r="O14" s="36">
        <v>0</v>
      </c>
      <c r="P14" s="36">
        <v>10</v>
      </c>
      <c r="Q14" s="36">
        <v>1</v>
      </c>
      <c r="R14" s="36">
        <v>0</v>
      </c>
      <c r="S14" s="36">
        <v>0</v>
      </c>
      <c r="T14" s="36">
        <v>11</v>
      </c>
      <c r="U14" s="36">
        <v>1</v>
      </c>
      <c r="V14" s="36">
        <v>0</v>
      </c>
      <c r="W14" s="36">
        <v>0</v>
      </c>
      <c r="X14" s="36">
        <v>8</v>
      </c>
      <c r="Y14" s="36">
        <v>1</v>
      </c>
      <c r="Z14" s="36">
        <v>1</v>
      </c>
      <c r="AA14" s="36">
        <v>0</v>
      </c>
      <c r="AB14" s="36">
        <v>9</v>
      </c>
      <c r="AC14" s="36">
        <v>1</v>
      </c>
      <c r="AD14" s="36">
        <v>0</v>
      </c>
      <c r="AE14" s="36">
        <v>0</v>
      </c>
      <c r="AF14" s="36">
        <v>7</v>
      </c>
      <c r="AG14" s="36">
        <v>0</v>
      </c>
      <c r="AH14" s="36">
        <v>0</v>
      </c>
      <c r="AI14" s="36">
        <v>0</v>
      </c>
      <c r="AJ14" s="36">
        <v>29</v>
      </c>
      <c r="AK14" s="36">
        <v>2</v>
      </c>
      <c r="AL14" s="36">
        <v>2</v>
      </c>
      <c r="AM14" s="36">
        <v>1</v>
      </c>
      <c r="AN14" s="36">
        <v>58</v>
      </c>
      <c r="AO14" s="36">
        <v>2</v>
      </c>
      <c r="AP14" s="36">
        <v>60</v>
      </c>
      <c r="AQ14" s="36">
        <v>22</v>
      </c>
      <c r="AR14" s="36">
        <v>6</v>
      </c>
      <c r="AS14" s="36">
        <v>2</v>
      </c>
      <c r="AT14" s="36">
        <v>0.96</v>
      </c>
      <c r="AU14" s="26" t="s">
        <v>248</v>
      </c>
      <c r="AV14" s="26"/>
      <c r="AW14" s="36">
        <v>18</v>
      </c>
      <c r="AX14" s="26" t="s">
        <v>171</v>
      </c>
      <c r="AY14" s="26" t="s">
        <v>86</v>
      </c>
      <c r="AZ14" s="26" t="s">
        <v>166</v>
      </c>
      <c r="BA14" s="26" t="s">
        <v>179</v>
      </c>
      <c r="BB14" s="26" t="s">
        <v>156</v>
      </c>
      <c r="BC14" s="26" t="s">
        <v>85</v>
      </c>
      <c r="BD14" s="26" t="s">
        <v>85</v>
      </c>
    </row>
    <row r="15" spans="1:56" ht="15.75" customHeight="1" x14ac:dyDescent="0.15">
      <c r="A15" s="34" t="s">
        <v>178</v>
      </c>
      <c r="B15" s="35">
        <v>2</v>
      </c>
      <c r="C15" s="35">
        <v>1</v>
      </c>
      <c r="D15" s="35">
        <v>1</v>
      </c>
      <c r="E15" s="36">
        <v>2</v>
      </c>
      <c r="F15" s="37">
        <v>1</v>
      </c>
      <c r="G15" s="36">
        <v>17</v>
      </c>
      <c r="H15" s="36">
        <v>10</v>
      </c>
      <c r="I15" s="36">
        <v>0</v>
      </c>
      <c r="J15" s="36">
        <v>10</v>
      </c>
      <c r="K15" s="36">
        <v>7</v>
      </c>
      <c r="L15" s="36">
        <v>7</v>
      </c>
      <c r="M15" s="36">
        <v>17</v>
      </c>
      <c r="N15" s="36">
        <v>0</v>
      </c>
      <c r="O15" s="36">
        <v>0</v>
      </c>
      <c r="P15" s="36">
        <v>12</v>
      </c>
      <c r="Q15" s="36">
        <v>0</v>
      </c>
      <c r="R15" s="36">
        <v>0</v>
      </c>
      <c r="S15" s="36">
        <v>0</v>
      </c>
      <c r="T15" s="36">
        <v>9</v>
      </c>
      <c r="U15" s="36">
        <v>0</v>
      </c>
      <c r="V15" s="36">
        <v>0</v>
      </c>
      <c r="W15" s="36">
        <v>0</v>
      </c>
      <c r="X15" s="36">
        <v>10</v>
      </c>
      <c r="Y15" s="36">
        <v>2</v>
      </c>
      <c r="Z15" s="36">
        <v>1</v>
      </c>
      <c r="AA15" s="36">
        <v>0</v>
      </c>
      <c r="AB15" s="36">
        <v>14</v>
      </c>
      <c r="AC15" s="36">
        <v>0</v>
      </c>
      <c r="AD15" s="36">
        <v>0</v>
      </c>
      <c r="AE15" s="36">
        <v>0</v>
      </c>
      <c r="AF15" s="36">
        <v>10</v>
      </c>
      <c r="AG15" s="36">
        <v>0</v>
      </c>
      <c r="AH15" s="36">
        <v>0</v>
      </c>
      <c r="AI15" s="36">
        <v>0</v>
      </c>
      <c r="AJ15" s="36">
        <v>41</v>
      </c>
      <c r="AK15" s="36">
        <v>1</v>
      </c>
      <c r="AL15" s="36">
        <v>1</v>
      </c>
      <c r="AM15" s="36">
        <v>0</v>
      </c>
      <c r="AN15" s="36">
        <v>105</v>
      </c>
      <c r="AO15" s="36">
        <v>7</v>
      </c>
      <c r="AP15" s="36">
        <v>8</v>
      </c>
      <c r="AQ15" s="36">
        <v>28</v>
      </c>
      <c r="AR15" s="36">
        <v>2</v>
      </c>
      <c r="AS15" s="36">
        <v>0</v>
      </c>
      <c r="AT15" s="36">
        <v>0.98</v>
      </c>
      <c r="AU15" s="36">
        <v>462</v>
      </c>
      <c r="AV15" s="26"/>
      <c r="AW15" s="26"/>
      <c r="AX15" s="26"/>
      <c r="AY15" s="26"/>
      <c r="AZ15" s="26"/>
      <c r="BA15" s="26"/>
      <c r="BB15" s="26"/>
      <c r="BC15" s="26"/>
      <c r="BD15" s="26"/>
    </row>
    <row r="16" spans="1:56" ht="15.75" customHeight="1" x14ac:dyDescent="0.15">
      <c r="A16" s="34" t="s">
        <v>180</v>
      </c>
      <c r="B16" s="35">
        <v>2</v>
      </c>
      <c r="C16" s="35">
        <v>1</v>
      </c>
      <c r="D16" s="35">
        <v>1</v>
      </c>
      <c r="E16" s="36">
        <v>1</v>
      </c>
      <c r="F16" s="37">
        <v>2</v>
      </c>
      <c r="G16" s="36">
        <v>19</v>
      </c>
      <c r="H16" s="36">
        <v>6</v>
      </c>
      <c r="I16" s="36">
        <v>2</v>
      </c>
      <c r="J16" s="36">
        <v>6</v>
      </c>
      <c r="K16" s="36">
        <v>7</v>
      </c>
      <c r="L16" s="36">
        <v>8</v>
      </c>
      <c r="M16" s="36">
        <v>14</v>
      </c>
      <c r="N16" s="36">
        <v>3</v>
      </c>
      <c r="O16" s="36">
        <v>0</v>
      </c>
      <c r="P16" s="36">
        <v>13</v>
      </c>
      <c r="Q16" s="36">
        <v>0</v>
      </c>
      <c r="R16" s="36">
        <v>0</v>
      </c>
      <c r="S16" s="36">
        <v>0</v>
      </c>
      <c r="T16" s="36">
        <v>10</v>
      </c>
      <c r="U16" s="36">
        <v>0</v>
      </c>
      <c r="V16" s="36">
        <v>0</v>
      </c>
      <c r="W16" s="36">
        <v>0</v>
      </c>
      <c r="X16" s="36">
        <v>8</v>
      </c>
      <c r="Y16" s="36">
        <v>0</v>
      </c>
      <c r="Z16" s="36">
        <v>0</v>
      </c>
      <c r="AA16" s="36">
        <v>0</v>
      </c>
      <c r="AB16" s="36">
        <v>9</v>
      </c>
      <c r="AC16" s="36">
        <v>0</v>
      </c>
      <c r="AD16" s="36">
        <v>0</v>
      </c>
      <c r="AE16" s="36">
        <v>0</v>
      </c>
      <c r="AF16" s="36">
        <v>8</v>
      </c>
      <c r="AG16" s="36">
        <v>0</v>
      </c>
      <c r="AH16" s="36">
        <v>0</v>
      </c>
      <c r="AI16" s="36">
        <v>0</v>
      </c>
      <c r="AJ16" s="36">
        <v>34</v>
      </c>
      <c r="AK16" s="36">
        <v>3</v>
      </c>
      <c r="AL16" s="36">
        <v>1</v>
      </c>
      <c r="AM16" s="36">
        <v>0</v>
      </c>
      <c r="AN16" s="36">
        <v>72</v>
      </c>
      <c r="AO16" s="36">
        <v>8</v>
      </c>
      <c r="AP16" s="36">
        <v>40</v>
      </c>
      <c r="AQ16" s="36">
        <v>22</v>
      </c>
      <c r="AR16" s="36">
        <v>3</v>
      </c>
      <c r="AS16" s="36">
        <v>5</v>
      </c>
      <c r="AT16" s="36">
        <v>0.84</v>
      </c>
      <c r="AU16" s="36">
        <v>432</v>
      </c>
      <c r="AV16" s="26"/>
      <c r="AW16" s="36">
        <v>22</v>
      </c>
      <c r="AX16" s="26" t="s">
        <v>81</v>
      </c>
      <c r="AY16" s="26" t="s">
        <v>179</v>
      </c>
      <c r="AZ16" s="26" t="s">
        <v>166</v>
      </c>
      <c r="BA16" s="26" t="s">
        <v>88</v>
      </c>
      <c r="BB16" s="26" t="s">
        <v>156</v>
      </c>
      <c r="BC16" s="26" t="s">
        <v>85</v>
      </c>
      <c r="BD16" s="26" t="s">
        <v>95</v>
      </c>
    </row>
    <row r="17" spans="1:56" ht="15.75" customHeight="1" x14ac:dyDescent="0.15">
      <c r="A17" s="34" t="s">
        <v>180</v>
      </c>
      <c r="B17" s="35">
        <v>2</v>
      </c>
      <c r="C17" s="35">
        <v>1</v>
      </c>
      <c r="D17" s="35">
        <v>1</v>
      </c>
      <c r="E17" s="36">
        <v>2</v>
      </c>
      <c r="F17" s="37">
        <v>2</v>
      </c>
      <c r="G17" s="36">
        <v>18</v>
      </c>
      <c r="H17" s="36">
        <v>9</v>
      </c>
      <c r="I17" s="36">
        <v>0</v>
      </c>
      <c r="J17" s="36">
        <v>9</v>
      </c>
      <c r="K17" s="36">
        <v>8</v>
      </c>
      <c r="L17" s="36">
        <v>7</v>
      </c>
      <c r="M17" s="36">
        <v>13</v>
      </c>
      <c r="N17" s="36">
        <v>4</v>
      </c>
      <c r="O17" s="36">
        <v>0</v>
      </c>
      <c r="P17" s="36">
        <v>11</v>
      </c>
      <c r="Q17" s="36">
        <v>0</v>
      </c>
      <c r="R17" s="36">
        <v>0</v>
      </c>
      <c r="S17" s="36">
        <v>0</v>
      </c>
      <c r="T17" s="36">
        <v>11</v>
      </c>
      <c r="U17" s="36">
        <v>0</v>
      </c>
      <c r="V17" s="36">
        <v>0</v>
      </c>
      <c r="W17" s="36">
        <v>0</v>
      </c>
      <c r="X17" s="36">
        <v>10</v>
      </c>
      <c r="Y17" s="36">
        <v>0</v>
      </c>
      <c r="Z17" s="36">
        <v>0</v>
      </c>
      <c r="AA17" s="36">
        <v>0</v>
      </c>
      <c r="AB17" s="36">
        <v>14</v>
      </c>
      <c r="AC17" s="36">
        <v>0</v>
      </c>
      <c r="AD17" s="36">
        <v>0</v>
      </c>
      <c r="AE17" s="36">
        <v>0</v>
      </c>
      <c r="AF17" s="36">
        <v>12</v>
      </c>
      <c r="AG17" s="36">
        <v>0</v>
      </c>
      <c r="AH17" s="36">
        <v>0</v>
      </c>
      <c r="AI17" s="36">
        <v>0</v>
      </c>
      <c r="AJ17" s="36">
        <v>42</v>
      </c>
      <c r="AK17" s="36">
        <v>1</v>
      </c>
      <c r="AL17" s="36">
        <v>1</v>
      </c>
      <c r="AM17" s="36">
        <v>0</v>
      </c>
      <c r="AN17" s="36">
        <v>91</v>
      </c>
      <c r="AO17" s="36">
        <v>19</v>
      </c>
      <c r="AP17" s="36">
        <v>10</v>
      </c>
      <c r="AQ17" s="36">
        <v>24</v>
      </c>
      <c r="AR17" s="36">
        <v>1</v>
      </c>
      <c r="AS17" s="36">
        <v>5</v>
      </c>
      <c r="AT17" s="36">
        <v>0.82</v>
      </c>
      <c r="AU17" s="26" t="s">
        <v>249</v>
      </c>
      <c r="AV17" s="26"/>
      <c r="AW17" s="26"/>
      <c r="AX17" s="26"/>
      <c r="AY17" s="26"/>
      <c r="AZ17" s="26"/>
      <c r="BA17" s="26"/>
      <c r="BB17" s="26"/>
      <c r="BC17" s="26"/>
      <c r="BD17" s="26"/>
    </row>
    <row r="18" spans="1:56" ht="15.75" customHeight="1" x14ac:dyDescent="0.15">
      <c r="A18" s="34" t="s">
        <v>181</v>
      </c>
      <c r="B18" s="35">
        <v>2</v>
      </c>
      <c r="C18" s="35">
        <v>1</v>
      </c>
      <c r="D18" s="35">
        <v>1</v>
      </c>
      <c r="E18" s="36">
        <v>1</v>
      </c>
      <c r="F18" s="37">
        <v>1</v>
      </c>
      <c r="G18" s="36">
        <v>13</v>
      </c>
      <c r="H18" s="36">
        <v>2</v>
      </c>
      <c r="I18" s="36">
        <v>12</v>
      </c>
      <c r="J18" s="36">
        <v>8</v>
      </c>
      <c r="K18" s="36">
        <v>7</v>
      </c>
      <c r="L18" s="36">
        <v>5</v>
      </c>
      <c r="M18" s="36">
        <v>9</v>
      </c>
      <c r="N18" s="36">
        <v>0</v>
      </c>
      <c r="O18" s="36">
        <v>8</v>
      </c>
      <c r="P18" s="36">
        <v>11</v>
      </c>
      <c r="Q18" s="36">
        <v>0</v>
      </c>
      <c r="R18" s="36">
        <v>0</v>
      </c>
      <c r="S18" s="36">
        <v>0</v>
      </c>
      <c r="T18" s="36">
        <v>8</v>
      </c>
      <c r="U18" s="36">
        <v>1</v>
      </c>
      <c r="V18" s="36">
        <v>0</v>
      </c>
      <c r="W18" s="36">
        <v>0</v>
      </c>
      <c r="X18" s="36">
        <v>8</v>
      </c>
      <c r="Y18" s="36">
        <v>0</v>
      </c>
      <c r="Z18" s="36">
        <v>0</v>
      </c>
      <c r="AA18" s="36">
        <v>0</v>
      </c>
      <c r="AB18" s="36">
        <v>9</v>
      </c>
      <c r="AC18" s="36">
        <v>0</v>
      </c>
      <c r="AD18" s="36">
        <v>0</v>
      </c>
      <c r="AE18" s="36">
        <v>0</v>
      </c>
      <c r="AF18" s="36">
        <v>5</v>
      </c>
      <c r="AG18" s="36">
        <v>1</v>
      </c>
      <c r="AH18" s="36">
        <v>0</v>
      </c>
      <c r="AI18" s="36">
        <v>0</v>
      </c>
      <c r="AJ18" s="36">
        <v>28</v>
      </c>
      <c r="AK18" s="36">
        <v>3</v>
      </c>
      <c r="AL18" s="36">
        <v>1</v>
      </c>
      <c r="AM18" s="36">
        <v>0</v>
      </c>
      <c r="AN18" s="36">
        <v>44</v>
      </c>
      <c r="AO18" s="36">
        <v>6</v>
      </c>
      <c r="AP18" s="36">
        <v>20</v>
      </c>
      <c r="AQ18" s="36">
        <v>9</v>
      </c>
      <c r="AR18" s="36">
        <v>3</v>
      </c>
      <c r="AS18" s="36">
        <v>18</v>
      </c>
      <c r="AT18" s="36">
        <v>0.88</v>
      </c>
      <c r="AU18" s="36">
        <v>519</v>
      </c>
      <c r="AV18" s="26"/>
      <c r="AW18" s="36">
        <v>19</v>
      </c>
      <c r="AX18" s="26" t="s">
        <v>171</v>
      </c>
      <c r="AY18" s="26" t="s">
        <v>81</v>
      </c>
      <c r="AZ18" s="26" t="s">
        <v>169</v>
      </c>
      <c r="BA18" s="26" t="s">
        <v>176</v>
      </c>
      <c r="BB18" s="26" t="s">
        <v>121</v>
      </c>
      <c r="BC18" s="26" t="s">
        <v>85</v>
      </c>
      <c r="BD18" s="26" t="s">
        <v>98</v>
      </c>
    </row>
    <row r="19" spans="1:56" ht="15.75" customHeight="1" x14ac:dyDescent="0.15">
      <c r="A19" s="34" t="s">
        <v>181</v>
      </c>
      <c r="B19" s="35">
        <v>2</v>
      </c>
      <c r="C19" s="35">
        <v>1</v>
      </c>
      <c r="D19" s="35">
        <v>1</v>
      </c>
      <c r="E19" s="36">
        <v>2</v>
      </c>
      <c r="F19" s="37">
        <v>1</v>
      </c>
      <c r="G19" s="36">
        <v>13</v>
      </c>
      <c r="H19" s="36">
        <v>2</v>
      </c>
      <c r="I19" s="36">
        <v>12</v>
      </c>
      <c r="J19" s="36">
        <v>9</v>
      </c>
      <c r="K19" s="36">
        <v>7</v>
      </c>
      <c r="L19" s="36">
        <v>8</v>
      </c>
      <c r="M19" s="36">
        <v>13</v>
      </c>
      <c r="N19" s="36">
        <v>2</v>
      </c>
      <c r="O19" s="36">
        <v>2</v>
      </c>
      <c r="P19" s="36">
        <v>11</v>
      </c>
      <c r="Q19" s="36">
        <v>1</v>
      </c>
      <c r="R19" s="36">
        <v>1</v>
      </c>
      <c r="S19" s="36">
        <v>1</v>
      </c>
      <c r="T19" s="36">
        <v>11</v>
      </c>
      <c r="U19" s="36">
        <v>0</v>
      </c>
      <c r="V19" s="36">
        <v>0</v>
      </c>
      <c r="W19" s="36">
        <v>0</v>
      </c>
      <c r="X19" s="36">
        <v>13</v>
      </c>
      <c r="Y19" s="36">
        <v>0</v>
      </c>
      <c r="Z19" s="36">
        <v>0</v>
      </c>
      <c r="AA19" s="36">
        <v>0</v>
      </c>
      <c r="AB19" s="36">
        <v>11</v>
      </c>
      <c r="AC19" s="36">
        <v>1</v>
      </c>
      <c r="AD19" s="36">
        <v>1</v>
      </c>
      <c r="AE19" s="36">
        <v>0</v>
      </c>
      <c r="AF19" s="36">
        <v>11</v>
      </c>
      <c r="AG19" s="36">
        <v>1</v>
      </c>
      <c r="AH19" s="36">
        <v>0</v>
      </c>
      <c r="AI19" s="36">
        <v>0</v>
      </c>
      <c r="AJ19" s="36">
        <v>48</v>
      </c>
      <c r="AK19" s="36">
        <v>4</v>
      </c>
      <c r="AL19" s="36">
        <v>3</v>
      </c>
      <c r="AM19" s="36">
        <v>0</v>
      </c>
      <c r="AN19" s="36">
        <v>55</v>
      </c>
      <c r="AO19" s="36">
        <v>16</v>
      </c>
      <c r="AP19" s="36">
        <v>49</v>
      </c>
      <c r="AQ19" s="36">
        <v>14</v>
      </c>
      <c r="AR19" s="36">
        <v>7</v>
      </c>
      <c r="AS19" s="36">
        <v>9</v>
      </c>
      <c r="AT19" s="36">
        <v>0.9</v>
      </c>
      <c r="AU19" s="36">
        <v>335</v>
      </c>
      <c r="AV19" s="26"/>
      <c r="AW19" s="26"/>
      <c r="AX19" s="26"/>
      <c r="AY19" s="26"/>
      <c r="AZ19" s="26"/>
      <c r="BA19" s="26"/>
      <c r="BB19" s="26"/>
      <c r="BC19" s="26"/>
      <c r="BD19" s="26"/>
    </row>
    <row r="20" spans="1:56" ht="15.75" customHeight="1" x14ac:dyDescent="0.15">
      <c r="A20" s="34" t="s">
        <v>182</v>
      </c>
      <c r="B20" s="35">
        <v>2</v>
      </c>
      <c r="C20" s="35">
        <v>1</v>
      </c>
      <c r="D20" s="35">
        <v>1</v>
      </c>
      <c r="E20" s="36">
        <v>1</v>
      </c>
      <c r="F20" s="37">
        <v>2</v>
      </c>
      <c r="G20" s="36">
        <v>19</v>
      </c>
      <c r="H20" s="36">
        <v>1</v>
      </c>
      <c r="I20" s="36">
        <v>7</v>
      </c>
      <c r="J20" s="36">
        <v>7</v>
      </c>
      <c r="K20" s="36">
        <v>10</v>
      </c>
      <c r="L20" s="36">
        <v>6</v>
      </c>
      <c r="M20" s="36">
        <v>16</v>
      </c>
      <c r="N20" s="36">
        <v>1</v>
      </c>
      <c r="O20" s="36">
        <v>0</v>
      </c>
      <c r="P20" s="36">
        <v>11</v>
      </c>
      <c r="Q20" s="36">
        <v>0</v>
      </c>
      <c r="R20" s="36">
        <v>0</v>
      </c>
      <c r="S20" s="36">
        <v>0</v>
      </c>
      <c r="T20" s="36">
        <v>9</v>
      </c>
      <c r="U20" s="36">
        <v>1</v>
      </c>
      <c r="V20" s="36">
        <v>1</v>
      </c>
      <c r="W20" s="36">
        <v>0</v>
      </c>
      <c r="X20" s="36">
        <v>13</v>
      </c>
      <c r="Y20" s="36">
        <v>1</v>
      </c>
      <c r="Z20" s="36">
        <v>1</v>
      </c>
      <c r="AA20" s="36">
        <v>0</v>
      </c>
      <c r="AB20" s="36">
        <v>9</v>
      </c>
      <c r="AC20" s="36">
        <v>0</v>
      </c>
      <c r="AD20" s="36">
        <v>0</v>
      </c>
      <c r="AE20" s="36">
        <v>0</v>
      </c>
      <c r="AF20" s="36">
        <v>10</v>
      </c>
      <c r="AG20" s="36">
        <v>1</v>
      </c>
      <c r="AH20" s="36">
        <v>0</v>
      </c>
      <c r="AI20" s="36">
        <v>0</v>
      </c>
      <c r="AJ20" s="36">
        <v>33</v>
      </c>
      <c r="AK20" s="36">
        <v>2</v>
      </c>
      <c r="AL20" s="36">
        <v>1</v>
      </c>
      <c r="AM20" s="36">
        <v>0</v>
      </c>
      <c r="AN20" s="36">
        <v>100</v>
      </c>
      <c r="AO20" s="36">
        <v>8</v>
      </c>
      <c r="AP20" s="36">
        <v>12</v>
      </c>
      <c r="AQ20" s="36">
        <v>25</v>
      </c>
      <c r="AR20" s="36">
        <v>5</v>
      </c>
      <c r="AS20" s="36">
        <v>0</v>
      </c>
      <c r="AT20" s="36">
        <v>0.9</v>
      </c>
      <c r="AU20" s="36">
        <v>490</v>
      </c>
      <c r="AV20" s="26"/>
      <c r="AW20" s="36">
        <v>19</v>
      </c>
      <c r="AX20" s="26" t="s">
        <v>165</v>
      </c>
      <c r="AY20" s="26" t="s">
        <v>179</v>
      </c>
      <c r="AZ20" s="26" t="s">
        <v>169</v>
      </c>
      <c r="BA20" s="26" t="s">
        <v>176</v>
      </c>
      <c r="BB20" s="26" t="s">
        <v>121</v>
      </c>
      <c r="BC20" s="26" t="s">
        <v>98</v>
      </c>
      <c r="BD20" s="26" t="s">
        <v>103</v>
      </c>
    </row>
    <row r="21" spans="1:56" ht="15.75" customHeight="1" x14ac:dyDescent="0.15">
      <c r="A21" s="34" t="s">
        <v>182</v>
      </c>
      <c r="B21" s="35">
        <v>2</v>
      </c>
      <c r="C21" s="35">
        <v>1</v>
      </c>
      <c r="D21" s="35">
        <v>1</v>
      </c>
      <c r="E21" s="36">
        <v>2</v>
      </c>
      <c r="F21" s="37">
        <v>2</v>
      </c>
      <c r="G21" s="36">
        <v>19</v>
      </c>
      <c r="H21" s="36">
        <v>4</v>
      </c>
      <c r="I21" s="36">
        <v>4</v>
      </c>
      <c r="J21" s="36">
        <v>8</v>
      </c>
      <c r="K21" s="36">
        <v>10</v>
      </c>
      <c r="L21" s="36">
        <v>6</v>
      </c>
      <c r="M21" s="36">
        <v>17</v>
      </c>
      <c r="N21" s="36">
        <v>0</v>
      </c>
      <c r="O21" s="36">
        <v>0</v>
      </c>
      <c r="P21" s="36">
        <v>13</v>
      </c>
      <c r="Q21" s="36">
        <v>0</v>
      </c>
      <c r="R21" s="36">
        <v>0</v>
      </c>
      <c r="S21" s="36">
        <v>0</v>
      </c>
      <c r="T21" s="36">
        <v>13</v>
      </c>
      <c r="U21" s="36">
        <v>0</v>
      </c>
      <c r="V21" s="36">
        <v>0</v>
      </c>
      <c r="W21" s="36">
        <v>0</v>
      </c>
      <c r="X21" s="36">
        <v>13</v>
      </c>
      <c r="Y21" s="36">
        <v>0</v>
      </c>
      <c r="Z21" s="36">
        <v>0</v>
      </c>
      <c r="AA21" s="36">
        <v>0</v>
      </c>
      <c r="AB21" s="36">
        <v>12</v>
      </c>
      <c r="AC21" s="36">
        <v>0</v>
      </c>
      <c r="AD21" s="36">
        <v>0</v>
      </c>
      <c r="AE21" s="36">
        <v>0</v>
      </c>
      <c r="AF21" s="36">
        <v>13</v>
      </c>
      <c r="AG21" s="36">
        <v>1</v>
      </c>
      <c r="AH21" s="36">
        <v>0</v>
      </c>
      <c r="AI21" s="36">
        <v>0</v>
      </c>
      <c r="AJ21" s="36">
        <v>51</v>
      </c>
      <c r="AK21" s="36">
        <v>2</v>
      </c>
      <c r="AL21" s="36">
        <v>0</v>
      </c>
      <c r="AM21" s="36">
        <v>0</v>
      </c>
      <c r="AN21" s="36">
        <v>101</v>
      </c>
      <c r="AO21" s="36">
        <v>4</v>
      </c>
      <c r="AP21" s="36">
        <v>15</v>
      </c>
      <c r="AQ21" s="36">
        <v>30</v>
      </c>
      <c r="AR21" s="36">
        <v>0</v>
      </c>
      <c r="AS21" s="36">
        <v>0</v>
      </c>
      <c r="AT21" s="36">
        <v>0.94</v>
      </c>
      <c r="AU21" s="36">
        <v>268</v>
      </c>
      <c r="AV21" s="26"/>
      <c r="AW21" s="26"/>
      <c r="AX21" s="26"/>
      <c r="AY21" s="26"/>
      <c r="AZ21" s="26"/>
      <c r="BA21" s="26"/>
      <c r="BB21" s="26"/>
      <c r="BC21" s="26"/>
      <c r="BD21" s="26"/>
    </row>
    <row r="22" spans="1:56" ht="15.75" customHeight="1" x14ac:dyDescent="0.15">
      <c r="A22" s="34" t="s">
        <v>183</v>
      </c>
      <c r="B22" s="35">
        <v>2</v>
      </c>
      <c r="C22" s="35">
        <v>1</v>
      </c>
      <c r="D22" s="35">
        <v>1</v>
      </c>
      <c r="E22" s="36">
        <v>1</v>
      </c>
      <c r="F22" s="37">
        <v>2</v>
      </c>
      <c r="G22" s="36">
        <v>13</v>
      </c>
      <c r="H22" s="36">
        <v>2</v>
      </c>
      <c r="I22" s="36">
        <v>11</v>
      </c>
      <c r="J22" s="36">
        <v>4</v>
      </c>
      <c r="K22" s="36">
        <v>6</v>
      </c>
      <c r="L22" s="36">
        <v>5</v>
      </c>
      <c r="M22" s="36">
        <v>7</v>
      </c>
      <c r="N22" s="36">
        <v>4</v>
      </c>
      <c r="O22" s="36">
        <v>6</v>
      </c>
      <c r="P22" s="36">
        <v>8</v>
      </c>
      <c r="Q22" s="36">
        <v>1</v>
      </c>
      <c r="R22" s="36">
        <v>0</v>
      </c>
      <c r="S22" s="36">
        <v>0</v>
      </c>
      <c r="T22" s="36">
        <v>65</v>
      </c>
      <c r="U22" s="36">
        <v>1</v>
      </c>
      <c r="V22" s="36">
        <v>1</v>
      </c>
      <c r="W22" s="36">
        <v>0</v>
      </c>
      <c r="X22" s="36">
        <v>6</v>
      </c>
      <c r="Y22" s="36">
        <v>1</v>
      </c>
      <c r="Z22" s="36">
        <v>1</v>
      </c>
      <c r="AA22" s="36">
        <v>0</v>
      </c>
      <c r="AB22" s="36">
        <v>7</v>
      </c>
      <c r="AC22" s="36">
        <v>0</v>
      </c>
      <c r="AD22" s="36">
        <v>0</v>
      </c>
      <c r="AE22" s="36">
        <v>0</v>
      </c>
      <c r="AF22" s="36">
        <v>5</v>
      </c>
      <c r="AG22" s="36">
        <v>1</v>
      </c>
      <c r="AH22" s="36">
        <v>0</v>
      </c>
      <c r="AI22" s="36">
        <v>0</v>
      </c>
      <c r="AJ22" s="36">
        <v>16</v>
      </c>
      <c r="AK22" s="36">
        <v>1</v>
      </c>
      <c r="AL22" s="36">
        <v>1</v>
      </c>
      <c r="AM22" s="36">
        <v>0</v>
      </c>
      <c r="AN22" s="36">
        <v>78</v>
      </c>
      <c r="AO22" s="36">
        <v>13</v>
      </c>
      <c r="AP22" s="36">
        <v>29</v>
      </c>
      <c r="AQ22" s="36">
        <v>12</v>
      </c>
      <c r="AR22" s="36">
        <v>9</v>
      </c>
      <c r="AS22" s="36">
        <v>4</v>
      </c>
      <c r="AT22" s="36">
        <v>0.92</v>
      </c>
      <c r="AU22" s="36">
        <v>478</v>
      </c>
      <c r="AV22" s="26"/>
      <c r="AW22" s="36">
        <v>22</v>
      </c>
      <c r="AX22" s="26" t="s">
        <v>171</v>
      </c>
      <c r="AY22" s="26" t="s">
        <v>86</v>
      </c>
      <c r="AZ22" s="26" t="s">
        <v>155</v>
      </c>
      <c r="BA22" s="26" t="s">
        <v>83</v>
      </c>
      <c r="BB22" s="26" t="s">
        <v>156</v>
      </c>
      <c r="BC22" s="26" t="s">
        <v>95</v>
      </c>
      <c r="BD22" s="26" t="s">
        <v>85</v>
      </c>
    </row>
    <row r="23" spans="1:56" ht="15.75" customHeight="1" x14ac:dyDescent="0.15">
      <c r="A23" s="34" t="s">
        <v>183</v>
      </c>
      <c r="B23" s="35">
        <v>2</v>
      </c>
      <c r="C23" s="35">
        <v>1</v>
      </c>
      <c r="D23" s="35">
        <v>1</v>
      </c>
      <c r="E23" s="36">
        <v>2</v>
      </c>
      <c r="F23" s="37">
        <v>2</v>
      </c>
      <c r="G23" s="36">
        <v>14</v>
      </c>
      <c r="H23" s="36">
        <v>13</v>
      </c>
      <c r="I23" s="36">
        <v>0</v>
      </c>
      <c r="J23" s="36">
        <v>4</v>
      </c>
      <c r="K23" s="36">
        <v>3</v>
      </c>
      <c r="L23" s="36">
        <v>6</v>
      </c>
      <c r="M23" s="36">
        <v>7</v>
      </c>
      <c r="N23" s="36">
        <v>10</v>
      </c>
      <c r="O23" s="36">
        <v>0</v>
      </c>
      <c r="P23" s="36">
        <v>11</v>
      </c>
      <c r="Q23" s="36">
        <v>0</v>
      </c>
      <c r="R23" s="36">
        <v>0</v>
      </c>
      <c r="S23" s="36">
        <v>0</v>
      </c>
      <c r="T23" s="36">
        <v>8</v>
      </c>
      <c r="U23" s="36">
        <v>0</v>
      </c>
      <c r="V23" s="36">
        <v>0</v>
      </c>
      <c r="W23" s="36">
        <v>0</v>
      </c>
      <c r="X23" s="36">
        <v>10</v>
      </c>
      <c r="Y23" s="36">
        <v>1</v>
      </c>
      <c r="Z23" s="36">
        <v>1</v>
      </c>
      <c r="AA23" s="36">
        <v>0</v>
      </c>
      <c r="AB23" s="36">
        <v>7</v>
      </c>
      <c r="AC23" s="36">
        <v>0</v>
      </c>
      <c r="AD23" s="36">
        <v>0</v>
      </c>
      <c r="AE23" s="36">
        <v>0</v>
      </c>
      <c r="AF23" s="36">
        <v>8</v>
      </c>
      <c r="AG23" s="36">
        <v>1</v>
      </c>
      <c r="AH23" s="36">
        <v>1</v>
      </c>
      <c r="AI23" s="36">
        <v>0</v>
      </c>
      <c r="AJ23" s="36">
        <v>34</v>
      </c>
      <c r="AK23" s="36">
        <v>3</v>
      </c>
      <c r="AL23" s="36">
        <v>2</v>
      </c>
      <c r="AM23" s="36">
        <v>0</v>
      </c>
      <c r="AN23" s="36">
        <v>36</v>
      </c>
      <c r="AO23" s="36">
        <v>9</v>
      </c>
      <c r="AP23" s="36">
        <v>75</v>
      </c>
      <c r="AQ23" s="36">
        <v>1</v>
      </c>
      <c r="AR23" s="36">
        <v>9</v>
      </c>
      <c r="AS23" s="36">
        <v>20</v>
      </c>
      <c r="AT23" s="36">
        <v>0.88</v>
      </c>
      <c r="AU23" s="36">
        <v>337</v>
      </c>
      <c r="AV23" s="26"/>
      <c r="AW23" s="26"/>
      <c r="AX23" s="26"/>
      <c r="AY23" s="26"/>
      <c r="AZ23" s="26"/>
      <c r="BA23" s="26"/>
      <c r="BB23" s="26"/>
      <c r="BC23" s="26"/>
      <c r="BD23" s="26"/>
    </row>
    <row r="24" spans="1:56" ht="15.75" customHeight="1" x14ac:dyDescent="0.15">
      <c r="A24" s="34" t="s">
        <v>184</v>
      </c>
      <c r="B24" s="35">
        <v>1</v>
      </c>
      <c r="C24" s="35">
        <v>1</v>
      </c>
      <c r="D24" s="39">
        <v>0</v>
      </c>
      <c r="E24" s="36">
        <v>1</v>
      </c>
      <c r="F24" s="37">
        <v>1</v>
      </c>
      <c r="G24" s="36">
        <v>8</v>
      </c>
      <c r="H24" s="36">
        <v>19</v>
      </c>
      <c r="I24" s="36">
        <v>0</v>
      </c>
      <c r="J24" s="36">
        <v>8</v>
      </c>
      <c r="K24" s="36">
        <v>5</v>
      </c>
      <c r="L24" s="36">
        <v>2</v>
      </c>
      <c r="M24" s="36">
        <v>5</v>
      </c>
      <c r="N24" s="36">
        <v>12</v>
      </c>
      <c r="O24" s="36">
        <v>0</v>
      </c>
      <c r="P24" s="36">
        <v>11</v>
      </c>
      <c r="Q24" s="36">
        <v>3</v>
      </c>
      <c r="R24" s="36">
        <v>1</v>
      </c>
      <c r="S24" s="36">
        <v>0</v>
      </c>
      <c r="T24" s="36">
        <v>11</v>
      </c>
      <c r="U24" s="36">
        <v>3</v>
      </c>
      <c r="V24" s="36">
        <v>1</v>
      </c>
      <c r="W24" s="36">
        <v>0</v>
      </c>
      <c r="X24" s="36">
        <v>8</v>
      </c>
      <c r="Y24" s="36">
        <v>6</v>
      </c>
      <c r="Z24" s="36">
        <v>1</v>
      </c>
      <c r="AA24" s="36">
        <v>0</v>
      </c>
      <c r="AB24" s="36">
        <v>8</v>
      </c>
      <c r="AC24" s="36">
        <v>6</v>
      </c>
      <c r="AD24" s="36">
        <v>1</v>
      </c>
      <c r="AE24" s="36">
        <v>0</v>
      </c>
      <c r="AF24" s="36">
        <v>9</v>
      </c>
      <c r="AG24" s="36">
        <v>5</v>
      </c>
      <c r="AH24" s="36">
        <v>1</v>
      </c>
      <c r="AI24" s="36">
        <v>0</v>
      </c>
      <c r="AJ24" s="36">
        <v>24</v>
      </c>
      <c r="AK24" s="36">
        <v>20</v>
      </c>
      <c r="AL24" s="36">
        <v>5</v>
      </c>
      <c r="AM24" s="36">
        <v>2</v>
      </c>
      <c r="AN24" s="36">
        <v>41</v>
      </c>
      <c r="AO24" s="36">
        <v>17</v>
      </c>
      <c r="AP24" s="36">
        <v>62</v>
      </c>
      <c r="AQ24" s="36">
        <v>12</v>
      </c>
      <c r="AR24" s="36">
        <v>18</v>
      </c>
      <c r="AS24" s="36">
        <v>0</v>
      </c>
      <c r="AT24" s="36">
        <v>0.92</v>
      </c>
      <c r="AU24" s="36">
        <v>1227</v>
      </c>
      <c r="AV24" s="26"/>
      <c r="AW24" s="36">
        <v>28</v>
      </c>
      <c r="AX24" s="26" t="s">
        <v>165</v>
      </c>
      <c r="AY24" s="26" t="s">
        <v>86</v>
      </c>
      <c r="AZ24" s="26" t="s">
        <v>179</v>
      </c>
      <c r="BA24" s="26" t="s">
        <v>185</v>
      </c>
      <c r="BB24" s="26" t="s">
        <v>121</v>
      </c>
      <c r="BC24" s="26" t="s">
        <v>103</v>
      </c>
      <c r="BD24" s="26" t="s">
        <v>186</v>
      </c>
    </row>
    <row r="25" spans="1:56" ht="15.75" customHeight="1" x14ac:dyDescent="0.15">
      <c r="A25" s="34" t="s">
        <v>184</v>
      </c>
      <c r="B25" s="35">
        <v>1</v>
      </c>
      <c r="C25" s="35">
        <v>1</v>
      </c>
      <c r="D25" s="39">
        <v>0</v>
      </c>
      <c r="E25" s="36">
        <v>2</v>
      </c>
      <c r="F25" s="37">
        <v>1</v>
      </c>
      <c r="G25" s="36">
        <v>6</v>
      </c>
      <c r="H25" s="36">
        <v>21</v>
      </c>
      <c r="I25" s="36">
        <v>0</v>
      </c>
      <c r="J25" s="36">
        <v>3</v>
      </c>
      <c r="K25" s="36">
        <v>4</v>
      </c>
      <c r="L25" s="36">
        <v>3</v>
      </c>
      <c r="M25" s="36">
        <v>8</v>
      </c>
      <c r="N25" s="36">
        <v>9</v>
      </c>
      <c r="O25" s="36">
        <v>0</v>
      </c>
      <c r="P25" s="36">
        <v>10</v>
      </c>
      <c r="Q25" s="36">
        <v>4</v>
      </c>
      <c r="R25" s="36">
        <v>1</v>
      </c>
      <c r="S25" s="36">
        <v>0</v>
      </c>
      <c r="T25" s="36">
        <v>7</v>
      </c>
      <c r="U25" s="36">
        <v>7</v>
      </c>
      <c r="V25" s="36">
        <v>0</v>
      </c>
      <c r="W25" s="36">
        <v>1</v>
      </c>
      <c r="X25" s="36">
        <v>9</v>
      </c>
      <c r="Y25" s="36">
        <v>6</v>
      </c>
      <c r="Z25" s="36">
        <v>1</v>
      </c>
      <c r="AA25" s="36">
        <v>0</v>
      </c>
      <c r="AB25" s="36">
        <v>6</v>
      </c>
      <c r="AC25" s="36">
        <v>9</v>
      </c>
      <c r="AD25" s="36">
        <v>1</v>
      </c>
      <c r="AE25" s="36">
        <v>0</v>
      </c>
      <c r="AF25" s="36">
        <v>3</v>
      </c>
      <c r="AG25" s="36">
        <v>11</v>
      </c>
      <c r="AH25" s="36">
        <v>1</v>
      </c>
      <c r="AI25" s="36">
        <v>0</v>
      </c>
      <c r="AJ25" s="36">
        <v>27</v>
      </c>
      <c r="AK25" s="36">
        <v>29</v>
      </c>
      <c r="AL25" s="36">
        <v>5</v>
      </c>
      <c r="AM25" s="36">
        <v>0</v>
      </c>
      <c r="AN25" s="36">
        <v>78</v>
      </c>
      <c r="AO25" s="36">
        <v>42</v>
      </c>
      <c r="AP25" s="36">
        <v>0</v>
      </c>
      <c r="AQ25" s="36">
        <v>15</v>
      </c>
      <c r="AR25" s="36">
        <v>15</v>
      </c>
      <c r="AS25" s="36">
        <v>0</v>
      </c>
      <c r="AT25" s="36">
        <v>0.88</v>
      </c>
      <c r="AU25" s="36">
        <v>600</v>
      </c>
      <c r="AV25" s="26"/>
      <c r="AW25" s="26"/>
      <c r="AX25" s="26"/>
      <c r="AY25" s="26"/>
      <c r="AZ25" s="26"/>
      <c r="BA25" s="26"/>
      <c r="BB25" s="26"/>
      <c r="BC25" s="26"/>
      <c r="BD25" s="26"/>
    </row>
    <row r="26" spans="1:56" ht="15.75" customHeight="1" x14ac:dyDescent="0.15">
      <c r="A26" s="34" t="s">
        <v>187</v>
      </c>
      <c r="B26" s="35">
        <v>1</v>
      </c>
      <c r="C26" s="35">
        <v>2</v>
      </c>
      <c r="D26" s="39">
        <v>0</v>
      </c>
      <c r="E26" s="36">
        <v>1</v>
      </c>
      <c r="F26" s="37">
        <v>2</v>
      </c>
      <c r="G26" s="36">
        <v>5</v>
      </c>
      <c r="H26" s="36">
        <v>10</v>
      </c>
      <c r="I26" s="36">
        <v>12</v>
      </c>
      <c r="J26" s="36">
        <v>4</v>
      </c>
      <c r="K26" s="36">
        <v>8</v>
      </c>
      <c r="L26" s="36">
        <v>8</v>
      </c>
      <c r="M26" s="36">
        <v>11</v>
      </c>
      <c r="N26" s="36">
        <v>2</v>
      </c>
      <c r="O26" s="36">
        <v>4</v>
      </c>
      <c r="P26" s="36">
        <v>12</v>
      </c>
      <c r="Q26" s="36">
        <v>0</v>
      </c>
      <c r="R26" s="36">
        <v>0</v>
      </c>
      <c r="S26" s="36">
        <v>0</v>
      </c>
      <c r="T26" s="36">
        <v>13</v>
      </c>
      <c r="U26" s="36">
        <v>0</v>
      </c>
      <c r="V26" s="36">
        <v>0</v>
      </c>
      <c r="W26" s="36">
        <v>0</v>
      </c>
      <c r="X26" s="36">
        <v>13</v>
      </c>
      <c r="Y26" s="36">
        <v>0</v>
      </c>
      <c r="Z26" s="36">
        <v>0</v>
      </c>
      <c r="AA26" s="36">
        <v>0</v>
      </c>
      <c r="AB26" s="36">
        <v>11</v>
      </c>
      <c r="AC26" s="36">
        <v>0</v>
      </c>
      <c r="AD26" s="36">
        <v>0</v>
      </c>
      <c r="AE26" s="36">
        <v>0</v>
      </c>
      <c r="AF26" s="36">
        <v>11</v>
      </c>
      <c r="AG26" s="36">
        <v>0</v>
      </c>
      <c r="AH26" s="36">
        <v>0</v>
      </c>
      <c r="AI26" s="36">
        <v>0</v>
      </c>
      <c r="AJ26" s="36">
        <v>44</v>
      </c>
      <c r="AK26" s="36">
        <v>0</v>
      </c>
      <c r="AL26" s="36">
        <v>0</v>
      </c>
      <c r="AM26" s="36">
        <v>0</v>
      </c>
      <c r="AN26" s="36">
        <v>88</v>
      </c>
      <c r="AO26" s="36">
        <v>12</v>
      </c>
      <c r="AP26" s="36">
        <v>20</v>
      </c>
      <c r="AQ26" s="36">
        <v>17</v>
      </c>
      <c r="AR26" s="36">
        <v>8</v>
      </c>
      <c r="AS26" s="36">
        <v>7</v>
      </c>
      <c r="AT26" s="36">
        <v>0.92</v>
      </c>
      <c r="AU26" s="36">
        <v>383</v>
      </c>
      <c r="AV26" s="26"/>
      <c r="AW26" s="36">
        <v>22</v>
      </c>
      <c r="AX26" s="26" t="s">
        <v>52</v>
      </c>
      <c r="AY26" s="26" t="s">
        <v>63</v>
      </c>
      <c r="AZ26" s="26" t="s">
        <v>124</v>
      </c>
      <c r="BA26" s="26" t="s">
        <v>64</v>
      </c>
      <c r="BB26" s="26" t="s">
        <v>60</v>
      </c>
      <c r="BC26" s="26" t="s">
        <v>98</v>
      </c>
      <c r="BD26" s="26" t="s">
        <v>98</v>
      </c>
    </row>
    <row r="27" spans="1:56" ht="15.75" customHeight="1" x14ac:dyDescent="0.15">
      <c r="A27" s="34" t="s">
        <v>187</v>
      </c>
      <c r="B27" s="35">
        <v>1</v>
      </c>
      <c r="C27" s="35">
        <v>2</v>
      </c>
      <c r="D27" s="39">
        <v>0</v>
      </c>
      <c r="E27" s="36">
        <v>2</v>
      </c>
      <c r="F27" s="37">
        <v>2</v>
      </c>
      <c r="G27" s="36">
        <v>16</v>
      </c>
      <c r="H27" s="36">
        <v>6</v>
      </c>
      <c r="I27" s="36">
        <v>5</v>
      </c>
      <c r="J27" s="36">
        <v>8</v>
      </c>
      <c r="K27" s="36">
        <v>8</v>
      </c>
      <c r="L27" s="36">
        <v>6</v>
      </c>
      <c r="M27" s="36">
        <v>15</v>
      </c>
      <c r="N27" s="36">
        <v>1</v>
      </c>
      <c r="O27" s="36">
        <v>1</v>
      </c>
      <c r="P27" s="36">
        <v>13</v>
      </c>
      <c r="Q27" s="36">
        <v>0</v>
      </c>
      <c r="R27" s="36">
        <v>0</v>
      </c>
      <c r="S27" s="36">
        <v>0</v>
      </c>
      <c r="T27" s="36">
        <v>12</v>
      </c>
      <c r="U27" s="36">
        <v>0</v>
      </c>
      <c r="V27" s="36">
        <v>0</v>
      </c>
      <c r="W27" s="36">
        <v>0</v>
      </c>
      <c r="X27" s="36">
        <v>14</v>
      </c>
      <c r="Y27" s="36">
        <v>0</v>
      </c>
      <c r="Z27" s="36">
        <v>0</v>
      </c>
      <c r="AA27" s="36">
        <v>0</v>
      </c>
      <c r="AB27" s="36">
        <v>12</v>
      </c>
      <c r="AC27" s="36">
        <v>0</v>
      </c>
      <c r="AD27" s="36">
        <v>0</v>
      </c>
      <c r="AE27" s="36">
        <v>0</v>
      </c>
      <c r="AF27" s="36">
        <v>10</v>
      </c>
      <c r="AG27" s="36">
        <v>0</v>
      </c>
      <c r="AH27" s="36">
        <v>0</v>
      </c>
      <c r="AI27" s="36">
        <v>0</v>
      </c>
      <c r="AJ27" s="36">
        <v>54</v>
      </c>
      <c r="AK27" s="36">
        <v>2</v>
      </c>
      <c r="AL27" s="36">
        <v>0</v>
      </c>
      <c r="AM27" s="36">
        <v>0</v>
      </c>
      <c r="AN27" s="36">
        <v>97</v>
      </c>
      <c r="AO27" s="36">
        <v>8</v>
      </c>
      <c r="AP27" s="36">
        <v>15</v>
      </c>
      <c r="AQ27" s="36">
        <v>24</v>
      </c>
      <c r="AR27" s="36">
        <v>6</v>
      </c>
      <c r="AS27" s="36">
        <v>0</v>
      </c>
      <c r="AT27" s="36">
        <v>0.96</v>
      </c>
      <c r="AU27" s="36">
        <v>255</v>
      </c>
      <c r="AV27" s="26"/>
      <c r="AW27" s="26"/>
      <c r="AX27" s="26"/>
      <c r="AY27" s="26"/>
      <c r="AZ27" s="26"/>
      <c r="BA27" s="26"/>
      <c r="BB27" s="26"/>
      <c r="BC27" s="26"/>
      <c r="BD27" s="26"/>
    </row>
    <row r="28" spans="1:56" ht="15.75" customHeight="1" x14ac:dyDescent="0.15">
      <c r="A28" s="34" t="s">
        <v>188</v>
      </c>
      <c r="B28" s="35">
        <v>1</v>
      </c>
      <c r="C28" s="35">
        <v>1</v>
      </c>
      <c r="D28" s="39">
        <v>0</v>
      </c>
      <c r="E28" s="36">
        <v>1</v>
      </c>
      <c r="F28" s="37">
        <v>1</v>
      </c>
      <c r="G28" s="36">
        <v>18</v>
      </c>
      <c r="H28" s="36">
        <v>3</v>
      </c>
      <c r="I28" s="36">
        <v>6</v>
      </c>
      <c r="J28" s="36">
        <v>6</v>
      </c>
      <c r="K28" s="36">
        <v>6</v>
      </c>
      <c r="L28" s="36">
        <v>7</v>
      </c>
      <c r="M28" s="36">
        <v>15</v>
      </c>
      <c r="N28" s="36">
        <v>0</v>
      </c>
      <c r="O28" s="36">
        <v>2</v>
      </c>
      <c r="P28" s="36">
        <v>12</v>
      </c>
      <c r="Q28" s="36">
        <v>0</v>
      </c>
      <c r="R28" s="36">
        <v>0</v>
      </c>
      <c r="S28" s="36">
        <v>0</v>
      </c>
      <c r="T28" s="36">
        <v>7</v>
      </c>
      <c r="U28" s="36">
        <v>0</v>
      </c>
      <c r="V28" s="36">
        <v>0</v>
      </c>
      <c r="W28" s="36">
        <v>0</v>
      </c>
      <c r="X28" s="36">
        <v>8</v>
      </c>
      <c r="Y28" s="36">
        <v>1</v>
      </c>
      <c r="Z28" s="36">
        <v>1</v>
      </c>
      <c r="AA28" s="36">
        <v>0</v>
      </c>
      <c r="AB28" s="36">
        <v>9</v>
      </c>
      <c r="AC28" s="36">
        <v>1</v>
      </c>
      <c r="AD28" s="36">
        <v>1</v>
      </c>
      <c r="AE28" s="36">
        <v>0</v>
      </c>
      <c r="AF28" s="36">
        <v>8</v>
      </c>
      <c r="AG28" s="36">
        <v>0</v>
      </c>
      <c r="AH28" s="36">
        <v>0</v>
      </c>
      <c r="AI28" s="36">
        <v>0</v>
      </c>
      <c r="AJ28" s="36">
        <v>31</v>
      </c>
      <c r="AK28" s="36">
        <v>5</v>
      </c>
      <c r="AL28" s="36">
        <v>4</v>
      </c>
      <c r="AM28" s="36">
        <v>0</v>
      </c>
      <c r="AN28" s="36">
        <v>96</v>
      </c>
      <c r="AO28" s="36">
        <v>4</v>
      </c>
      <c r="AP28" s="36">
        <v>20</v>
      </c>
      <c r="AQ28" s="36">
        <v>28</v>
      </c>
      <c r="AR28" s="36">
        <v>2</v>
      </c>
      <c r="AS28" s="36">
        <v>0</v>
      </c>
      <c r="AT28" s="36">
        <v>0.94</v>
      </c>
      <c r="AU28" s="36">
        <v>409</v>
      </c>
      <c r="AV28" s="26"/>
      <c r="AW28" s="36">
        <v>18</v>
      </c>
      <c r="AX28" s="26" t="s">
        <v>52</v>
      </c>
      <c r="AY28" s="26" t="s">
        <v>53</v>
      </c>
      <c r="AZ28" s="26" t="s">
        <v>124</v>
      </c>
      <c r="BA28" s="26" t="s">
        <v>64</v>
      </c>
      <c r="BB28" s="26" t="s">
        <v>70</v>
      </c>
      <c r="BC28" s="26" t="s">
        <v>85</v>
      </c>
      <c r="BD28" s="26" t="s">
        <v>85</v>
      </c>
    </row>
    <row r="29" spans="1:56" ht="15.75" customHeight="1" x14ac:dyDescent="0.15">
      <c r="A29" s="34" t="s">
        <v>188</v>
      </c>
      <c r="B29" s="35">
        <v>1</v>
      </c>
      <c r="C29" s="35">
        <v>1</v>
      </c>
      <c r="D29" s="39">
        <v>0</v>
      </c>
      <c r="E29" s="36">
        <v>2</v>
      </c>
      <c r="F29" s="37">
        <v>1</v>
      </c>
      <c r="G29" s="36">
        <v>17</v>
      </c>
      <c r="H29" s="36">
        <v>10</v>
      </c>
      <c r="I29" s="36">
        <v>0</v>
      </c>
      <c r="J29" s="36">
        <v>10</v>
      </c>
      <c r="K29" s="36">
        <v>7</v>
      </c>
      <c r="L29" s="36">
        <v>9</v>
      </c>
      <c r="M29" s="36">
        <v>16</v>
      </c>
      <c r="N29" s="36">
        <v>1</v>
      </c>
      <c r="O29" s="36">
        <v>0</v>
      </c>
      <c r="P29" s="36">
        <v>10</v>
      </c>
      <c r="Q29" s="36">
        <v>0</v>
      </c>
      <c r="R29" s="36">
        <v>0</v>
      </c>
      <c r="S29" s="36">
        <v>0</v>
      </c>
      <c r="T29" s="36">
        <v>8</v>
      </c>
      <c r="U29" s="36">
        <v>0</v>
      </c>
      <c r="V29" s="36">
        <v>0</v>
      </c>
      <c r="W29" s="36">
        <v>0</v>
      </c>
      <c r="X29" s="36">
        <v>7</v>
      </c>
      <c r="Y29" s="36">
        <v>0</v>
      </c>
      <c r="Z29" s="36">
        <v>0</v>
      </c>
      <c r="AA29" s="36">
        <v>0</v>
      </c>
      <c r="AB29" s="36">
        <v>9</v>
      </c>
      <c r="AC29" s="36">
        <v>0</v>
      </c>
      <c r="AD29" s="36">
        <v>0</v>
      </c>
      <c r="AE29" s="36">
        <v>0</v>
      </c>
      <c r="AF29" s="36">
        <v>7</v>
      </c>
      <c r="AG29" s="36">
        <v>1</v>
      </c>
      <c r="AH29" s="36">
        <v>1</v>
      </c>
      <c r="AI29" s="36">
        <v>0</v>
      </c>
      <c r="AJ29" s="36">
        <v>33</v>
      </c>
      <c r="AK29" s="36">
        <v>1</v>
      </c>
      <c r="AL29" s="36">
        <v>0</v>
      </c>
      <c r="AM29" s="36">
        <v>0</v>
      </c>
      <c r="AN29" s="36">
        <v>115</v>
      </c>
      <c r="AO29" s="36">
        <v>5</v>
      </c>
      <c r="AP29" s="36">
        <v>0</v>
      </c>
      <c r="AQ29" s="36">
        <v>30</v>
      </c>
      <c r="AR29" s="36">
        <v>0</v>
      </c>
      <c r="AS29" s="36">
        <v>0</v>
      </c>
      <c r="AT29" s="36">
        <v>0.96</v>
      </c>
      <c r="AU29" s="36">
        <v>276</v>
      </c>
      <c r="AV29" s="26"/>
      <c r="AW29" s="26"/>
      <c r="AX29" s="26"/>
      <c r="AY29" s="26"/>
      <c r="AZ29" s="26"/>
      <c r="BA29" s="26"/>
      <c r="BB29" s="26"/>
      <c r="BC29" s="26"/>
      <c r="BD29" s="26"/>
    </row>
    <row r="30" spans="1:56" ht="15.75" customHeight="1" x14ac:dyDescent="0.15">
      <c r="A30" s="34" t="s">
        <v>189</v>
      </c>
      <c r="B30" s="35">
        <v>1</v>
      </c>
      <c r="C30" s="35">
        <v>2</v>
      </c>
      <c r="D30" s="39">
        <v>0</v>
      </c>
      <c r="E30" s="36">
        <v>1</v>
      </c>
      <c r="F30" s="37">
        <v>1</v>
      </c>
      <c r="G30" s="36">
        <v>14</v>
      </c>
      <c r="H30" s="36">
        <v>6</v>
      </c>
      <c r="I30" s="36">
        <v>7</v>
      </c>
      <c r="J30" s="36">
        <v>10</v>
      </c>
      <c r="K30" s="36">
        <v>6</v>
      </c>
      <c r="L30" s="36">
        <v>8</v>
      </c>
      <c r="M30" s="36">
        <v>13</v>
      </c>
      <c r="N30" s="36">
        <v>0</v>
      </c>
      <c r="O30" s="36">
        <v>4</v>
      </c>
      <c r="P30" s="36">
        <v>8</v>
      </c>
      <c r="Q30" s="36">
        <v>0</v>
      </c>
      <c r="R30" s="36">
        <v>0</v>
      </c>
      <c r="S30" s="36">
        <v>0</v>
      </c>
      <c r="T30" s="36">
        <v>9</v>
      </c>
      <c r="U30" s="36">
        <v>1</v>
      </c>
      <c r="V30" s="36">
        <v>0</v>
      </c>
      <c r="W30" s="36">
        <v>0</v>
      </c>
      <c r="X30" s="36">
        <v>6</v>
      </c>
      <c r="Y30" s="36">
        <v>1</v>
      </c>
      <c r="Z30" s="36">
        <v>1</v>
      </c>
      <c r="AA30" s="36">
        <v>0</v>
      </c>
      <c r="AB30" s="36">
        <v>8</v>
      </c>
      <c r="AC30" s="36">
        <v>0</v>
      </c>
      <c r="AD30" s="36">
        <v>0</v>
      </c>
      <c r="AE30" s="36">
        <v>0</v>
      </c>
      <c r="AF30" s="36">
        <v>8</v>
      </c>
      <c r="AG30" s="36">
        <v>0</v>
      </c>
      <c r="AH30" s="36">
        <v>0</v>
      </c>
      <c r="AI30" s="36">
        <v>0</v>
      </c>
      <c r="AJ30" s="36">
        <v>30</v>
      </c>
      <c r="AK30" s="36">
        <v>4</v>
      </c>
      <c r="AL30" s="36">
        <v>3</v>
      </c>
      <c r="AM30" s="36">
        <v>0</v>
      </c>
      <c r="AN30" s="36">
        <v>17</v>
      </c>
      <c r="AO30" s="36">
        <v>41</v>
      </c>
      <c r="AP30" s="36">
        <v>62</v>
      </c>
      <c r="AQ30" s="36">
        <v>5</v>
      </c>
      <c r="AR30" s="36">
        <v>7</v>
      </c>
      <c r="AS30" s="36">
        <v>18</v>
      </c>
      <c r="AT30" s="36">
        <v>0.82</v>
      </c>
      <c r="AU30" s="36">
        <v>389</v>
      </c>
      <c r="AV30" s="26"/>
      <c r="AW30" s="36">
        <v>18</v>
      </c>
      <c r="AX30" s="26" t="s">
        <v>52</v>
      </c>
      <c r="AY30" s="26" t="s">
        <v>190</v>
      </c>
      <c r="AZ30" s="26" t="s">
        <v>147</v>
      </c>
      <c r="BA30" s="26" t="s">
        <v>55</v>
      </c>
      <c r="BB30" s="26" t="s">
        <v>70</v>
      </c>
      <c r="BC30" s="26" t="s">
        <v>73</v>
      </c>
      <c r="BD30" s="26" t="s">
        <v>73</v>
      </c>
    </row>
    <row r="31" spans="1:56" ht="15.75" customHeight="1" x14ac:dyDescent="0.15">
      <c r="A31" s="34" t="s">
        <v>189</v>
      </c>
      <c r="B31" s="35">
        <v>1</v>
      </c>
      <c r="C31" s="35">
        <v>2</v>
      </c>
      <c r="D31" s="39">
        <v>0</v>
      </c>
      <c r="E31" s="36">
        <v>2</v>
      </c>
      <c r="F31" s="37">
        <v>1</v>
      </c>
      <c r="G31" s="36">
        <v>17</v>
      </c>
      <c r="H31" s="36">
        <v>5</v>
      </c>
      <c r="I31" s="36">
        <v>5</v>
      </c>
      <c r="J31" s="36">
        <v>9</v>
      </c>
      <c r="K31" s="36">
        <v>7</v>
      </c>
      <c r="L31" s="36">
        <v>8</v>
      </c>
      <c r="M31" s="36">
        <v>15</v>
      </c>
      <c r="N31" s="36">
        <v>1</v>
      </c>
      <c r="O31" s="36">
        <v>1</v>
      </c>
      <c r="P31" s="36">
        <v>10</v>
      </c>
      <c r="Q31" s="36">
        <v>0</v>
      </c>
      <c r="R31" s="36">
        <v>0</v>
      </c>
      <c r="S31" s="36">
        <v>0</v>
      </c>
      <c r="T31" s="36">
        <v>9</v>
      </c>
      <c r="U31" s="36">
        <v>1</v>
      </c>
      <c r="V31" s="36">
        <v>1</v>
      </c>
      <c r="W31" s="36">
        <v>0</v>
      </c>
      <c r="X31" s="36">
        <v>8</v>
      </c>
      <c r="Y31" s="36">
        <v>0</v>
      </c>
      <c r="Z31" s="36">
        <v>0</v>
      </c>
      <c r="AA31" s="36">
        <v>0</v>
      </c>
      <c r="AB31" s="36">
        <v>9</v>
      </c>
      <c r="AC31" s="36">
        <v>2</v>
      </c>
      <c r="AD31" s="36">
        <v>1</v>
      </c>
      <c r="AE31" s="36">
        <v>0</v>
      </c>
      <c r="AF31" s="36">
        <v>9</v>
      </c>
      <c r="AG31" s="36">
        <v>0</v>
      </c>
      <c r="AH31" s="36">
        <v>0</v>
      </c>
      <c r="AI31" s="36">
        <v>0</v>
      </c>
      <c r="AJ31" s="36">
        <v>38</v>
      </c>
      <c r="AK31" s="36">
        <v>4</v>
      </c>
      <c r="AL31" s="36">
        <v>4</v>
      </c>
      <c r="AM31" s="36">
        <v>0</v>
      </c>
      <c r="AN31" s="36">
        <v>86</v>
      </c>
      <c r="AO31" s="36">
        <v>19</v>
      </c>
      <c r="AP31" s="36">
        <v>15</v>
      </c>
      <c r="AQ31" s="36">
        <v>13</v>
      </c>
      <c r="AR31" s="36">
        <v>13</v>
      </c>
      <c r="AS31" s="36">
        <v>4</v>
      </c>
      <c r="AT31" s="36">
        <v>0.86</v>
      </c>
      <c r="AU31" s="36">
        <v>434</v>
      </c>
      <c r="AV31" s="26"/>
      <c r="AW31" s="26"/>
      <c r="AX31" s="26"/>
      <c r="AY31" s="26"/>
      <c r="AZ31" s="26"/>
      <c r="BA31" s="26"/>
      <c r="BB31" s="26"/>
      <c r="BC31" s="26"/>
      <c r="BD31" s="26"/>
    </row>
    <row r="32" spans="1:56" ht="15.75" customHeight="1" x14ac:dyDescent="0.15">
      <c r="A32" s="34" t="s">
        <v>191</v>
      </c>
      <c r="B32" s="35">
        <v>1</v>
      </c>
      <c r="C32" s="35">
        <v>1</v>
      </c>
      <c r="D32" s="39">
        <v>0</v>
      </c>
      <c r="E32" s="36">
        <v>1</v>
      </c>
      <c r="F32" s="37">
        <v>2</v>
      </c>
      <c r="G32" s="36">
        <v>12</v>
      </c>
      <c r="H32" s="36">
        <v>4</v>
      </c>
      <c r="I32" s="36">
        <v>11</v>
      </c>
      <c r="J32" s="36">
        <v>5</v>
      </c>
      <c r="K32" s="36">
        <v>7</v>
      </c>
      <c r="L32" s="36">
        <v>3</v>
      </c>
      <c r="M32" s="36">
        <v>10</v>
      </c>
      <c r="N32" s="36">
        <v>0</v>
      </c>
      <c r="O32" s="36">
        <v>7</v>
      </c>
      <c r="P32" s="36">
        <v>10</v>
      </c>
      <c r="Q32" s="36">
        <v>0</v>
      </c>
      <c r="R32" s="36">
        <v>0</v>
      </c>
      <c r="S32" s="36">
        <v>0</v>
      </c>
      <c r="T32" s="36">
        <v>10</v>
      </c>
      <c r="U32" s="36">
        <v>0</v>
      </c>
      <c r="V32" s="36">
        <v>0</v>
      </c>
      <c r="W32" s="36">
        <v>0</v>
      </c>
      <c r="X32" s="36">
        <v>2</v>
      </c>
      <c r="Y32" s="36">
        <v>0</v>
      </c>
      <c r="Z32" s="36">
        <v>0</v>
      </c>
      <c r="AA32" s="36">
        <v>0</v>
      </c>
      <c r="AB32" s="36">
        <v>6</v>
      </c>
      <c r="AC32" s="36">
        <v>2</v>
      </c>
      <c r="AD32" s="36">
        <v>0</v>
      </c>
      <c r="AE32" s="36">
        <v>0</v>
      </c>
      <c r="AF32" s="36">
        <v>11</v>
      </c>
      <c r="AG32" s="36">
        <v>0</v>
      </c>
      <c r="AH32" s="36">
        <v>0</v>
      </c>
      <c r="AI32" s="36">
        <v>0</v>
      </c>
      <c r="AJ32" s="36">
        <v>31</v>
      </c>
      <c r="AK32" s="36">
        <v>0</v>
      </c>
      <c r="AL32" s="36">
        <v>0</v>
      </c>
      <c r="AM32" s="36">
        <v>0</v>
      </c>
      <c r="AN32" s="36">
        <v>48</v>
      </c>
      <c r="AO32" s="36">
        <v>2</v>
      </c>
      <c r="AP32" s="36">
        <v>70</v>
      </c>
      <c r="AQ32" s="36">
        <v>14</v>
      </c>
      <c r="AR32" s="36">
        <v>1</v>
      </c>
      <c r="AS32" s="36">
        <v>15</v>
      </c>
      <c r="AT32" s="36">
        <v>0.94</v>
      </c>
      <c r="AU32" s="36">
        <v>460</v>
      </c>
      <c r="AV32" s="26"/>
      <c r="AW32" s="36">
        <v>18</v>
      </c>
      <c r="AX32" s="26" t="s">
        <v>52</v>
      </c>
      <c r="AY32" s="26" t="s">
        <v>53</v>
      </c>
      <c r="AZ32" s="26" t="s">
        <v>124</v>
      </c>
      <c r="BA32" s="26" t="s">
        <v>55</v>
      </c>
      <c r="BB32" s="26" t="s">
        <v>111</v>
      </c>
      <c r="BC32" s="26" t="s">
        <v>62</v>
      </c>
      <c r="BD32" s="26" t="s">
        <v>65</v>
      </c>
    </row>
    <row r="33" spans="1:56" ht="15.75" customHeight="1" x14ac:dyDescent="0.15">
      <c r="A33" s="34" t="s">
        <v>191</v>
      </c>
      <c r="B33" s="35">
        <v>1</v>
      </c>
      <c r="C33" s="35">
        <v>1</v>
      </c>
      <c r="D33" s="39">
        <v>0</v>
      </c>
      <c r="E33" s="36">
        <v>2</v>
      </c>
      <c r="F33" s="37">
        <v>1</v>
      </c>
      <c r="G33" s="36">
        <v>13</v>
      </c>
      <c r="H33" s="36">
        <v>14</v>
      </c>
      <c r="I33" s="36">
        <v>0</v>
      </c>
      <c r="J33" s="36">
        <v>4</v>
      </c>
      <c r="K33" s="36">
        <v>4</v>
      </c>
      <c r="L33" s="36">
        <v>5</v>
      </c>
      <c r="M33" s="36">
        <v>10</v>
      </c>
      <c r="N33" s="36">
        <v>1</v>
      </c>
      <c r="O33" s="36">
        <v>6</v>
      </c>
      <c r="P33" s="36">
        <v>10</v>
      </c>
      <c r="Q33" s="36">
        <v>0</v>
      </c>
      <c r="R33" s="36">
        <v>0</v>
      </c>
      <c r="S33" s="36">
        <v>0</v>
      </c>
      <c r="T33" s="36">
        <v>7</v>
      </c>
      <c r="U33" s="36">
        <v>1</v>
      </c>
      <c r="V33" s="36">
        <v>0</v>
      </c>
      <c r="W33" s="36">
        <v>0</v>
      </c>
      <c r="X33" s="36">
        <v>6</v>
      </c>
      <c r="Y33" s="36">
        <v>2</v>
      </c>
      <c r="Z33" s="36">
        <v>1</v>
      </c>
      <c r="AA33" s="36">
        <v>0</v>
      </c>
      <c r="AB33" s="36">
        <v>5</v>
      </c>
      <c r="AC33" s="36">
        <v>0</v>
      </c>
      <c r="AD33" s="36">
        <v>0</v>
      </c>
      <c r="AE33" s="36">
        <v>0</v>
      </c>
      <c r="AF33" s="36">
        <v>8</v>
      </c>
      <c r="AG33" s="36">
        <v>2</v>
      </c>
      <c r="AH33" s="36">
        <v>1</v>
      </c>
      <c r="AI33" s="36">
        <v>0</v>
      </c>
      <c r="AJ33" s="36">
        <v>25</v>
      </c>
      <c r="AK33" s="36">
        <v>5</v>
      </c>
      <c r="AL33" s="36">
        <v>3</v>
      </c>
      <c r="AM33" s="36">
        <v>0</v>
      </c>
      <c r="AN33" s="36">
        <v>102</v>
      </c>
      <c r="AO33" s="36">
        <v>15</v>
      </c>
      <c r="AP33" s="36">
        <v>3</v>
      </c>
      <c r="AQ33" s="36">
        <v>17</v>
      </c>
      <c r="AR33" s="36">
        <v>4</v>
      </c>
      <c r="AS33" s="36">
        <v>9</v>
      </c>
      <c r="AT33" s="36">
        <v>0.88</v>
      </c>
      <c r="AU33" s="36">
        <v>511</v>
      </c>
      <c r="AV33" s="26"/>
      <c r="AW33" s="26"/>
      <c r="AX33" s="26"/>
      <c r="AY33" s="26"/>
      <c r="AZ33" s="26"/>
      <c r="BA33" s="26"/>
      <c r="BB33" s="26"/>
      <c r="BC33" s="26"/>
      <c r="BD33" s="26"/>
    </row>
    <row r="34" spans="1:56" ht="15.75" customHeight="1" x14ac:dyDescent="0.15">
      <c r="A34" s="34" t="s">
        <v>192</v>
      </c>
      <c r="B34" s="35">
        <v>3</v>
      </c>
      <c r="C34" s="35"/>
      <c r="D34" s="39">
        <v>0</v>
      </c>
      <c r="E34" s="36">
        <v>1</v>
      </c>
      <c r="F34" s="37">
        <v>2</v>
      </c>
      <c r="G34" s="36">
        <v>12</v>
      </c>
      <c r="H34" s="36">
        <v>2</v>
      </c>
      <c r="I34" s="36">
        <v>13</v>
      </c>
      <c r="J34" s="36">
        <v>5</v>
      </c>
      <c r="K34" s="36">
        <v>10</v>
      </c>
      <c r="L34" s="36">
        <v>4</v>
      </c>
      <c r="M34" s="36">
        <v>11</v>
      </c>
      <c r="N34" s="36">
        <v>1</v>
      </c>
      <c r="O34" s="36">
        <v>5</v>
      </c>
      <c r="P34" s="36">
        <v>12</v>
      </c>
      <c r="Q34" s="36">
        <v>1</v>
      </c>
      <c r="R34" s="36">
        <v>1</v>
      </c>
      <c r="S34" s="36">
        <v>0</v>
      </c>
      <c r="T34" s="36">
        <v>13</v>
      </c>
      <c r="U34" s="36">
        <v>0</v>
      </c>
      <c r="V34" s="36">
        <v>0</v>
      </c>
      <c r="W34" s="36">
        <v>0</v>
      </c>
      <c r="X34" s="36">
        <v>8</v>
      </c>
      <c r="Y34" s="36">
        <v>1</v>
      </c>
      <c r="Z34" s="36">
        <v>0</v>
      </c>
      <c r="AA34" s="36">
        <v>0</v>
      </c>
      <c r="AB34" s="36">
        <v>11</v>
      </c>
      <c r="AC34" s="36">
        <v>0</v>
      </c>
      <c r="AD34" s="36">
        <v>0</v>
      </c>
      <c r="AE34" s="36">
        <v>0</v>
      </c>
      <c r="AF34" s="36">
        <v>11</v>
      </c>
      <c r="AG34" s="36">
        <v>0</v>
      </c>
      <c r="AH34" s="36">
        <v>0</v>
      </c>
      <c r="AI34" s="36">
        <v>0</v>
      </c>
      <c r="AJ34" s="36">
        <v>43</v>
      </c>
      <c r="AK34" s="36">
        <v>1</v>
      </c>
      <c r="AL34" s="36">
        <v>0</v>
      </c>
      <c r="AM34" s="36">
        <v>0</v>
      </c>
      <c r="AN34" s="36">
        <v>10</v>
      </c>
      <c r="AO34" s="36">
        <v>5</v>
      </c>
      <c r="AP34" s="36">
        <v>105</v>
      </c>
      <c r="AQ34" s="36">
        <v>14</v>
      </c>
      <c r="AR34" s="36">
        <v>1</v>
      </c>
      <c r="AS34" s="36">
        <v>15</v>
      </c>
      <c r="AT34" s="36">
        <v>0.94</v>
      </c>
      <c r="AU34" s="36">
        <v>492</v>
      </c>
      <c r="AV34" s="26"/>
      <c r="AW34" s="36">
        <v>21</v>
      </c>
      <c r="AX34" s="26" t="s">
        <v>52</v>
      </c>
      <c r="AY34" s="26" t="s">
        <v>53</v>
      </c>
      <c r="AZ34" s="26" t="s">
        <v>124</v>
      </c>
      <c r="BA34" s="26" t="s">
        <v>55</v>
      </c>
      <c r="BB34" s="26" t="s">
        <v>60</v>
      </c>
      <c r="BC34" s="26" t="s">
        <v>131</v>
      </c>
      <c r="BD34" s="26" t="s">
        <v>62</v>
      </c>
    </row>
    <row r="35" spans="1:56" ht="15.75" customHeight="1" x14ac:dyDescent="0.15">
      <c r="A35" s="34" t="s">
        <v>192</v>
      </c>
      <c r="B35" s="35">
        <v>3</v>
      </c>
      <c r="C35" s="35"/>
      <c r="D35" s="39">
        <v>0</v>
      </c>
      <c r="E35" s="36">
        <v>2</v>
      </c>
      <c r="F35" s="37">
        <v>1</v>
      </c>
      <c r="G35" s="36">
        <v>18</v>
      </c>
      <c r="H35" s="36">
        <v>1</v>
      </c>
      <c r="I35" s="36">
        <v>8</v>
      </c>
      <c r="J35" s="36">
        <v>4</v>
      </c>
      <c r="K35" s="36">
        <v>7</v>
      </c>
      <c r="L35" s="36">
        <v>8</v>
      </c>
      <c r="M35" s="36">
        <v>9</v>
      </c>
      <c r="N35" s="36">
        <v>2</v>
      </c>
      <c r="O35" s="36">
        <v>6</v>
      </c>
      <c r="P35" s="36">
        <v>9</v>
      </c>
      <c r="Q35" s="36">
        <v>0</v>
      </c>
      <c r="R35" s="36">
        <v>0</v>
      </c>
      <c r="S35" s="36">
        <v>0</v>
      </c>
      <c r="T35" s="36">
        <v>10</v>
      </c>
      <c r="U35" s="36">
        <v>0</v>
      </c>
      <c r="V35" s="36">
        <v>0</v>
      </c>
      <c r="W35" s="36">
        <v>0</v>
      </c>
      <c r="X35" s="36">
        <v>10</v>
      </c>
      <c r="Y35" s="36">
        <v>1</v>
      </c>
      <c r="Z35" s="36">
        <v>0</v>
      </c>
      <c r="AA35" s="36">
        <v>0</v>
      </c>
      <c r="AB35" s="36">
        <v>12</v>
      </c>
      <c r="AC35" s="36">
        <v>1</v>
      </c>
      <c r="AD35" s="36">
        <v>0</v>
      </c>
      <c r="AE35" s="36">
        <v>0</v>
      </c>
      <c r="AF35" s="36">
        <v>8</v>
      </c>
      <c r="AG35" s="36">
        <v>0</v>
      </c>
      <c r="AH35" s="36">
        <v>0</v>
      </c>
      <c r="AI35" s="36">
        <v>0</v>
      </c>
      <c r="AJ35" s="36">
        <v>41</v>
      </c>
      <c r="AK35" s="36">
        <v>3</v>
      </c>
      <c r="AL35" s="36">
        <v>2</v>
      </c>
      <c r="AM35" s="36">
        <v>0</v>
      </c>
      <c r="AN35" s="36">
        <v>42</v>
      </c>
      <c r="AO35" s="36">
        <v>3</v>
      </c>
      <c r="AP35" s="36">
        <v>75</v>
      </c>
      <c r="AQ35" s="36">
        <v>19</v>
      </c>
      <c r="AR35" s="36">
        <v>1</v>
      </c>
      <c r="AS35" s="36">
        <v>10</v>
      </c>
      <c r="AT35" s="36">
        <v>0.96</v>
      </c>
      <c r="AU35" s="36">
        <v>516</v>
      </c>
      <c r="AV35" s="26"/>
      <c r="AW35" s="26"/>
      <c r="AX35" s="26"/>
      <c r="AY35" s="26"/>
      <c r="AZ35" s="26"/>
      <c r="BA35" s="26"/>
      <c r="BB35" s="26"/>
      <c r="BC35" s="26"/>
      <c r="BD35" s="26"/>
    </row>
    <row r="36" spans="1:56" ht="15.75" customHeight="1" x14ac:dyDescent="0.15">
      <c r="A36" s="34" t="s">
        <v>193</v>
      </c>
      <c r="B36" s="35">
        <v>1</v>
      </c>
      <c r="C36" s="35">
        <v>1</v>
      </c>
      <c r="D36" s="39">
        <v>0</v>
      </c>
      <c r="E36" s="36">
        <v>1</v>
      </c>
      <c r="F36" s="37">
        <v>2</v>
      </c>
      <c r="G36" s="36">
        <v>16</v>
      </c>
      <c r="H36" s="36">
        <v>3</v>
      </c>
      <c r="I36" s="36">
        <v>8</v>
      </c>
      <c r="J36" s="36">
        <v>7</v>
      </c>
      <c r="K36" s="36">
        <v>7</v>
      </c>
      <c r="L36" s="36">
        <v>8</v>
      </c>
      <c r="M36" s="36">
        <v>16</v>
      </c>
      <c r="N36" s="36">
        <v>1</v>
      </c>
      <c r="O36" s="36">
        <v>0</v>
      </c>
      <c r="P36" s="36">
        <v>13</v>
      </c>
      <c r="Q36" s="36">
        <v>0</v>
      </c>
      <c r="R36" s="36">
        <v>0</v>
      </c>
      <c r="S36" s="36">
        <v>0</v>
      </c>
      <c r="T36" s="36">
        <v>14</v>
      </c>
      <c r="U36" s="36">
        <v>0</v>
      </c>
      <c r="V36" s="36">
        <v>0</v>
      </c>
      <c r="W36" s="36">
        <v>0</v>
      </c>
      <c r="X36" s="36">
        <v>11</v>
      </c>
      <c r="Y36" s="36">
        <v>1</v>
      </c>
      <c r="Z36" s="36">
        <v>0</v>
      </c>
      <c r="AA36" s="36">
        <v>0</v>
      </c>
      <c r="AB36" s="36">
        <v>12</v>
      </c>
      <c r="AC36" s="36">
        <v>0</v>
      </c>
      <c r="AD36" s="36">
        <v>0</v>
      </c>
      <c r="AE36" s="36">
        <v>0</v>
      </c>
      <c r="AF36" s="36">
        <v>12</v>
      </c>
      <c r="AG36" s="36">
        <v>2</v>
      </c>
      <c r="AH36" s="36">
        <v>1</v>
      </c>
      <c r="AI36" s="36">
        <v>0</v>
      </c>
      <c r="AJ36" s="36">
        <v>52</v>
      </c>
      <c r="AK36" s="36">
        <v>3</v>
      </c>
      <c r="AL36" s="36">
        <v>0</v>
      </c>
      <c r="AM36" s="36">
        <v>0</v>
      </c>
      <c r="AN36" s="36">
        <v>108</v>
      </c>
      <c r="AO36" s="36">
        <v>12</v>
      </c>
      <c r="AP36" s="36">
        <v>0</v>
      </c>
      <c r="AQ36" s="36">
        <v>25</v>
      </c>
      <c r="AR36" s="36">
        <v>4</v>
      </c>
      <c r="AS36" s="36">
        <v>1</v>
      </c>
      <c r="AT36" s="36">
        <v>0.94</v>
      </c>
      <c r="AU36" s="36">
        <v>292</v>
      </c>
      <c r="AV36" s="26"/>
      <c r="AW36" s="36">
        <v>18</v>
      </c>
      <c r="AX36" s="26" t="s">
        <v>52</v>
      </c>
      <c r="AY36" s="26" t="s">
        <v>63</v>
      </c>
      <c r="AZ36" s="26" t="s">
        <v>147</v>
      </c>
      <c r="BA36" s="26" t="s">
        <v>179</v>
      </c>
      <c r="BB36" s="26" t="s">
        <v>70</v>
      </c>
      <c r="BC36" s="26" t="s">
        <v>95</v>
      </c>
      <c r="BD36" s="26" t="s">
        <v>95</v>
      </c>
    </row>
    <row r="37" spans="1:56" ht="15.75" customHeight="1" x14ac:dyDescent="0.15">
      <c r="A37" s="34" t="s">
        <v>193</v>
      </c>
      <c r="B37" s="35">
        <v>1</v>
      </c>
      <c r="C37" s="35">
        <v>1</v>
      </c>
      <c r="D37" s="39">
        <v>0</v>
      </c>
      <c r="E37" s="36">
        <v>2</v>
      </c>
      <c r="F37" s="37">
        <v>2</v>
      </c>
      <c r="G37" s="36">
        <v>19</v>
      </c>
      <c r="H37" s="36">
        <v>5</v>
      </c>
      <c r="I37" s="36">
        <v>3</v>
      </c>
      <c r="J37" s="36">
        <v>6</v>
      </c>
      <c r="K37" s="36">
        <v>9</v>
      </c>
      <c r="L37" s="36">
        <v>7</v>
      </c>
      <c r="M37" s="36">
        <v>17</v>
      </c>
      <c r="N37" s="36">
        <v>0</v>
      </c>
      <c r="O37" s="36">
        <v>0</v>
      </c>
      <c r="P37" s="36">
        <v>15</v>
      </c>
      <c r="Q37" s="36">
        <v>0</v>
      </c>
      <c r="R37" s="36">
        <v>0</v>
      </c>
      <c r="S37" s="36">
        <v>0</v>
      </c>
      <c r="T37" s="36">
        <v>13</v>
      </c>
      <c r="U37" s="36">
        <v>1</v>
      </c>
      <c r="V37" s="36">
        <v>1</v>
      </c>
      <c r="W37" s="36">
        <v>0</v>
      </c>
      <c r="X37" s="36">
        <v>11</v>
      </c>
      <c r="Y37" s="36">
        <v>0</v>
      </c>
      <c r="Z37" s="36">
        <v>0</v>
      </c>
      <c r="AA37" s="36">
        <v>0</v>
      </c>
      <c r="AB37" s="36">
        <v>12</v>
      </c>
      <c r="AC37" s="36">
        <v>0</v>
      </c>
      <c r="AD37" s="36">
        <v>0</v>
      </c>
      <c r="AE37" s="36">
        <v>0</v>
      </c>
      <c r="AF37" s="36">
        <v>14</v>
      </c>
      <c r="AG37" s="36">
        <v>0</v>
      </c>
      <c r="AH37" s="36">
        <v>0</v>
      </c>
      <c r="AI37" s="36">
        <v>0</v>
      </c>
      <c r="AJ37" s="36">
        <v>58</v>
      </c>
      <c r="AK37" s="36">
        <v>3</v>
      </c>
      <c r="AL37" s="36">
        <v>2</v>
      </c>
      <c r="AM37" s="36">
        <v>0</v>
      </c>
      <c r="AN37" s="36">
        <v>108</v>
      </c>
      <c r="AO37" s="36">
        <v>12</v>
      </c>
      <c r="AP37" s="36">
        <v>0</v>
      </c>
      <c r="AQ37" s="36">
        <v>30</v>
      </c>
      <c r="AR37" s="36">
        <v>0</v>
      </c>
      <c r="AS37" s="36">
        <v>0</v>
      </c>
      <c r="AT37" s="36">
        <v>0.9</v>
      </c>
      <c r="AU37" s="36">
        <v>245</v>
      </c>
      <c r="AV37" s="26"/>
      <c r="AW37" s="26"/>
      <c r="AX37" s="26"/>
      <c r="AY37" s="26"/>
      <c r="AZ37" s="26"/>
      <c r="BA37" s="26"/>
      <c r="BB37" s="26"/>
      <c r="BC37" s="26"/>
      <c r="BD37" s="26"/>
    </row>
    <row r="38" spans="1:56" ht="15.75" customHeight="1" x14ac:dyDescent="0.15">
      <c r="A38" s="34" t="s">
        <v>194</v>
      </c>
      <c r="B38" s="35">
        <v>3</v>
      </c>
      <c r="C38" s="26"/>
      <c r="D38" s="39">
        <v>0</v>
      </c>
      <c r="E38" s="36">
        <v>1</v>
      </c>
      <c r="F38" s="37">
        <v>1</v>
      </c>
      <c r="G38" s="36">
        <v>13</v>
      </c>
      <c r="H38" s="36">
        <v>6</v>
      </c>
      <c r="I38" s="36">
        <v>8</v>
      </c>
      <c r="J38" s="36">
        <v>6</v>
      </c>
      <c r="K38" s="36">
        <v>6</v>
      </c>
      <c r="L38" s="36">
        <v>6</v>
      </c>
      <c r="M38" s="36">
        <v>11</v>
      </c>
      <c r="N38" s="36">
        <v>2</v>
      </c>
      <c r="O38" s="36">
        <v>4</v>
      </c>
      <c r="P38" s="36">
        <v>13</v>
      </c>
      <c r="Q38" s="36">
        <v>0</v>
      </c>
      <c r="R38" s="36">
        <v>0</v>
      </c>
      <c r="S38" s="36">
        <v>0</v>
      </c>
      <c r="T38" s="36">
        <v>10</v>
      </c>
      <c r="U38" s="36">
        <v>0</v>
      </c>
      <c r="V38" s="36">
        <v>0</v>
      </c>
      <c r="W38" s="36">
        <v>0</v>
      </c>
      <c r="X38" s="36">
        <v>8</v>
      </c>
      <c r="Y38" s="36">
        <v>1</v>
      </c>
      <c r="Z38" s="36">
        <v>1</v>
      </c>
      <c r="AA38" s="36">
        <v>0</v>
      </c>
      <c r="AB38" s="36">
        <v>10</v>
      </c>
      <c r="AC38" s="36">
        <v>1</v>
      </c>
      <c r="AD38" s="36">
        <v>1</v>
      </c>
      <c r="AE38" s="36">
        <v>0</v>
      </c>
      <c r="AF38" s="36">
        <v>6</v>
      </c>
      <c r="AG38" s="36">
        <v>3</v>
      </c>
      <c r="AH38" s="36">
        <v>1</v>
      </c>
      <c r="AI38" s="36">
        <v>0</v>
      </c>
      <c r="AJ38" s="36">
        <v>30</v>
      </c>
      <c r="AK38" s="36">
        <v>3</v>
      </c>
      <c r="AL38" s="36">
        <v>1</v>
      </c>
      <c r="AM38" s="36">
        <v>0</v>
      </c>
      <c r="AN38" s="36">
        <v>75</v>
      </c>
      <c r="AO38" s="36">
        <v>14</v>
      </c>
      <c r="AP38" s="36">
        <v>31</v>
      </c>
      <c r="AQ38" s="36">
        <v>19</v>
      </c>
      <c r="AR38" s="36">
        <v>3</v>
      </c>
      <c r="AS38" s="36">
        <v>8</v>
      </c>
      <c r="AT38" s="36">
        <v>0.84</v>
      </c>
      <c r="AU38" s="36">
        <v>423</v>
      </c>
      <c r="AV38" s="26"/>
      <c r="AW38" s="36">
        <v>20</v>
      </c>
      <c r="AX38" s="26" t="s">
        <v>52</v>
      </c>
      <c r="AY38" s="26" t="s">
        <v>53</v>
      </c>
      <c r="AZ38" s="26" t="s">
        <v>124</v>
      </c>
      <c r="BA38" s="26" t="s">
        <v>64</v>
      </c>
      <c r="BB38" s="26" t="s">
        <v>70</v>
      </c>
      <c r="BC38" s="26" t="s">
        <v>62</v>
      </c>
      <c r="BD38" s="26" t="s">
        <v>62</v>
      </c>
    </row>
    <row r="39" spans="1:56" ht="15.75" customHeight="1" x14ac:dyDescent="0.15">
      <c r="A39" s="34" t="s">
        <v>194</v>
      </c>
      <c r="B39" s="35">
        <v>3</v>
      </c>
      <c r="C39" s="26"/>
      <c r="D39" s="39">
        <v>0</v>
      </c>
      <c r="E39" s="36">
        <v>2</v>
      </c>
      <c r="F39" s="37">
        <v>2</v>
      </c>
      <c r="G39" s="36">
        <v>19</v>
      </c>
      <c r="H39" s="36">
        <v>8</v>
      </c>
      <c r="I39" s="36">
        <v>0</v>
      </c>
      <c r="J39" s="36">
        <v>5</v>
      </c>
      <c r="K39" s="36">
        <v>7</v>
      </c>
      <c r="L39" s="36">
        <v>8</v>
      </c>
      <c r="M39" s="36">
        <v>15</v>
      </c>
      <c r="N39" s="36">
        <v>2</v>
      </c>
      <c r="O39" s="36">
        <v>0</v>
      </c>
      <c r="P39" s="36">
        <v>14</v>
      </c>
      <c r="Q39" s="36">
        <v>0</v>
      </c>
      <c r="R39" s="36">
        <v>0</v>
      </c>
      <c r="S39" s="36">
        <v>0</v>
      </c>
      <c r="T39" s="36">
        <v>8</v>
      </c>
      <c r="U39" s="36">
        <v>1</v>
      </c>
      <c r="V39" s="36">
        <v>0</v>
      </c>
      <c r="W39" s="36">
        <v>0</v>
      </c>
      <c r="X39" s="36">
        <v>11</v>
      </c>
      <c r="Y39" s="36">
        <v>1</v>
      </c>
      <c r="Z39" s="36">
        <v>1</v>
      </c>
      <c r="AA39" s="36">
        <v>0</v>
      </c>
      <c r="AB39" s="36">
        <v>13</v>
      </c>
      <c r="AC39" s="36">
        <v>1</v>
      </c>
      <c r="AD39" s="36">
        <v>0</v>
      </c>
      <c r="AE39" s="36">
        <v>0</v>
      </c>
      <c r="AF39" s="36">
        <v>12</v>
      </c>
      <c r="AG39" s="36">
        <v>0</v>
      </c>
      <c r="AH39" s="36">
        <v>0</v>
      </c>
      <c r="AI39" s="36">
        <v>0</v>
      </c>
      <c r="AJ39" s="36">
        <v>39</v>
      </c>
      <c r="AK39" s="36">
        <v>1</v>
      </c>
      <c r="AL39" s="36">
        <v>0</v>
      </c>
      <c r="AM39" s="36">
        <v>0</v>
      </c>
      <c r="AN39" s="36">
        <v>105</v>
      </c>
      <c r="AO39" s="36">
        <v>15</v>
      </c>
      <c r="AP39" s="36">
        <v>0</v>
      </c>
      <c r="AQ39" s="36">
        <v>20</v>
      </c>
      <c r="AR39" s="36">
        <v>10</v>
      </c>
      <c r="AS39" s="36">
        <v>0</v>
      </c>
      <c r="AT39" s="36">
        <v>0.9</v>
      </c>
      <c r="AU39" s="36">
        <v>292</v>
      </c>
      <c r="AV39" s="26"/>
      <c r="AW39" s="26"/>
      <c r="AX39" s="26"/>
      <c r="AY39" s="26"/>
      <c r="AZ39" s="26"/>
      <c r="BA39" s="26"/>
      <c r="BB39" s="26"/>
      <c r="BC39" s="26"/>
      <c r="BD39" s="26"/>
    </row>
    <row r="40" spans="1:56" ht="15.75" customHeight="1" x14ac:dyDescent="0.15">
      <c r="A40" s="34" t="s">
        <v>195</v>
      </c>
      <c r="B40" s="35">
        <v>3</v>
      </c>
      <c r="C40" s="35"/>
      <c r="D40" s="39">
        <v>0</v>
      </c>
      <c r="E40" s="36">
        <v>1</v>
      </c>
      <c r="F40" s="37">
        <v>2</v>
      </c>
      <c r="G40" s="36">
        <v>12</v>
      </c>
      <c r="H40" s="36">
        <v>13</v>
      </c>
      <c r="I40" s="36">
        <v>2</v>
      </c>
      <c r="J40" s="36">
        <v>3</v>
      </c>
      <c r="K40" s="36">
        <v>3</v>
      </c>
      <c r="L40" s="36">
        <v>8</v>
      </c>
      <c r="M40" s="36">
        <v>10</v>
      </c>
      <c r="N40" s="36">
        <v>3</v>
      </c>
      <c r="O40" s="36">
        <v>4</v>
      </c>
      <c r="P40" s="36">
        <v>13</v>
      </c>
      <c r="Q40" s="36">
        <v>0</v>
      </c>
      <c r="R40" s="36">
        <v>0</v>
      </c>
      <c r="S40" s="36">
        <v>0</v>
      </c>
      <c r="T40" s="36">
        <v>8</v>
      </c>
      <c r="U40" s="36">
        <v>0</v>
      </c>
      <c r="V40" s="36">
        <v>0</v>
      </c>
      <c r="W40" s="36">
        <v>0</v>
      </c>
      <c r="X40" s="36">
        <v>11</v>
      </c>
      <c r="Y40" s="36">
        <v>1</v>
      </c>
      <c r="Z40" s="36">
        <v>1</v>
      </c>
      <c r="AA40" s="36">
        <v>0</v>
      </c>
      <c r="AB40" s="36">
        <v>9</v>
      </c>
      <c r="AC40" s="36">
        <v>0</v>
      </c>
      <c r="AD40" s="36">
        <v>0</v>
      </c>
      <c r="AE40" s="36">
        <v>0</v>
      </c>
      <c r="AF40" s="36">
        <v>9</v>
      </c>
      <c r="AG40" s="36">
        <v>0</v>
      </c>
      <c r="AH40" s="36">
        <v>0</v>
      </c>
      <c r="AI40" s="36">
        <v>0</v>
      </c>
      <c r="AJ40" s="36">
        <v>37</v>
      </c>
      <c r="AK40" s="36">
        <v>1</v>
      </c>
      <c r="AL40" s="36">
        <v>1</v>
      </c>
      <c r="AM40" s="36">
        <v>0</v>
      </c>
      <c r="AN40" s="36">
        <v>46</v>
      </c>
      <c r="AO40" s="36">
        <v>21</v>
      </c>
      <c r="AP40" s="36">
        <v>53</v>
      </c>
      <c r="AQ40" s="36">
        <v>7</v>
      </c>
      <c r="AR40" s="36">
        <v>12</v>
      </c>
      <c r="AS40" s="36">
        <v>11</v>
      </c>
      <c r="AT40" s="36">
        <v>0.9</v>
      </c>
      <c r="AU40" s="36">
        <v>481</v>
      </c>
      <c r="AV40" s="26"/>
      <c r="AW40" s="36">
        <v>19</v>
      </c>
      <c r="AX40" s="26" t="s">
        <v>52</v>
      </c>
      <c r="AY40" s="26" t="s">
        <v>53</v>
      </c>
      <c r="AZ40" s="26" t="s">
        <v>124</v>
      </c>
      <c r="BA40" s="26" t="s">
        <v>119</v>
      </c>
      <c r="BB40" s="26" t="s">
        <v>70</v>
      </c>
      <c r="BC40" s="26" t="s">
        <v>95</v>
      </c>
      <c r="BD40" s="26" t="s">
        <v>73</v>
      </c>
    </row>
    <row r="41" spans="1:56" ht="15.75" customHeight="1" x14ac:dyDescent="0.15">
      <c r="A41" s="34" t="s">
        <v>195</v>
      </c>
      <c r="B41" s="35">
        <v>3</v>
      </c>
      <c r="C41" s="35"/>
      <c r="D41" s="39">
        <v>0</v>
      </c>
      <c r="E41" s="36">
        <v>2</v>
      </c>
      <c r="F41" s="37">
        <v>1</v>
      </c>
      <c r="G41" s="36">
        <v>12</v>
      </c>
      <c r="H41" s="36">
        <v>15</v>
      </c>
      <c r="I41" s="36">
        <v>0</v>
      </c>
      <c r="J41" s="36">
        <v>8</v>
      </c>
      <c r="K41" s="36">
        <v>6</v>
      </c>
      <c r="L41" s="36">
        <v>7</v>
      </c>
      <c r="M41" s="36">
        <v>8</v>
      </c>
      <c r="N41" s="36">
        <v>6</v>
      </c>
      <c r="O41" s="36">
        <v>3</v>
      </c>
      <c r="P41" s="36">
        <v>12</v>
      </c>
      <c r="Q41" s="36">
        <v>0</v>
      </c>
      <c r="R41" s="36">
        <v>0</v>
      </c>
      <c r="S41" s="36">
        <v>0</v>
      </c>
      <c r="T41" s="36">
        <v>11</v>
      </c>
      <c r="U41" s="36">
        <v>0</v>
      </c>
      <c r="V41" s="36">
        <v>0</v>
      </c>
      <c r="W41" s="36">
        <v>2</v>
      </c>
      <c r="X41" s="36">
        <v>9</v>
      </c>
      <c r="Y41" s="36">
        <v>0</v>
      </c>
      <c r="Z41" s="36">
        <v>0</v>
      </c>
      <c r="AA41" s="36">
        <v>0</v>
      </c>
      <c r="AB41" s="36">
        <v>9</v>
      </c>
      <c r="AC41" s="36">
        <v>1</v>
      </c>
      <c r="AD41" s="36">
        <v>1</v>
      </c>
      <c r="AE41" s="36">
        <v>0</v>
      </c>
      <c r="AF41" s="36">
        <v>12</v>
      </c>
      <c r="AG41" s="36">
        <v>1</v>
      </c>
      <c r="AH41" s="36">
        <v>1</v>
      </c>
      <c r="AI41" s="36">
        <v>0</v>
      </c>
      <c r="AJ41" s="36">
        <v>34</v>
      </c>
      <c r="AK41" s="36">
        <v>1</v>
      </c>
      <c r="AL41" s="36">
        <v>1</v>
      </c>
      <c r="AM41" s="36">
        <v>0</v>
      </c>
      <c r="AN41" s="36">
        <v>78</v>
      </c>
      <c r="AO41" s="36">
        <v>18</v>
      </c>
      <c r="AP41" s="36">
        <v>24</v>
      </c>
      <c r="AQ41" s="36">
        <v>8</v>
      </c>
      <c r="AR41" s="36">
        <v>12</v>
      </c>
      <c r="AS41" s="36">
        <v>10</v>
      </c>
      <c r="AT41" s="36">
        <v>0.88</v>
      </c>
      <c r="AU41" s="36">
        <v>340</v>
      </c>
      <c r="AV41" s="26"/>
      <c r="AW41" s="26"/>
      <c r="AX41" s="26"/>
      <c r="AY41" s="26"/>
      <c r="AZ41" s="26"/>
      <c r="BA41" s="26"/>
      <c r="BB41" s="26"/>
      <c r="BC41" s="26"/>
      <c r="BD41" s="26"/>
    </row>
    <row r="42" spans="1:56" ht="15.75" customHeight="1" x14ac:dyDescent="0.15">
      <c r="A42" s="34" t="s">
        <v>196</v>
      </c>
      <c r="B42" s="35">
        <v>1</v>
      </c>
      <c r="C42" s="35">
        <v>2</v>
      </c>
      <c r="D42" s="39">
        <v>0</v>
      </c>
      <c r="E42" s="36">
        <v>1</v>
      </c>
      <c r="F42" s="37">
        <v>2</v>
      </c>
      <c r="G42" s="36">
        <v>12</v>
      </c>
      <c r="H42" s="36">
        <v>6</v>
      </c>
      <c r="I42" s="36">
        <v>9</v>
      </c>
      <c r="J42" s="36">
        <v>10</v>
      </c>
      <c r="K42" s="36">
        <v>6</v>
      </c>
      <c r="L42" s="36">
        <v>5</v>
      </c>
      <c r="M42" s="36">
        <v>15</v>
      </c>
      <c r="N42" s="36">
        <v>0</v>
      </c>
      <c r="O42" s="36">
        <v>2</v>
      </c>
      <c r="P42" s="36">
        <v>12</v>
      </c>
      <c r="Q42" s="36">
        <v>0</v>
      </c>
      <c r="R42" s="36">
        <v>0</v>
      </c>
      <c r="S42" s="36">
        <v>0</v>
      </c>
      <c r="T42" s="36">
        <v>10</v>
      </c>
      <c r="U42" s="36">
        <v>0</v>
      </c>
      <c r="V42" s="36">
        <v>0</v>
      </c>
      <c r="W42" s="36">
        <v>0</v>
      </c>
      <c r="X42" s="36">
        <v>12</v>
      </c>
      <c r="Y42" s="36">
        <v>0</v>
      </c>
      <c r="Z42" s="36">
        <v>0</v>
      </c>
      <c r="AA42" s="36">
        <v>0</v>
      </c>
      <c r="AB42" s="36">
        <v>12</v>
      </c>
      <c r="AC42" s="36">
        <v>0</v>
      </c>
      <c r="AD42" s="36">
        <v>0</v>
      </c>
      <c r="AE42" s="36">
        <v>0</v>
      </c>
      <c r="AF42" s="36">
        <v>11</v>
      </c>
      <c r="AG42" s="36">
        <v>1</v>
      </c>
      <c r="AH42" s="36">
        <v>0</v>
      </c>
      <c r="AI42" s="36">
        <v>0</v>
      </c>
      <c r="AJ42" s="36">
        <v>51</v>
      </c>
      <c r="AK42" s="36">
        <v>3</v>
      </c>
      <c r="AL42" s="36">
        <v>1</v>
      </c>
      <c r="AM42" s="36">
        <v>0</v>
      </c>
      <c r="AN42" s="36">
        <v>50</v>
      </c>
      <c r="AO42" s="36">
        <v>0</v>
      </c>
      <c r="AP42" s="36">
        <v>70</v>
      </c>
      <c r="AQ42" s="36">
        <v>27</v>
      </c>
      <c r="AR42" s="36">
        <v>3</v>
      </c>
      <c r="AS42" s="36">
        <v>0</v>
      </c>
      <c r="AT42" s="36">
        <v>0.86</v>
      </c>
      <c r="AU42" s="36">
        <v>493</v>
      </c>
      <c r="AV42" s="26" t="s">
        <v>197</v>
      </c>
      <c r="AW42" s="36">
        <v>22</v>
      </c>
      <c r="AX42" s="26" t="s">
        <v>68</v>
      </c>
      <c r="AY42" s="26" t="s">
        <v>53</v>
      </c>
      <c r="AZ42" s="26" t="s">
        <v>198</v>
      </c>
      <c r="BA42" s="26" t="s">
        <v>55</v>
      </c>
      <c r="BB42" s="26" t="s">
        <v>70</v>
      </c>
      <c r="BC42" s="26" t="s">
        <v>89</v>
      </c>
      <c r="BD42" s="26" t="s">
        <v>89</v>
      </c>
    </row>
    <row r="43" spans="1:56" ht="15.75" customHeight="1" x14ac:dyDescent="0.15">
      <c r="A43" s="34" t="s">
        <v>196</v>
      </c>
      <c r="B43" s="35">
        <v>1</v>
      </c>
      <c r="C43" s="35">
        <v>2</v>
      </c>
      <c r="D43" s="39">
        <v>0</v>
      </c>
      <c r="E43" s="36">
        <v>2</v>
      </c>
      <c r="F43" s="37">
        <v>1</v>
      </c>
      <c r="G43" s="36">
        <v>20</v>
      </c>
      <c r="H43" s="36">
        <v>4</v>
      </c>
      <c r="I43" s="36">
        <v>3</v>
      </c>
      <c r="J43" s="36">
        <v>6</v>
      </c>
      <c r="K43" s="36">
        <v>7</v>
      </c>
      <c r="L43" s="36">
        <v>6</v>
      </c>
      <c r="M43" s="36">
        <v>15</v>
      </c>
      <c r="N43" s="36">
        <v>1</v>
      </c>
      <c r="O43" s="36">
        <v>1</v>
      </c>
      <c r="P43" s="36">
        <v>10</v>
      </c>
      <c r="Q43" s="36">
        <v>2</v>
      </c>
      <c r="R43" s="36">
        <v>1</v>
      </c>
      <c r="S43" s="36">
        <v>0</v>
      </c>
      <c r="T43" s="36">
        <v>9</v>
      </c>
      <c r="U43" s="36">
        <v>1</v>
      </c>
      <c r="V43" s="36">
        <v>0</v>
      </c>
      <c r="W43" s="36">
        <v>0</v>
      </c>
      <c r="X43" s="36">
        <v>9</v>
      </c>
      <c r="Y43" s="36">
        <v>2</v>
      </c>
      <c r="Z43" s="36">
        <v>1</v>
      </c>
      <c r="AA43" s="36">
        <v>0</v>
      </c>
      <c r="AB43" s="36">
        <v>10</v>
      </c>
      <c r="AC43" s="36">
        <v>1</v>
      </c>
      <c r="AD43" s="36">
        <v>0</v>
      </c>
      <c r="AE43" s="36">
        <v>0</v>
      </c>
      <c r="AF43" s="36">
        <v>10</v>
      </c>
      <c r="AG43" s="36">
        <v>0</v>
      </c>
      <c r="AH43" s="36">
        <v>0</v>
      </c>
      <c r="AI43" s="36">
        <v>0</v>
      </c>
      <c r="AJ43" s="36">
        <v>31</v>
      </c>
      <c r="AK43" s="36">
        <v>5</v>
      </c>
      <c r="AL43" s="36">
        <v>3</v>
      </c>
      <c r="AM43" s="36">
        <v>0</v>
      </c>
      <c r="AN43" s="36">
        <v>73</v>
      </c>
      <c r="AO43" s="36">
        <v>2</v>
      </c>
      <c r="AP43" s="36">
        <v>45</v>
      </c>
      <c r="AQ43" s="36">
        <v>26</v>
      </c>
      <c r="AR43" s="36">
        <v>4</v>
      </c>
      <c r="AS43" s="36">
        <v>0</v>
      </c>
      <c r="AT43" s="36">
        <v>0.94</v>
      </c>
      <c r="AU43" s="36">
        <v>332</v>
      </c>
      <c r="AV43" s="26"/>
      <c r="AW43" s="26"/>
      <c r="AX43" s="26"/>
      <c r="AY43" s="26"/>
      <c r="AZ43" s="26"/>
      <c r="BA43" s="26"/>
      <c r="BB43" s="26"/>
      <c r="BC43" s="26"/>
      <c r="BD43" s="26"/>
    </row>
    <row r="44" spans="1:56" ht="15.75" customHeight="1" x14ac:dyDescent="0.15">
      <c r="A44" s="34" t="s">
        <v>199</v>
      </c>
      <c r="B44" s="35">
        <v>3</v>
      </c>
      <c r="C44" s="26"/>
      <c r="D44" s="39">
        <v>0</v>
      </c>
      <c r="E44" s="36">
        <v>1</v>
      </c>
      <c r="F44" s="37">
        <v>2</v>
      </c>
      <c r="G44" s="36">
        <v>12</v>
      </c>
      <c r="H44" s="36">
        <v>15</v>
      </c>
      <c r="I44" s="36">
        <v>0</v>
      </c>
      <c r="J44" s="36">
        <v>5</v>
      </c>
      <c r="K44" s="36">
        <v>3</v>
      </c>
      <c r="L44" s="36">
        <v>6</v>
      </c>
      <c r="M44" s="36">
        <v>12</v>
      </c>
      <c r="N44" s="36">
        <v>5</v>
      </c>
      <c r="O44" s="36">
        <v>0</v>
      </c>
      <c r="P44" s="36">
        <v>11</v>
      </c>
      <c r="Q44" s="36">
        <v>0</v>
      </c>
      <c r="R44" s="36">
        <v>0</v>
      </c>
      <c r="S44" s="36">
        <v>0</v>
      </c>
      <c r="T44" s="36">
        <v>8</v>
      </c>
      <c r="U44" s="36">
        <v>0</v>
      </c>
      <c r="V44" s="36">
        <v>0</v>
      </c>
      <c r="W44" s="36">
        <v>0</v>
      </c>
      <c r="X44" s="36">
        <v>10</v>
      </c>
      <c r="Y44" s="36">
        <v>1</v>
      </c>
      <c r="Z44" s="36">
        <v>1</v>
      </c>
      <c r="AA44" s="36">
        <v>0</v>
      </c>
      <c r="AB44" s="36">
        <v>9</v>
      </c>
      <c r="AC44" s="36">
        <v>0</v>
      </c>
      <c r="AD44" s="36">
        <v>0</v>
      </c>
      <c r="AE44" s="36">
        <v>0</v>
      </c>
      <c r="AF44" s="36">
        <v>7</v>
      </c>
      <c r="AG44" s="36">
        <v>0</v>
      </c>
      <c r="AH44" s="36">
        <v>0</v>
      </c>
      <c r="AI44" s="36">
        <v>0</v>
      </c>
      <c r="AJ44" s="36">
        <v>26</v>
      </c>
      <c r="AK44" s="36">
        <v>1</v>
      </c>
      <c r="AL44" s="36">
        <v>0</v>
      </c>
      <c r="AM44" s="36">
        <v>0</v>
      </c>
      <c r="AN44" s="36">
        <v>82</v>
      </c>
      <c r="AO44" s="36">
        <v>23</v>
      </c>
      <c r="AP44" s="36">
        <v>15</v>
      </c>
      <c r="AQ44" s="36">
        <v>12</v>
      </c>
      <c r="AR44" s="36">
        <v>18</v>
      </c>
      <c r="AS44" s="36">
        <v>0</v>
      </c>
      <c r="AT44" s="36">
        <v>0.88</v>
      </c>
      <c r="AU44" s="36">
        <v>361</v>
      </c>
      <c r="AV44" s="26"/>
      <c r="AW44" s="36">
        <v>19</v>
      </c>
      <c r="AX44" s="26" t="s">
        <v>52</v>
      </c>
      <c r="AY44" s="26" t="s">
        <v>63</v>
      </c>
      <c r="AZ44" s="26" t="s">
        <v>198</v>
      </c>
      <c r="BA44" s="26" t="s">
        <v>55</v>
      </c>
      <c r="BB44" s="26" t="s">
        <v>70</v>
      </c>
      <c r="BC44" s="26" t="s">
        <v>89</v>
      </c>
      <c r="BD44" s="26" t="s">
        <v>89</v>
      </c>
    </row>
    <row r="45" spans="1:56" ht="15.75" customHeight="1" x14ac:dyDescent="0.15">
      <c r="A45" s="34" t="s">
        <v>199</v>
      </c>
      <c r="B45" s="35">
        <v>3</v>
      </c>
      <c r="C45" s="26"/>
      <c r="D45" s="39">
        <v>0</v>
      </c>
      <c r="E45" s="36">
        <v>2</v>
      </c>
      <c r="F45" s="37">
        <v>1</v>
      </c>
      <c r="G45" s="36">
        <v>16</v>
      </c>
      <c r="H45" s="36">
        <v>11</v>
      </c>
      <c r="I45" s="36">
        <v>0</v>
      </c>
      <c r="J45" s="36">
        <v>5</v>
      </c>
      <c r="K45" s="36">
        <v>5</v>
      </c>
      <c r="L45" s="36">
        <v>6</v>
      </c>
      <c r="M45" s="36">
        <v>11</v>
      </c>
      <c r="N45" s="36">
        <v>6</v>
      </c>
      <c r="O45" s="36">
        <v>0</v>
      </c>
      <c r="P45" s="36">
        <v>13</v>
      </c>
      <c r="Q45" s="36">
        <v>0</v>
      </c>
      <c r="R45" s="36">
        <v>0</v>
      </c>
      <c r="S45" s="36">
        <v>0</v>
      </c>
      <c r="T45" s="36">
        <v>9</v>
      </c>
      <c r="U45" s="36">
        <v>0</v>
      </c>
      <c r="V45" s="36">
        <v>0</v>
      </c>
      <c r="W45" s="36">
        <v>0</v>
      </c>
      <c r="X45" s="36">
        <v>9</v>
      </c>
      <c r="Y45" s="36">
        <v>1</v>
      </c>
      <c r="Z45" s="36">
        <v>1</v>
      </c>
      <c r="AA45" s="36">
        <v>0</v>
      </c>
      <c r="AB45" s="36">
        <v>9</v>
      </c>
      <c r="AC45" s="36">
        <v>0</v>
      </c>
      <c r="AD45" s="36">
        <v>0</v>
      </c>
      <c r="AE45" s="36">
        <v>0</v>
      </c>
      <c r="AF45" s="36">
        <v>9</v>
      </c>
      <c r="AG45" s="36">
        <v>0</v>
      </c>
      <c r="AH45" s="36">
        <v>0</v>
      </c>
      <c r="AI45" s="36">
        <v>0</v>
      </c>
      <c r="AJ45" s="36">
        <v>36</v>
      </c>
      <c r="AK45" s="36">
        <v>2</v>
      </c>
      <c r="AL45" s="36">
        <v>1</v>
      </c>
      <c r="AM45" s="36">
        <v>0</v>
      </c>
      <c r="AN45" s="36">
        <v>84</v>
      </c>
      <c r="AO45" s="36">
        <v>21</v>
      </c>
      <c r="AP45" s="36">
        <v>15</v>
      </c>
      <c r="AQ45" s="36">
        <v>19</v>
      </c>
      <c r="AR45" s="36">
        <v>11</v>
      </c>
      <c r="AS45" s="36">
        <v>0</v>
      </c>
      <c r="AT45" s="36">
        <v>0.88</v>
      </c>
      <c r="AU45" s="36">
        <v>352</v>
      </c>
      <c r="AV45" s="26"/>
      <c r="AW45" s="26"/>
      <c r="AX45" s="26"/>
      <c r="AY45" s="26"/>
      <c r="AZ45" s="26"/>
      <c r="BA45" s="26"/>
      <c r="BB45" s="26"/>
      <c r="BC45" s="26"/>
      <c r="BD45" s="26"/>
    </row>
    <row r="46" spans="1:56" ht="15.75" customHeight="1" x14ac:dyDescent="0.15">
      <c r="A46" s="34" t="s">
        <v>200</v>
      </c>
      <c r="B46" s="35">
        <v>1</v>
      </c>
      <c r="C46" s="35">
        <v>2</v>
      </c>
      <c r="D46" s="39">
        <v>0</v>
      </c>
      <c r="E46" s="36">
        <v>1</v>
      </c>
      <c r="F46" s="37">
        <v>2</v>
      </c>
      <c r="G46" s="36">
        <v>14</v>
      </c>
      <c r="H46" s="36">
        <v>6</v>
      </c>
      <c r="I46" s="36">
        <v>7</v>
      </c>
      <c r="J46" s="36">
        <v>4</v>
      </c>
      <c r="K46" s="36">
        <v>2</v>
      </c>
      <c r="L46" s="36">
        <v>7</v>
      </c>
      <c r="M46" s="36">
        <v>12</v>
      </c>
      <c r="N46" s="36">
        <v>3</v>
      </c>
      <c r="O46" s="36">
        <v>2</v>
      </c>
      <c r="P46" s="36">
        <v>11</v>
      </c>
      <c r="Q46" s="36">
        <v>0</v>
      </c>
      <c r="R46" s="36">
        <v>0</v>
      </c>
      <c r="S46" s="36">
        <v>0</v>
      </c>
      <c r="T46" s="36">
        <v>6</v>
      </c>
      <c r="U46" s="36">
        <v>0</v>
      </c>
      <c r="V46" s="36">
        <v>0</v>
      </c>
      <c r="W46" s="36">
        <v>0</v>
      </c>
      <c r="X46" s="36">
        <v>8</v>
      </c>
      <c r="Y46" s="36">
        <v>1</v>
      </c>
      <c r="Z46" s="36">
        <v>1</v>
      </c>
      <c r="AA46" s="36">
        <v>0</v>
      </c>
      <c r="AB46" s="36">
        <v>9</v>
      </c>
      <c r="AC46" s="36">
        <v>1</v>
      </c>
      <c r="AD46" s="36">
        <v>1</v>
      </c>
      <c r="AE46" s="36">
        <v>0</v>
      </c>
      <c r="AF46" s="36">
        <v>8</v>
      </c>
      <c r="AG46" s="36">
        <v>1</v>
      </c>
      <c r="AH46" s="36">
        <v>1</v>
      </c>
      <c r="AI46" s="36">
        <v>0</v>
      </c>
      <c r="AJ46" s="36">
        <v>25</v>
      </c>
      <c r="AK46" s="36">
        <v>2</v>
      </c>
      <c r="AL46" s="36">
        <v>2</v>
      </c>
      <c r="AM46" s="36">
        <v>0</v>
      </c>
      <c r="AN46" s="36">
        <v>84</v>
      </c>
      <c r="AO46" s="36">
        <v>1</v>
      </c>
      <c r="AP46" s="36">
        <v>35</v>
      </c>
      <c r="AQ46" s="36">
        <v>4</v>
      </c>
      <c r="AR46" s="36">
        <v>3</v>
      </c>
      <c r="AS46" s="36">
        <v>23</v>
      </c>
      <c r="AT46" s="36">
        <v>0.7</v>
      </c>
      <c r="AU46" s="36">
        <v>449</v>
      </c>
      <c r="AV46" s="26" t="s">
        <v>197</v>
      </c>
      <c r="AW46" s="36">
        <v>22</v>
      </c>
      <c r="AX46" s="26" t="s">
        <v>68</v>
      </c>
      <c r="AY46" s="26" t="s">
        <v>53</v>
      </c>
      <c r="AZ46" s="26" t="s">
        <v>147</v>
      </c>
      <c r="BA46" s="26" t="s">
        <v>64</v>
      </c>
      <c r="BB46" s="26" t="s">
        <v>70</v>
      </c>
      <c r="BC46" s="26" t="s">
        <v>73</v>
      </c>
      <c r="BD46" s="26" t="s">
        <v>73</v>
      </c>
    </row>
    <row r="47" spans="1:56" ht="13" x14ac:dyDescent="0.15">
      <c r="A47" s="34" t="s">
        <v>200</v>
      </c>
      <c r="B47" s="35">
        <v>1</v>
      </c>
      <c r="C47" s="35">
        <v>2</v>
      </c>
      <c r="D47" s="39">
        <v>0</v>
      </c>
      <c r="E47" s="36">
        <v>2</v>
      </c>
      <c r="F47" s="37">
        <v>1</v>
      </c>
      <c r="G47" s="36">
        <v>17</v>
      </c>
      <c r="H47" s="36">
        <v>10</v>
      </c>
      <c r="I47" s="36">
        <v>0</v>
      </c>
      <c r="J47" s="36">
        <v>9</v>
      </c>
      <c r="K47" s="36">
        <v>3</v>
      </c>
      <c r="L47" s="36">
        <v>4</v>
      </c>
      <c r="M47" s="36">
        <v>16</v>
      </c>
      <c r="N47" s="36">
        <v>1</v>
      </c>
      <c r="O47" s="36">
        <v>0</v>
      </c>
      <c r="P47" s="36">
        <v>9</v>
      </c>
      <c r="Q47" s="36">
        <v>0</v>
      </c>
      <c r="R47" s="36">
        <v>0</v>
      </c>
      <c r="S47" s="36">
        <v>0</v>
      </c>
      <c r="T47" s="36">
        <v>8</v>
      </c>
      <c r="U47" s="36">
        <v>2</v>
      </c>
      <c r="V47" s="36">
        <v>1</v>
      </c>
      <c r="W47" s="36">
        <v>0</v>
      </c>
      <c r="X47" s="36">
        <v>8</v>
      </c>
      <c r="Y47" s="36">
        <v>1</v>
      </c>
      <c r="Z47" s="36">
        <v>1</v>
      </c>
      <c r="AA47" s="36">
        <v>0</v>
      </c>
      <c r="AB47" s="36">
        <v>3</v>
      </c>
      <c r="AC47" s="36">
        <v>0</v>
      </c>
      <c r="AD47" s="36">
        <v>0</v>
      </c>
      <c r="AE47" s="36">
        <v>0</v>
      </c>
      <c r="AF47" s="36">
        <v>7</v>
      </c>
      <c r="AG47" s="36">
        <v>1</v>
      </c>
      <c r="AH47" s="36">
        <v>1</v>
      </c>
      <c r="AI47" s="36">
        <v>0</v>
      </c>
      <c r="AJ47" s="36">
        <v>14</v>
      </c>
      <c r="AK47" s="36">
        <v>6</v>
      </c>
      <c r="AL47" s="36">
        <v>2</v>
      </c>
      <c r="AM47" s="36">
        <v>0</v>
      </c>
      <c r="AN47" s="36">
        <v>113</v>
      </c>
      <c r="AO47" s="36">
        <v>6</v>
      </c>
      <c r="AP47" s="36">
        <v>1</v>
      </c>
      <c r="AQ47" s="36">
        <v>27</v>
      </c>
      <c r="AR47" s="36">
        <v>3</v>
      </c>
      <c r="AS47" s="36">
        <v>0</v>
      </c>
      <c r="AT47" s="36">
        <v>0.76</v>
      </c>
      <c r="AU47" s="36">
        <v>448</v>
      </c>
      <c r="AV47" s="26"/>
      <c r="AW47" s="26"/>
      <c r="AX47" s="26"/>
      <c r="AY47" s="26"/>
      <c r="AZ47" s="26"/>
      <c r="BA47" s="26"/>
      <c r="BB47" s="26"/>
      <c r="BC47" s="26"/>
      <c r="BD47" s="26"/>
    </row>
    <row r="48" spans="1:56" ht="13" x14ac:dyDescent="0.15">
      <c r="A48" s="34" t="s">
        <v>201</v>
      </c>
      <c r="B48" s="35">
        <v>3</v>
      </c>
      <c r="C48" s="35"/>
      <c r="D48" s="39">
        <v>0</v>
      </c>
      <c r="E48" s="36">
        <v>1</v>
      </c>
      <c r="F48" s="37">
        <v>2</v>
      </c>
      <c r="G48" s="36">
        <v>8</v>
      </c>
      <c r="H48" s="36">
        <v>12</v>
      </c>
      <c r="I48" s="36">
        <v>7</v>
      </c>
      <c r="J48" s="36">
        <v>6</v>
      </c>
      <c r="K48" s="36">
        <v>8</v>
      </c>
      <c r="L48" s="36">
        <v>7</v>
      </c>
      <c r="M48" s="36">
        <v>11</v>
      </c>
      <c r="N48" s="36">
        <v>6</v>
      </c>
      <c r="O48" s="36">
        <v>0</v>
      </c>
      <c r="P48" s="36">
        <v>11</v>
      </c>
      <c r="Q48" s="36">
        <v>0</v>
      </c>
      <c r="R48" s="36">
        <v>0</v>
      </c>
      <c r="S48" s="36">
        <v>0</v>
      </c>
      <c r="T48" s="36">
        <v>10</v>
      </c>
      <c r="U48" s="36">
        <v>0</v>
      </c>
      <c r="V48" s="36">
        <v>0</v>
      </c>
      <c r="W48" s="36">
        <v>0</v>
      </c>
      <c r="X48" s="36">
        <v>7</v>
      </c>
      <c r="Y48" s="36">
        <v>1</v>
      </c>
      <c r="Z48" s="36">
        <v>1</v>
      </c>
      <c r="AA48" s="36">
        <v>0</v>
      </c>
      <c r="AB48" s="36">
        <v>7</v>
      </c>
      <c r="AC48" s="36">
        <v>1</v>
      </c>
      <c r="AD48" s="36">
        <v>0</v>
      </c>
      <c r="AE48" s="36">
        <v>0</v>
      </c>
      <c r="AF48" s="36">
        <v>7</v>
      </c>
      <c r="AG48" s="36">
        <v>2</v>
      </c>
      <c r="AH48" s="36">
        <v>1</v>
      </c>
      <c r="AI48" s="36">
        <v>0</v>
      </c>
      <c r="AJ48" s="36">
        <v>29</v>
      </c>
      <c r="AK48" s="36">
        <v>4</v>
      </c>
      <c r="AL48" s="36">
        <v>3</v>
      </c>
      <c r="AM48" s="36">
        <v>1</v>
      </c>
      <c r="AN48" s="36">
        <v>48</v>
      </c>
      <c r="AO48" s="36">
        <v>37</v>
      </c>
      <c r="AP48" s="36">
        <v>35</v>
      </c>
      <c r="AQ48" s="36">
        <v>11</v>
      </c>
      <c r="AR48" s="36">
        <v>14</v>
      </c>
      <c r="AS48" s="36">
        <v>5</v>
      </c>
      <c r="AT48" s="36">
        <v>0.88</v>
      </c>
      <c r="AU48" s="36">
        <v>383</v>
      </c>
      <c r="AV48" s="26"/>
      <c r="AW48" s="36">
        <v>22</v>
      </c>
      <c r="AX48" s="26" t="s">
        <v>68</v>
      </c>
      <c r="AY48" s="26" t="s">
        <v>53</v>
      </c>
      <c r="AZ48" s="26" t="s">
        <v>198</v>
      </c>
      <c r="BA48" s="26" t="s">
        <v>55</v>
      </c>
      <c r="BB48" s="26" t="s">
        <v>70</v>
      </c>
      <c r="BC48" s="26" t="s">
        <v>95</v>
      </c>
      <c r="BD48" s="26" t="s">
        <v>75</v>
      </c>
    </row>
    <row r="49" spans="1:56" ht="13" x14ac:dyDescent="0.15">
      <c r="A49" s="34" t="s">
        <v>201</v>
      </c>
      <c r="B49" s="35">
        <v>3</v>
      </c>
      <c r="C49" s="35"/>
      <c r="D49" s="39">
        <v>0</v>
      </c>
      <c r="E49" s="36">
        <v>2</v>
      </c>
      <c r="F49" s="37">
        <v>1</v>
      </c>
      <c r="G49" s="36">
        <v>8</v>
      </c>
      <c r="H49" s="36">
        <v>9</v>
      </c>
      <c r="I49" s="36">
        <v>10</v>
      </c>
      <c r="J49" s="36">
        <v>8</v>
      </c>
      <c r="K49" s="36">
        <v>9</v>
      </c>
      <c r="L49" s="36">
        <v>3</v>
      </c>
      <c r="M49" s="36">
        <v>12</v>
      </c>
      <c r="N49" s="36">
        <v>4</v>
      </c>
      <c r="O49" s="36">
        <v>1</v>
      </c>
      <c r="P49" s="36">
        <v>8</v>
      </c>
      <c r="Q49" s="36">
        <v>1</v>
      </c>
      <c r="R49" s="36">
        <v>1</v>
      </c>
      <c r="S49" s="36">
        <v>0</v>
      </c>
      <c r="T49" s="36">
        <v>9</v>
      </c>
      <c r="U49" s="36">
        <v>0</v>
      </c>
      <c r="V49" s="36">
        <v>0</v>
      </c>
      <c r="W49" s="36">
        <v>0</v>
      </c>
      <c r="X49" s="36">
        <v>8</v>
      </c>
      <c r="Y49" s="36">
        <v>1</v>
      </c>
      <c r="Z49" s="36">
        <v>1</v>
      </c>
      <c r="AA49" s="36">
        <v>0</v>
      </c>
      <c r="AB49" s="36">
        <v>7</v>
      </c>
      <c r="AC49" s="36">
        <v>0</v>
      </c>
      <c r="AD49" s="36">
        <v>0</v>
      </c>
      <c r="AE49" s="36">
        <v>0</v>
      </c>
      <c r="AF49" s="36">
        <v>8</v>
      </c>
      <c r="AG49" s="36">
        <v>1</v>
      </c>
      <c r="AH49" s="36">
        <v>1</v>
      </c>
      <c r="AI49" s="36">
        <v>0</v>
      </c>
      <c r="AJ49" s="36">
        <v>25</v>
      </c>
      <c r="AK49" s="36">
        <v>2</v>
      </c>
      <c r="AL49" s="36">
        <v>2</v>
      </c>
      <c r="AM49" s="36">
        <v>0</v>
      </c>
      <c r="AN49" s="36">
        <v>85</v>
      </c>
      <c r="AO49" s="36">
        <v>33</v>
      </c>
      <c r="AP49" s="36">
        <v>2</v>
      </c>
      <c r="AQ49" s="36">
        <v>9</v>
      </c>
      <c r="AR49" s="36">
        <v>21</v>
      </c>
      <c r="AS49" s="36">
        <v>0</v>
      </c>
      <c r="AT49" s="36">
        <v>0.72</v>
      </c>
      <c r="AU49" s="36">
        <v>332</v>
      </c>
      <c r="AV49" s="26"/>
      <c r="AW49" s="26"/>
      <c r="AX49" s="26"/>
      <c r="AY49" s="26"/>
      <c r="AZ49" s="26"/>
      <c r="BA49" s="26"/>
      <c r="BB49" s="26"/>
      <c r="BC49" s="26"/>
      <c r="BD49" s="26"/>
    </row>
    <row r="50" spans="1:56" ht="13" x14ac:dyDescent="0.15">
      <c r="A50" s="34" t="s">
        <v>202</v>
      </c>
      <c r="B50" s="35">
        <v>3</v>
      </c>
      <c r="C50" s="35"/>
      <c r="D50" s="39">
        <v>0</v>
      </c>
      <c r="E50" s="36">
        <v>1</v>
      </c>
      <c r="F50" s="37">
        <v>1</v>
      </c>
      <c r="G50" s="36">
        <v>16</v>
      </c>
      <c r="H50" s="36">
        <v>3</v>
      </c>
      <c r="I50" s="36">
        <v>8</v>
      </c>
      <c r="J50" s="36">
        <v>7</v>
      </c>
      <c r="K50" s="36">
        <v>5</v>
      </c>
      <c r="L50" s="36">
        <v>7</v>
      </c>
      <c r="M50" s="36">
        <v>8</v>
      </c>
      <c r="N50" s="36">
        <v>1</v>
      </c>
      <c r="O50" s="36">
        <v>8</v>
      </c>
      <c r="P50" s="36">
        <v>10</v>
      </c>
      <c r="Q50" s="36">
        <v>0</v>
      </c>
      <c r="R50" s="36">
        <v>0</v>
      </c>
      <c r="S50" s="36">
        <v>0</v>
      </c>
      <c r="T50" s="36">
        <v>8</v>
      </c>
      <c r="U50" s="36">
        <v>0</v>
      </c>
      <c r="V50" s="36">
        <v>0</v>
      </c>
      <c r="W50" s="36">
        <v>0</v>
      </c>
      <c r="X50" s="36">
        <v>7</v>
      </c>
      <c r="Y50" s="36">
        <v>0</v>
      </c>
      <c r="Z50" s="36">
        <v>0</v>
      </c>
      <c r="AA50" s="36">
        <v>0</v>
      </c>
      <c r="AB50" s="36">
        <v>9</v>
      </c>
      <c r="AC50" s="36">
        <v>1</v>
      </c>
      <c r="AD50" s="36">
        <v>1</v>
      </c>
      <c r="AE50" s="36">
        <v>0</v>
      </c>
      <c r="AF50" s="36">
        <v>10</v>
      </c>
      <c r="AG50" s="36">
        <v>0</v>
      </c>
      <c r="AH50" s="36">
        <v>0</v>
      </c>
      <c r="AI50" s="36">
        <v>0</v>
      </c>
      <c r="AJ50" s="36">
        <v>35</v>
      </c>
      <c r="AK50" s="36">
        <v>5</v>
      </c>
      <c r="AL50" s="36">
        <v>3</v>
      </c>
      <c r="AM50" s="36">
        <v>0</v>
      </c>
      <c r="AN50" s="36">
        <v>40</v>
      </c>
      <c r="AO50" s="36">
        <v>7</v>
      </c>
      <c r="AP50" s="36">
        <v>73</v>
      </c>
      <c r="AQ50" s="36">
        <v>7</v>
      </c>
      <c r="AR50" s="36">
        <v>0</v>
      </c>
      <c r="AS50" s="36">
        <v>23</v>
      </c>
      <c r="AT50" s="36">
        <v>0.9</v>
      </c>
      <c r="AU50" s="36">
        <v>385</v>
      </c>
      <c r="AV50" s="26"/>
      <c r="AW50" s="36">
        <v>20</v>
      </c>
      <c r="AX50" s="26" t="s">
        <v>68</v>
      </c>
      <c r="AY50" s="26" t="s">
        <v>53</v>
      </c>
      <c r="AZ50" s="26" t="s">
        <v>198</v>
      </c>
      <c r="BA50" s="26" t="s">
        <v>55</v>
      </c>
      <c r="BB50" s="26" t="s">
        <v>70</v>
      </c>
      <c r="BC50" s="26" t="s">
        <v>95</v>
      </c>
      <c r="BD50" s="26" t="s">
        <v>75</v>
      </c>
    </row>
    <row r="51" spans="1:56" ht="13" x14ac:dyDescent="0.15">
      <c r="A51" s="34" t="s">
        <v>202</v>
      </c>
      <c r="B51" s="35">
        <v>3</v>
      </c>
      <c r="C51" s="35"/>
      <c r="D51" s="39">
        <v>0</v>
      </c>
      <c r="E51" s="36">
        <v>2</v>
      </c>
      <c r="F51" s="37">
        <v>2</v>
      </c>
      <c r="G51" s="36">
        <v>13</v>
      </c>
      <c r="H51" s="36">
        <v>2</v>
      </c>
      <c r="I51" s="36">
        <v>12</v>
      </c>
      <c r="J51" s="36">
        <v>4</v>
      </c>
      <c r="K51" s="36">
        <v>7</v>
      </c>
      <c r="L51" s="36">
        <v>6</v>
      </c>
      <c r="M51" s="36">
        <v>10</v>
      </c>
      <c r="N51" s="36">
        <v>1</v>
      </c>
      <c r="O51" s="36">
        <v>6</v>
      </c>
      <c r="P51" s="36">
        <v>8</v>
      </c>
      <c r="Q51" s="36">
        <v>0</v>
      </c>
      <c r="R51" s="36">
        <v>0</v>
      </c>
      <c r="S51" s="36">
        <v>0</v>
      </c>
      <c r="T51" s="36">
        <v>8</v>
      </c>
      <c r="U51" s="36">
        <v>0</v>
      </c>
      <c r="V51" s="36">
        <v>0</v>
      </c>
      <c r="W51" s="36">
        <v>0</v>
      </c>
      <c r="X51" s="36">
        <v>10</v>
      </c>
      <c r="Y51" s="36">
        <v>0</v>
      </c>
      <c r="Z51" s="36">
        <v>0</v>
      </c>
      <c r="AA51" s="36">
        <v>0</v>
      </c>
      <c r="AB51" s="36">
        <v>10</v>
      </c>
      <c r="AC51" s="36">
        <v>0</v>
      </c>
      <c r="AD51" s="36">
        <v>0</v>
      </c>
      <c r="AE51" s="36">
        <v>0</v>
      </c>
      <c r="AF51" s="36">
        <v>10</v>
      </c>
      <c r="AG51" s="36">
        <v>1</v>
      </c>
      <c r="AH51" s="36">
        <v>0</v>
      </c>
      <c r="AI51" s="36">
        <v>0</v>
      </c>
      <c r="AJ51" s="36">
        <v>35</v>
      </c>
      <c r="AK51" s="36">
        <v>1</v>
      </c>
      <c r="AL51" s="36">
        <v>0</v>
      </c>
      <c r="AM51" s="36">
        <v>0</v>
      </c>
      <c r="AN51" s="36">
        <v>68</v>
      </c>
      <c r="AO51" s="36">
        <v>7</v>
      </c>
      <c r="AP51" s="36">
        <v>45</v>
      </c>
      <c r="AQ51" s="36">
        <v>17</v>
      </c>
      <c r="AR51" s="36">
        <v>3</v>
      </c>
      <c r="AS51" s="36">
        <v>10</v>
      </c>
      <c r="AT51" s="36">
        <v>0.84</v>
      </c>
      <c r="AU51" s="36">
        <v>350</v>
      </c>
      <c r="AV51" s="26"/>
      <c r="AW51" s="26"/>
      <c r="AX51" s="26"/>
      <c r="AY51" s="26"/>
      <c r="AZ51" s="26"/>
      <c r="BA51" s="26"/>
      <c r="BB51" s="26"/>
      <c r="BC51" s="26"/>
      <c r="BD51" s="26"/>
    </row>
    <row r="52" spans="1:56" ht="13" x14ac:dyDescent="0.15">
      <c r="A52" s="34" t="s">
        <v>203</v>
      </c>
      <c r="B52" s="35">
        <v>3</v>
      </c>
      <c r="C52" s="35"/>
      <c r="D52" s="39">
        <v>0</v>
      </c>
      <c r="E52" s="36">
        <v>1</v>
      </c>
      <c r="F52" s="37">
        <v>1</v>
      </c>
      <c r="G52" s="36">
        <v>13</v>
      </c>
      <c r="H52" s="36">
        <v>13</v>
      </c>
      <c r="I52" s="36">
        <v>1</v>
      </c>
      <c r="J52" s="36">
        <v>8</v>
      </c>
      <c r="K52" s="36">
        <v>5</v>
      </c>
      <c r="L52" s="36">
        <v>5</v>
      </c>
      <c r="M52" s="36">
        <v>6</v>
      </c>
      <c r="N52" s="36">
        <v>6</v>
      </c>
      <c r="O52" s="36">
        <v>5</v>
      </c>
      <c r="P52" s="36">
        <v>10</v>
      </c>
      <c r="Q52" s="36">
        <v>0</v>
      </c>
      <c r="R52" s="36">
        <v>0</v>
      </c>
      <c r="S52" s="36">
        <v>0</v>
      </c>
      <c r="T52" s="36">
        <v>9</v>
      </c>
      <c r="U52" s="36">
        <v>1</v>
      </c>
      <c r="V52" s="36">
        <v>1</v>
      </c>
      <c r="W52" s="36">
        <v>0</v>
      </c>
      <c r="X52" s="36">
        <v>7</v>
      </c>
      <c r="Y52" s="36">
        <v>1</v>
      </c>
      <c r="Z52" s="36">
        <v>1</v>
      </c>
      <c r="AA52" s="36">
        <v>0</v>
      </c>
      <c r="AB52" s="36">
        <v>7</v>
      </c>
      <c r="AC52" s="36">
        <v>1</v>
      </c>
      <c r="AD52" s="36">
        <v>1</v>
      </c>
      <c r="AE52" s="36">
        <v>0</v>
      </c>
      <c r="AF52" s="36">
        <v>6</v>
      </c>
      <c r="AG52" s="36">
        <v>2</v>
      </c>
      <c r="AH52" s="36">
        <v>1</v>
      </c>
      <c r="AI52" s="36">
        <v>0</v>
      </c>
      <c r="AJ52" s="36">
        <v>22</v>
      </c>
      <c r="AK52" s="36">
        <v>12</v>
      </c>
      <c r="AL52" s="36">
        <v>4</v>
      </c>
      <c r="AM52" s="36">
        <v>0</v>
      </c>
      <c r="AN52" s="36">
        <v>24</v>
      </c>
      <c r="AO52" s="36">
        <v>26</v>
      </c>
      <c r="AP52" s="36">
        <v>65</v>
      </c>
      <c r="AQ52" s="36">
        <v>9</v>
      </c>
      <c r="AR52" s="36">
        <v>3</v>
      </c>
      <c r="AS52" s="36">
        <v>18</v>
      </c>
      <c r="AT52" s="36">
        <v>0.8</v>
      </c>
      <c r="AU52" s="36">
        <v>518</v>
      </c>
      <c r="AV52" s="26"/>
      <c r="AW52" s="36">
        <v>20</v>
      </c>
      <c r="AX52" s="26" t="s">
        <v>171</v>
      </c>
      <c r="AY52" s="26" t="s">
        <v>86</v>
      </c>
      <c r="AZ52" s="26" t="s">
        <v>124</v>
      </c>
      <c r="BA52" s="26" t="s">
        <v>64</v>
      </c>
      <c r="BB52" s="26" t="s">
        <v>142</v>
      </c>
      <c r="BC52" s="26" t="s">
        <v>62</v>
      </c>
      <c r="BD52" s="26" t="s">
        <v>67</v>
      </c>
    </row>
    <row r="53" spans="1:56" ht="13" x14ac:dyDescent="0.15">
      <c r="A53" s="34" t="s">
        <v>203</v>
      </c>
      <c r="B53" s="35">
        <v>3</v>
      </c>
      <c r="C53" s="35"/>
      <c r="D53" s="39">
        <v>0</v>
      </c>
      <c r="E53" s="36">
        <v>2</v>
      </c>
      <c r="F53" s="37">
        <v>2</v>
      </c>
      <c r="G53" s="36">
        <v>15</v>
      </c>
      <c r="H53" s="36">
        <v>12</v>
      </c>
      <c r="I53" s="36">
        <v>0</v>
      </c>
      <c r="J53" s="36">
        <v>6</v>
      </c>
      <c r="K53" s="36">
        <v>6</v>
      </c>
      <c r="L53" s="36">
        <v>5</v>
      </c>
      <c r="M53" s="36">
        <v>9</v>
      </c>
      <c r="N53" s="36">
        <v>8</v>
      </c>
      <c r="O53" s="36">
        <v>0</v>
      </c>
      <c r="P53" s="36">
        <v>9</v>
      </c>
      <c r="Q53" s="36">
        <v>0</v>
      </c>
      <c r="R53" s="36">
        <v>0</v>
      </c>
      <c r="S53" s="36">
        <v>0</v>
      </c>
      <c r="T53" s="36">
        <v>9</v>
      </c>
      <c r="U53" s="36">
        <v>0</v>
      </c>
      <c r="V53" s="36">
        <v>0</v>
      </c>
      <c r="W53" s="36">
        <v>0</v>
      </c>
      <c r="X53" s="36">
        <v>7</v>
      </c>
      <c r="Y53" s="36">
        <v>0</v>
      </c>
      <c r="Z53" s="36">
        <v>0</v>
      </c>
      <c r="AA53" s="36">
        <v>0</v>
      </c>
      <c r="AB53" s="36">
        <v>7</v>
      </c>
      <c r="AC53" s="36">
        <v>1</v>
      </c>
      <c r="AD53" s="36">
        <v>1</v>
      </c>
      <c r="AE53" s="36">
        <v>0</v>
      </c>
      <c r="AF53" s="36">
        <v>7</v>
      </c>
      <c r="AG53" s="36">
        <v>2</v>
      </c>
      <c r="AH53" s="36">
        <v>1</v>
      </c>
      <c r="AI53" s="36">
        <v>0</v>
      </c>
      <c r="AJ53" s="36">
        <v>31</v>
      </c>
      <c r="AK53" s="36">
        <v>2</v>
      </c>
      <c r="AL53" s="36">
        <v>0</v>
      </c>
      <c r="AM53" s="36">
        <v>0</v>
      </c>
      <c r="AN53" s="36">
        <v>72</v>
      </c>
      <c r="AO53" s="36">
        <v>16</v>
      </c>
      <c r="AP53" s="36">
        <v>32</v>
      </c>
      <c r="AQ53" s="36">
        <v>9</v>
      </c>
      <c r="AR53" s="36">
        <v>19</v>
      </c>
      <c r="AS53" s="36">
        <v>2</v>
      </c>
      <c r="AT53" s="36">
        <v>0.88</v>
      </c>
      <c r="AU53" s="36">
        <v>396</v>
      </c>
      <c r="AV53" s="26"/>
      <c r="AW53" s="26"/>
      <c r="AX53" s="26"/>
      <c r="AY53" s="26"/>
      <c r="AZ53" s="26"/>
      <c r="BA53" s="26"/>
      <c r="BB53" s="26"/>
      <c r="BC53" s="26"/>
      <c r="BD53" s="26"/>
    </row>
    <row r="54" spans="1:56" ht="13" x14ac:dyDescent="0.15">
      <c r="A54" s="34" t="s">
        <v>204</v>
      </c>
      <c r="B54" s="35">
        <v>1</v>
      </c>
      <c r="C54" s="35">
        <v>2</v>
      </c>
      <c r="D54" s="39">
        <v>0</v>
      </c>
      <c r="E54" s="36">
        <v>1</v>
      </c>
      <c r="F54" s="37">
        <v>2</v>
      </c>
      <c r="G54" s="36">
        <v>14</v>
      </c>
      <c r="H54" s="36">
        <v>4</v>
      </c>
      <c r="I54" s="36">
        <v>9</v>
      </c>
      <c r="J54" s="36">
        <v>7</v>
      </c>
      <c r="K54" s="36">
        <v>6</v>
      </c>
      <c r="L54" s="36">
        <v>4</v>
      </c>
      <c r="M54" s="36">
        <v>16</v>
      </c>
      <c r="N54" s="36">
        <v>1</v>
      </c>
      <c r="O54" s="36">
        <v>0</v>
      </c>
      <c r="P54" s="36">
        <v>13</v>
      </c>
      <c r="Q54" s="36">
        <v>0</v>
      </c>
      <c r="R54" s="36">
        <v>0</v>
      </c>
      <c r="S54" s="36">
        <v>0</v>
      </c>
      <c r="T54" s="36">
        <v>13</v>
      </c>
      <c r="U54" s="36">
        <v>1</v>
      </c>
      <c r="V54" s="36">
        <v>1</v>
      </c>
      <c r="W54" s="36">
        <v>0</v>
      </c>
      <c r="X54" s="36">
        <v>13</v>
      </c>
      <c r="Y54" s="36">
        <v>0</v>
      </c>
      <c r="Z54" s="36">
        <v>0</v>
      </c>
      <c r="AA54" s="36">
        <v>0</v>
      </c>
      <c r="AB54" s="36">
        <v>10</v>
      </c>
      <c r="AC54" s="36">
        <v>1</v>
      </c>
      <c r="AD54" s="36">
        <v>0</v>
      </c>
      <c r="AE54" s="36">
        <v>0</v>
      </c>
      <c r="AF54" s="36">
        <v>10</v>
      </c>
      <c r="AG54" s="36">
        <v>0</v>
      </c>
      <c r="AH54" s="36">
        <v>0</v>
      </c>
      <c r="AI54" s="36">
        <v>0</v>
      </c>
      <c r="AJ54" s="36">
        <v>48</v>
      </c>
      <c r="AK54" s="36">
        <v>4</v>
      </c>
      <c r="AL54" s="36">
        <v>3</v>
      </c>
      <c r="AM54" s="36">
        <v>2</v>
      </c>
      <c r="AN54" s="36">
        <v>112</v>
      </c>
      <c r="AO54" s="36">
        <v>8</v>
      </c>
      <c r="AP54" s="36">
        <v>0</v>
      </c>
      <c r="AQ54" s="36">
        <v>6</v>
      </c>
      <c r="AR54" s="36">
        <v>7</v>
      </c>
      <c r="AS54" s="36">
        <v>17</v>
      </c>
      <c r="AT54" s="36">
        <v>0.84</v>
      </c>
      <c r="AU54" s="36">
        <v>717</v>
      </c>
      <c r="AV54" s="26"/>
      <c r="AW54" s="36">
        <v>23</v>
      </c>
      <c r="AX54" s="26" t="s">
        <v>165</v>
      </c>
      <c r="AY54" s="26" t="s">
        <v>86</v>
      </c>
      <c r="AZ54" s="26" t="s">
        <v>124</v>
      </c>
      <c r="BA54" s="26" t="s">
        <v>55</v>
      </c>
      <c r="BB54" s="26" t="s">
        <v>140</v>
      </c>
      <c r="BC54" s="26" t="s">
        <v>57</v>
      </c>
      <c r="BD54" s="26" t="s">
        <v>65</v>
      </c>
    </row>
    <row r="55" spans="1:56" ht="13" x14ac:dyDescent="0.15">
      <c r="A55" s="34" t="s">
        <v>204</v>
      </c>
      <c r="B55" s="35">
        <v>1</v>
      </c>
      <c r="C55" s="35">
        <v>2</v>
      </c>
      <c r="D55" s="39">
        <v>0</v>
      </c>
      <c r="E55" s="36">
        <v>2</v>
      </c>
      <c r="F55" s="37">
        <v>2</v>
      </c>
      <c r="G55" s="36">
        <v>14</v>
      </c>
      <c r="H55" s="36">
        <v>13</v>
      </c>
      <c r="I55" s="36">
        <v>0</v>
      </c>
      <c r="J55" s="36">
        <v>5</v>
      </c>
      <c r="K55" s="36">
        <v>8</v>
      </c>
      <c r="L55" s="36">
        <v>7</v>
      </c>
      <c r="M55" s="36">
        <v>16</v>
      </c>
      <c r="N55" s="36">
        <v>1</v>
      </c>
      <c r="O55" s="36">
        <v>0</v>
      </c>
      <c r="P55" s="36">
        <v>13</v>
      </c>
      <c r="Q55" s="36">
        <v>0</v>
      </c>
      <c r="R55" s="36">
        <v>0</v>
      </c>
      <c r="S55" s="36">
        <v>0</v>
      </c>
      <c r="T55" s="36">
        <v>13</v>
      </c>
      <c r="U55" s="36">
        <v>0</v>
      </c>
      <c r="V55" s="36">
        <v>0</v>
      </c>
      <c r="W55" s="36">
        <v>0</v>
      </c>
      <c r="X55" s="36">
        <v>14</v>
      </c>
      <c r="Y55" s="36">
        <v>0</v>
      </c>
      <c r="Z55" s="36">
        <v>0</v>
      </c>
      <c r="AA55" s="36">
        <v>1</v>
      </c>
      <c r="AB55" s="36">
        <v>13</v>
      </c>
      <c r="AC55" s="36">
        <v>0</v>
      </c>
      <c r="AD55" s="36">
        <v>0</v>
      </c>
      <c r="AE55" s="36">
        <v>0</v>
      </c>
      <c r="AF55" s="36">
        <v>12</v>
      </c>
      <c r="AG55" s="36">
        <v>1</v>
      </c>
      <c r="AH55" s="36">
        <v>1</v>
      </c>
      <c r="AI55" s="36">
        <v>0</v>
      </c>
      <c r="AJ55" s="36">
        <v>51</v>
      </c>
      <c r="AK55" s="36">
        <v>2</v>
      </c>
      <c r="AL55" s="36">
        <v>1</v>
      </c>
      <c r="AM55" s="36">
        <v>0</v>
      </c>
      <c r="AN55" s="36">
        <v>80</v>
      </c>
      <c r="AO55" s="36">
        <v>5</v>
      </c>
      <c r="AP55" s="36">
        <v>35</v>
      </c>
      <c r="AQ55" s="36">
        <v>23</v>
      </c>
      <c r="AR55" s="36">
        <v>0</v>
      </c>
      <c r="AS55" s="36">
        <v>7</v>
      </c>
      <c r="AT55" s="36">
        <v>0.86</v>
      </c>
      <c r="AU55" s="36">
        <v>421</v>
      </c>
      <c r="AV55" s="26"/>
      <c r="AW55" s="26"/>
      <c r="AX55" s="26"/>
      <c r="AY55" s="26"/>
      <c r="AZ55" s="26"/>
      <c r="BA55" s="26"/>
      <c r="BB55" s="26"/>
      <c r="BC55" s="26"/>
      <c r="BD55" s="26"/>
    </row>
    <row r="56" spans="1:56" ht="13" x14ac:dyDescent="0.15">
      <c r="A56" s="34" t="s">
        <v>205</v>
      </c>
      <c r="B56" s="35">
        <v>1</v>
      </c>
      <c r="C56" s="35">
        <v>1</v>
      </c>
      <c r="D56" s="39">
        <v>0</v>
      </c>
      <c r="E56" s="36">
        <v>1</v>
      </c>
      <c r="F56" s="37">
        <v>1</v>
      </c>
      <c r="G56" s="36">
        <v>13</v>
      </c>
      <c r="H56" s="36">
        <v>12</v>
      </c>
      <c r="I56" s="36">
        <v>2</v>
      </c>
      <c r="J56" s="36">
        <v>6</v>
      </c>
      <c r="K56" s="36">
        <v>8</v>
      </c>
      <c r="L56" s="36">
        <v>8</v>
      </c>
      <c r="M56" s="36">
        <v>13</v>
      </c>
      <c r="N56" s="36">
        <v>0</v>
      </c>
      <c r="O56" s="36">
        <v>4</v>
      </c>
      <c r="P56" s="36">
        <v>13</v>
      </c>
      <c r="Q56" s="36">
        <v>1</v>
      </c>
      <c r="R56" s="36">
        <v>1</v>
      </c>
      <c r="S56" s="36">
        <v>0</v>
      </c>
      <c r="T56" s="36">
        <v>12</v>
      </c>
      <c r="U56" s="36">
        <v>0</v>
      </c>
      <c r="V56" s="36">
        <v>0</v>
      </c>
      <c r="W56" s="36">
        <v>0</v>
      </c>
      <c r="X56" s="36">
        <v>12</v>
      </c>
      <c r="Y56" s="36">
        <v>1</v>
      </c>
      <c r="Z56" s="36">
        <v>1</v>
      </c>
      <c r="AA56" s="36">
        <v>0</v>
      </c>
      <c r="AB56" s="36">
        <v>11</v>
      </c>
      <c r="AC56" s="36">
        <v>2</v>
      </c>
      <c r="AD56" s="36">
        <v>1</v>
      </c>
      <c r="AE56" s="36">
        <v>0</v>
      </c>
      <c r="AF56" s="36">
        <v>10</v>
      </c>
      <c r="AG56" s="36">
        <v>1</v>
      </c>
      <c r="AH56" s="36">
        <v>1</v>
      </c>
      <c r="AI56" s="36">
        <v>0</v>
      </c>
      <c r="AJ56" s="36">
        <v>42</v>
      </c>
      <c r="AK56" s="36">
        <v>4</v>
      </c>
      <c r="AL56" s="36">
        <v>4</v>
      </c>
      <c r="AM56" s="36">
        <v>0</v>
      </c>
      <c r="AN56" s="36">
        <v>65</v>
      </c>
      <c r="AO56" s="36">
        <v>21</v>
      </c>
      <c r="AP56" s="36">
        <v>34</v>
      </c>
      <c r="AQ56" s="36">
        <v>25</v>
      </c>
      <c r="AR56" s="36">
        <v>2</v>
      </c>
      <c r="AS56" s="36">
        <v>3</v>
      </c>
      <c r="AT56" s="36">
        <v>0.96</v>
      </c>
      <c r="AU56" s="36">
        <v>442</v>
      </c>
      <c r="AV56" s="26"/>
      <c r="AW56" s="36">
        <v>23</v>
      </c>
      <c r="AX56" s="26" t="s">
        <v>171</v>
      </c>
      <c r="AY56" s="26" t="s">
        <v>86</v>
      </c>
      <c r="AZ56" s="26" t="s">
        <v>124</v>
      </c>
      <c r="BA56" s="26" t="s">
        <v>55</v>
      </c>
      <c r="BB56" s="26" t="s">
        <v>142</v>
      </c>
      <c r="BC56" s="26" t="s">
        <v>73</v>
      </c>
      <c r="BD56" s="26" t="s">
        <v>57</v>
      </c>
    </row>
    <row r="57" spans="1:56" ht="13" x14ac:dyDescent="0.15">
      <c r="A57" s="34" t="s">
        <v>205</v>
      </c>
      <c r="B57" s="35">
        <v>1</v>
      </c>
      <c r="C57" s="35">
        <v>1</v>
      </c>
      <c r="D57" s="39">
        <v>0</v>
      </c>
      <c r="E57" s="36">
        <v>2</v>
      </c>
      <c r="F57" s="37">
        <v>1</v>
      </c>
      <c r="G57" s="36">
        <v>18</v>
      </c>
      <c r="H57" s="36">
        <v>9</v>
      </c>
      <c r="I57" s="36">
        <v>0</v>
      </c>
      <c r="J57" s="36">
        <v>6</v>
      </c>
      <c r="K57" s="36">
        <v>9</v>
      </c>
      <c r="L57" s="36">
        <v>9</v>
      </c>
      <c r="M57" s="36">
        <v>12</v>
      </c>
      <c r="N57" s="36">
        <v>4</v>
      </c>
      <c r="O57" s="36">
        <v>1</v>
      </c>
      <c r="P57" s="36">
        <v>11</v>
      </c>
      <c r="Q57" s="36">
        <v>1</v>
      </c>
      <c r="R57" s="36">
        <v>1</v>
      </c>
      <c r="S57" s="36">
        <v>0</v>
      </c>
      <c r="T57" s="36">
        <v>14</v>
      </c>
      <c r="U57" s="36">
        <v>0</v>
      </c>
      <c r="V57" s="36">
        <v>0</v>
      </c>
      <c r="W57" s="36">
        <v>0</v>
      </c>
      <c r="X57" s="36">
        <v>14</v>
      </c>
      <c r="Y57" s="36">
        <v>0</v>
      </c>
      <c r="Z57" s="36">
        <v>0</v>
      </c>
      <c r="AA57" s="36">
        <v>0</v>
      </c>
      <c r="AB57" s="36">
        <v>13</v>
      </c>
      <c r="AC57" s="36">
        <v>0</v>
      </c>
      <c r="AD57" s="36">
        <v>0</v>
      </c>
      <c r="AE57" s="36">
        <v>0</v>
      </c>
      <c r="AF57" s="36">
        <v>11</v>
      </c>
      <c r="AG57" s="36">
        <v>0</v>
      </c>
      <c r="AH57" s="36">
        <v>0</v>
      </c>
      <c r="AI57" s="36">
        <v>0</v>
      </c>
      <c r="AJ57" s="36">
        <v>43</v>
      </c>
      <c r="AK57" s="36">
        <v>2</v>
      </c>
      <c r="AL57" s="36">
        <v>2</v>
      </c>
      <c r="AM57" s="36">
        <v>0</v>
      </c>
      <c r="AN57" s="36">
        <v>52</v>
      </c>
      <c r="AO57" s="36">
        <v>8</v>
      </c>
      <c r="AP57" s="36">
        <v>60</v>
      </c>
      <c r="AQ57" s="36">
        <v>24</v>
      </c>
      <c r="AR57" s="36">
        <v>5</v>
      </c>
      <c r="AS57" s="36">
        <v>3</v>
      </c>
      <c r="AT57" s="36">
        <v>0.96</v>
      </c>
      <c r="AU57" s="36">
        <v>424</v>
      </c>
      <c r="AV57" s="26" t="s">
        <v>206</v>
      </c>
      <c r="AW57" s="26"/>
      <c r="AX57" s="26"/>
      <c r="AY57" s="26"/>
      <c r="AZ57" s="26"/>
      <c r="BA57" s="26"/>
      <c r="BB57" s="26"/>
      <c r="BC57" s="26"/>
      <c r="BD57" s="26"/>
    </row>
    <row r="58" spans="1:56" ht="13" x14ac:dyDescent="0.15">
      <c r="A58" s="34" t="s">
        <v>207</v>
      </c>
      <c r="B58" s="35">
        <v>1</v>
      </c>
      <c r="C58" s="35">
        <v>1</v>
      </c>
      <c r="D58" s="39">
        <v>0</v>
      </c>
      <c r="E58" s="36">
        <v>1</v>
      </c>
      <c r="F58" s="37">
        <v>1</v>
      </c>
      <c r="G58" s="36">
        <v>15</v>
      </c>
      <c r="H58" s="36">
        <v>2</v>
      </c>
      <c r="I58" s="36">
        <v>10</v>
      </c>
      <c r="J58" s="36">
        <v>7</v>
      </c>
      <c r="K58" s="36">
        <v>9</v>
      </c>
      <c r="L58" s="36">
        <v>7</v>
      </c>
      <c r="M58" s="36">
        <v>12</v>
      </c>
      <c r="N58" s="36">
        <v>5</v>
      </c>
      <c r="O58" s="36">
        <v>0</v>
      </c>
      <c r="P58" s="36">
        <v>11</v>
      </c>
      <c r="Q58" s="36">
        <v>0</v>
      </c>
      <c r="R58" s="36">
        <v>0</v>
      </c>
      <c r="S58" s="36">
        <v>0</v>
      </c>
      <c r="T58" s="36">
        <v>10</v>
      </c>
      <c r="U58" s="36">
        <v>0</v>
      </c>
      <c r="V58" s="36">
        <v>0</v>
      </c>
      <c r="W58" s="36">
        <v>0</v>
      </c>
      <c r="X58" s="36">
        <v>10</v>
      </c>
      <c r="Y58" s="36">
        <v>0</v>
      </c>
      <c r="Z58" s="36">
        <v>0</v>
      </c>
      <c r="AA58" s="36">
        <v>0</v>
      </c>
      <c r="AB58" s="36">
        <v>8</v>
      </c>
      <c r="AC58" s="36">
        <v>0</v>
      </c>
      <c r="AD58" s="36">
        <v>0</v>
      </c>
      <c r="AE58" s="36">
        <v>0</v>
      </c>
      <c r="AF58" s="36">
        <v>7</v>
      </c>
      <c r="AG58" s="36">
        <v>0</v>
      </c>
      <c r="AH58" s="36">
        <v>0</v>
      </c>
      <c r="AI58" s="36">
        <v>0</v>
      </c>
      <c r="AJ58" s="36">
        <v>38</v>
      </c>
      <c r="AK58" s="36">
        <v>1</v>
      </c>
      <c r="AL58" s="36">
        <v>1</v>
      </c>
      <c r="AM58" s="36">
        <v>0</v>
      </c>
      <c r="AN58" s="36">
        <v>76</v>
      </c>
      <c r="AO58" s="36">
        <v>16</v>
      </c>
      <c r="AP58" s="36">
        <v>28</v>
      </c>
      <c r="AQ58" s="36">
        <v>17</v>
      </c>
      <c r="AR58" s="36">
        <v>12</v>
      </c>
      <c r="AS58" s="36">
        <v>1</v>
      </c>
      <c r="AT58" s="36">
        <v>0.98</v>
      </c>
      <c r="AU58" s="36">
        <v>476</v>
      </c>
      <c r="AV58" s="26"/>
      <c r="AW58" s="36">
        <v>21</v>
      </c>
      <c r="AX58" s="26" t="s">
        <v>165</v>
      </c>
      <c r="AY58" s="26" t="s">
        <v>86</v>
      </c>
      <c r="AZ58" s="26" t="s">
        <v>147</v>
      </c>
      <c r="BA58" s="26" t="s">
        <v>55</v>
      </c>
      <c r="BB58" s="26" t="s">
        <v>142</v>
      </c>
      <c r="BC58" s="26" t="s">
        <v>57</v>
      </c>
      <c r="BD58" s="26" t="s">
        <v>208</v>
      </c>
    </row>
    <row r="59" spans="1:56" ht="13" x14ac:dyDescent="0.15">
      <c r="A59" s="34" t="s">
        <v>207</v>
      </c>
      <c r="B59" s="35">
        <v>1</v>
      </c>
      <c r="C59" s="35">
        <v>1</v>
      </c>
      <c r="D59" s="39">
        <v>0</v>
      </c>
      <c r="E59" s="36">
        <v>2</v>
      </c>
      <c r="F59" s="37">
        <v>1</v>
      </c>
      <c r="G59" s="36">
        <v>20</v>
      </c>
      <c r="H59" s="36">
        <v>5</v>
      </c>
      <c r="I59" s="36">
        <v>2</v>
      </c>
      <c r="J59" s="36">
        <v>8</v>
      </c>
      <c r="K59" s="36">
        <v>10</v>
      </c>
      <c r="L59" s="36">
        <v>9</v>
      </c>
      <c r="M59" s="36">
        <v>12</v>
      </c>
      <c r="N59" s="36">
        <v>3</v>
      </c>
      <c r="O59" s="36">
        <v>2</v>
      </c>
      <c r="P59" s="36">
        <v>8</v>
      </c>
      <c r="Q59" s="36">
        <v>1</v>
      </c>
      <c r="R59" s="36">
        <v>0</v>
      </c>
      <c r="S59" s="36">
        <v>0</v>
      </c>
      <c r="T59" s="36">
        <v>13</v>
      </c>
      <c r="U59" s="36">
        <v>0</v>
      </c>
      <c r="V59" s="36">
        <v>0</v>
      </c>
      <c r="W59" s="36">
        <v>0</v>
      </c>
      <c r="X59" s="36">
        <v>11</v>
      </c>
      <c r="Y59" s="36">
        <v>0</v>
      </c>
      <c r="Z59" s="36">
        <v>0</v>
      </c>
      <c r="AA59" s="36">
        <v>0</v>
      </c>
      <c r="AB59" s="36">
        <v>9</v>
      </c>
      <c r="AC59" s="36">
        <v>1</v>
      </c>
      <c r="AD59" s="36">
        <v>1</v>
      </c>
      <c r="AE59" s="36">
        <v>0</v>
      </c>
      <c r="AF59" s="36">
        <v>10</v>
      </c>
      <c r="AG59" s="36">
        <v>1</v>
      </c>
      <c r="AH59" s="36">
        <v>1</v>
      </c>
      <c r="AI59" s="36">
        <v>0</v>
      </c>
      <c r="AJ59" s="36">
        <v>46</v>
      </c>
      <c r="AK59" s="36">
        <v>3</v>
      </c>
      <c r="AL59" s="36">
        <v>2</v>
      </c>
      <c r="AM59" s="36">
        <v>0</v>
      </c>
      <c r="AN59" s="36">
        <v>82</v>
      </c>
      <c r="AO59" s="36">
        <v>8</v>
      </c>
      <c r="AP59" s="36">
        <v>30</v>
      </c>
      <c r="AQ59" s="36">
        <v>15</v>
      </c>
      <c r="AR59" s="36">
        <v>15</v>
      </c>
      <c r="AS59" s="36">
        <v>0</v>
      </c>
      <c r="AT59" s="36">
        <v>0.88</v>
      </c>
      <c r="AU59" s="36">
        <v>289</v>
      </c>
      <c r="AV59" s="26"/>
      <c r="AW59" s="26"/>
      <c r="AX59" s="26"/>
      <c r="AY59" s="26"/>
      <c r="AZ59" s="26"/>
      <c r="BA59" s="26"/>
      <c r="BB59" s="26"/>
      <c r="BC59" s="26"/>
      <c r="BD59" s="26"/>
    </row>
    <row r="60" spans="1:56" ht="13" x14ac:dyDescent="0.15">
      <c r="A60" s="34" t="s">
        <v>209</v>
      </c>
      <c r="B60" s="35">
        <v>1</v>
      </c>
      <c r="C60" s="35">
        <v>2</v>
      </c>
      <c r="D60" s="39">
        <v>0</v>
      </c>
      <c r="E60" s="36">
        <v>1</v>
      </c>
      <c r="F60" s="37">
        <v>2</v>
      </c>
      <c r="G60" s="36">
        <v>15</v>
      </c>
      <c r="H60" s="36">
        <v>15</v>
      </c>
      <c r="I60" s="36">
        <v>0</v>
      </c>
      <c r="J60" s="36">
        <v>5</v>
      </c>
      <c r="K60" s="36">
        <v>5</v>
      </c>
      <c r="L60" s="36">
        <v>8</v>
      </c>
      <c r="M60" s="36">
        <v>11</v>
      </c>
      <c r="N60" s="36">
        <v>6</v>
      </c>
      <c r="O60" s="36">
        <v>0</v>
      </c>
      <c r="P60" s="36">
        <v>12</v>
      </c>
      <c r="Q60" s="36">
        <v>0</v>
      </c>
      <c r="R60" s="36">
        <v>0</v>
      </c>
      <c r="S60" s="36">
        <v>0</v>
      </c>
      <c r="T60" s="36">
        <v>7</v>
      </c>
      <c r="U60" s="36">
        <v>0</v>
      </c>
      <c r="V60" s="36">
        <v>0</v>
      </c>
      <c r="W60" s="36">
        <v>0</v>
      </c>
      <c r="X60" s="36">
        <v>12</v>
      </c>
      <c r="Y60" s="36">
        <v>1</v>
      </c>
      <c r="Z60" s="36">
        <v>1</v>
      </c>
      <c r="AA60" s="36">
        <v>0</v>
      </c>
      <c r="AB60" s="36">
        <v>5</v>
      </c>
      <c r="AC60" s="36">
        <v>1</v>
      </c>
      <c r="AD60" s="36">
        <v>0</v>
      </c>
      <c r="AE60" s="36">
        <v>0</v>
      </c>
      <c r="AF60" s="36">
        <v>10</v>
      </c>
      <c r="AG60" s="36">
        <v>0</v>
      </c>
      <c r="AH60" s="36">
        <v>0</v>
      </c>
      <c r="AI60" s="36">
        <v>0</v>
      </c>
      <c r="AJ60" s="36">
        <v>19</v>
      </c>
      <c r="AK60" s="36">
        <v>3</v>
      </c>
      <c r="AL60" s="36">
        <v>3</v>
      </c>
      <c r="AM60" s="36">
        <v>0</v>
      </c>
      <c r="AN60" s="36">
        <v>88</v>
      </c>
      <c r="AO60" s="36">
        <v>26</v>
      </c>
      <c r="AP60" s="36">
        <v>6</v>
      </c>
      <c r="AQ60" s="36">
        <v>10</v>
      </c>
      <c r="AR60" s="36">
        <v>11</v>
      </c>
      <c r="AS60" s="36">
        <v>9</v>
      </c>
      <c r="AT60" s="36">
        <v>1</v>
      </c>
      <c r="AU60" s="36">
        <v>400</v>
      </c>
      <c r="AV60" s="26"/>
      <c r="AW60" s="36">
        <v>19</v>
      </c>
      <c r="AX60" s="26" t="s">
        <v>171</v>
      </c>
      <c r="AY60" s="26" t="s">
        <v>86</v>
      </c>
      <c r="AZ60" s="26" t="s">
        <v>210</v>
      </c>
      <c r="BA60" s="26" t="s">
        <v>55</v>
      </c>
      <c r="BB60" s="26" t="s">
        <v>142</v>
      </c>
      <c r="BC60" s="26" t="s">
        <v>57</v>
      </c>
      <c r="BD60" s="26" t="s">
        <v>65</v>
      </c>
    </row>
    <row r="61" spans="1:56" ht="13" x14ac:dyDescent="0.15">
      <c r="A61" s="34" t="s">
        <v>209</v>
      </c>
      <c r="B61" s="35">
        <v>1</v>
      </c>
      <c r="C61" s="35">
        <v>2</v>
      </c>
      <c r="D61" s="39">
        <v>0</v>
      </c>
      <c r="E61" s="36">
        <v>2</v>
      </c>
      <c r="F61" s="37">
        <v>2</v>
      </c>
      <c r="G61" s="36">
        <v>14</v>
      </c>
      <c r="H61" s="36">
        <v>13</v>
      </c>
      <c r="I61" s="36">
        <v>0</v>
      </c>
      <c r="J61" s="36">
        <v>6</v>
      </c>
      <c r="K61" s="36">
        <v>5</v>
      </c>
      <c r="L61" s="36">
        <v>8</v>
      </c>
      <c r="M61" s="36">
        <v>15</v>
      </c>
      <c r="N61" s="36">
        <v>2</v>
      </c>
      <c r="O61" s="36">
        <v>0</v>
      </c>
      <c r="P61" s="36">
        <v>12</v>
      </c>
      <c r="Q61" s="36">
        <v>0</v>
      </c>
      <c r="R61" s="36">
        <v>0</v>
      </c>
      <c r="S61" s="36">
        <v>0</v>
      </c>
      <c r="T61" s="36">
        <v>12</v>
      </c>
      <c r="U61" s="36">
        <v>0</v>
      </c>
      <c r="V61" s="36">
        <v>0</v>
      </c>
      <c r="W61" s="36">
        <v>0</v>
      </c>
      <c r="X61" s="36">
        <v>14</v>
      </c>
      <c r="Y61" s="36">
        <v>0</v>
      </c>
      <c r="Z61" s="36">
        <v>0</v>
      </c>
      <c r="AA61" s="36">
        <v>0</v>
      </c>
      <c r="AB61" s="36">
        <v>9</v>
      </c>
      <c r="AC61" s="36">
        <v>1</v>
      </c>
      <c r="AD61" s="36">
        <v>1</v>
      </c>
      <c r="AE61" s="36">
        <v>0</v>
      </c>
      <c r="AF61" s="36">
        <v>13</v>
      </c>
      <c r="AG61" s="36">
        <v>1</v>
      </c>
      <c r="AH61" s="36">
        <v>1</v>
      </c>
      <c r="AI61" s="36">
        <v>0</v>
      </c>
      <c r="AJ61" s="36">
        <v>39</v>
      </c>
      <c r="AK61" s="36">
        <v>5</v>
      </c>
      <c r="AL61" s="36">
        <v>5</v>
      </c>
      <c r="AM61" s="36">
        <v>0</v>
      </c>
      <c r="AN61" s="36">
        <v>103</v>
      </c>
      <c r="AO61" s="36">
        <v>17</v>
      </c>
      <c r="AP61" s="36">
        <v>0</v>
      </c>
      <c r="AQ61" s="36">
        <v>11</v>
      </c>
      <c r="AR61" s="36">
        <v>19</v>
      </c>
      <c r="AS61" s="36">
        <v>0</v>
      </c>
      <c r="AT61" s="36">
        <v>0.96</v>
      </c>
      <c r="AU61" s="36">
        <v>286</v>
      </c>
      <c r="AV61" s="26"/>
      <c r="AW61" s="26"/>
      <c r="AX61" s="26"/>
      <c r="AY61" s="26"/>
      <c r="AZ61" s="26"/>
      <c r="BA61" s="26"/>
      <c r="BB61" s="26"/>
      <c r="BC61" s="26"/>
      <c r="BD61" s="26"/>
    </row>
    <row r="62" spans="1:56" ht="13" x14ac:dyDescent="0.15">
      <c r="A62" s="34" t="s">
        <v>211</v>
      </c>
      <c r="B62" s="35">
        <v>3</v>
      </c>
      <c r="C62" s="35"/>
      <c r="D62" s="39">
        <v>0</v>
      </c>
      <c r="E62" s="36">
        <v>1</v>
      </c>
      <c r="F62" s="37">
        <v>1</v>
      </c>
      <c r="G62" s="36">
        <v>18</v>
      </c>
      <c r="H62" s="36">
        <v>3</v>
      </c>
      <c r="I62" s="36">
        <v>6</v>
      </c>
      <c r="J62" s="36">
        <v>7</v>
      </c>
      <c r="K62" s="36">
        <v>5</v>
      </c>
      <c r="L62" s="36">
        <v>5</v>
      </c>
      <c r="M62" s="36">
        <v>12</v>
      </c>
      <c r="N62" s="36">
        <v>0</v>
      </c>
      <c r="O62" s="36">
        <v>5</v>
      </c>
      <c r="P62" s="36">
        <v>12</v>
      </c>
      <c r="Q62" s="36">
        <v>1</v>
      </c>
      <c r="R62" s="36">
        <v>1</v>
      </c>
      <c r="S62" s="36">
        <v>0</v>
      </c>
      <c r="T62" s="36">
        <v>10</v>
      </c>
      <c r="U62" s="36">
        <v>0</v>
      </c>
      <c r="V62" s="36">
        <v>0</v>
      </c>
      <c r="W62" s="36">
        <v>0</v>
      </c>
      <c r="X62" s="36">
        <v>11</v>
      </c>
      <c r="Y62" s="36">
        <v>0</v>
      </c>
      <c r="Z62" s="36">
        <v>0</v>
      </c>
      <c r="AA62" s="36">
        <v>0</v>
      </c>
      <c r="AB62" s="36">
        <v>7</v>
      </c>
      <c r="AC62" s="36">
        <v>1</v>
      </c>
      <c r="AD62" s="36">
        <v>1</v>
      </c>
      <c r="AE62" s="36">
        <v>0</v>
      </c>
      <c r="AF62" s="36">
        <v>8</v>
      </c>
      <c r="AG62" s="36">
        <v>0</v>
      </c>
      <c r="AH62" s="36">
        <v>0</v>
      </c>
      <c r="AI62" s="36">
        <v>0</v>
      </c>
      <c r="AJ62" s="36">
        <v>33</v>
      </c>
      <c r="AK62" s="36">
        <v>2</v>
      </c>
      <c r="AL62" s="36">
        <v>2</v>
      </c>
      <c r="AM62" s="36">
        <v>0</v>
      </c>
      <c r="AN62" s="36">
        <v>75</v>
      </c>
      <c r="AO62" s="36">
        <v>5</v>
      </c>
      <c r="AP62" s="36">
        <v>40</v>
      </c>
      <c r="AQ62" s="36">
        <v>18</v>
      </c>
      <c r="AR62" s="36">
        <v>4</v>
      </c>
      <c r="AS62" s="36">
        <v>8</v>
      </c>
      <c r="AT62" s="36">
        <v>0.86</v>
      </c>
      <c r="AU62" s="36">
        <v>431</v>
      </c>
      <c r="AV62" s="26"/>
      <c r="AW62" s="36">
        <v>19</v>
      </c>
      <c r="AX62" s="26" t="s">
        <v>171</v>
      </c>
      <c r="AY62" s="26" t="s">
        <v>81</v>
      </c>
      <c r="AZ62" s="26" t="s">
        <v>210</v>
      </c>
      <c r="BA62" s="26" t="s">
        <v>88</v>
      </c>
      <c r="BB62" s="26" t="s">
        <v>212</v>
      </c>
      <c r="BC62" s="26" t="s">
        <v>103</v>
      </c>
      <c r="BD62" s="26" t="s">
        <v>98</v>
      </c>
    </row>
    <row r="63" spans="1:56" ht="13" x14ac:dyDescent="0.15">
      <c r="A63" s="34" t="s">
        <v>211</v>
      </c>
      <c r="B63" s="35">
        <v>3</v>
      </c>
      <c r="C63" s="35"/>
      <c r="D63" s="39">
        <v>0</v>
      </c>
      <c r="E63" s="36">
        <v>2</v>
      </c>
      <c r="F63" s="37">
        <v>2</v>
      </c>
      <c r="G63" s="36">
        <v>21</v>
      </c>
      <c r="H63" s="36">
        <v>6</v>
      </c>
      <c r="I63" s="36">
        <v>0</v>
      </c>
      <c r="J63" s="36">
        <v>4</v>
      </c>
      <c r="K63" s="36">
        <v>4</v>
      </c>
      <c r="L63" s="36">
        <v>6</v>
      </c>
      <c r="M63" s="36">
        <v>14</v>
      </c>
      <c r="N63" s="36">
        <v>2</v>
      </c>
      <c r="O63" s="36">
        <v>1</v>
      </c>
      <c r="P63" s="36">
        <v>12</v>
      </c>
      <c r="Q63" s="36">
        <v>0</v>
      </c>
      <c r="R63" s="36">
        <v>0</v>
      </c>
      <c r="S63" s="36">
        <v>0</v>
      </c>
      <c r="T63" s="36">
        <v>6</v>
      </c>
      <c r="U63" s="36">
        <v>1</v>
      </c>
      <c r="V63" s="36">
        <v>0</v>
      </c>
      <c r="W63" s="36">
        <v>0</v>
      </c>
      <c r="X63" s="36">
        <v>12</v>
      </c>
      <c r="Y63" s="36">
        <v>0</v>
      </c>
      <c r="Z63" s="36">
        <v>0</v>
      </c>
      <c r="AA63" s="36">
        <v>0</v>
      </c>
      <c r="AB63" s="36">
        <v>11</v>
      </c>
      <c r="AC63" s="36">
        <v>0</v>
      </c>
      <c r="AD63" s="36">
        <v>0</v>
      </c>
      <c r="AE63" s="36">
        <v>0</v>
      </c>
      <c r="AF63" s="36">
        <v>9</v>
      </c>
      <c r="AG63" s="36">
        <v>1</v>
      </c>
      <c r="AH63" s="36">
        <v>0</v>
      </c>
      <c r="AI63" s="36">
        <v>0</v>
      </c>
      <c r="AJ63" s="36">
        <v>37</v>
      </c>
      <c r="AK63" s="36">
        <v>2</v>
      </c>
      <c r="AL63" s="36">
        <v>0</v>
      </c>
      <c r="AM63" s="36">
        <v>0</v>
      </c>
      <c r="AN63" s="36">
        <v>77</v>
      </c>
      <c r="AO63" s="36">
        <v>3</v>
      </c>
      <c r="AP63" s="36">
        <v>40</v>
      </c>
      <c r="AQ63" s="36">
        <v>22</v>
      </c>
      <c r="AR63" s="36">
        <v>3</v>
      </c>
      <c r="AS63" s="36">
        <v>5</v>
      </c>
      <c r="AT63" s="36">
        <v>0.78</v>
      </c>
      <c r="AU63" s="36">
        <v>510</v>
      </c>
      <c r="AV63" s="26"/>
      <c r="AW63" s="26"/>
      <c r="AX63" s="26"/>
      <c r="AY63" s="26"/>
      <c r="AZ63" s="26"/>
      <c r="BA63" s="26"/>
      <c r="BB63" s="26"/>
      <c r="BC63" s="26"/>
      <c r="BD63" s="26"/>
    </row>
    <row r="64" spans="1:56" ht="13" x14ac:dyDescent="0.15">
      <c r="A64" s="34" t="s">
        <v>213</v>
      </c>
      <c r="B64" s="35">
        <v>1</v>
      </c>
      <c r="C64" s="35">
        <v>1</v>
      </c>
      <c r="D64" s="39">
        <v>0</v>
      </c>
      <c r="E64" s="36">
        <v>1</v>
      </c>
      <c r="F64" s="37">
        <v>1</v>
      </c>
      <c r="G64" s="36">
        <v>15</v>
      </c>
      <c r="H64" s="36">
        <v>3</v>
      </c>
      <c r="I64" s="36">
        <v>10</v>
      </c>
      <c r="J64" s="36">
        <v>7</v>
      </c>
      <c r="K64" s="36">
        <v>7</v>
      </c>
      <c r="L64" s="36">
        <v>3</v>
      </c>
      <c r="M64" s="36">
        <v>16</v>
      </c>
      <c r="N64" s="36">
        <v>1</v>
      </c>
      <c r="O64" s="36">
        <v>0</v>
      </c>
      <c r="P64" s="36">
        <v>7</v>
      </c>
      <c r="Q64" s="36">
        <v>0</v>
      </c>
      <c r="R64" s="36">
        <v>0</v>
      </c>
      <c r="S64" s="36">
        <v>0</v>
      </c>
      <c r="T64" s="36">
        <v>10</v>
      </c>
      <c r="U64" s="36">
        <v>0</v>
      </c>
      <c r="V64" s="36">
        <v>0</v>
      </c>
      <c r="W64" s="36">
        <v>0</v>
      </c>
      <c r="X64" s="36">
        <v>8</v>
      </c>
      <c r="Y64" s="36">
        <v>1</v>
      </c>
      <c r="Z64" s="36">
        <v>0</v>
      </c>
      <c r="AA64" s="36">
        <v>0</v>
      </c>
      <c r="AB64" s="36">
        <v>7</v>
      </c>
      <c r="AC64" s="36">
        <v>1</v>
      </c>
      <c r="AD64" s="36">
        <v>1</v>
      </c>
      <c r="AE64" s="36">
        <v>0</v>
      </c>
      <c r="AF64" s="36">
        <v>7</v>
      </c>
      <c r="AG64" s="36">
        <v>0</v>
      </c>
      <c r="AH64" s="36">
        <v>0</v>
      </c>
      <c r="AI64" s="36">
        <v>0</v>
      </c>
      <c r="AJ64" s="36">
        <v>32</v>
      </c>
      <c r="AK64" s="36">
        <v>3</v>
      </c>
      <c r="AL64" s="36">
        <v>2</v>
      </c>
      <c r="AM64" s="36">
        <v>0</v>
      </c>
      <c r="AN64" s="36">
        <v>31</v>
      </c>
      <c r="AO64" s="36">
        <v>0</v>
      </c>
      <c r="AP64" s="36">
        <v>89</v>
      </c>
      <c r="AQ64" s="36">
        <v>22</v>
      </c>
      <c r="AR64" s="36">
        <v>0</v>
      </c>
      <c r="AS64" s="36">
        <v>8</v>
      </c>
      <c r="AT64" s="36">
        <v>0.9</v>
      </c>
      <c r="AU64" s="36">
        <v>420</v>
      </c>
      <c r="AV64" s="26"/>
      <c r="AW64" s="36">
        <v>20</v>
      </c>
      <c r="AX64" s="26" t="s">
        <v>165</v>
      </c>
      <c r="AY64" s="26" t="s">
        <v>81</v>
      </c>
      <c r="AZ64" s="26" t="s">
        <v>147</v>
      </c>
      <c r="BA64" s="26" t="s">
        <v>179</v>
      </c>
      <c r="BB64" s="26" t="s">
        <v>156</v>
      </c>
      <c r="BC64" s="26" t="s">
        <v>95</v>
      </c>
      <c r="BD64" s="26" t="s">
        <v>95</v>
      </c>
    </row>
    <row r="65" spans="1:56" ht="13" x14ac:dyDescent="0.15">
      <c r="A65" s="34" t="s">
        <v>213</v>
      </c>
      <c r="B65" s="35">
        <v>1</v>
      </c>
      <c r="C65" s="35">
        <v>1</v>
      </c>
      <c r="D65" s="39">
        <v>0</v>
      </c>
      <c r="E65" s="36">
        <v>2</v>
      </c>
      <c r="F65" s="37">
        <v>1</v>
      </c>
      <c r="G65" s="36">
        <v>20</v>
      </c>
      <c r="H65" s="36">
        <v>4</v>
      </c>
      <c r="I65" s="36">
        <v>3</v>
      </c>
      <c r="J65" s="36">
        <v>9</v>
      </c>
      <c r="K65" s="36">
        <v>9</v>
      </c>
      <c r="L65" s="36">
        <v>8</v>
      </c>
      <c r="M65" s="36">
        <v>17</v>
      </c>
      <c r="N65" s="36">
        <v>0</v>
      </c>
      <c r="O65" s="36">
        <v>0</v>
      </c>
      <c r="P65" s="36">
        <v>11</v>
      </c>
      <c r="Q65" s="36">
        <v>1</v>
      </c>
      <c r="R65" s="36">
        <v>1</v>
      </c>
      <c r="S65" s="36">
        <v>0</v>
      </c>
      <c r="T65" s="36">
        <v>12</v>
      </c>
      <c r="U65" s="36">
        <v>2</v>
      </c>
      <c r="V65" s="36">
        <v>0</v>
      </c>
      <c r="W65" s="36">
        <v>0</v>
      </c>
      <c r="X65" s="36">
        <v>12</v>
      </c>
      <c r="Y65" s="36">
        <v>1</v>
      </c>
      <c r="Z65" s="36">
        <v>0</v>
      </c>
      <c r="AA65" s="36">
        <v>0</v>
      </c>
      <c r="AB65" s="36">
        <v>12</v>
      </c>
      <c r="AC65" s="36">
        <v>2</v>
      </c>
      <c r="AD65" s="36">
        <v>1</v>
      </c>
      <c r="AE65" s="36">
        <v>0</v>
      </c>
      <c r="AF65" s="36">
        <v>10</v>
      </c>
      <c r="AG65" s="36">
        <v>0</v>
      </c>
      <c r="AH65" s="36">
        <v>0</v>
      </c>
      <c r="AI65" s="36">
        <v>0</v>
      </c>
      <c r="AJ65" s="36">
        <v>56</v>
      </c>
      <c r="AK65" s="36">
        <v>4</v>
      </c>
      <c r="AL65" s="36">
        <v>2</v>
      </c>
      <c r="AM65" s="36">
        <v>0</v>
      </c>
      <c r="AN65" s="36">
        <v>81</v>
      </c>
      <c r="AO65" s="36">
        <v>4</v>
      </c>
      <c r="AP65" s="36">
        <v>35</v>
      </c>
      <c r="AQ65" s="36">
        <v>29</v>
      </c>
      <c r="AR65" s="36">
        <v>1</v>
      </c>
      <c r="AS65" s="36">
        <v>0</v>
      </c>
      <c r="AT65" s="36">
        <v>0.84</v>
      </c>
      <c r="AU65" s="36">
        <v>490</v>
      </c>
      <c r="AV65" s="26"/>
      <c r="AW65" s="26"/>
      <c r="AX65" s="26"/>
      <c r="AY65" s="26"/>
      <c r="AZ65" s="26"/>
      <c r="BA65" s="26"/>
      <c r="BB65" s="26"/>
      <c r="BC65" s="26"/>
      <c r="BD65" s="26"/>
    </row>
    <row r="66" spans="1:56" ht="13" x14ac:dyDescent="0.15">
      <c r="A66" s="34" t="s">
        <v>214</v>
      </c>
      <c r="B66" s="35">
        <v>3</v>
      </c>
      <c r="C66" s="35"/>
      <c r="D66" s="39">
        <v>0</v>
      </c>
      <c r="E66" s="36">
        <v>1</v>
      </c>
      <c r="F66" s="37">
        <v>2</v>
      </c>
      <c r="G66" s="36">
        <v>12</v>
      </c>
      <c r="H66" s="36">
        <v>5</v>
      </c>
      <c r="I66" s="36">
        <v>10</v>
      </c>
      <c r="J66" s="36">
        <v>5</v>
      </c>
      <c r="K66" s="36">
        <v>6</v>
      </c>
      <c r="L66" s="36">
        <v>8</v>
      </c>
      <c r="M66" s="36">
        <v>11</v>
      </c>
      <c r="N66" s="36">
        <v>1</v>
      </c>
      <c r="O66" s="36">
        <v>5</v>
      </c>
      <c r="P66" s="36">
        <v>11</v>
      </c>
      <c r="Q66" s="36">
        <v>0</v>
      </c>
      <c r="R66" s="36">
        <v>0</v>
      </c>
      <c r="S66" s="36">
        <v>0</v>
      </c>
      <c r="T66" s="36">
        <v>14</v>
      </c>
      <c r="U66" s="36">
        <v>1</v>
      </c>
      <c r="V66" s="36">
        <v>0</v>
      </c>
      <c r="W66" s="36">
        <v>0</v>
      </c>
      <c r="X66" s="36">
        <v>13</v>
      </c>
      <c r="Y66" s="36">
        <v>1</v>
      </c>
      <c r="Z66" s="36">
        <v>1</v>
      </c>
      <c r="AA66" s="36">
        <v>0</v>
      </c>
      <c r="AB66" s="36">
        <v>15</v>
      </c>
      <c r="AC66" s="36">
        <v>0</v>
      </c>
      <c r="AD66" s="36">
        <v>0</v>
      </c>
      <c r="AE66" s="36">
        <v>0</v>
      </c>
      <c r="AF66" s="36">
        <v>14</v>
      </c>
      <c r="AG66" s="36">
        <v>1</v>
      </c>
      <c r="AH66" s="36">
        <v>1</v>
      </c>
      <c r="AI66" s="36">
        <v>0</v>
      </c>
      <c r="AJ66" s="36">
        <v>29</v>
      </c>
      <c r="AK66" s="36">
        <v>1</v>
      </c>
      <c r="AL66" s="36">
        <v>0</v>
      </c>
      <c r="AM66" s="36">
        <v>0</v>
      </c>
      <c r="AN66" s="36">
        <v>55</v>
      </c>
      <c r="AO66" s="36">
        <v>5</v>
      </c>
      <c r="AP66" s="36">
        <v>60</v>
      </c>
      <c r="AQ66" s="36">
        <v>26</v>
      </c>
      <c r="AR66" s="36">
        <v>4</v>
      </c>
      <c r="AS66" s="36">
        <v>0</v>
      </c>
      <c r="AT66" s="36">
        <v>1</v>
      </c>
      <c r="AU66" s="36">
        <v>318</v>
      </c>
      <c r="AV66" s="26"/>
      <c r="AW66" s="36">
        <v>21</v>
      </c>
      <c r="AX66" s="26" t="s">
        <v>171</v>
      </c>
      <c r="AY66" s="26" t="s">
        <v>86</v>
      </c>
      <c r="AZ66" s="26" t="s">
        <v>117</v>
      </c>
      <c r="BA66" s="26" t="s">
        <v>83</v>
      </c>
      <c r="BB66" s="26" t="s">
        <v>172</v>
      </c>
      <c r="BC66" s="26" t="s">
        <v>98</v>
      </c>
      <c r="BD66" s="26" t="s">
        <v>177</v>
      </c>
    </row>
    <row r="67" spans="1:56" ht="13" x14ac:dyDescent="0.15">
      <c r="A67" s="34" t="s">
        <v>214</v>
      </c>
      <c r="B67" s="35">
        <v>3</v>
      </c>
      <c r="C67" s="35"/>
      <c r="D67" s="39">
        <v>0</v>
      </c>
      <c r="E67" s="36">
        <v>2</v>
      </c>
      <c r="F67" s="37">
        <v>1</v>
      </c>
      <c r="G67" s="36">
        <v>10</v>
      </c>
      <c r="H67" s="36">
        <v>7</v>
      </c>
      <c r="I67" s="36">
        <v>10</v>
      </c>
      <c r="J67" s="36">
        <v>7</v>
      </c>
      <c r="K67" s="36">
        <v>8</v>
      </c>
      <c r="L67" s="36">
        <v>4</v>
      </c>
      <c r="M67" s="36">
        <v>12</v>
      </c>
      <c r="N67" s="36">
        <v>2</v>
      </c>
      <c r="O67" s="36">
        <v>3</v>
      </c>
      <c r="P67" s="36">
        <v>15</v>
      </c>
      <c r="Q67" s="36">
        <v>0</v>
      </c>
      <c r="R67" s="36">
        <v>0</v>
      </c>
      <c r="S67" s="36">
        <v>0</v>
      </c>
      <c r="T67" s="36">
        <v>13</v>
      </c>
      <c r="U67" s="36">
        <v>0</v>
      </c>
      <c r="V67" s="36">
        <v>0</v>
      </c>
      <c r="W67" s="36">
        <v>0</v>
      </c>
      <c r="X67" s="36">
        <v>13</v>
      </c>
      <c r="Y67" s="36">
        <v>0</v>
      </c>
      <c r="Z67" s="36">
        <v>0</v>
      </c>
      <c r="AA67" s="36">
        <v>0</v>
      </c>
      <c r="AB67" s="36">
        <v>13</v>
      </c>
      <c r="AC67" s="36">
        <v>1</v>
      </c>
      <c r="AD67" s="36">
        <v>1</v>
      </c>
      <c r="AE67" s="36">
        <v>0</v>
      </c>
      <c r="AF67" s="36">
        <v>12</v>
      </c>
      <c r="AG67" s="36">
        <v>0</v>
      </c>
      <c r="AH67" s="36">
        <v>0</v>
      </c>
      <c r="AI67" s="36">
        <v>0</v>
      </c>
      <c r="AJ67" s="36">
        <v>56</v>
      </c>
      <c r="AK67" s="36">
        <v>2</v>
      </c>
      <c r="AL67" s="36">
        <v>2</v>
      </c>
      <c r="AM67" s="36">
        <v>0</v>
      </c>
      <c r="AN67" s="36">
        <v>49</v>
      </c>
      <c r="AO67" s="36">
        <v>6</v>
      </c>
      <c r="AP67" s="36">
        <v>65</v>
      </c>
      <c r="AQ67" s="36">
        <v>24</v>
      </c>
      <c r="AR67" s="36">
        <v>2</v>
      </c>
      <c r="AS67" s="36">
        <v>4</v>
      </c>
      <c r="AT67" s="36">
        <v>0.96</v>
      </c>
      <c r="AU67" s="36">
        <v>389</v>
      </c>
      <c r="AV67" s="26"/>
      <c r="AW67" s="26"/>
      <c r="AX67" s="26"/>
      <c r="AY67" s="26"/>
      <c r="AZ67" s="26"/>
      <c r="BA67" s="26"/>
      <c r="BB67" s="26"/>
      <c r="BC67" s="26"/>
      <c r="BD67" s="26"/>
    </row>
    <row r="68" spans="1:56" ht="13" x14ac:dyDescent="0.15">
      <c r="A68" s="34" t="s">
        <v>215</v>
      </c>
      <c r="B68" s="35">
        <v>3</v>
      </c>
      <c r="C68" s="35"/>
      <c r="D68" s="39">
        <v>0</v>
      </c>
      <c r="E68" s="36">
        <v>1</v>
      </c>
      <c r="F68" s="37">
        <v>1</v>
      </c>
      <c r="G68" s="36">
        <v>11</v>
      </c>
      <c r="H68" s="36">
        <v>16</v>
      </c>
      <c r="I68" s="36">
        <v>10</v>
      </c>
      <c r="J68" s="36">
        <v>7</v>
      </c>
      <c r="K68" s="36">
        <v>9</v>
      </c>
      <c r="L68" s="36">
        <v>3</v>
      </c>
      <c r="M68" s="36">
        <v>8</v>
      </c>
      <c r="N68" s="36">
        <v>9</v>
      </c>
      <c r="O68" s="36">
        <v>0</v>
      </c>
      <c r="P68" s="36">
        <v>10</v>
      </c>
      <c r="Q68" s="36">
        <v>0</v>
      </c>
      <c r="R68" s="36">
        <v>0</v>
      </c>
      <c r="S68" s="36">
        <v>0</v>
      </c>
      <c r="T68" s="36">
        <v>7</v>
      </c>
      <c r="U68" s="36">
        <v>1</v>
      </c>
      <c r="V68" s="36">
        <v>0</v>
      </c>
      <c r="W68" s="36">
        <v>0</v>
      </c>
      <c r="X68" s="36">
        <v>7</v>
      </c>
      <c r="Y68" s="36">
        <v>0</v>
      </c>
      <c r="Z68" s="36">
        <v>0</v>
      </c>
      <c r="AA68" s="36">
        <v>0</v>
      </c>
      <c r="AB68" s="36">
        <v>9</v>
      </c>
      <c r="AC68" s="36">
        <v>1</v>
      </c>
      <c r="AD68" s="36">
        <v>1</v>
      </c>
      <c r="AE68" s="36">
        <v>0</v>
      </c>
      <c r="AF68" s="36">
        <v>8</v>
      </c>
      <c r="AG68" s="36">
        <v>0</v>
      </c>
      <c r="AH68" s="36">
        <v>0</v>
      </c>
      <c r="AI68" s="36">
        <v>0</v>
      </c>
      <c r="AJ68" s="36">
        <v>32</v>
      </c>
      <c r="AK68" s="36">
        <v>2</v>
      </c>
      <c r="AL68" s="36">
        <v>2</v>
      </c>
      <c r="AM68" s="36">
        <v>0</v>
      </c>
      <c r="AN68" s="36">
        <v>61</v>
      </c>
      <c r="AO68" s="36">
        <v>16</v>
      </c>
      <c r="AP68" s="36">
        <v>43</v>
      </c>
      <c r="AQ68" s="36">
        <v>8</v>
      </c>
      <c r="AR68" s="36">
        <v>17</v>
      </c>
      <c r="AS68" s="36">
        <v>5</v>
      </c>
      <c r="AT68" s="36">
        <v>1</v>
      </c>
      <c r="AU68" s="36">
        <v>205</v>
      </c>
      <c r="AV68" s="26"/>
      <c r="AW68" s="36">
        <v>18</v>
      </c>
      <c r="AX68" s="26" t="s">
        <v>165</v>
      </c>
      <c r="AY68" s="26" t="s">
        <v>86</v>
      </c>
      <c r="AZ68" s="26" t="s">
        <v>147</v>
      </c>
      <c r="BA68" s="26" t="s">
        <v>83</v>
      </c>
      <c r="BB68" s="26" t="s">
        <v>156</v>
      </c>
      <c r="BC68" s="26" t="s">
        <v>95</v>
      </c>
      <c r="BD68" s="26" t="s">
        <v>95</v>
      </c>
    </row>
    <row r="69" spans="1:56" ht="13" x14ac:dyDescent="0.15">
      <c r="A69" s="34" t="s">
        <v>215</v>
      </c>
      <c r="B69" s="35">
        <v>3</v>
      </c>
      <c r="C69" s="35"/>
      <c r="D69" s="39">
        <v>0</v>
      </c>
      <c r="E69" s="36">
        <v>2</v>
      </c>
      <c r="F69" s="37">
        <v>2</v>
      </c>
      <c r="G69" s="36">
        <v>11</v>
      </c>
      <c r="H69" s="36">
        <v>16</v>
      </c>
      <c r="I69" s="36">
        <v>0</v>
      </c>
      <c r="J69" s="36">
        <v>5</v>
      </c>
      <c r="K69" s="36">
        <v>5</v>
      </c>
      <c r="L69" s="36">
        <v>7</v>
      </c>
      <c r="M69" s="36">
        <v>3</v>
      </c>
      <c r="N69" s="36">
        <v>14</v>
      </c>
      <c r="O69" s="36">
        <v>0</v>
      </c>
      <c r="P69" s="36">
        <v>11</v>
      </c>
      <c r="Q69" s="36">
        <v>1</v>
      </c>
      <c r="R69" s="36">
        <v>1</v>
      </c>
      <c r="S69" s="36">
        <v>0</v>
      </c>
      <c r="T69" s="36">
        <v>9</v>
      </c>
      <c r="U69" s="36">
        <v>0</v>
      </c>
      <c r="V69" s="36">
        <v>0</v>
      </c>
      <c r="W69" s="36">
        <v>0</v>
      </c>
      <c r="X69" s="36">
        <v>12</v>
      </c>
      <c r="Y69" s="36">
        <v>0</v>
      </c>
      <c r="Z69" s="36">
        <v>0</v>
      </c>
      <c r="AA69" s="36">
        <v>0</v>
      </c>
      <c r="AB69" s="36">
        <v>8</v>
      </c>
      <c r="AC69" s="36">
        <v>0</v>
      </c>
      <c r="AD69" s="36">
        <v>0</v>
      </c>
      <c r="AE69" s="36">
        <v>0</v>
      </c>
      <c r="AF69" s="36">
        <v>9</v>
      </c>
      <c r="AG69" s="36">
        <v>0</v>
      </c>
      <c r="AH69" s="36">
        <v>0</v>
      </c>
      <c r="AI69" s="36">
        <v>0</v>
      </c>
      <c r="AJ69" s="36">
        <v>33</v>
      </c>
      <c r="AK69" s="36">
        <v>1</v>
      </c>
      <c r="AL69" s="36">
        <v>1</v>
      </c>
      <c r="AM69" s="36">
        <v>1</v>
      </c>
      <c r="AN69" s="36">
        <v>74</v>
      </c>
      <c r="AO69" s="36">
        <v>41</v>
      </c>
      <c r="AP69" s="36">
        <v>5</v>
      </c>
      <c r="AQ69" s="36">
        <v>9</v>
      </c>
      <c r="AR69" s="36">
        <v>14</v>
      </c>
      <c r="AS69" s="36">
        <v>7</v>
      </c>
      <c r="AT69" s="36">
        <v>0.96</v>
      </c>
      <c r="AU69" s="36">
        <v>318</v>
      </c>
      <c r="AV69" s="26"/>
      <c r="AW69" s="26"/>
      <c r="AX69" s="26"/>
      <c r="AY69" s="26"/>
      <c r="AZ69" s="26"/>
      <c r="BA69" s="26"/>
      <c r="BB69" s="26"/>
      <c r="BC69" s="26"/>
      <c r="BD69" s="26"/>
    </row>
    <row r="70" spans="1:56" ht="13" x14ac:dyDescent="0.15">
      <c r="A70" s="34" t="s">
        <v>216</v>
      </c>
      <c r="B70" s="35">
        <v>3</v>
      </c>
      <c r="C70" s="26"/>
      <c r="D70" s="39">
        <v>0</v>
      </c>
      <c r="E70" s="36">
        <v>1</v>
      </c>
      <c r="F70" s="37">
        <v>2</v>
      </c>
      <c r="G70" s="36">
        <v>8</v>
      </c>
      <c r="H70" s="36">
        <v>19</v>
      </c>
      <c r="I70" s="36">
        <v>0</v>
      </c>
      <c r="J70" s="36">
        <v>5</v>
      </c>
      <c r="K70" s="36">
        <v>5</v>
      </c>
      <c r="L70" s="36">
        <v>5</v>
      </c>
      <c r="M70" s="36">
        <v>10</v>
      </c>
      <c r="N70" s="36">
        <v>2</v>
      </c>
      <c r="O70" s="36">
        <v>5</v>
      </c>
      <c r="P70" s="36">
        <v>10</v>
      </c>
      <c r="Q70" s="36">
        <v>0</v>
      </c>
      <c r="R70" s="36">
        <v>0</v>
      </c>
      <c r="S70" s="36">
        <v>0</v>
      </c>
      <c r="T70" s="36">
        <v>6</v>
      </c>
      <c r="U70" s="36">
        <v>2</v>
      </c>
      <c r="V70" s="36">
        <v>0</v>
      </c>
      <c r="W70" s="36">
        <v>0</v>
      </c>
      <c r="X70" s="36">
        <v>9</v>
      </c>
      <c r="Y70" s="36">
        <v>1</v>
      </c>
      <c r="Z70" s="36">
        <v>1</v>
      </c>
      <c r="AA70" s="36">
        <v>0</v>
      </c>
      <c r="AB70" s="36">
        <v>11</v>
      </c>
      <c r="AC70" s="36">
        <v>0</v>
      </c>
      <c r="AD70" s="36">
        <v>0</v>
      </c>
      <c r="AE70" s="36">
        <v>0</v>
      </c>
      <c r="AF70" s="36">
        <v>8</v>
      </c>
      <c r="AG70" s="36">
        <v>2</v>
      </c>
      <c r="AH70" s="36">
        <v>1</v>
      </c>
      <c r="AI70" s="36">
        <v>0</v>
      </c>
      <c r="AJ70" s="36">
        <v>27</v>
      </c>
      <c r="AK70" s="36">
        <v>5</v>
      </c>
      <c r="AL70" s="36">
        <v>2</v>
      </c>
      <c r="AM70" s="36">
        <v>0</v>
      </c>
      <c r="AN70" s="36">
        <v>98</v>
      </c>
      <c r="AO70" s="36">
        <v>22</v>
      </c>
      <c r="AP70" s="36">
        <v>0</v>
      </c>
      <c r="AQ70" s="36">
        <v>8</v>
      </c>
      <c r="AR70" s="36">
        <v>12</v>
      </c>
      <c r="AS70" s="36">
        <v>10</v>
      </c>
      <c r="AT70" s="36">
        <v>0.82</v>
      </c>
      <c r="AU70" s="36">
        <v>426</v>
      </c>
      <c r="AV70" s="26"/>
      <c r="AW70" s="36">
        <v>18</v>
      </c>
      <c r="AX70" s="26" t="s">
        <v>52</v>
      </c>
      <c r="AY70" s="26" t="s">
        <v>53</v>
      </c>
      <c r="AZ70" s="26" t="s">
        <v>147</v>
      </c>
      <c r="BA70" s="26"/>
      <c r="BB70" s="26" t="s">
        <v>142</v>
      </c>
      <c r="BC70" s="26" t="s">
        <v>57</v>
      </c>
      <c r="BD70" s="26" t="s">
        <v>65</v>
      </c>
    </row>
    <row r="71" spans="1:56" ht="13" x14ac:dyDescent="0.15">
      <c r="A71" s="34" t="s">
        <v>216</v>
      </c>
      <c r="B71" s="35">
        <v>3</v>
      </c>
      <c r="C71" s="26"/>
      <c r="D71" s="39">
        <v>0</v>
      </c>
      <c r="E71" s="36">
        <v>2</v>
      </c>
      <c r="F71" s="37">
        <v>1</v>
      </c>
      <c r="G71" s="36">
        <v>11</v>
      </c>
      <c r="H71" s="36">
        <v>16</v>
      </c>
      <c r="I71" s="36">
        <v>0</v>
      </c>
      <c r="J71" s="36">
        <v>4</v>
      </c>
      <c r="K71" s="36">
        <v>7</v>
      </c>
      <c r="L71" s="36">
        <v>2</v>
      </c>
      <c r="M71" s="36">
        <v>11</v>
      </c>
      <c r="N71" s="36">
        <v>6</v>
      </c>
      <c r="O71" s="36">
        <v>0</v>
      </c>
      <c r="P71" s="36">
        <v>10</v>
      </c>
      <c r="Q71" s="36">
        <v>1</v>
      </c>
      <c r="R71" s="36">
        <v>0</v>
      </c>
      <c r="S71" s="36">
        <v>0</v>
      </c>
      <c r="T71" s="36">
        <v>10</v>
      </c>
      <c r="U71" s="36">
        <v>1</v>
      </c>
      <c r="V71" s="36">
        <v>1</v>
      </c>
      <c r="W71" s="36">
        <v>0</v>
      </c>
      <c r="X71" s="36">
        <v>5</v>
      </c>
      <c r="Y71" s="36">
        <v>1</v>
      </c>
      <c r="Z71" s="36">
        <v>0</v>
      </c>
      <c r="AA71" s="36">
        <v>0</v>
      </c>
      <c r="AB71" s="36">
        <v>7</v>
      </c>
      <c r="AC71" s="36">
        <v>1</v>
      </c>
      <c r="AD71" s="36">
        <v>1</v>
      </c>
      <c r="AE71" s="36">
        <v>0</v>
      </c>
      <c r="AF71" s="36">
        <v>4</v>
      </c>
      <c r="AG71" s="36">
        <v>1</v>
      </c>
      <c r="AH71" s="36">
        <v>1</v>
      </c>
      <c r="AI71" s="36">
        <v>0</v>
      </c>
      <c r="AJ71" s="36">
        <v>18</v>
      </c>
      <c r="AK71" s="36">
        <v>9</v>
      </c>
      <c r="AL71" s="36">
        <v>2</v>
      </c>
      <c r="AM71" s="36">
        <v>0</v>
      </c>
      <c r="AN71" s="36">
        <v>90</v>
      </c>
      <c r="AO71" s="36">
        <v>30</v>
      </c>
      <c r="AP71" s="36">
        <v>0</v>
      </c>
      <c r="AQ71" s="36">
        <v>22</v>
      </c>
      <c r="AR71" s="36">
        <v>8</v>
      </c>
      <c r="AS71" s="36">
        <v>0</v>
      </c>
      <c r="AT71" s="36">
        <v>0.88</v>
      </c>
      <c r="AU71" s="36">
        <v>325</v>
      </c>
      <c r="AV71" s="26"/>
      <c r="AW71" s="26"/>
      <c r="AX71" s="26"/>
      <c r="AY71" s="26"/>
      <c r="AZ71" s="26"/>
      <c r="BA71" s="26"/>
      <c r="BB71" s="26"/>
      <c r="BC71" s="26"/>
      <c r="BD71" s="26"/>
    </row>
    <row r="72" spans="1:56" ht="13" x14ac:dyDescent="0.15">
      <c r="A72" s="34" t="s">
        <v>217</v>
      </c>
      <c r="B72" s="35">
        <v>3</v>
      </c>
      <c r="C72" s="26"/>
      <c r="D72" s="39">
        <v>0</v>
      </c>
      <c r="E72" s="36">
        <v>1</v>
      </c>
      <c r="F72" s="37">
        <v>1</v>
      </c>
      <c r="G72" s="36">
        <v>13</v>
      </c>
      <c r="H72" s="36">
        <v>14</v>
      </c>
      <c r="I72" s="36">
        <v>0</v>
      </c>
      <c r="J72" s="36">
        <v>8</v>
      </c>
      <c r="K72" s="36">
        <v>7</v>
      </c>
      <c r="L72" s="36">
        <v>7</v>
      </c>
      <c r="M72" s="36">
        <v>14</v>
      </c>
      <c r="N72" s="36">
        <v>3</v>
      </c>
      <c r="O72" s="36">
        <v>0</v>
      </c>
      <c r="P72" s="36">
        <v>9</v>
      </c>
      <c r="Q72" s="36">
        <v>0</v>
      </c>
      <c r="R72" s="36">
        <v>0</v>
      </c>
      <c r="S72" s="36">
        <v>0</v>
      </c>
      <c r="T72" s="36">
        <v>8</v>
      </c>
      <c r="U72" s="36">
        <v>0</v>
      </c>
      <c r="V72" s="36">
        <v>0</v>
      </c>
      <c r="W72" s="36">
        <v>0</v>
      </c>
      <c r="X72" s="36">
        <v>8</v>
      </c>
      <c r="Y72" s="36">
        <v>0</v>
      </c>
      <c r="Z72" s="36">
        <v>0</v>
      </c>
      <c r="AA72" s="36">
        <v>0</v>
      </c>
      <c r="AB72" s="36">
        <v>9</v>
      </c>
      <c r="AC72" s="36">
        <v>2</v>
      </c>
      <c r="AD72" s="36">
        <v>0</v>
      </c>
      <c r="AE72" s="36">
        <v>0</v>
      </c>
      <c r="AF72" s="36">
        <v>8</v>
      </c>
      <c r="AG72" s="36">
        <v>0</v>
      </c>
      <c r="AH72" s="36">
        <v>0</v>
      </c>
      <c r="AI72" s="36">
        <v>0</v>
      </c>
      <c r="AJ72" s="36">
        <v>29</v>
      </c>
      <c r="AK72" s="36">
        <v>1</v>
      </c>
      <c r="AL72" s="36">
        <v>5</v>
      </c>
      <c r="AM72" s="36">
        <v>0</v>
      </c>
      <c r="AN72" s="36">
        <v>110</v>
      </c>
      <c r="AO72" s="36">
        <v>8</v>
      </c>
      <c r="AP72" s="36">
        <v>2</v>
      </c>
      <c r="AQ72" s="36">
        <v>22</v>
      </c>
      <c r="AR72" s="36">
        <v>7</v>
      </c>
      <c r="AS72" s="36">
        <v>1</v>
      </c>
      <c r="AT72" s="36">
        <v>0.8</v>
      </c>
      <c r="AU72" s="36">
        <v>485</v>
      </c>
      <c r="AV72" s="26"/>
      <c r="AW72" s="36">
        <v>22</v>
      </c>
      <c r="AX72" s="26" t="s">
        <v>68</v>
      </c>
      <c r="AY72" s="26"/>
      <c r="AZ72" s="26" t="s">
        <v>124</v>
      </c>
      <c r="BA72" s="26" t="s">
        <v>55</v>
      </c>
      <c r="BB72" s="26" t="s">
        <v>140</v>
      </c>
      <c r="BC72" s="26" t="s">
        <v>75</v>
      </c>
      <c r="BD72" s="26" t="s">
        <v>75</v>
      </c>
    </row>
    <row r="73" spans="1:56" ht="13" x14ac:dyDescent="0.15">
      <c r="A73" s="34" t="s">
        <v>217</v>
      </c>
      <c r="B73" s="35">
        <v>3</v>
      </c>
      <c r="C73" s="26"/>
      <c r="D73" s="39">
        <v>0</v>
      </c>
      <c r="E73" s="36">
        <v>2</v>
      </c>
      <c r="F73" s="37">
        <v>2</v>
      </c>
      <c r="G73" s="36">
        <v>15</v>
      </c>
      <c r="H73" s="36">
        <v>12</v>
      </c>
      <c r="I73" s="36">
        <v>0</v>
      </c>
      <c r="J73" s="36">
        <v>6</v>
      </c>
      <c r="K73" s="36">
        <v>7</v>
      </c>
      <c r="L73" s="36">
        <v>5</v>
      </c>
      <c r="M73" s="36">
        <v>13</v>
      </c>
      <c r="N73" s="36">
        <v>4</v>
      </c>
      <c r="O73" s="36">
        <v>0</v>
      </c>
      <c r="P73" s="36">
        <v>10</v>
      </c>
      <c r="Q73" s="36">
        <v>0</v>
      </c>
      <c r="R73" s="36">
        <v>0</v>
      </c>
      <c r="S73" s="36">
        <v>0</v>
      </c>
      <c r="T73" s="36">
        <v>11</v>
      </c>
      <c r="U73" s="36">
        <v>2</v>
      </c>
      <c r="V73" s="36">
        <v>1</v>
      </c>
      <c r="W73" s="36">
        <v>0</v>
      </c>
      <c r="X73" s="36">
        <v>9</v>
      </c>
      <c r="Y73" s="36">
        <v>0</v>
      </c>
      <c r="Z73" s="36">
        <v>0</v>
      </c>
      <c r="AA73" s="36">
        <v>0</v>
      </c>
      <c r="AB73" s="36">
        <v>10</v>
      </c>
      <c r="AC73" s="36">
        <v>0</v>
      </c>
      <c r="AD73" s="36">
        <v>0</v>
      </c>
      <c r="AE73" s="36">
        <v>0</v>
      </c>
      <c r="AF73" s="36">
        <v>8</v>
      </c>
      <c r="AG73" s="36">
        <v>0</v>
      </c>
      <c r="AH73" s="36">
        <v>0</v>
      </c>
      <c r="AI73" s="36">
        <v>0</v>
      </c>
      <c r="AJ73" s="36">
        <v>30</v>
      </c>
      <c r="AK73" s="36">
        <v>1</v>
      </c>
      <c r="AL73" s="36">
        <v>1</v>
      </c>
      <c r="AM73" s="36">
        <v>1</v>
      </c>
      <c r="AN73" s="36">
        <v>112</v>
      </c>
      <c r="AO73" s="36">
        <v>7</v>
      </c>
      <c r="AP73" s="36">
        <v>1</v>
      </c>
      <c r="AQ73" s="36">
        <v>26</v>
      </c>
      <c r="AR73" s="36">
        <v>4</v>
      </c>
      <c r="AS73" s="36">
        <v>0</v>
      </c>
      <c r="AT73" s="36">
        <v>0.84</v>
      </c>
      <c r="AU73" s="36">
        <v>438</v>
      </c>
      <c r="AV73" s="26"/>
      <c r="AW73" s="26"/>
      <c r="AX73" s="26"/>
      <c r="AY73" s="26"/>
      <c r="AZ73" s="26"/>
      <c r="BA73" s="26"/>
      <c r="BB73" s="26"/>
      <c r="BC73" s="26"/>
      <c r="BD73" s="26"/>
    </row>
    <row r="74" spans="1:56" ht="13" x14ac:dyDescent="0.15">
      <c r="A74" s="34" t="s">
        <v>218</v>
      </c>
      <c r="B74" s="35">
        <v>3</v>
      </c>
      <c r="C74" s="26"/>
      <c r="D74" s="39">
        <v>0</v>
      </c>
      <c r="E74" s="36">
        <v>1</v>
      </c>
      <c r="F74" s="37">
        <v>2</v>
      </c>
      <c r="G74" s="36">
        <v>22</v>
      </c>
      <c r="H74" s="36">
        <v>1</v>
      </c>
      <c r="I74" s="36">
        <v>4</v>
      </c>
      <c r="J74" s="36">
        <v>9</v>
      </c>
      <c r="K74" s="36">
        <v>7</v>
      </c>
      <c r="L74" s="36">
        <v>9</v>
      </c>
      <c r="M74" s="36">
        <v>17</v>
      </c>
      <c r="N74" s="36">
        <v>0</v>
      </c>
      <c r="O74" s="36">
        <v>0</v>
      </c>
      <c r="P74" s="36">
        <v>13</v>
      </c>
      <c r="Q74" s="36">
        <v>0</v>
      </c>
      <c r="R74" s="36">
        <v>0</v>
      </c>
      <c r="S74" s="36">
        <v>0</v>
      </c>
      <c r="T74" s="36">
        <v>8</v>
      </c>
      <c r="U74" s="36">
        <v>1</v>
      </c>
      <c r="V74" s="36">
        <v>1</v>
      </c>
      <c r="W74" s="36">
        <v>0</v>
      </c>
      <c r="X74" s="36">
        <v>10</v>
      </c>
      <c r="Y74" s="36">
        <v>0</v>
      </c>
      <c r="Z74" s="36">
        <v>0</v>
      </c>
      <c r="AA74" s="36">
        <v>0</v>
      </c>
      <c r="AB74" s="36">
        <v>10</v>
      </c>
      <c r="AC74" s="36">
        <v>0</v>
      </c>
      <c r="AD74" s="36">
        <v>0</v>
      </c>
      <c r="AE74" s="36">
        <v>0</v>
      </c>
      <c r="AF74" s="36">
        <v>11</v>
      </c>
      <c r="AG74" s="36">
        <v>1</v>
      </c>
      <c r="AH74" s="36">
        <v>1</v>
      </c>
      <c r="AI74" s="36">
        <v>0</v>
      </c>
      <c r="AJ74" s="36">
        <v>40</v>
      </c>
      <c r="AK74" s="36">
        <v>5</v>
      </c>
      <c r="AL74" s="36">
        <v>3</v>
      </c>
      <c r="AM74" s="36">
        <v>1</v>
      </c>
      <c r="AN74" s="36">
        <v>111</v>
      </c>
      <c r="AO74" s="36">
        <v>9</v>
      </c>
      <c r="AP74" s="36">
        <v>0</v>
      </c>
      <c r="AQ74" s="36">
        <v>29</v>
      </c>
      <c r="AR74" s="36">
        <v>1</v>
      </c>
      <c r="AS74" s="36">
        <v>0</v>
      </c>
      <c r="AT74" s="36">
        <v>0.94</v>
      </c>
      <c r="AU74" s="36">
        <v>168</v>
      </c>
      <c r="AV74" s="26"/>
      <c r="AW74" s="36">
        <v>22</v>
      </c>
      <c r="AX74" s="26" t="s">
        <v>68</v>
      </c>
      <c r="AY74" s="26" t="s">
        <v>53</v>
      </c>
      <c r="AZ74" s="40" t="s">
        <v>124</v>
      </c>
      <c r="BA74" s="26" t="s">
        <v>64</v>
      </c>
      <c r="BB74" s="26" t="s">
        <v>142</v>
      </c>
      <c r="BC74" s="26" t="s">
        <v>57</v>
      </c>
      <c r="BD74" s="26" t="s">
        <v>65</v>
      </c>
    </row>
    <row r="75" spans="1:56" ht="13" x14ac:dyDescent="0.15">
      <c r="A75" s="34" t="s">
        <v>218</v>
      </c>
      <c r="B75" s="35">
        <v>3</v>
      </c>
      <c r="C75" s="26"/>
      <c r="D75" s="39">
        <v>0</v>
      </c>
      <c r="E75" s="36">
        <v>2</v>
      </c>
      <c r="F75" s="37">
        <v>1</v>
      </c>
      <c r="G75" s="36">
        <v>22</v>
      </c>
      <c r="H75" s="36">
        <v>5</v>
      </c>
      <c r="I75" s="36">
        <v>0</v>
      </c>
      <c r="J75" s="36">
        <v>8</v>
      </c>
      <c r="K75" s="36">
        <v>7</v>
      </c>
      <c r="L75" s="36">
        <v>7</v>
      </c>
      <c r="M75" s="36">
        <v>17</v>
      </c>
      <c r="N75" s="36">
        <v>0</v>
      </c>
      <c r="O75" s="36">
        <v>0</v>
      </c>
      <c r="P75" s="36">
        <v>12</v>
      </c>
      <c r="Q75" s="36">
        <v>0</v>
      </c>
      <c r="R75" s="36">
        <v>0</v>
      </c>
      <c r="S75" s="36">
        <v>0</v>
      </c>
      <c r="T75" s="36">
        <v>14</v>
      </c>
      <c r="U75" s="36">
        <v>1</v>
      </c>
      <c r="V75" s="36">
        <v>0</v>
      </c>
      <c r="W75" s="36">
        <v>0</v>
      </c>
      <c r="X75" s="36">
        <v>10</v>
      </c>
      <c r="Y75" s="36">
        <v>1</v>
      </c>
      <c r="Z75" s="36">
        <v>1</v>
      </c>
      <c r="AA75" s="36">
        <v>0</v>
      </c>
      <c r="AB75" s="36">
        <v>9</v>
      </c>
      <c r="AC75" s="36">
        <v>1</v>
      </c>
      <c r="AD75" s="36">
        <v>1</v>
      </c>
      <c r="AE75" s="36">
        <v>0</v>
      </c>
      <c r="AF75" s="36">
        <v>11</v>
      </c>
      <c r="AG75" s="36">
        <v>0</v>
      </c>
      <c r="AH75" s="36">
        <v>0</v>
      </c>
      <c r="AI75" s="36">
        <v>0</v>
      </c>
      <c r="AJ75" s="36">
        <v>42</v>
      </c>
      <c r="AK75" s="36">
        <v>3</v>
      </c>
      <c r="AL75" s="36">
        <v>3</v>
      </c>
      <c r="AM75" s="36">
        <v>0</v>
      </c>
      <c r="AN75" s="36">
        <v>113</v>
      </c>
      <c r="AO75" s="36">
        <v>7</v>
      </c>
      <c r="AP75" s="36">
        <v>0</v>
      </c>
      <c r="AQ75" s="36">
        <v>30</v>
      </c>
      <c r="AR75" s="36">
        <v>0</v>
      </c>
      <c r="AS75" s="36">
        <v>0</v>
      </c>
      <c r="AT75" s="36">
        <v>0.98</v>
      </c>
      <c r="AU75" s="36">
        <v>146</v>
      </c>
      <c r="AV75" s="26"/>
      <c r="AW75" s="26"/>
      <c r="AX75" s="26"/>
      <c r="AY75" s="26"/>
      <c r="AZ75" s="26"/>
      <c r="BA75" s="26"/>
      <c r="BB75" s="26"/>
      <c r="BC75" s="26"/>
      <c r="BD75" s="26"/>
    </row>
    <row r="76" spans="1:56" ht="13" x14ac:dyDescent="0.15">
      <c r="A76" s="34" t="s">
        <v>219</v>
      </c>
      <c r="B76" s="35">
        <v>3</v>
      </c>
      <c r="C76" s="26"/>
      <c r="D76" s="39">
        <v>0</v>
      </c>
      <c r="E76" s="36">
        <v>1</v>
      </c>
      <c r="F76" s="37">
        <v>1</v>
      </c>
      <c r="G76" s="36">
        <v>14</v>
      </c>
      <c r="H76" s="36">
        <v>7</v>
      </c>
      <c r="I76" s="36">
        <v>6</v>
      </c>
      <c r="J76" s="36">
        <v>3</v>
      </c>
      <c r="K76" s="36">
        <v>6</v>
      </c>
      <c r="L76" s="36">
        <v>5</v>
      </c>
      <c r="M76" s="36">
        <v>10</v>
      </c>
      <c r="N76" s="36">
        <v>7</v>
      </c>
      <c r="O76" s="36">
        <v>0</v>
      </c>
      <c r="P76" s="36">
        <v>8</v>
      </c>
      <c r="Q76" s="36">
        <v>1</v>
      </c>
      <c r="R76" s="36">
        <v>1</v>
      </c>
      <c r="S76" s="36">
        <v>0</v>
      </c>
      <c r="T76" s="36">
        <v>9</v>
      </c>
      <c r="U76" s="36">
        <v>0</v>
      </c>
      <c r="V76" s="36">
        <v>0</v>
      </c>
      <c r="W76" s="36">
        <v>0</v>
      </c>
      <c r="X76" s="36">
        <v>7</v>
      </c>
      <c r="Y76" s="36">
        <v>1</v>
      </c>
      <c r="Z76" s="36">
        <v>1</v>
      </c>
      <c r="AA76" s="36">
        <v>0</v>
      </c>
      <c r="AB76" s="36">
        <v>8</v>
      </c>
      <c r="AC76" s="36">
        <v>0</v>
      </c>
      <c r="AD76" s="36">
        <v>0</v>
      </c>
      <c r="AE76" s="36">
        <v>0</v>
      </c>
      <c r="AF76" s="36">
        <v>8</v>
      </c>
      <c r="AG76" s="36">
        <v>1</v>
      </c>
      <c r="AH76" s="36">
        <v>1</v>
      </c>
      <c r="AI76" s="36">
        <v>0</v>
      </c>
      <c r="AJ76" s="36">
        <v>29</v>
      </c>
      <c r="AK76" s="36">
        <v>3</v>
      </c>
      <c r="AL76" s="36">
        <v>3</v>
      </c>
      <c r="AM76" s="36">
        <v>0</v>
      </c>
      <c r="AN76" s="36">
        <v>54</v>
      </c>
      <c r="AO76" s="36">
        <v>16</v>
      </c>
      <c r="AP76" s="36">
        <v>50</v>
      </c>
      <c r="AQ76" s="36">
        <v>15</v>
      </c>
      <c r="AR76" s="36">
        <v>11</v>
      </c>
      <c r="AS76" s="36">
        <v>9</v>
      </c>
      <c r="AT76" s="36">
        <v>0.9</v>
      </c>
      <c r="AU76" s="36">
        <v>439</v>
      </c>
      <c r="AV76" s="26"/>
      <c r="AW76" s="36">
        <v>19</v>
      </c>
      <c r="AX76" s="26" t="s">
        <v>52</v>
      </c>
      <c r="AY76" s="26" t="s">
        <v>63</v>
      </c>
      <c r="AZ76" s="26" t="s">
        <v>124</v>
      </c>
      <c r="BA76" s="26" t="s">
        <v>64</v>
      </c>
      <c r="BB76" s="26" t="s">
        <v>142</v>
      </c>
      <c r="BC76" s="26" t="s">
        <v>57</v>
      </c>
      <c r="BD76" s="26" t="s">
        <v>57</v>
      </c>
    </row>
    <row r="77" spans="1:56" ht="13" x14ac:dyDescent="0.15">
      <c r="A77" s="34" t="s">
        <v>219</v>
      </c>
      <c r="B77" s="35">
        <v>3</v>
      </c>
      <c r="C77" s="26"/>
      <c r="D77" s="39">
        <v>0</v>
      </c>
      <c r="E77" s="36">
        <v>2</v>
      </c>
      <c r="F77" s="37">
        <v>2</v>
      </c>
      <c r="G77" s="36">
        <v>16</v>
      </c>
      <c r="H77" s="36">
        <v>11</v>
      </c>
      <c r="I77" s="36">
        <v>0</v>
      </c>
      <c r="J77" s="36">
        <v>5</v>
      </c>
      <c r="K77" s="36">
        <v>6</v>
      </c>
      <c r="L77" s="36">
        <v>8</v>
      </c>
      <c r="M77" s="36">
        <v>10</v>
      </c>
      <c r="N77" s="36">
        <v>6</v>
      </c>
      <c r="O77" s="36">
        <v>1</v>
      </c>
      <c r="P77" s="36">
        <v>8</v>
      </c>
      <c r="Q77" s="36">
        <v>1</v>
      </c>
      <c r="R77" s="36">
        <v>1</v>
      </c>
      <c r="S77" s="36">
        <v>0</v>
      </c>
      <c r="T77" s="36">
        <v>9</v>
      </c>
      <c r="U77" s="36">
        <v>0</v>
      </c>
      <c r="V77" s="36">
        <v>0</v>
      </c>
      <c r="W77" s="36">
        <v>0</v>
      </c>
      <c r="X77" s="36">
        <v>8</v>
      </c>
      <c r="Y77" s="36">
        <v>0</v>
      </c>
      <c r="Z77" s="36">
        <v>0</v>
      </c>
      <c r="AA77" s="36">
        <v>0</v>
      </c>
      <c r="AB77" s="36">
        <v>11</v>
      </c>
      <c r="AC77" s="36">
        <v>0</v>
      </c>
      <c r="AD77" s="36">
        <v>0</v>
      </c>
      <c r="AE77" s="36">
        <v>0</v>
      </c>
      <c r="AF77" s="36">
        <v>9</v>
      </c>
      <c r="AG77" s="36">
        <v>1</v>
      </c>
      <c r="AH77" s="36">
        <v>1</v>
      </c>
      <c r="AI77" s="36">
        <v>0</v>
      </c>
      <c r="AJ77" s="36">
        <v>30</v>
      </c>
      <c r="AK77" s="36">
        <v>3</v>
      </c>
      <c r="AL77" s="36">
        <v>2</v>
      </c>
      <c r="AM77" s="36">
        <v>1</v>
      </c>
      <c r="AN77" s="36">
        <v>90</v>
      </c>
      <c r="AO77" s="36">
        <v>25</v>
      </c>
      <c r="AP77" s="36">
        <v>5</v>
      </c>
      <c r="AQ77" s="36">
        <v>13</v>
      </c>
      <c r="AR77" s="36">
        <v>16</v>
      </c>
      <c r="AS77" s="36">
        <v>1</v>
      </c>
      <c r="AT77" s="36">
        <v>0.82</v>
      </c>
      <c r="AU77" s="36">
        <v>400</v>
      </c>
      <c r="AV77" s="26"/>
      <c r="AW77" s="26"/>
      <c r="AX77" s="26"/>
      <c r="AY77" s="26"/>
      <c r="AZ77" s="26"/>
      <c r="BA77" s="26"/>
      <c r="BB77" s="26"/>
      <c r="BC77" s="26"/>
      <c r="BD77" s="26"/>
    </row>
    <row r="78" spans="1:56" ht="13" x14ac:dyDescent="0.15">
      <c r="A78" s="34" t="s">
        <v>220</v>
      </c>
      <c r="B78" s="35">
        <v>3</v>
      </c>
      <c r="C78" s="26"/>
      <c r="D78" s="39">
        <v>0</v>
      </c>
      <c r="E78" s="36">
        <v>1</v>
      </c>
      <c r="F78" s="37">
        <v>1</v>
      </c>
      <c r="G78" s="36">
        <v>16</v>
      </c>
      <c r="H78" s="36">
        <v>11</v>
      </c>
      <c r="I78" s="36">
        <v>0</v>
      </c>
      <c r="J78" s="36">
        <v>6</v>
      </c>
      <c r="K78" s="36">
        <v>6</v>
      </c>
      <c r="L78" s="36">
        <v>7</v>
      </c>
      <c r="M78" s="36">
        <v>13</v>
      </c>
      <c r="N78" s="36">
        <v>0</v>
      </c>
      <c r="O78" s="36">
        <v>4</v>
      </c>
      <c r="P78" s="36">
        <v>10</v>
      </c>
      <c r="Q78" s="36">
        <v>0</v>
      </c>
      <c r="R78" s="36">
        <v>0</v>
      </c>
      <c r="S78" s="36">
        <v>0</v>
      </c>
      <c r="T78" s="36">
        <v>10</v>
      </c>
      <c r="U78" s="36">
        <v>0</v>
      </c>
      <c r="V78" s="36">
        <v>0</v>
      </c>
      <c r="W78" s="36">
        <v>0</v>
      </c>
      <c r="X78" s="36">
        <v>9</v>
      </c>
      <c r="Y78" s="36">
        <v>0</v>
      </c>
      <c r="Z78" s="36">
        <v>0</v>
      </c>
      <c r="AA78" s="36">
        <v>0</v>
      </c>
      <c r="AB78" s="36">
        <v>6</v>
      </c>
      <c r="AC78" s="36">
        <v>0</v>
      </c>
      <c r="AD78" s="36">
        <v>0</v>
      </c>
      <c r="AE78" s="36">
        <v>0</v>
      </c>
      <c r="AF78" s="36">
        <v>5</v>
      </c>
      <c r="AG78" s="36">
        <v>1</v>
      </c>
      <c r="AH78" s="36">
        <v>1</v>
      </c>
      <c r="AI78" s="36">
        <v>0</v>
      </c>
      <c r="AJ78" s="36">
        <v>31</v>
      </c>
      <c r="AK78" s="36">
        <v>4</v>
      </c>
      <c r="AL78" s="36">
        <v>3</v>
      </c>
      <c r="AM78" s="36">
        <v>0</v>
      </c>
      <c r="AN78" s="36">
        <v>47</v>
      </c>
      <c r="AO78" s="36">
        <v>3</v>
      </c>
      <c r="AP78" s="36">
        <v>70</v>
      </c>
      <c r="AQ78" s="36">
        <v>8</v>
      </c>
      <c r="AR78" s="36">
        <v>8</v>
      </c>
      <c r="AS78" s="36">
        <v>14</v>
      </c>
      <c r="AT78" s="36">
        <v>0.98</v>
      </c>
      <c r="AU78" s="36">
        <v>600</v>
      </c>
      <c r="AV78" s="26"/>
      <c r="AW78" s="36">
        <v>18</v>
      </c>
      <c r="AX78" s="26" t="s">
        <v>52</v>
      </c>
      <c r="AY78" s="26" t="s">
        <v>53</v>
      </c>
      <c r="AZ78" s="26" t="s">
        <v>124</v>
      </c>
      <c r="BA78" s="26" t="s">
        <v>55</v>
      </c>
      <c r="BB78" s="26" t="s">
        <v>172</v>
      </c>
      <c r="BC78" s="26" t="s">
        <v>57</v>
      </c>
      <c r="BD78" s="26" t="s">
        <v>221</v>
      </c>
    </row>
    <row r="79" spans="1:56" ht="13" x14ac:dyDescent="0.15">
      <c r="A79" s="34" t="s">
        <v>220</v>
      </c>
      <c r="B79" s="35">
        <v>3</v>
      </c>
      <c r="C79" s="26"/>
      <c r="D79" s="39">
        <v>0</v>
      </c>
      <c r="E79" s="36">
        <v>2</v>
      </c>
      <c r="F79" s="37">
        <v>2</v>
      </c>
      <c r="G79" s="36">
        <v>15</v>
      </c>
      <c r="H79" s="36">
        <v>12</v>
      </c>
      <c r="I79" s="36">
        <v>0</v>
      </c>
      <c r="J79" s="36">
        <v>6</v>
      </c>
      <c r="K79" s="36">
        <v>9</v>
      </c>
      <c r="L79" s="36">
        <v>6</v>
      </c>
      <c r="M79" s="36">
        <v>13</v>
      </c>
      <c r="N79" s="36">
        <v>2</v>
      </c>
      <c r="O79" s="36">
        <v>2</v>
      </c>
      <c r="P79" s="36">
        <v>9</v>
      </c>
      <c r="Q79" s="36">
        <v>0</v>
      </c>
      <c r="R79" s="36">
        <v>0</v>
      </c>
      <c r="S79" s="36">
        <v>0</v>
      </c>
      <c r="T79" s="36">
        <v>10</v>
      </c>
      <c r="U79" s="36">
        <v>0</v>
      </c>
      <c r="V79" s="36">
        <v>0</v>
      </c>
      <c r="W79" s="36">
        <v>0</v>
      </c>
      <c r="X79" s="36">
        <v>8</v>
      </c>
      <c r="Y79" s="36">
        <v>0</v>
      </c>
      <c r="Z79" s="36">
        <v>0</v>
      </c>
      <c r="AA79" s="36">
        <v>0</v>
      </c>
      <c r="AB79" s="36">
        <v>6</v>
      </c>
      <c r="AC79" s="36">
        <v>0</v>
      </c>
      <c r="AD79" s="36">
        <v>0</v>
      </c>
      <c r="AE79" s="36">
        <v>0</v>
      </c>
      <c r="AF79" s="36">
        <v>9</v>
      </c>
      <c r="AG79" s="36">
        <v>1</v>
      </c>
      <c r="AH79" s="36">
        <v>1</v>
      </c>
      <c r="AI79" s="36">
        <v>0</v>
      </c>
      <c r="AJ79" s="36">
        <v>40</v>
      </c>
      <c r="AK79" s="36">
        <v>0</v>
      </c>
      <c r="AL79" s="36">
        <v>0</v>
      </c>
      <c r="AM79" s="36">
        <v>0</v>
      </c>
      <c r="AN79" s="36">
        <v>78</v>
      </c>
      <c r="AO79" s="36">
        <v>7</v>
      </c>
      <c r="AP79" s="36">
        <v>5</v>
      </c>
      <c r="AQ79" s="36">
        <v>10</v>
      </c>
      <c r="AR79" s="36">
        <v>6</v>
      </c>
      <c r="AS79" s="36">
        <v>14</v>
      </c>
      <c r="AT79" s="36">
        <v>0.96</v>
      </c>
      <c r="AU79" s="36">
        <v>447</v>
      </c>
      <c r="AV79" s="26"/>
      <c r="AW79" s="26"/>
      <c r="AX79" s="26"/>
      <c r="AY79" s="26"/>
      <c r="AZ79" s="26"/>
      <c r="BA79" s="26"/>
      <c r="BB79" s="26"/>
      <c r="BC79" s="26"/>
      <c r="BD79" s="26"/>
    </row>
    <row r="80" spans="1:56" ht="13" x14ac:dyDescent="0.15">
      <c r="A80" s="34" t="s">
        <v>222</v>
      </c>
      <c r="B80" s="35">
        <v>3</v>
      </c>
      <c r="C80" s="26"/>
      <c r="D80" s="39">
        <v>0</v>
      </c>
      <c r="E80" s="36">
        <v>1</v>
      </c>
      <c r="F80" s="37">
        <v>2</v>
      </c>
      <c r="G80" s="36">
        <v>12</v>
      </c>
      <c r="H80" s="36">
        <v>5</v>
      </c>
      <c r="I80" s="36">
        <v>10</v>
      </c>
      <c r="J80" s="36">
        <v>5</v>
      </c>
      <c r="K80" s="36">
        <v>3</v>
      </c>
      <c r="L80" s="36">
        <v>7</v>
      </c>
      <c r="M80" s="36">
        <v>5</v>
      </c>
      <c r="N80" s="36">
        <v>3</v>
      </c>
      <c r="O80" s="36">
        <v>9</v>
      </c>
      <c r="P80" s="36">
        <v>11</v>
      </c>
      <c r="Q80" s="36">
        <v>0</v>
      </c>
      <c r="R80" s="36">
        <v>0</v>
      </c>
      <c r="S80" s="36">
        <v>0</v>
      </c>
      <c r="T80" s="36">
        <v>9</v>
      </c>
      <c r="U80" s="36">
        <v>0</v>
      </c>
      <c r="V80" s="36">
        <v>0</v>
      </c>
      <c r="W80" s="36">
        <v>0</v>
      </c>
      <c r="X80" s="36">
        <v>11</v>
      </c>
      <c r="Y80" s="36">
        <v>0</v>
      </c>
      <c r="Z80" s="36">
        <v>0</v>
      </c>
      <c r="AA80" s="36">
        <v>0</v>
      </c>
      <c r="AB80" s="36">
        <v>12</v>
      </c>
      <c r="AC80" s="36">
        <v>0</v>
      </c>
      <c r="AD80" s="36">
        <v>0</v>
      </c>
      <c r="AE80" s="36">
        <v>0</v>
      </c>
      <c r="AF80" s="36">
        <v>9</v>
      </c>
      <c r="AG80" s="36">
        <v>0</v>
      </c>
      <c r="AH80" s="36">
        <v>0</v>
      </c>
      <c r="AI80" s="36">
        <v>0</v>
      </c>
      <c r="AJ80" s="36">
        <v>28</v>
      </c>
      <c r="AK80" s="36">
        <v>0</v>
      </c>
      <c r="AL80" s="36">
        <v>0</v>
      </c>
      <c r="AM80" s="36">
        <v>0</v>
      </c>
      <c r="AN80" s="36">
        <v>50</v>
      </c>
      <c r="AO80" s="36">
        <v>5</v>
      </c>
      <c r="AP80" s="36">
        <v>65</v>
      </c>
      <c r="AQ80" s="36">
        <v>5</v>
      </c>
      <c r="AR80" s="36">
        <v>5</v>
      </c>
      <c r="AS80" s="36">
        <v>20</v>
      </c>
      <c r="AT80" s="36">
        <v>0.84</v>
      </c>
      <c r="AU80" s="36">
        <v>617</v>
      </c>
      <c r="AV80" s="26"/>
      <c r="AW80" s="36">
        <v>19</v>
      </c>
      <c r="AX80" s="26" t="s">
        <v>52</v>
      </c>
      <c r="AY80" s="26" t="s">
        <v>63</v>
      </c>
      <c r="AZ80" s="26" t="s">
        <v>124</v>
      </c>
      <c r="BA80" s="26" t="s">
        <v>55</v>
      </c>
      <c r="BB80" s="26" t="s">
        <v>140</v>
      </c>
      <c r="BC80" s="26" t="s">
        <v>75</v>
      </c>
      <c r="BD80" s="26" t="s">
        <v>75</v>
      </c>
    </row>
    <row r="81" spans="1:56" ht="13" x14ac:dyDescent="0.15">
      <c r="A81" s="34" t="s">
        <v>222</v>
      </c>
      <c r="B81" s="35">
        <v>3</v>
      </c>
      <c r="C81" s="26"/>
      <c r="D81" s="39">
        <v>0</v>
      </c>
      <c r="E81" s="36">
        <v>2</v>
      </c>
      <c r="F81" s="37">
        <v>1</v>
      </c>
      <c r="G81" s="36">
        <v>15</v>
      </c>
      <c r="H81" s="36">
        <v>5</v>
      </c>
      <c r="I81" s="36">
        <v>10</v>
      </c>
      <c r="J81" s="36">
        <v>8</v>
      </c>
      <c r="K81" s="36">
        <v>5</v>
      </c>
      <c r="L81" s="36">
        <v>6</v>
      </c>
      <c r="M81" s="36">
        <v>10</v>
      </c>
      <c r="N81" s="36">
        <v>1</v>
      </c>
      <c r="O81" s="36">
        <v>6</v>
      </c>
      <c r="P81" s="36">
        <v>12</v>
      </c>
      <c r="Q81" s="36">
        <v>0</v>
      </c>
      <c r="R81" s="36">
        <v>0</v>
      </c>
      <c r="S81" s="36">
        <v>0</v>
      </c>
      <c r="T81" s="36">
        <v>9</v>
      </c>
      <c r="U81" s="36">
        <v>0</v>
      </c>
      <c r="V81" s="36">
        <v>0</v>
      </c>
      <c r="W81" s="36">
        <v>0</v>
      </c>
      <c r="X81" s="36">
        <v>9</v>
      </c>
      <c r="Y81" s="36">
        <v>0</v>
      </c>
      <c r="Z81" s="36">
        <v>0</v>
      </c>
      <c r="AA81" s="36">
        <v>0</v>
      </c>
      <c r="AB81" s="36">
        <v>10</v>
      </c>
      <c r="AC81" s="36">
        <v>0</v>
      </c>
      <c r="AD81" s="36">
        <v>0</v>
      </c>
      <c r="AE81" s="36">
        <v>0</v>
      </c>
      <c r="AF81" s="36">
        <v>10</v>
      </c>
      <c r="AG81" s="36">
        <v>1</v>
      </c>
      <c r="AH81" s="36">
        <v>1</v>
      </c>
      <c r="AI81" s="36">
        <v>0</v>
      </c>
      <c r="AJ81" s="36">
        <v>27</v>
      </c>
      <c r="AK81" s="36">
        <v>1</v>
      </c>
      <c r="AL81" s="36">
        <v>1</v>
      </c>
      <c r="AM81" s="36">
        <v>0</v>
      </c>
      <c r="AN81" s="36">
        <v>34</v>
      </c>
      <c r="AO81" s="36">
        <v>1</v>
      </c>
      <c r="AP81" s="36">
        <v>85</v>
      </c>
      <c r="AQ81" s="36">
        <v>5</v>
      </c>
      <c r="AR81" s="36">
        <v>1</v>
      </c>
      <c r="AS81" s="36">
        <v>24</v>
      </c>
      <c r="AT81" s="36">
        <v>0.8</v>
      </c>
      <c r="AU81" s="36">
        <v>746</v>
      </c>
      <c r="AV81" s="26"/>
      <c r="AW81" s="26"/>
      <c r="AX81" s="26"/>
      <c r="AY81" s="26"/>
      <c r="AZ81" s="26"/>
      <c r="BA81" s="26"/>
      <c r="BB81" s="26"/>
      <c r="BC81" s="26"/>
      <c r="BD81" s="26"/>
    </row>
    <row r="82" spans="1:56" ht="13" x14ac:dyDescent="0.15">
      <c r="A82" s="34" t="s">
        <v>223</v>
      </c>
      <c r="B82" s="35">
        <v>3</v>
      </c>
      <c r="C82" s="26"/>
      <c r="D82" s="39">
        <v>0</v>
      </c>
      <c r="E82" s="36">
        <v>1</v>
      </c>
      <c r="F82" s="37">
        <v>1</v>
      </c>
      <c r="G82" s="36">
        <v>19</v>
      </c>
      <c r="H82" s="36">
        <v>1</v>
      </c>
      <c r="I82" s="36">
        <v>7</v>
      </c>
      <c r="J82" s="36">
        <v>7</v>
      </c>
      <c r="K82" s="36">
        <v>6</v>
      </c>
      <c r="L82" s="36">
        <v>8</v>
      </c>
      <c r="M82" s="36">
        <v>14</v>
      </c>
      <c r="N82" s="36">
        <v>1</v>
      </c>
      <c r="O82" s="36">
        <v>2</v>
      </c>
      <c r="P82" s="36">
        <v>9</v>
      </c>
      <c r="Q82" s="36">
        <v>1</v>
      </c>
      <c r="R82" s="36">
        <v>0</v>
      </c>
      <c r="S82" s="36">
        <v>0</v>
      </c>
      <c r="T82" s="36">
        <v>10</v>
      </c>
      <c r="U82" s="36">
        <v>1</v>
      </c>
      <c r="V82" s="36">
        <v>0</v>
      </c>
      <c r="W82" s="36">
        <v>1</v>
      </c>
      <c r="X82" s="36">
        <v>10</v>
      </c>
      <c r="Y82" s="36">
        <v>0</v>
      </c>
      <c r="Z82" s="36">
        <v>0</v>
      </c>
      <c r="AA82" s="36">
        <v>0</v>
      </c>
      <c r="AB82" s="36">
        <v>10</v>
      </c>
      <c r="AC82" s="36">
        <v>1</v>
      </c>
      <c r="AD82" s="36">
        <v>0</v>
      </c>
      <c r="AE82" s="36">
        <v>0</v>
      </c>
      <c r="AF82" s="36">
        <v>9</v>
      </c>
      <c r="AG82" s="36">
        <v>1</v>
      </c>
      <c r="AH82" s="36">
        <v>1</v>
      </c>
      <c r="AI82" s="36">
        <v>0</v>
      </c>
      <c r="AJ82" s="36">
        <v>19</v>
      </c>
      <c r="AK82" s="36">
        <v>4</v>
      </c>
      <c r="AL82" s="36">
        <v>2</v>
      </c>
      <c r="AM82" s="36">
        <v>0</v>
      </c>
      <c r="AN82" s="36">
        <v>54</v>
      </c>
      <c r="AO82" s="36">
        <v>1</v>
      </c>
      <c r="AP82" s="36">
        <v>65</v>
      </c>
      <c r="AQ82" s="36">
        <v>28</v>
      </c>
      <c r="AR82" s="36">
        <v>2</v>
      </c>
      <c r="AS82" s="36">
        <v>0</v>
      </c>
      <c r="AT82" s="36">
        <v>0.9</v>
      </c>
      <c r="AU82" s="36">
        <v>512</v>
      </c>
      <c r="AV82" s="26"/>
      <c r="AW82" s="36">
        <v>20</v>
      </c>
      <c r="AX82" s="26" t="s">
        <v>68</v>
      </c>
      <c r="AY82" s="26" t="s">
        <v>53</v>
      </c>
      <c r="AZ82" s="26" t="s">
        <v>147</v>
      </c>
      <c r="BA82" s="26"/>
      <c r="BB82" s="26" t="s">
        <v>142</v>
      </c>
      <c r="BC82" s="26" t="s">
        <v>62</v>
      </c>
      <c r="BD82" s="26" t="s">
        <v>65</v>
      </c>
    </row>
    <row r="83" spans="1:56" ht="13" x14ac:dyDescent="0.15">
      <c r="A83" s="34" t="s">
        <v>223</v>
      </c>
      <c r="B83" s="35">
        <v>3</v>
      </c>
      <c r="C83" s="26"/>
      <c r="D83" s="39">
        <v>0</v>
      </c>
      <c r="E83" s="36">
        <v>2</v>
      </c>
      <c r="F83" s="37">
        <v>2</v>
      </c>
      <c r="G83" s="36">
        <v>20</v>
      </c>
      <c r="H83" s="36">
        <v>4</v>
      </c>
      <c r="I83" s="36">
        <v>3</v>
      </c>
      <c r="J83" s="36">
        <v>4</v>
      </c>
      <c r="K83" s="36">
        <v>6</v>
      </c>
      <c r="L83" s="36">
        <v>6</v>
      </c>
      <c r="M83" s="36">
        <v>16</v>
      </c>
      <c r="N83" s="36">
        <v>0</v>
      </c>
      <c r="O83" s="36">
        <v>1</v>
      </c>
      <c r="P83" s="36">
        <v>12</v>
      </c>
      <c r="Q83" s="36">
        <v>0</v>
      </c>
      <c r="R83" s="36">
        <v>0</v>
      </c>
      <c r="S83" s="36">
        <v>0</v>
      </c>
      <c r="T83" s="36">
        <v>14</v>
      </c>
      <c r="U83" s="36">
        <v>0</v>
      </c>
      <c r="V83" s="36">
        <v>0</v>
      </c>
      <c r="W83" s="36">
        <v>0</v>
      </c>
      <c r="X83" s="36">
        <v>13</v>
      </c>
      <c r="Y83" s="36">
        <v>0</v>
      </c>
      <c r="Z83" s="36">
        <v>0</v>
      </c>
      <c r="AA83" s="36">
        <v>0</v>
      </c>
      <c r="AB83" s="36">
        <v>10</v>
      </c>
      <c r="AC83" s="36">
        <v>0</v>
      </c>
      <c r="AD83" s="36">
        <v>0</v>
      </c>
      <c r="AE83" s="36">
        <v>0</v>
      </c>
      <c r="AF83" s="36">
        <v>10</v>
      </c>
      <c r="AG83" s="36">
        <v>1</v>
      </c>
      <c r="AH83" s="36">
        <v>1</v>
      </c>
      <c r="AI83" s="36">
        <v>0</v>
      </c>
      <c r="AJ83" s="36">
        <v>39</v>
      </c>
      <c r="AK83" s="36">
        <v>4</v>
      </c>
      <c r="AL83" s="36">
        <v>3</v>
      </c>
      <c r="AM83" s="36">
        <v>0</v>
      </c>
      <c r="AN83" s="36">
        <v>49</v>
      </c>
      <c r="AO83" s="36">
        <v>6</v>
      </c>
      <c r="AP83" s="36">
        <v>65</v>
      </c>
      <c r="AQ83" s="36">
        <v>24</v>
      </c>
      <c r="AR83" s="36">
        <v>4</v>
      </c>
      <c r="AS83" s="36">
        <v>2</v>
      </c>
      <c r="AT83" s="36">
        <v>0.96</v>
      </c>
      <c r="AU83" s="36">
        <v>284</v>
      </c>
      <c r="AV83" s="26"/>
      <c r="AW83" s="26"/>
      <c r="AX83" s="26"/>
      <c r="AY83" s="26"/>
      <c r="AZ83" s="26"/>
      <c r="BA83" s="26"/>
      <c r="BB83" s="26"/>
      <c r="BC83" s="26"/>
      <c r="BD83" s="26"/>
    </row>
    <row r="84" spans="1:56" ht="13" x14ac:dyDescent="0.15">
      <c r="A84" s="41" t="s">
        <v>224</v>
      </c>
      <c r="B84" s="42">
        <v>3</v>
      </c>
      <c r="C84" s="30"/>
      <c r="D84" s="43">
        <v>0</v>
      </c>
      <c r="E84" s="44">
        <v>1</v>
      </c>
      <c r="F84" s="45">
        <v>1</v>
      </c>
      <c r="G84" s="44">
        <v>15</v>
      </c>
      <c r="H84" s="44">
        <v>15</v>
      </c>
      <c r="I84" s="44">
        <v>0</v>
      </c>
      <c r="J84" s="44">
        <v>6</v>
      </c>
      <c r="K84" s="44">
        <v>7</v>
      </c>
      <c r="L84" s="44">
        <v>5</v>
      </c>
      <c r="M84" s="44">
        <v>11</v>
      </c>
      <c r="N84" s="44">
        <v>6</v>
      </c>
      <c r="O84" s="44">
        <v>0</v>
      </c>
      <c r="P84" s="44">
        <v>11</v>
      </c>
      <c r="Q84" s="44">
        <v>1</v>
      </c>
      <c r="R84" s="44">
        <v>1</v>
      </c>
      <c r="S84" s="44">
        <v>0</v>
      </c>
      <c r="T84" s="44">
        <v>11</v>
      </c>
      <c r="U84" s="44">
        <v>0</v>
      </c>
      <c r="V84" s="44">
        <v>0</v>
      </c>
      <c r="W84" s="44">
        <v>0</v>
      </c>
      <c r="X84" s="44">
        <v>11</v>
      </c>
      <c r="Y84" s="44">
        <v>1</v>
      </c>
      <c r="Z84" s="44">
        <v>1</v>
      </c>
      <c r="AA84" s="44">
        <v>0</v>
      </c>
      <c r="AB84" s="44">
        <v>10</v>
      </c>
      <c r="AC84" s="44">
        <v>1</v>
      </c>
      <c r="AD84" s="44">
        <v>1</v>
      </c>
      <c r="AE84" s="44">
        <v>0</v>
      </c>
      <c r="AF84" s="44">
        <v>11</v>
      </c>
      <c r="AG84" s="44">
        <v>1</v>
      </c>
      <c r="AH84" s="44">
        <v>1</v>
      </c>
      <c r="AI84" s="44">
        <v>0</v>
      </c>
      <c r="AJ84" s="44">
        <v>34</v>
      </c>
      <c r="AK84" s="44">
        <v>3</v>
      </c>
      <c r="AL84" s="44">
        <v>3</v>
      </c>
      <c r="AM84" s="44">
        <v>0</v>
      </c>
      <c r="AN84" s="44">
        <v>40</v>
      </c>
      <c r="AO84" s="44">
        <v>5</v>
      </c>
      <c r="AP84" s="44">
        <v>75</v>
      </c>
      <c r="AQ84" s="44">
        <v>17</v>
      </c>
      <c r="AR84" s="44">
        <v>5</v>
      </c>
      <c r="AS84" s="44">
        <v>8</v>
      </c>
      <c r="AT84" s="44">
        <v>0.9</v>
      </c>
      <c r="AU84" s="44">
        <v>375</v>
      </c>
      <c r="AV84" s="30"/>
      <c r="AW84" s="44">
        <v>19</v>
      </c>
      <c r="AX84" s="30" t="s">
        <v>52</v>
      </c>
      <c r="AY84" s="30" t="s">
        <v>53</v>
      </c>
      <c r="AZ84" s="30" t="s">
        <v>124</v>
      </c>
      <c r="BA84" s="30" t="s">
        <v>55</v>
      </c>
      <c r="BB84" s="30" t="s">
        <v>142</v>
      </c>
      <c r="BC84" s="30" t="s">
        <v>57</v>
      </c>
      <c r="BD84" s="30" t="s">
        <v>65</v>
      </c>
    </row>
    <row r="85" spans="1:56" ht="13" x14ac:dyDescent="0.15">
      <c r="A85" s="41" t="s">
        <v>224</v>
      </c>
      <c r="B85" s="42">
        <v>3</v>
      </c>
      <c r="C85" s="30"/>
      <c r="D85" s="43">
        <v>0</v>
      </c>
      <c r="E85" s="44">
        <v>2</v>
      </c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</row>
    <row r="86" spans="1:56" ht="13" x14ac:dyDescent="0.15">
      <c r="A86" s="34" t="s">
        <v>225</v>
      </c>
      <c r="B86" s="35">
        <v>3</v>
      </c>
      <c r="C86" s="26"/>
      <c r="D86" s="39">
        <v>0</v>
      </c>
      <c r="E86" s="36">
        <v>1</v>
      </c>
      <c r="F86" s="37">
        <v>1</v>
      </c>
      <c r="G86" s="36">
        <v>18</v>
      </c>
      <c r="H86" s="36">
        <v>2</v>
      </c>
      <c r="I86" s="36">
        <v>6</v>
      </c>
      <c r="J86" s="36">
        <v>8</v>
      </c>
      <c r="K86" s="36">
        <v>8</v>
      </c>
      <c r="L86" s="36">
        <v>7</v>
      </c>
      <c r="M86" s="36">
        <v>10</v>
      </c>
      <c r="N86" s="36">
        <v>1</v>
      </c>
      <c r="O86" s="36">
        <v>6</v>
      </c>
      <c r="P86" s="36">
        <v>10</v>
      </c>
      <c r="Q86" s="36">
        <v>1</v>
      </c>
      <c r="R86" s="36">
        <v>1</v>
      </c>
      <c r="S86" s="36">
        <v>0</v>
      </c>
      <c r="T86" s="36">
        <v>12</v>
      </c>
      <c r="U86" s="36">
        <v>0</v>
      </c>
      <c r="V86" s="36">
        <v>0</v>
      </c>
      <c r="W86" s="36">
        <v>0</v>
      </c>
      <c r="X86" s="36">
        <v>14</v>
      </c>
      <c r="Y86" s="36">
        <v>0</v>
      </c>
      <c r="Z86" s="36">
        <v>0</v>
      </c>
      <c r="AA86" s="36">
        <v>0</v>
      </c>
      <c r="AB86" s="36">
        <v>10</v>
      </c>
      <c r="AC86" s="36">
        <v>3</v>
      </c>
      <c r="AD86" s="36">
        <v>1</v>
      </c>
      <c r="AE86" s="36">
        <v>0</v>
      </c>
      <c r="AF86" s="36">
        <v>9</v>
      </c>
      <c r="AG86" s="36">
        <v>2</v>
      </c>
      <c r="AH86" s="36">
        <v>1</v>
      </c>
      <c r="AI86" s="36">
        <v>1</v>
      </c>
      <c r="AJ86" s="36">
        <v>32</v>
      </c>
      <c r="AK86" s="36">
        <v>5</v>
      </c>
      <c r="AL86" s="36">
        <v>3</v>
      </c>
      <c r="AM86" s="36">
        <v>1</v>
      </c>
      <c r="AN86" s="36">
        <v>55</v>
      </c>
      <c r="AO86" s="36">
        <v>0</v>
      </c>
      <c r="AP86" s="36">
        <v>65</v>
      </c>
      <c r="AQ86" s="36">
        <v>10</v>
      </c>
      <c r="AR86" s="36">
        <v>0</v>
      </c>
      <c r="AS86" s="36">
        <v>20</v>
      </c>
      <c r="AT86" s="36">
        <v>0.94</v>
      </c>
      <c r="AU86" s="36">
        <v>480</v>
      </c>
      <c r="AV86" s="26"/>
      <c r="AW86" s="36">
        <v>19</v>
      </c>
      <c r="AX86" s="26" t="s">
        <v>52</v>
      </c>
      <c r="AY86" s="26" t="s">
        <v>53</v>
      </c>
      <c r="AZ86" s="26" t="s">
        <v>124</v>
      </c>
      <c r="BA86" s="26" t="s">
        <v>55</v>
      </c>
      <c r="BB86" s="26" t="s">
        <v>226</v>
      </c>
      <c r="BC86" s="26" t="s">
        <v>57</v>
      </c>
      <c r="BD86" s="26" t="s">
        <v>57</v>
      </c>
    </row>
    <row r="87" spans="1:56" ht="13" x14ac:dyDescent="0.15">
      <c r="A87" s="34" t="s">
        <v>225</v>
      </c>
      <c r="B87" s="35">
        <v>3</v>
      </c>
      <c r="C87" s="26"/>
      <c r="D87" s="39">
        <v>0</v>
      </c>
      <c r="E87" s="36">
        <v>2</v>
      </c>
      <c r="F87" s="37">
        <v>2</v>
      </c>
      <c r="G87" s="36">
        <v>21</v>
      </c>
      <c r="H87" s="36">
        <v>0</v>
      </c>
      <c r="I87" s="36">
        <v>6</v>
      </c>
      <c r="J87" s="36">
        <v>6</v>
      </c>
      <c r="K87" s="36">
        <v>8</v>
      </c>
      <c r="L87" s="36">
        <v>9</v>
      </c>
      <c r="M87" s="36">
        <v>12</v>
      </c>
      <c r="N87" s="36">
        <v>0</v>
      </c>
      <c r="O87" s="36">
        <v>5</v>
      </c>
      <c r="P87" s="36">
        <v>13</v>
      </c>
      <c r="Q87" s="36">
        <v>0</v>
      </c>
      <c r="R87" s="36">
        <v>0</v>
      </c>
      <c r="S87" s="36">
        <v>0</v>
      </c>
      <c r="T87" s="36">
        <v>10</v>
      </c>
      <c r="U87" s="36">
        <v>0</v>
      </c>
      <c r="V87" s="36">
        <v>0</v>
      </c>
      <c r="W87" s="36">
        <v>0</v>
      </c>
      <c r="X87" s="36">
        <v>12</v>
      </c>
      <c r="Y87" s="36">
        <v>0</v>
      </c>
      <c r="Z87" s="36">
        <v>0</v>
      </c>
      <c r="AA87" s="36">
        <v>0</v>
      </c>
      <c r="AB87" s="36">
        <v>13</v>
      </c>
      <c r="AC87" s="36">
        <v>1</v>
      </c>
      <c r="AD87" s="36">
        <v>0</v>
      </c>
      <c r="AE87" s="36">
        <v>0</v>
      </c>
      <c r="AF87" s="36">
        <v>1</v>
      </c>
      <c r="AG87" s="36">
        <v>1</v>
      </c>
      <c r="AH87" s="36">
        <v>1</v>
      </c>
      <c r="AI87" s="36">
        <v>0</v>
      </c>
      <c r="AJ87" s="36">
        <v>49</v>
      </c>
      <c r="AK87" s="36">
        <v>2</v>
      </c>
      <c r="AL87" s="36">
        <v>1</v>
      </c>
      <c r="AM87" s="36">
        <v>0</v>
      </c>
      <c r="AN87" s="36">
        <v>64</v>
      </c>
      <c r="AO87" s="36">
        <v>6</v>
      </c>
      <c r="AP87" s="36">
        <v>50</v>
      </c>
      <c r="AQ87" s="36">
        <v>22</v>
      </c>
      <c r="AR87" s="36">
        <v>1</v>
      </c>
      <c r="AS87" s="36">
        <v>7</v>
      </c>
      <c r="AT87" s="36">
        <v>0.9</v>
      </c>
      <c r="AU87" s="36">
        <v>434</v>
      </c>
      <c r="AV87" s="26"/>
      <c r="AW87" s="26"/>
      <c r="AX87" s="26"/>
      <c r="AY87" s="26"/>
      <c r="AZ87" s="26"/>
      <c r="BA87" s="26"/>
      <c r="BB87" s="26"/>
      <c r="BC87" s="26"/>
      <c r="BD87" s="26"/>
    </row>
    <row r="88" spans="1:56" ht="13" x14ac:dyDescent="0.15">
      <c r="A88" s="34" t="s">
        <v>227</v>
      </c>
      <c r="B88" s="35">
        <v>3</v>
      </c>
      <c r="C88" s="26"/>
      <c r="D88" s="39">
        <v>0</v>
      </c>
      <c r="E88" s="36">
        <v>1</v>
      </c>
      <c r="F88" s="37">
        <v>2</v>
      </c>
      <c r="G88" s="36">
        <v>11</v>
      </c>
      <c r="H88" s="36">
        <v>16</v>
      </c>
      <c r="I88" s="36">
        <v>0</v>
      </c>
      <c r="J88" s="36">
        <v>5</v>
      </c>
      <c r="K88" s="36">
        <v>9</v>
      </c>
      <c r="L88" s="36">
        <v>3</v>
      </c>
      <c r="M88" s="36">
        <v>14</v>
      </c>
      <c r="N88" s="36">
        <v>3</v>
      </c>
      <c r="O88" s="36">
        <v>0</v>
      </c>
      <c r="P88" s="36">
        <v>13</v>
      </c>
      <c r="Q88" s="36">
        <v>0</v>
      </c>
      <c r="R88" s="36">
        <v>0</v>
      </c>
      <c r="S88" s="36">
        <v>0</v>
      </c>
      <c r="T88" s="36">
        <v>7</v>
      </c>
      <c r="U88" s="36">
        <v>0</v>
      </c>
      <c r="V88" s="36">
        <v>0</v>
      </c>
      <c r="W88" s="36">
        <v>0</v>
      </c>
      <c r="X88" s="36">
        <v>10</v>
      </c>
      <c r="Y88" s="36">
        <v>1</v>
      </c>
      <c r="Z88" s="36">
        <v>1</v>
      </c>
      <c r="AA88" s="36">
        <v>0</v>
      </c>
      <c r="AB88" s="36">
        <v>9</v>
      </c>
      <c r="AC88" s="36">
        <v>0</v>
      </c>
      <c r="AD88" s="36">
        <v>0</v>
      </c>
      <c r="AE88" s="36">
        <v>0</v>
      </c>
      <c r="AF88" s="36">
        <v>11</v>
      </c>
      <c r="AG88" s="36">
        <v>0</v>
      </c>
      <c r="AH88" s="36">
        <v>0</v>
      </c>
      <c r="AI88" s="36">
        <v>0</v>
      </c>
      <c r="AJ88" s="36">
        <v>35</v>
      </c>
      <c r="AK88" s="36">
        <v>3</v>
      </c>
      <c r="AL88" s="36">
        <v>3</v>
      </c>
      <c r="AM88" s="36">
        <v>0</v>
      </c>
      <c r="AN88" s="36">
        <v>93</v>
      </c>
      <c r="AO88" s="36">
        <v>7</v>
      </c>
      <c r="AP88" s="36">
        <v>20</v>
      </c>
      <c r="AQ88" s="36">
        <v>16</v>
      </c>
      <c r="AR88" s="36">
        <v>5</v>
      </c>
      <c r="AS88" s="36">
        <v>9</v>
      </c>
      <c r="AT88" s="36">
        <v>0.92</v>
      </c>
      <c r="AU88" s="36">
        <v>537</v>
      </c>
      <c r="AV88" s="26"/>
      <c r="AW88" s="36">
        <v>18</v>
      </c>
      <c r="AX88" s="26" t="s">
        <v>52</v>
      </c>
      <c r="AY88" s="26" t="s">
        <v>53</v>
      </c>
      <c r="AZ88" s="26" t="s">
        <v>147</v>
      </c>
      <c r="BA88" s="26"/>
      <c r="BB88" s="26" t="s">
        <v>142</v>
      </c>
      <c r="BC88" s="26" t="s">
        <v>73</v>
      </c>
      <c r="BD88" s="26" t="s">
        <v>62</v>
      </c>
    </row>
    <row r="89" spans="1:56" ht="13" x14ac:dyDescent="0.15">
      <c r="A89" s="34" t="s">
        <v>227</v>
      </c>
      <c r="B89" s="35">
        <v>3</v>
      </c>
      <c r="C89" s="26"/>
      <c r="D89" s="39">
        <v>0</v>
      </c>
      <c r="E89" s="36">
        <v>2</v>
      </c>
      <c r="F89" s="37">
        <v>1</v>
      </c>
      <c r="G89" s="36">
        <v>9</v>
      </c>
      <c r="H89" s="36">
        <v>18</v>
      </c>
      <c r="I89" s="36">
        <v>0</v>
      </c>
      <c r="J89" s="36">
        <v>5</v>
      </c>
      <c r="K89" s="36">
        <v>4</v>
      </c>
      <c r="L89" s="36">
        <v>5</v>
      </c>
      <c r="M89" s="36">
        <v>12</v>
      </c>
      <c r="N89" s="36">
        <v>5</v>
      </c>
      <c r="O89" s="36">
        <v>0</v>
      </c>
      <c r="P89" s="36">
        <v>12</v>
      </c>
      <c r="Q89" s="36">
        <v>0</v>
      </c>
      <c r="R89" s="36">
        <v>0</v>
      </c>
      <c r="S89" s="36">
        <v>0</v>
      </c>
      <c r="T89" s="36">
        <v>10</v>
      </c>
      <c r="U89" s="36">
        <v>0</v>
      </c>
      <c r="V89" s="36">
        <v>0</v>
      </c>
      <c r="W89" s="36">
        <v>0</v>
      </c>
      <c r="X89" s="36">
        <v>9</v>
      </c>
      <c r="Y89" s="36">
        <v>1</v>
      </c>
      <c r="Z89" s="36">
        <v>1</v>
      </c>
      <c r="AA89" s="36">
        <v>0</v>
      </c>
      <c r="AB89" s="36">
        <v>9</v>
      </c>
      <c r="AC89" s="36">
        <v>0</v>
      </c>
      <c r="AD89" s="36">
        <v>0</v>
      </c>
      <c r="AE89" s="36">
        <v>0</v>
      </c>
      <c r="AF89" s="36">
        <v>9</v>
      </c>
      <c r="AG89" s="36">
        <v>0</v>
      </c>
      <c r="AH89" s="36">
        <v>0</v>
      </c>
      <c r="AI89" s="36">
        <v>0</v>
      </c>
      <c r="AJ89" s="36">
        <v>33</v>
      </c>
      <c r="AK89" s="36">
        <v>1</v>
      </c>
      <c r="AL89" s="36">
        <v>1</v>
      </c>
      <c r="AM89" s="36">
        <v>0</v>
      </c>
      <c r="AN89" s="36">
        <v>110</v>
      </c>
      <c r="AO89" s="36">
        <v>10</v>
      </c>
      <c r="AP89" s="36">
        <v>0</v>
      </c>
      <c r="AQ89" s="36">
        <v>28</v>
      </c>
      <c r="AR89" s="36">
        <v>2</v>
      </c>
      <c r="AS89" s="36">
        <v>0</v>
      </c>
      <c r="AT89" s="36">
        <v>0.86</v>
      </c>
      <c r="AU89" s="36">
        <v>358</v>
      </c>
      <c r="AV89" s="26"/>
      <c r="AW89" s="26"/>
      <c r="AX89" s="26"/>
      <c r="AY89" s="26"/>
      <c r="AZ89" s="26"/>
      <c r="BA89" s="26"/>
      <c r="BB89" s="26"/>
      <c r="BC89" s="26"/>
      <c r="BD89" s="26"/>
    </row>
    <row r="90" spans="1:56" ht="13" x14ac:dyDescent="0.15">
      <c r="A90" s="34" t="s">
        <v>228</v>
      </c>
      <c r="B90" s="35">
        <v>3</v>
      </c>
      <c r="C90" s="26"/>
      <c r="D90" s="39">
        <v>0</v>
      </c>
      <c r="E90" s="36">
        <v>1</v>
      </c>
      <c r="F90" s="37">
        <v>1</v>
      </c>
      <c r="G90" s="36">
        <v>16</v>
      </c>
      <c r="H90" s="36">
        <v>4</v>
      </c>
      <c r="I90" s="36">
        <v>7</v>
      </c>
      <c r="J90" s="36">
        <v>8</v>
      </c>
      <c r="K90" s="36">
        <v>4</v>
      </c>
      <c r="L90" s="36">
        <v>2</v>
      </c>
      <c r="M90" s="36">
        <v>7</v>
      </c>
      <c r="N90" s="36">
        <v>4</v>
      </c>
      <c r="O90" s="36">
        <v>6</v>
      </c>
      <c r="P90" s="36">
        <v>9</v>
      </c>
      <c r="Q90" s="36">
        <v>0</v>
      </c>
      <c r="R90" s="36">
        <v>0</v>
      </c>
      <c r="S90" s="36">
        <v>0</v>
      </c>
      <c r="T90" s="36">
        <v>10</v>
      </c>
      <c r="U90" s="36">
        <v>0</v>
      </c>
      <c r="V90" s="36">
        <v>0</v>
      </c>
      <c r="W90" s="36">
        <v>0</v>
      </c>
      <c r="X90" s="36">
        <v>10</v>
      </c>
      <c r="Y90" s="36">
        <v>0</v>
      </c>
      <c r="Z90" s="36">
        <v>0</v>
      </c>
      <c r="AA90" s="36">
        <v>0</v>
      </c>
      <c r="AB90" s="36">
        <v>7</v>
      </c>
      <c r="AC90" s="36">
        <v>1</v>
      </c>
      <c r="AD90" s="36">
        <v>1</v>
      </c>
      <c r="AE90" s="36">
        <v>0</v>
      </c>
      <c r="AF90" s="36">
        <v>11</v>
      </c>
      <c r="AG90" s="36">
        <v>0</v>
      </c>
      <c r="AH90" s="36">
        <v>0</v>
      </c>
      <c r="AI90" s="36">
        <v>0</v>
      </c>
      <c r="AJ90" s="36">
        <v>21</v>
      </c>
      <c r="AK90" s="36">
        <v>0</v>
      </c>
      <c r="AL90" s="36">
        <v>0</v>
      </c>
      <c r="AM90" s="36">
        <v>0</v>
      </c>
      <c r="AN90" s="36">
        <v>51</v>
      </c>
      <c r="AO90" s="36">
        <v>6</v>
      </c>
      <c r="AP90" s="36">
        <v>64</v>
      </c>
      <c r="AQ90" s="36">
        <v>16</v>
      </c>
      <c r="AR90" s="36">
        <v>10</v>
      </c>
      <c r="AS90" s="36">
        <v>4</v>
      </c>
      <c r="AT90" s="36">
        <v>0.96</v>
      </c>
      <c r="AU90" s="36">
        <v>264</v>
      </c>
      <c r="AV90" s="26"/>
      <c r="AW90" s="36">
        <v>20</v>
      </c>
      <c r="AX90" s="26" t="s">
        <v>68</v>
      </c>
      <c r="AY90" s="26" t="s">
        <v>53</v>
      </c>
      <c r="AZ90" s="26" t="s">
        <v>147</v>
      </c>
      <c r="BA90" s="26"/>
      <c r="BB90" s="26" t="s">
        <v>140</v>
      </c>
      <c r="BC90" s="26" t="s">
        <v>75</v>
      </c>
      <c r="BD90" s="26" t="s">
        <v>73</v>
      </c>
    </row>
    <row r="91" spans="1:56" ht="13" x14ac:dyDescent="0.15">
      <c r="A91" s="34" t="s">
        <v>228</v>
      </c>
      <c r="B91" s="35">
        <v>3</v>
      </c>
      <c r="C91" s="26"/>
      <c r="D91" s="39">
        <v>0</v>
      </c>
      <c r="E91" s="36">
        <v>2</v>
      </c>
      <c r="F91" s="37">
        <v>2</v>
      </c>
      <c r="G91" s="36">
        <v>15</v>
      </c>
      <c r="H91" s="36">
        <v>9</v>
      </c>
      <c r="I91" s="36">
        <v>3</v>
      </c>
      <c r="J91" s="36">
        <v>8</v>
      </c>
      <c r="K91" s="36">
        <v>6</v>
      </c>
      <c r="L91" s="36">
        <v>3</v>
      </c>
      <c r="M91" s="36">
        <v>9</v>
      </c>
      <c r="N91" s="36">
        <v>1</v>
      </c>
      <c r="O91" s="36">
        <v>7</v>
      </c>
      <c r="P91" s="36">
        <v>10</v>
      </c>
      <c r="Q91" s="36">
        <v>0</v>
      </c>
      <c r="R91" s="36">
        <v>0</v>
      </c>
      <c r="S91" s="36">
        <v>0</v>
      </c>
      <c r="T91" s="36">
        <v>10</v>
      </c>
      <c r="U91" s="36">
        <v>0</v>
      </c>
      <c r="V91" s="36">
        <v>0</v>
      </c>
      <c r="W91" s="36">
        <v>0</v>
      </c>
      <c r="X91" s="36">
        <v>10</v>
      </c>
      <c r="Y91" s="36">
        <v>0</v>
      </c>
      <c r="Z91" s="36">
        <v>0</v>
      </c>
      <c r="AA91" s="36">
        <v>0</v>
      </c>
      <c r="AB91" s="36">
        <v>10</v>
      </c>
      <c r="AC91" s="36">
        <v>0</v>
      </c>
      <c r="AD91" s="36">
        <v>0</v>
      </c>
      <c r="AE91" s="36">
        <v>0</v>
      </c>
      <c r="AF91" s="36">
        <v>10</v>
      </c>
      <c r="AG91" s="36">
        <v>0</v>
      </c>
      <c r="AH91" s="36">
        <v>0</v>
      </c>
      <c r="AI91" s="36">
        <v>0</v>
      </c>
      <c r="AJ91" s="36">
        <v>25</v>
      </c>
      <c r="AK91" s="36">
        <v>1</v>
      </c>
      <c r="AL91" s="36">
        <v>1</v>
      </c>
      <c r="AM91" s="36">
        <v>0</v>
      </c>
      <c r="AN91" s="36">
        <v>41</v>
      </c>
      <c r="AO91" s="36">
        <v>4</v>
      </c>
      <c r="AP91" s="36">
        <v>75</v>
      </c>
      <c r="AQ91" s="36">
        <v>19</v>
      </c>
      <c r="AR91" s="36">
        <v>6</v>
      </c>
      <c r="AS91" s="36">
        <v>5</v>
      </c>
      <c r="AT91" s="36">
        <v>0.98</v>
      </c>
      <c r="AU91" s="36">
        <v>301</v>
      </c>
      <c r="AV91" s="26"/>
      <c r="AW91" s="26"/>
      <c r="AX91" s="26"/>
      <c r="AY91" s="26"/>
      <c r="AZ91" s="26"/>
      <c r="BA91" s="26"/>
      <c r="BB91" s="26"/>
      <c r="BC91" s="26"/>
      <c r="BD91" s="26"/>
    </row>
    <row r="92" spans="1:56" ht="13" x14ac:dyDescent="0.15">
      <c r="A92" s="34" t="s">
        <v>229</v>
      </c>
      <c r="B92" s="35">
        <v>3</v>
      </c>
      <c r="C92" s="26"/>
      <c r="D92" s="39">
        <v>0</v>
      </c>
      <c r="E92" s="36">
        <v>1</v>
      </c>
      <c r="F92" s="37">
        <v>2</v>
      </c>
      <c r="G92" s="36">
        <v>15</v>
      </c>
      <c r="H92" s="36">
        <v>3</v>
      </c>
      <c r="I92" s="36">
        <v>9</v>
      </c>
      <c r="J92" s="36">
        <v>2</v>
      </c>
      <c r="K92" s="36">
        <v>4</v>
      </c>
      <c r="L92" s="36">
        <v>6</v>
      </c>
      <c r="M92" s="36">
        <v>12</v>
      </c>
      <c r="N92" s="36">
        <v>1</v>
      </c>
      <c r="O92" s="36">
        <v>4</v>
      </c>
      <c r="P92" s="36">
        <v>7</v>
      </c>
      <c r="Q92" s="36">
        <v>0</v>
      </c>
      <c r="R92" s="36">
        <v>0</v>
      </c>
      <c r="S92" s="36">
        <v>0</v>
      </c>
      <c r="T92" s="36">
        <v>5</v>
      </c>
      <c r="U92" s="36">
        <v>1</v>
      </c>
      <c r="V92" s="36">
        <v>1</v>
      </c>
      <c r="W92" s="36">
        <v>0</v>
      </c>
      <c r="X92" s="36">
        <v>10</v>
      </c>
      <c r="Y92" s="36">
        <v>0</v>
      </c>
      <c r="Z92" s="36">
        <v>0</v>
      </c>
      <c r="AA92" s="36">
        <v>0</v>
      </c>
      <c r="AB92" s="36">
        <v>10</v>
      </c>
      <c r="AC92" s="36">
        <v>0</v>
      </c>
      <c r="AD92" s="36">
        <v>0</v>
      </c>
      <c r="AE92" s="36">
        <v>0</v>
      </c>
      <c r="AF92" s="36">
        <v>5</v>
      </c>
      <c r="AG92" s="36">
        <v>1</v>
      </c>
      <c r="AH92" s="36">
        <v>1</v>
      </c>
      <c r="AI92" s="36">
        <v>0</v>
      </c>
      <c r="AJ92" s="36">
        <v>18</v>
      </c>
      <c r="AK92" s="36">
        <v>2</v>
      </c>
      <c r="AL92" s="36">
        <v>2</v>
      </c>
      <c r="AM92" s="36">
        <v>0</v>
      </c>
      <c r="AN92" s="36">
        <v>46</v>
      </c>
      <c r="AO92" s="36">
        <v>4</v>
      </c>
      <c r="AP92" s="36">
        <v>70</v>
      </c>
      <c r="AQ92" s="36">
        <v>11</v>
      </c>
      <c r="AR92" s="36">
        <v>10</v>
      </c>
      <c r="AS92" s="36">
        <v>9</v>
      </c>
      <c r="AT92" s="36">
        <v>0.84</v>
      </c>
      <c r="AU92" s="36">
        <v>447</v>
      </c>
      <c r="AV92" s="26"/>
      <c r="AW92" s="36">
        <v>20</v>
      </c>
      <c r="AX92" s="26" t="s">
        <v>52</v>
      </c>
      <c r="AY92" s="26" t="s">
        <v>63</v>
      </c>
      <c r="AZ92" s="26" t="s">
        <v>147</v>
      </c>
      <c r="BA92" s="26"/>
      <c r="BB92" s="26" t="s">
        <v>140</v>
      </c>
      <c r="BC92" s="26" t="s">
        <v>73</v>
      </c>
      <c r="BD92" s="26" t="s">
        <v>62</v>
      </c>
    </row>
    <row r="93" spans="1:56" ht="13" x14ac:dyDescent="0.15">
      <c r="A93" s="34" t="s">
        <v>229</v>
      </c>
      <c r="B93" s="35">
        <v>3</v>
      </c>
      <c r="C93" s="26"/>
      <c r="D93" s="39">
        <v>0</v>
      </c>
      <c r="E93" s="36">
        <v>2</v>
      </c>
      <c r="F93" s="37">
        <v>1</v>
      </c>
      <c r="G93" s="36">
        <v>10</v>
      </c>
      <c r="H93" s="36">
        <v>14</v>
      </c>
      <c r="I93" s="36">
        <v>2</v>
      </c>
      <c r="J93" s="36">
        <v>4</v>
      </c>
      <c r="K93" s="36">
        <v>5</v>
      </c>
      <c r="L93" s="36">
        <v>3</v>
      </c>
      <c r="M93" s="36">
        <v>12</v>
      </c>
      <c r="N93" s="36">
        <v>1</v>
      </c>
      <c r="O93" s="36">
        <v>4</v>
      </c>
      <c r="P93" s="36">
        <v>8</v>
      </c>
      <c r="Q93" s="36">
        <v>2</v>
      </c>
      <c r="R93" s="36">
        <v>0</v>
      </c>
      <c r="S93" s="36">
        <v>0</v>
      </c>
      <c r="T93" s="36">
        <v>10</v>
      </c>
      <c r="U93" s="36">
        <v>2</v>
      </c>
      <c r="V93" s="36">
        <v>1</v>
      </c>
      <c r="W93" s="36">
        <v>0</v>
      </c>
      <c r="X93" s="36">
        <v>6</v>
      </c>
      <c r="Y93" s="36">
        <v>0</v>
      </c>
      <c r="Z93" s="36">
        <v>0</v>
      </c>
      <c r="AA93" s="36">
        <v>0</v>
      </c>
      <c r="AB93" s="36">
        <v>7</v>
      </c>
      <c r="AC93" s="36">
        <v>0</v>
      </c>
      <c r="AD93" s="36">
        <v>0</v>
      </c>
      <c r="AE93" s="36">
        <v>0</v>
      </c>
      <c r="AF93" s="36">
        <v>6</v>
      </c>
      <c r="AG93" s="36">
        <v>1</v>
      </c>
      <c r="AH93" s="36">
        <v>1</v>
      </c>
      <c r="AI93" s="36">
        <v>0</v>
      </c>
      <c r="AJ93" s="36">
        <v>22</v>
      </c>
      <c r="AK93" s="36">
        <v>5</v>
      </c>
      <c r="AL93" s="36">
        <v>1</v>
      </c>
      <c r="AM93" s="36">
        <v>0</v>
      </c>
      <c r="AN93" s="36">
        <v>30</v>
      </c>
      <c r="AO93" s="36">
        <v>5</v>
      </c>
      <c r="AP93" s="36">
        <v>85</v>
      </c>
      <c r="AQ93" s="36">
        <v>17</v>
      </c>
      <c r="AR93" s="36">
        <v>3</v>
      </c>
      <c r="AS93" s="36">
        <v>10</v>
      </c>
      <c r="AT93" s="36">
        <v>0.92</v>
      </c>
      <c r="AU93" s="36">
        <v>715</v>
      </c>
      <c r="AV93" s="26"/>
      <c r="AW93" s="26"/>
      <c r="AX93" s="26"/>
      <c r="AY93" s="26"/>
      <c r="AZ93" s="26"/>
      <c r="BA93" s="26"/>
      <c r="BB93" s="26"/>
      <c r="BC93" s="26"/>
      <c r="BD93" s="26"/>
    </row>
    <row r="94" spans="1:56" ht="13" x14ac:dyDescent="0.15">
      <c r="A94" s="34" t="s">
        <v>230</v>
      </c>
      <c r="B94" s="35">
        <v>3</v>
      </c>
      <c r="C94" s="26"/>
      <c r="D94" s="39">
        <v>0</v>
      </c>
      <c r="E94" s="36">
        <v>1</v>
      </c>
      <c r="F94" s="37">
        <v>2</v>
      </c>
      <c r="G94" s="36">
        <v>14</v>
      </c>
      <c r="H94" s="36">
        <v>3</v>
      </c>
      <c r="I94" s="36">
        <v>10</v>
      </c>
      <c r="J94" s="36">
        <v>8</v>
      </c>
      <c r="K94" s="36">
        <v>8</v>
      </c>
      <c r="L94" s="36">
        <v>8</v>
      </c>
      <c r="M94" s="36">
        <v>10</v>
      </c>
      <c r="N94" s="36">
        <v>0</v>
      </c>
      <c r="O94" s="36">
        <v>7</v>
      </c>
      <c r="P94" s="36">
        <v>15</v>
      </c>
      <c r="Q94" s="36">
        <v>0</v>
      </c>
      <c r="R94" s="36">
        <v>0</v>
      </c>
      <c r="S94" s="36">
        <v>0</v>
      </c>
      <c r="T94" s="36">
        <v>13</v>
      </c>
      <c r="U94" s="36">
        <v>0</v>
      </c>
      <c r="V94" s="36">
        <v>0</v>
      </c>
      <c r="W94" s="36">
        <v>0</v>
      </c>
      <c r="X94" s="36">
        <v>15</v>
      </c>
      <c r="Y94" s="36">
        <v>0</v>
      </c>
      <c r="Z94" s="36">
        <v>0</v>
      </c>
      <c r="AA94" s="36">
        <v>0</v>
      </c>
      <c r="AB94" s="36">
        <v>14</v>
      </c>
      <c r="AC94" s="36">
        <v>0</v>
      </c>
      <c r="AD94" s="36">
        <v>0</v>
      </c>
      <c r="AE94" s="36">
        <v>0</v>
      </c>
      <c r="AF94" s="36">
        <v>14</v>
      </c>
      <c r="AG94" s="36">
        <v>0</v>
      </c>
      <c r="AH94" s="36">
        <v>0</v>
      </c>
      <c r="AI94" s="36">
        <v>0</v>
      </c>
      <c r="AJ94" s="36">
        <v>49</v>
      </c>
      <c r="AK94" s="36">
        <v>1</v>
      </c>
      <c r="AL94" s="36">
        <v>0</v>
      </c>
      <c r="AM94" s="36">
        <v>0</v>
      </c>
      <c r="AN94" s="36">
        <v>67</v>
      </c>
      <c r="AO94" s="36">
        <v>3</v>
      </c>
      <c r="AP94" s="36">
        <v>50</v>
      </c>
      <c r="AQ94" s="36">
        <v>30</v>
      </c>
      <c r="AR94" s="36">
        <v>0</v>
      </c>
      <c r="AS94" s="36">
        <v>0</v>
      </c>
      <c r="AT94" s="36">
        <v>0.98</v>
      </c>
      <c r="AU94" s="36">
        <v>282</v>
      </c>
      <c r="AV94" s="26"/>
      <c r="AW94" s="36">
        <v>20</v>
      </c>
      <c r="AX94" s="26" t="s">
        <v>52</v>
      </c>
      <c r="AY94" s="26" t="s">
        <v>53</v>
      </c>
      <c r="AZ94" s="26" t="s">
        <v>147</v>
      </c>
      <c r="BA94" s="26"/>
      <c r="BB94" s="26" t="s">
        <v>140</v>
      </c>
      <c r="BC94" s="26" t="s">
        <v>62</v>
      </c>
      <c r="BD94" s="26" t="s">
        <v>73</v>
      </c>
    </row>
    <row r="95" spans="1:56" ht="13" x14ac:dyDescent="0.15">
      <c r="A95" s="34" t="s">
        <v>230</v>
      </c>
      <c r="B95" s="35">
        <v>3</v>
      </c>
      <c r="C95" s="26"/>
      <c r="D95" s="39">
        <v>0</v>
      </c>
      <c r="E95" s="36">
        <v>2</v>
      </c>
      <c r="F95" s="37">
        <v>1</v>
      </c>
      <c r="G95" s="36">
        <v>15</v>
      </c>
      <c r="H95" s="36">
        <v>1</v>
      </c>
      <c r="I95" s="36">
        <v>11</v>
      </c>
      <c r="J95" s="36">
        <v>9</v>
      </c>
      <c r="K95" s="36">
        <v>8</v>
      </c>
      <c r="L95" s="36">
        <v>8</v>
      </c>
      <c r="M95" s="36">
        <v>15</v>
      </c>
      <c r="N95" s="36">
        <v>0</v>
      </c>
      <c r="O95" s="36">
        <v>2</v>
      </c>
      <c r="P95" s="36">
        <v>13</v>
      </c>
      <c r="Q95" s="36">
        <v>0</v>
      </c>
      <c r="R95" s="36">
        <v>0</v>
      </c>
      <c r="S95" s="36">
        <v>0</v>
      </c>
      <c r="T95" s="36">
        <v>12</v>
      </c>
      <c r="U95" s="36">
        <v>0</v>
      </c>
      <c r="V95" s="36">
        <v>0</v>
      </c>
      <c r="W95" s="36">
        <v>0</v>
      </c>
      <c r="X95" s="36">
        <v>12</v>
      </c>
      <c r="Y95" s="36">
        <v>0</v>
      </c>
      <c r="Z95" s="36">
        <v>0</v>
      </c>
      <c r="AA95" s="36">
        <v>0</v>
      </c>
      <c r="AB95" s="36">
        <v>13</v>
      </c>
      <c r="AC95" s="36">
        <v>0</v>
      </c>
      <c r="AD95" s="36">
        <v>0</v>
      </c>
      <c r="AE95" s="36">
        <v>0</v>
      </c>
      <c r="AF95" s="36">
        <v>12</v>
      </c>
      <c r="AG95" s="36">
        <v>0</v>
      </c>
      <c r="AH95" s="36">
        <v>0</v>
      </c>
      <c r="AI95" s="36">
        <v>0</v>
      </c>
      <c r="AJ95" s="36">
        <v>58</v>
      </c>
      <c r="AK95" s="36">
        <v>0</v>
      </c>
      <c r="AL95" s="36">
        <v>0</v>
      </c>
      <c r="AM95" s="36">
        <v>0</v>
      </c>
      <c r="AN95" s="36">
        <v>100</v>
      </c>
      <c r="AO95" s="36">
        <v>5</v>
      </c>
      <c r="AP95" s="36">
        <v>15</v>
      </c>
      <c r="AQ95" s="36">
        <v>27</v>
      </c>
      <c r="AR95" s="36">
        <v>1</v>
      </c>
      <c r="AS95" s="36">
        <v>2</v>
      </c>
      <c r="AT95" s="36">
        <v>0.92</v>
      </c>
      <c r="AU95" s="36">
        <v>231</v>
      </c>
      <c r="AV95" s="26"/>
      <c r="AW95" s="26"/>
      <c r="AX95" s="26"/>
      <c r="AY95" s="26"/>
      <c r="AZ95" s="26"/>
      <c r="BA95" s="26"/>
      <c r="BB95" s="26"/>
      <c r="BC95" s="26"/>
      <c r="BD95" s="26"/>
    </row>
    <row r="96" spans="1:56" ht="13" x14ac:dyDescent="0.15">
      <c r="A96" s="34" t="s">
        <v>231</v>
      </c>
      <c r="B96" s="35">
        <v>3</v>
      </c>
      <c r="C96" s="26"/>
      <c r="D96" s="39">
        <v>0</v>
      </c>
      <c r="E96" s="36">
        <v>1</v>
      </c>
      <c r="F96" s="37">
        <v>1</v>
      </c>
      <c r="G96" s="36">
        <v>16</v>
      </c>
      <c r="H96" s="36">
        <v>2</v>
      </c>
      <c r="I96" s="36">
        <v>9</v>
      </c>
      <c r="J96" s="36">
        <v>8</v>
      </c>
      <c r="K96" s="36">
        <v>5</v>
      </c>
      <c r="L96" s="36">
        <v>2</v>
      </c>
      <c r="M96" s="36">
        <v>9</v>
      </c>
      <c r="N96" s="36">
        <v>1</v>
      </c>
      <c r="O96" s="36">
        <v>7</v>
      </c>
      <c r="P96" s="36">
        <v>8</v>
      </c>
      <c r="Q96" s="36">
        <v>0</v>
      </c>
      <c r="R96" s="36">
        <v>0</v>
      </c>
      <c r="S96" s="36">
        <v>0</v>
      </c>
      <c r="T96" s="36">
        <v>10</v>
      </c>
      <c r="U96" s="36">
        <v>0</v>
      </c>
      <c r="V96" s="36">
        <v>0</v>
      </c>
      <c r="W96" s="36">
        <v>0</v>
      </c>
      <c r="X96" s="36">
        <v>5</v>
      </c>
      <c r="Y96" s="36">
        <v>1</v>
      </c>
      <c r="Z96" s="36">
        <v>1</v>
      </c>
      <c r="AA96" s="36">
        <v>0</v>
      </c>
      <c r="AB96" s="36">
        <v>9</v>
      </c>
      <c r="AC96" s="36">
        <v>0</v>
      </c>
      <c r="AD96" s="36">
        <v>0</v>
      </c>
      <c r="AE96" s="36">
        <v>0</v>
      </c>
      <c r="AF96" s="36">
        <v>7</v>
      </c>
      <c r="AG96" s="36">
        <v>0</v>
      </c>
      <c r="AH96" s="36">
        <v>0</v>
      </c>
      <c r="AI96" s="36">
        <v>0</v>
      </c>
      <c r="AJ96" s="36">
        <v>29</v>
      </c>
      <c r="AK96" s="36">
        <v>1</v>
      </c>
      <c r="AL96" s="36">
        <v>1</v>
      </c>
      <c r="AM96" s="36">
        <v>0</v>
      </c>
      <c r="AN96" s="36">
        <v>70</v>
      </c>
      <c r="AO96" s="36">
        <v>0</v>
      </c>
      <c r="AP96" s="36">
        <v>50</v>
      </c>
      <c r="AQ96" s="36">
        <v>22</v>
      </c>
      <c r="AR96" s="36">
        <v>4</v>
      </c>
      <c r="AS96" s="36">
        <v>4</v>
      </c>
      <c r="AT96" s="36">
        <v>0.88</v>
      </c>
      <c r="AU96" s="36">
        <v>325</v>
      </c>
      <c r="AV96" s="26"/>
      <c r="AW96" s="36">
        <v>20</v>
      </c>
      <c r="AX96" s="26" t="s">
        <v>68</v>
      </c>
      <c r="AY96" s="26" t="s">
        <v>53</v>
      </c>
      <c r="AZ96" s="26" t="s">
        <v>124</v>
      </c>
      <c r="BA96" s="26" t="s">
        <v>55</v>
      </c>
      <c r="BB96" s="26" t="s">
        <v>142</v>
      </c>
      <c r="BC96" s="26" t="s">
        <v>232</v>
      </c>
      <c r="BD96" s="26" t="s">
        <v>65</v>
      </c>
    </row>
    <row r="97" spans="1:56" ht="13" x14ac:dyDescent="0.15">
      <c r="A97" s="34" t="s">
        <v>231</v>
      </c>
      <c r="B97" s="35">
        <v>3</v>
      </c>
      <c r="C97" s="26"/>
      <c r="D97" s="39">
        <v>0</v>
      </c>
      <c r="E97" s="36">
        <v>2</v>
      </c>
      <c r="F97" s="37">
        <v>2</v>
      </c>
      <c r="G97" s="36">
        <v>3</v>
      </c>
      <c r="H97" s="36">
        <v>16</v>
      </c>
      <c r="I97" s="36">
        <v>8</v>
      </c>
      <c r="J97" s="36">
        <v>4</v>
      </c>
      <c r="K97" s="36">
        <v>8</v>
      </c>
      <c r="L97" s="36">
        <v>7</v>
      </c>
      <c r="M97" s="36">
        <v>17</v>
      </c>
      <c r="N97" s="36">
        <v>0</v>
      </c>
      <c r="O97" s="36">
        <v>0</v>
      </c>
      <c r="P97" s="36">
        <v>11</v>
      </c>
      <c r="Q97" s="36">
        <v>0</v>
      </c>
      <c r="R97" s="36">
        <v>0</v>
      </c>
      <c r="S97" s="36">
        <v>0</v>
      </c>
      <c r="T97" s="36">
        <v>9</v>
      </c>
      <c r="U97" s="36">
        <v>0</v>
      </c>
      <c r="V97" s="36">
        <v>0</v>
      </c>
      <c r="W97" s="36">
        <v>0</v>
      </c>
      <c r="X97" s="36">
        <v>9</v>
      </c>
      <c r="Y97" s="36">
        <v>0</v>
      </c>
      <c r="Z97" s="36">
        <v>0</v>
      </c>
      <c r="AA97" s="36">
        <v>0</v>
      </c>
      <c r="AB97" s="36">
        <v>10</v>
      </c>
      <c r="AC97" s="36">
        <v>0</v>
      </c>
      <c r="AD97" s="36">
        <v>0</v>
      </c>
      <c r="AE97" s="36">
        <v>0</v>
      </c>
      <c r="AF97" s="36">
        <v>12</v>
      </c>
      <c r="AG97" s="36">
        <v>0</v>
      </c>
      <c r="AH97" s="36">
        <v>0</v>
      </c>
      <c r="AI97" s="36">
        <v>0</v>
      </c>
      <c r="AJ97" s="36">
        <v>32</v>
      </c>
      <c r="AK97" s="36">
        <v>3</v>
      </c>
      <c r="AL97" s="36">
        <v>2</v>
      </c>
      <c r="AM97" s="36">
        <v>0</v>
      </c>
      <c r="AN97" s="36">
        <v>69</v>
      </c>
      <c r="AO97" s="36">
        <v>6</v>
      </c>
      <c r="AP97" s="36">
        <v>45</v>
      </c>
      <c r="AQ97" s="36">
        <v>30</v>
      </c>
      <c r="AR97" s="36">
        <v>0</v>
      </c>
      <c r="AS97" s="36">
        <v>0</v>
      </c>
      <c r="AT97" s="36">
        <v>0.92</v>
      </c>
      <c r="AU97" s="36">
        <v>297</v>
      </c>
      <c r="AV97" s="26"/>
      <c r="AW97" s="26"/>
      <c r="AX97" s="26"/>
      <c r="AY97" s="26"/>
      <c r="AZ97" s="26"/>
      <c r="BA97" s="26"/>
      <c r="BB97" s="26"/>
      <c r="BC97" s="26"/>
      <c r="BD97" s="26"/>
    </row>
    <row r="98" spans="1:56" ht="13" x14ac:dyDescent="0.15">
      <c r="A98" s="34" t="s">
        <v>233</v>
      </c>
      <c r="B98" s="35">
        <v>3</v>
      </c>
      <c r="C98" s="26"/>
      <c r="D98" s="39">
        <v>0</v>
      </c>
      <c r="E98" s="36">
        <v>1</v>
      </c>
      <c r="F98" s="37">
        <v>2</v>
      </c>
      <c r="G98" s="36">
        <v>13</v>
      </c>
      <c r="H98" s="36">
        <v>12</v>
      </c>
      <c r="I98" s="36">
        <v>2</v>
      </c>
      <c r="J98" s="36">
        <v>6</v>
      </c>
      <c r="K98" s="36">
        <v>7</v>
      </c>
      <c r="L98" s="36">
        <v>5</v>
      </c>
      <c r="M98" s="36">
        <v>5</v>
      </c>
      <c r="N98" s="36">
        <v>3</v>
      </c>
      <c r="O98" s="36">
        <v>9</v>
      </c>
      <c r="P98" s="36">
        <v>10</v>
      </c>
      <c r="Q98" s="36">
        <v>0</v>
      </c>
      <c r="R98" s="36">
        <v>0</v>
      </c>
      <c r="S98" s="36">
        <v>0</v>
      </c>
      <c r="T98" s="36">
        <v>9</v>
      </c>
      <c r="U98" s="36">
        <v>1</v>
      </c>
      <c r="V98" s="36">
        <v>1</v>
      </c>
      <c r="W98" s="36">
        <v>0</v>
      </c>
      <c r="X98" s="36">
        <v>8</v>
      </c>
      <c r="Y98" s="36">
        <v>0</v>
      </c>
      <c r="Z98" s="36">
        <v>0</v>
      </c>
      <c r="AA98" s="36">
        <v>0</v>
      </c>
      <c r="AB98" s="36">
        <v>9</v>
      </c>
      <c r="AC98" s="36">
        <v>0</v>
      </c>
      <c r="AD98" s="36">
        <v>0</v>
      </c>
      <c r="AE98" s="36">
        <v>0</v>
      </c>
      <c r="AF98" s="36">
        <v>8</v>
      </c>
      <c r="AG98" s="36">
        <v>1</v>
      </c>
      <c r="AH98" s="36">
        <v>0</v>
      </c>
      <c r="AI98" s="36">
        <v>0</v>
      </c>
      <c r="AJ98" s="36">
        <v>27</v>
      </c>
      <c r="AK98" s="36">
        <v>1</v>
      </c>
      <c r="AL98" s="36">
        <v>1</v>
      </c>
      <c r="AM98" s="36">
        <v>0</v>
      </c>
      <c r="AN98" s="36">
        <v>38</v>
      </c>
      <c r="AO98" s="36">
        <v>17</v>
      </c>
      <c r="AP98" s="36">
        <v>65</v>
      </c>
      <c r="AQ98" s="36">
        <v>10</v>
      </c>
      <c r="AR98" s="36">
        <v>16</v>
      </c>
      <c r="AS98" s="36">
        <v>4</v>
      </c>
      <c r="AT98" s="36">
        <v>0.82</v>
      </c>
      <c r="AU98" s="36">
        <v>463</v>
      </c>
      <c r="AV98" s="26"/>
      <c r="AW98" s="36">
        <v>20</v>
      </c>
      <c r="AX98" s="26" t="s">
        <v>52</v>
      </c>
      <c r="AY98" s="26" t="s">
        <v>53</v>
      </c>
      <c r="AZ98" s="26" t="s">
        <v>124</v>
      </c>
      <c r="BA98" s="26" t="s">
        <v>119</v>
      </c>
      <c r="BB98" s="26" t="s">
        <v>140</v>
      </c>
      <c r="BC98" s="26" t="s">
        <v>75</v>
      </c>
      <c r="BD98" s="26" t="s">
        <v>73</v>
      </c>
    </row>
    <row r="99" spans="1:56" ht="13" x14ac:dyDescent="0.15">
      <c r="A99" s="34" t="s">
        <v>233</v>
      </c>
      <c r="B99" s="35">
        <v>3</v>
      </c>
      <c r="C99" s="26"/>
      <c r="D99" s="39">
        <v>0</v>
      </c>
      <c r="E99" s="36">
        <v>2</v>
      </c>
      <c r="F99" s="37">
        <v>1</v>
      </c>
      <c r="G99" s="36">
        <v>14</v>
      </c>
      <c r="H99" s="36">
        <v>13</v>
      </c>
      <c r="I99" s="36">
        <v>0</v>
      </c>
      <c r="J99" s="36">
        <v>5</v>
      </c>
      <c r="K99" s="36">
        <v>5</v>
      </c>
      <c r="L99" s="36">
        <v>4</v>
      </c>
      <c r="M99" s="36">
        <v>9</v>
      </c>
      <c r="N99" s="36">
        <v>8</v>
      </c>
      <c r="O99" s="36">
        <v>0</v>
      </c>
      <c r="P99" s="36">
        <v>6</v>
      </c>
      <c r="Q99" s="36">
        <v>0</v>
      </c>
      <c r="R99" s="36">
        <v>0</v>
      </c>
      <c r="S99" s="36">
        <v>0</v>
      </c>
      <c r="T99" s="36">
        <v>6</v>
      </c>
      <c r="U99" s="36">
        <v>0</v>
      </c>
      <c r="V99" s="36">
        <v>0</v>
      </c>
      <c r="W99" s="36">
        <v>0</v>
      </c>
      <c r="X99" s="36">
        <v>6</v>
      </c>
      <c r="Y99" s="36">
        <v>0</v>
      </c>
      <c r="Z99" s="36">
        <v>0</v>
      </c>
      <c r="AA99" s="36">
        <v>0</v>
      </c>
      <c r="AB99" s="36">
        <v>9</v>
      </c>
      <c r="AC99" s="36">
        <v>0</v>
      </c>
      <c r="AD99" s="36">
        <v>0</v>
      </c>
      <c r="AE99" s="36">
        <v>0</v>
      </c>
      <c r="AF99" s="36">
        <v>7</v>
      </c>
      <c r="AG99" s="36">
        <v>0</v>
      </c>
      <c r="AH99" s="36">
        <v>0</v>
      </c>
      <c r="AI99" s="36">
        <v>0</v>
      </c>
      <c r="AJ99" s="36">
        <v>15</v>
      </c>
      <c r="AK99" s="36">
        <v>0</v>
      </c>
      <c r="AL99" s="36">
        <v>0</v>
      </c>
      <c r="AM99" s="36">
        <v>0</v>
      </c>
      <c r="AN99" s="36">
        <v>57</v>
      </c>
      <c r="AO99" s="36">
        <v>13</v>
      </c>
      <c r="AP99" s="36">
        <v>50</v>
      </c>
      <c r="AQ99" s="36">
        <v>24</v>
      </c>
      <c r="AR99" s="36">
        <v>6</v>
      </c>
      <c r="AS99" s="36">
        <v>0</v>
      </c>
      <c r="AT99" s="36">
        <v>0.86</v>
      </c>
      <c r="AU99" s="36">
        <v>460</v>
      </c>
      <c r="AV99" s="26"/>
      <c r="AW99" s="26"/>
      <c r="AX99" s="26"/>
      <c r="AY99" s="26"/>
      <c r="AZ99" s="26"/>
      <c r="BA99" s="26"/>
      <c r="BB99" s="26"/>
      <c r="BC99" s="26"/>
      <c r="BD99" s="26"/>
    </row>
    <row r="100" spans="1:56" ht="13" x14ac:dyDescent="0.15">
      <c r="A100" s="34" t="s">
        <v>234</v>
      </c>
      <c r="B100" s="35">
        <v>3</v>
      </c>
      <c r="C100" s="26"/>
      <c r="D100" s="39">
        <v>0</v>
      </c>
      <c r="E100" s="36">
        <v>1</v>
      </c>
      <c r="F100" s="37">
        <v>1</v>
      </c>
      <c r="G100" s="36">
        <v>13</v>
      </c>
      <c r="H100" s="36">
        <v>11</v>
      </c>
      <c r="I100" s="36">
        <v>2</v>
      </c>
      <c r="J100" s="36">
        <v>7</v>
      </c>
      <c r="K100" s="36">
        <v>5</v>
      </c>
      <c r="L100" s="36">
        <v>8</v>
      </c>
      <c r="M100" s="36">
        <v>10</v>
      </c>
      <c r="N100" s="36">
        <v>1</v>
      </c>
      <c r="O100" s="36">
        <v>6</v>
      </c>
      <c r="P100" s="36">
        <v>11</v>
      </c>
      <c r="Q100" s="36">
        <v>0</v>
      </c>
      <c r="R100" s="36">
        <v>0</v>
      </c>
      <c r="S100" s="36">
        <v>0</v>
      </c>
      <c r="T100" s="36">
        <v>8</v>
      </c>
      <c r="U100" s="36">
        <v>1</v>
      </c>
      <c r="V100" s="36">
        <v>0</v>
      </c>
      <c r="W100" s="36">
        <v>0</v>
      </c>
      <c r="X100" s="36">
        <v>8</v>
      </c>
      <c r="Y100" s="36">
        <v>1</v>
      </c>
      <c r="Z100" s="36">
        <v>0</v>
      </c>
      <c r="AA100" s="36">
        <v>0</v>
      </c>
      <c r="AB100" s="36">
        <v>11</v>
      </c>
      <c r="AC100" s="36">
        <v>0</v>
      </c>
      <c r="AD100" s="36">
        <v>0</v>
      </c>
      <c r="AE100" s="36">
        <v>0</v>
      </c>
      <c r="AF100" s="36">
        <v>6</v>
      </c>
      <c r="AG100" s="36">
        <v>1</v>
      </c>
      <c r="AH100" s="36">
        <v>0</v>
      </c>
      <c r="AI100" s="36">
        <v>0</v>
      </c>
      <c r="AJ100" s="36">
        <v>31</v>
      </c>
      <c r="AK100" s="36">
        <v>5</v>
      </c>
      <c r="AL100" s="36">
        <v>1</v>
      </c>
      <c r="AM100" s="36">
        <v>0</v>
      </c>
      <c r="AN100" s="36">
        <v>21</v>
      </c>
      <c r="AO100" s="36">
        <v>50</v>
      </c>
      <c r="AP100" s="36">
        <v>49</v>
      </c>
      <c r="AQ100" s="36">
        <v>10</v>
      </c>
      <c r="AR100" s="36">
        <v>11</v>
      </c>
      <c r="AS100" s="36">
        <v>9</v>
      </c>
      <c r="AT100" s="36">
        <v>0.94</v>
      </c>
      <c r="AU100" s="36">
        <v>358</v>
      </c>
      <c r="AV100" s="26"/>
      <c r="AW100" s="36">
        <v>22</v>
      </c>
      <c r="AX100" s="26" t="s">
        <v>52</v>
      </c>
      <c r="AY100" s="26" t="s">
        <v>53</v>
      </c>
      <c r="AZ100" s="26" t="s">
        <v>147</v>
      </c>
      <c r="BA100" s="26"/>
      <c r="BB100" s="26" t="s">
        <v>70</v>
      </c>
      <c r="BC100" s="26" t="s">
        <v>75</v>
      </c>
      <c r="BD100" s="26" t="s">
        <v>75</v>
      </c>
    </row>
    <row r="101" spans="1:56" ht="13" x14ac:dyDescent="0.15">
      <c r="A101" s="34" t="s">
        <v>234</v>
      </c>
      <c r="B101" s="35">
        <v>3</v>
      </c>
      <c r="C101" s="26"/>
      <c r="D101" s="39">
        <v>0</v>
      </c>
      <c r="E101" s="36">
        <v>2</v>
      </c>
      <c r="F101" s="37">
        <v>2</v>
      </c>
      <c r="G101" s="36">
        <v>12</v>
      </c>
      <c r="H101" s="36">
        <v>15</v>
      </c>
      <c r="I101" s="36">
        <v>0</v>
      </c>
      <c r="J101" s="36">
        <v>5</v>
      </c>
      <c r="K101" s="36">
        <v>6</v>
      </c>
      <c r="L101" s="36">
        <v>7</v>
      </c>
      <c r="M101" s="36">
        <v>12</v>
      </c>
      <c r="N101" s="36">
        <v>1</v>
      </c>
      <c r="O101" s="36">
        <v>4</v>
      </c>
      <c r="P101" s="36">
        <v>11</v>
      </c>
      <c r="Q101" s="36">
        <v>0</v>
      </c>
      <c r="R101" s="36">
        <v>0</v>
      </c>
      <c r="S101" s="36">
        <v>0</v>
      </c>
      <c r="T101" s="36">
        <v>9</v>
      </c>
      <c r="U101" s="36">
        <v>1</v>
      </c>
      <c r="V101" s="36">
        <v>1</v>
      </c>
      <c r="W101" s="36">
        <v>0</v>
      </c>
      <c r="X101" s="36">
        <v>10</v>
      </c>
      <c r="Y101" s="36">
        <v>0</v>
      </c>
      <c r="Z101" s="36">
        <v>0</v>
      </c>
      <c r="AA101" s="36">
        <v>0</v>
      </c>
      <c r="AB101" s="36">
        <v>8</v>
      </c>
      <c r="AC101" s="36">
        <v>0</v>
      </c>
      <c r="AD101" s="36">
        <v>0</v>
      </c>
      <c r="AE101" s="36">
        <v>0</v>
      </c>
      <c r="AF101" s="36">
        <v>8</v>
      </c>
      <c r="AG101" s="36">
        <v>1</v>
      </c>
      <c r="AH101" s="36">
        <v>1</v>
      </c>
      <c r="AI101" s="36">
        <v>0</v>
      </c>
      <c r="AJ101" s="36">
        <v>35</v>
      </c>
      <c r="AK101" s="36">
        <v>2</v>
      </c>
      <c r="AL101" s="36">
        <v>2</v>
      </c>
      <c r="AM101" s="36">
        <v>0</v>
      </c>
      <c r="AN101" s="36">
        <v>72</v>
      </c>
      <c r="AO101" s="36">
        <v>3</v>
      </c>
      <c r="AP101" s="36">
        <v>45</v>
      </c>
      <c r="AQ101" s="36">
        <v>14</v>
      </c>
      <c r="AR101" s="36">
        <v>9</v>
      </c>
      <c r="AS101" s="36">
        <v>7</v>
      </c>
      <c r="AT101" s="36">
        <v>0.94</v>
      </c>
      <c r="AU101" s="36">
        <v>374</v>
      </c>
      <c r="AV101" s="26"/>
      <c r="AW101" s="26"/>
      <c r="AX101" s="26"/>
      <c r="AY101" s="26"/>
      <c r="AZ101" s="26"/>
      <c r="BA101" s="26"/>
      <c r="BB101" s="26"/>
      <c r="BC101" s="26"/>
      <c r="BD101" s="26"/>
    </row>
    <row r="102" spans="1:56" ht="13" x14ac:dyDescent="0.15">
      <c r="A102" s="34" t="s">
        <v>235</v>
      </c>
      <c r="B102" s="35">
        <v>3</v>
      </c>
      <c r="C102" s="26"/>
      <c r="D102" s="39">
        <v>0</v>
      </c>
      <c r="E102" s="36">
        <v>1</v>
      </c>
      <c r="F102" s="37">
        <v>2</v>
      </c>
      <c r="G102" s="36">
        <v>18</v>
      </c>
      <c r="H102" s="36">
        <v>3</v>
      </c>
      <c r="I102" s="36">
        <v>6</v>
      </c>
      <c r="J102" s="36">
        <v>6</v>
      </c>
      <c r="K102" s="36">
        <v>8</v>
      </c>
      <c r="L102" s="36">
        <v>6</v>
      </c>
      <c r="M102" s="36">
        <v>15</v>
      </c>
      <c r="N102" s="36">
        <v>2</v>
      </c>
      <c r="O102" s="36">
        <v>0</v>
      </c>
      <c r="P102" s="36">
        <v>11</v>
      </c>
      <c r="Q102" s="36">
        <v>0</v>
      </c>
      <c r="R102" s="36">
        <v>0</v>
      </c>
      <c r="S102" s="36">
        <v>0</v>
      </c>
      <c r="T102" s="36">
        <v>12</v>
      </c>
      <c r="U102" s="36">
        <v>0</v>
      </c>
      <c r="V102" s="36">
        <v>0</v>
      </c>
      <c r="W102" s="36">
        <v>0</v>
      </c>
      <c r="X102" s="36">
        <v>11</v>
      </c>
      <c r="Y102" s="36">
        <v>0</v>
      </c>
      <c r="Z102" s="36">
        <v>0</v>
      </c>
      <c r="AA102" s="36">
        <v>0</v>
      </c>
      <c r="AB102" s="36">
        <v>10</v>
      </c>
      <c r="AC102" s="36">
        <v>1</v>
      </c>
      <c r="AD102" s="36">
        <v>0</v>
      </c>
      <c r="AE102" s="36">
        <v>0</v>
      </c>
      <c r="AF102" s="36">
        <v>11</v>
      </c>
      <c r="AG102" s="36">
        <v>1</v>
      </c>
      <c r="AH102" s="36">
        <v>1</v>
      </c>
      <c r="AI102" s="36">
        <v>0</v>
      </c>
      <c r="AJ102" s="36">
        <v>43</v>
      </c>
      <c r="AK102" s="36">
        <v>1</v>
      </c>
      <c r="AL102" s="36">
        <v>1</v>
      </c>
      <c r="AM102" s="36">
        <v>1</v>
      </c>
      <c r="AN102" s="36">
        <v>50</v>
      </c>
      <c r="AO102" s="36">
        <v>6</v>
      </c>
      <c r="AP102" s="36">
        <v>60</v>
      </c>
      <c r="AQ102" s="36">
        <v>29</v>
      </c>
      <c r="AR102" s="36">
        <v>0</v>
      </c>
      <c r="AS102" s="36">
        <v>1</v>
      </c>
      <c r="AT102" s="36">
        <v>1</v>
      </c>
      <c r="AU102" s="36">
        <v>367</v>
      </c>
      <c r="AV102" s="26"/>
      <c r="AW102" s="36">
        <v>19</v>
      </c>
      <c r="AX102" s="26" t="s">
        <v>52</v>
      </c>
      <c r="AY102" s="26" t="s">
        <v>63</v>
      </c>
      <c r="AZ102" s="26" t="s">
        <v>124</v>
      </c>
      <c r="BA102" s="26" t="s">
        <v>55</v>
      </c>
      <c r="BB102" s="26" t="s">
        <v>60</v>
      </c>
      <c r="BC102" s="26" t="s">
        <v>75</v>
      </c>
      <c r="BD102" s="26" t="s">
        <v>57</v>
      </c>
    </row>
    <row r="103" spans="1:56" ht="13" x14ac:dyDescent="0.15">
      <c r="A103" s="34" t="s">
        <v>235</v>
      </c>
      <c r="B103" s="35">
        <v>3</v>
      </c>
      <c r="C103" s="26"/>
      <c r="D103" s="39">
        <v>0</v>
      </c>
      <c r="E103" s="36">
        <v>2</v>
      </c>
      <c r="F103" s="37">
        <v>1</v>
      </c>
      <c r="G103" s="36">
        <v>22</v>
      </c>
      <c r="H103" s="36">
        <v>1</v>
      </c>
      <c r="I103" s="36">
        <v>4</v>
      </c>
      <c r="J103" s="36">
        <v>8</v>
      </c>
      <c r="K103" s="36">
        <v>6</v>
      </c>
      <c r="L103" s="36">
        <v>9</v>
      </c>
      <c r="M103" s="36">
        <v>16</v>
      </c>
      <c r="N103" s="36">
        <v>1</v>
      </c>
      <c r="O103" s="36">
        <v>0</v>
      </c>
      <c r="P103" s="36">
        <v>13</v>
      </c>
      <c r="Q103" s="36">
        <v>0</v>
      </c>
      <c r="R103" s="36">
        <v>0</v>
      </c>
      <c r="S103" s="36">
        <v>0</v>
      </c>
      <c r="T103" s="36">
        <v>11</v>
      </c>
      <c r="U103" s="36">
        <v>0</v>
      </c>
      <c r="V103" s="36">
        <v>0</v>
      </c>
      <c r="W103" s="36">
        <v>0</v>
      </c>
      <c r="X103" s="36">
        <v>11</v>
      </c>
      <c r="Y103" s="36">
        <v>1</v>
      </c>
      <c r="Z103" s="36">
        <v>1</v>
      </c>
      <c r="AA103" s="36">
        <v>0</v>
      </c>
      <c r="AB103" s="36">
        <v>8</v>
      </c>
      <c r="AC103" s="36">
        <v>0</v>
      </c>
      <c r="AD103" s="36">
        <v>0</v>
      </c>
      <c r="AE103" s="36">
        <v>0</v>
      </c>
      <c r="AF103" s="36">
        <v>9</v>
      </c>
      <c r="AG103" s="36">
        <v>1</v>
      </c>
      <c r="AH103" s="36">
        <v>1</v>
      </c>
      <c r="AI103" s="36">
        <v>0</v>
      </c>
      <c r="AJ103" s="36">
        <v>40</v>
      </c>
      <c r="AK103" s="36">
        <v>2</v>
      </c>
      <c r="AL103" s="36">
        <v>2</v>
      </c>
      <c r="AM103" s="36">
        <v>0</v>
      </c>
      <c r="AN103" s="36">
        <v>84</v>
      </c>
      <c r="AO103" s="36">
        <v>1</v>
      </c>
      <c r="AP103" s="36">
        <v>35</v>
      </c>
      <c r="AQ103" s="36">
        <v>29</v>
      </c>
      <c r="AR103" s="36">
        <v>1</v>
      </c>
      <c r="AS103" s="36">
        <v>0</v>
      </c>
      <c r="AT103" s="36">
        <v>0.94</v>
      </c>
      <c r="AU103" s="36">
        <v>408</v>
      </c>
      <c r="AV103" s="26"/>
      <c r="AW103" s="26"/>
      <c r="AX103" s="26"/>
      <c r="AY103" s="26"/>
      <c r="AZ103" s="26"/>
      <c r="BA103" s="26"/>
      <c r="BB103" s="26"/>
      <c r="BC103" s="26"/>
      <c r="BD103" s="26"/>
    </row>
    <row r="104" spans="1:56" ht="13" x14ac:dyDescent="0.15">
      <c r="A104" s="34" t="s">
        <v>236</v>
      </c>
      <c r="B104" s="35">
        <v>3</v>
      </c>
      <c r="C104" s="26"/>
      <c r="D104" s="39">
        <v>0</v>
      </c>
      <c r="E104" s="36">
        <v>1</v>
      </c>
      <c r="F104" s="37">
        <v>1</v>
      </c>
      <c r="G104" s="36">
        <v>12</v>
      </c>
      <c r="H104" s="36">
        <v>4</v>
      </c>
      <c r="I104" s="36">
        <v>11</v>
      </c>
      <c r="J104" s="36">
        <v>5</v>
      </c>
      <c r="K104" s="36">
        <v>6</v>
      </c>
      <c r="L104" s="36">
        <v>2</v>
      </c>
      <c r="M104" s="36">
        <v>15</v>
      </c>
      <c r="N104" s="36">
        <v>2</v>
      </c>
      <c r="O104" s="36">
        <v>0</v>
      </c>
      <c r="P104" s="36">
        <v>9</v>
      </c>
      <c r="Q104" s="36">
        <v>0</v>
      </c>
      <c r="R104" s="36">
        <v>0</v>
      </c>
      <c r="S104" s="36">
        <v>0</v>
      </c>
      <c r="T104" s="36">
        <v>7</v>
      </c>
      <c r="U104" s="36">
        <v>0</v>
      </c>
      <c r="V104" s="36">
        <v>0</v>
      </c>
      <c r="W104" s="36">
        <v>0</v>
      </c>
      <c r="X104" s="36">
        <v>6</v>
      </c>
      <c r="Y104" s="36">
        <v>1</v>
      </c>
      <c r="Z104" s="36">
        <v>0</v>
      </c>
      <c r="AA104" s="36">
        <v>0</v>
      </c>
      <c r="AB104" s="36">
        <v>6</v>
      </c>
      <c r="AC104" s="36">
        <v>0</v>
      </c>
      <c r="AD104" s="36">
        <v>0</v>
      </c>
      <c r="AE104" s="36">
        <v>0</v>
      </c>
      <c r="AF104" s="36">
        <v>6</v>
      </c>
      <c r="AG104" s="36">
        <v>0</v>
      </c>
      <c r="AH104" s="36">
        <v>0</v>
      </c>
      <c r="AI104" s="36">
        <v>0</v>
      </c>
      <c r="AJ104" s="36">
        <v>26</v>
      </c>
      <c r="AK104" s="36">
        <v>4</v>
      </c>
      <c r="AL104" s="36">
        <v>2</v>
      </c>
      <c r="AM104" s="36">
        <v>0</v>
      </c>
      <c r="AN104" s="36">
        <v>38</v>
      </c>
      <c r="AO104" s="36">
        <v>5</v>
      </c>
      <c r="AP104" s="36">
        <v>77</v>
      </c>
      <c r="AQ104" s="36">
        <v>13</v>
      </c>
      <c r="AR104" s="36">
        <v>2</v>
      </c>
      <c r="AS104" s="36">
        <v>15</v>
      </c>
      <c r="AT104" s="36">
        <v>0.82</v>
      </c>
      <c r="AU104" s="36">
        <v>633</v>
      </c>
      <c r="AV104" s="26"/>
      <c r="AW104" s="36">
        <v>18</v>
      </c>
      <c r="AX104" s="26" t="s">
        <v>52</v>
      </c>
      <c r="AY104" s="26"/>
      <c r="AZ104" s="26" t="s">
        <v>124</v>
      </c>
      <c r="BA104" s="26" t="s">
        <v>55</v>
      </c>
      <c r="BB104" s="26" t="s">
        <v>60</v>
      </c>
      <c r="BC104" s="26" t="s">
        <v>57</v>
      </c>
      <c r="BD104" s="26" t="s">
        <v>57</v>
      </c>
    </row>
    <row r="105" spans="1:56" ht="13" x14ac:dyDescent="0.15">
      <c r="A105" s="34" t="s">
        <v>236</v>
      </c>
      <c r="B105" s="35">
        <v>3</v>
      </c>
      <c r="C105" s="26"/>
      <c r="D105" s="39">
        <v>0</v>
      </c>
      <c r="E105" s="36">
        <v>2</v>
      </c>
      <c r="F105" s="37">
        <v>2</v>
      </c>
      <c r="G105" s="36">
        <v>16</v>
      </c>
      <c r="H105" s="36">
        <v>9</v>
      </c>
      <c r="I105" s="36">
        <v>2</v>
      </c>
      <c r="J105" s="36">
        <v>5</v>
      </c>
      <c r="K105" s="36">
        <v>5</v>
      </c>
      <c r="L105" s="36">
        <v>7</v>
      </c>
      <c r="M105" s="36">
        <v>12</v>
      </c>
      <c r="N105" s="36">
        <v>1</v>
      </c>
      <c r="O105" s="36">
        <v>4</v>
      </c>
      <c r="P105" s="36">
        <v>8</v>
      </c>
      <c r="Q105" s="36">
        <v>0</v>
      </c>
      <c r="R105" s="36">
        <v>0</v>
      </c>
      <c r="S105" s="36">
        <v>0</v>
      </c>
      <c r="T105" s="36">
        <v>11</v>
      </c>
      <c r="U105" s="36">
        <v>1</v>
      </c>
      <c r="V105" s="36">
        <v>0</v>
      </c>
      <c r="W105" s="36">
        <v>0</v>
      </c>
      <c r="X105" s="36">
        <v>8</v>
      </c>
      <c r="Y105" s="36">
        <v>0</v>
      </c>
      <c r="Z105" s="36">
        <v>0</v>
      </c>
      <c r="AA105" s="36">
        <v>0</v>
      </c>
      <c r="AB105" s="36">
        <v>9</v>
      </c>
      <c r="AC105" s="36">
        <v>0</v>
      </c>
      <c r="AD105" s="36">
        <v>0</v>
      </c>
      <c r="AE105" s="36">
        <v>0</v>
      </c>
      <c r="AF105" s="36">
        <v>8</v>
      </c>
      <c r="AG105" s="36">
        <v>1</v>
      </c>
      <c r="AH105" s="36">
        <v>1</v>
      </c>
      <c r="AI105" s="36">
        <v>0</v>
      </c>
      <c r="AJ105" s="36">
        <v>29</v>
      </c>
      <c r="AK105" s="36">
        <v>1</v>
      </c>
      <c r="AL105" s="36">
        <v>1</v>
      </c>
      <c r="AM105" s="36">
        <v>0</v>
      </c>
      <c r="AN105" s="36">
        <v>90</v>
      </c>
      <c r="AO105" s="36">
        <v>5</v>
      </c>
      <c r="AP105" s="36">
        <v>25</v>
      </c>
      <c r="AQ105" s="36">
        <v>15</v>
      </c>
      <c r="AR105" s="36">
        <v>0</v>
      </c>
      <c r="AS105" s="36">
        <v>15</v>
      </c>
      <c r="AT105" s="36">
        <v>0.76</v>
      </c>
      <c r="AU105" s="36">
        <v>587</v>
      </c>
      <c r="AV105" s="26"/>
      <c r="AW105" s="26"/>
      <c r="AX105" s="26"/>
      <c r="AY105" s="26"/>
      <c r="AZ105" s="26"/>
      <c r="BA105" s="26"/>
      <c r="BB105" s="26"/>
      <c r="BC105" s="26"/>
      <c r="BD105" s="26"/>
    </row>
    <row r="106" spans="1:56" ht="13" x14ac:dyDescent="0.15">
      <c r="A106" s="34" t="s">
        <v>237</v>
      </c>
      <c r="B106" s="35">
        <v>3</v>
      </c>
      <c r="C106" s="26"/>
      <c r="D106" s="39">
        <v>0</v>
      </c>
      <c r="E106" s="36">
        <v>1</v>
      </c>
      <c r="F106" s="37">
        <v>2</v>
      </c>
      <c r="G106" s="36">
        <v>14</v>
      </c>
      <c r="H106" s="36">
        <v>4</v>
      </c>
      <c r="I106" s="36">
        <v>9</v>
      </c>
      <c r="J106" s="36">
        <v>6</v>
      </c>
      <c r="K106" s="36">
        <v>7</v>
      </c>
      <c r="L106" s="36">
        <v>7</v>
      </c>
      <c r="M106" s="36">
        <v>10</v>
      </c>
      <c r="N106" s="36">
        <v>7</v>
      </c>
      <c r="O106" s="36">
        <v>0</v>
      </c>
      <c r="P106" s="36">
        <v>14</v>
      </c>
      <c r="Q106" s="36">
        <v>0</v>
      </c>
      <c r="R106" s="36">
        <v>0</v>
      </c>
      <c r="S106" s="36">
        <v>0</v>
      </c>
      <c r="T106" s="36">
        <v>13</v>
      </c>
      <c r="U106" s="36">
        <v>1</v>
      </c>
      <c r="V106" s="36">
        <v>0</v>
      </c>
      <c r="W106" s="36">
        <v>0</v>
      </c>
      <c r="X106" s="36">
        <v>14</v>
      </c>
      <c r="Y106" s="36">
        <v>1</v>
      </c>
      <c r="Z106" s="36">
        <v>0</v>
      </c>
      <c r="AA106" s="36">
        <v>0</v>
      </c>
      <c r="AB106" s="36">
        <v>10</v>
      </c>
      <c r="AC106" s="36">
        <v>0</v>
      </c>
      <c r="AD106" s="36">
        <v>0</v>
      </c>
      <c r="AE106" s="36">
        <v>0</v>
      </c>
      <c r="AF106" s="36">
        <v>10</v>
      </c>
      <c r="AG106" s="36">
        <v>0</v>
      </c>
      <c r="AH106" s="36">
        <v>1</v>
      </c>
      <c r="AI106" s="36">
        <v>0</v>
      </c>
      <c r="AJ106" s="36">
        <v>48</v>
      </c>
      <c r="AK106" s="36">
        <v>2</v>
      </c>
      <c r="AL106" s="36">
        <v>2</v>
      </c>
      <c r="AM106" s="36">
        <v>0</v>
      </c>
      <c r="AN106" s="36">
        <v>47</v>
      </c>
      <c r="AO106" s="36">
        <v>3</v>
      </c>
      <c r="AP106" s="36">
        <v>70</v>
      </c>
      <c r="AQ106" s="36">
        <v>10</v>
      </c>
      <c r="AR106" s="36">
        <v>8</v>
      </c>
      <c r="AS106" s="36">
        <v>8</v>
      </c>
      <c r="AT106" s="36">
        <v>0.96</v>
      </c>
      <c r="AU106" s="36">
        <v>350</v>
      </c>
      <c r="AV106" s="26"/>
      <c r="AW106" s="36">
        <v>19</v>
      </c>
      <c r="AX106" s="26" t="s">
        <v>52</v>
      </c>
      <c r="AY106" s="26" t="s">
        <v>63</v>
      </c>
      <c r="AZ106" s="26" t="s">
        <v>147</v>
      </c>
      <c r="BA106" s="26" t="s">
        <v>64</v>
      </c>
      <c r="BB106" s="26" t="s">
        <v>70</v>
      </c>
      <c r="BC106" s="26" t="s">
        <v>62</v>
      </c>
      <c r="BD106" s="26" t="s">
        <v>73</v>
      </c>
    </row>
    <row r="107" spans="1:56" ht="13" x14ac:dyDescent="0.15">
      <c r="A107" s="34" t="s">
        <v>237</v>
      </c>
      <c r="B107" s="35">
        <v>3</v>
      </c>
      <c r="C107" s="26"/>
      <c r="D107" s="39">
        <v>0</v>
      </c>
      <c r="E107" s="36">
        <v>2</v>
      </c>
      <c r="F107" s="37">
        <v>1</v>
      </c>
      <c r="G107" s="36">
        <v>15</v>
      </c>
      <c r="H107" s="36">
        <v>7</v>
      </c>
      <c r="I107" s="36">
        <v>5</v>
      </c>
      <c r="J107" s="36">
        <v>7</v>
      </c>
      <c r="K107" s="36">
        <v>6</v>
      </c>
      <c r="L107" s="36">
        <v>8</v>
      </c>
      <c r="M107" s="36">
        <v>15</v>
      </c>
      <c r="N107" s="36">
        <v>5</v>
      </c>
      <c r="O107" s="36">
        <v>0</v>
      </c>
      <c r="P107" s="36">
        <v>11</v>
      </c>
      <c r="Q107" s="36">
        <v>0</v>
      </c>
      <c r="R107" s="36">
        <v>0</v>
      </c>
      <c r="S107" s="36">
        <v>0</v>
      </c>
      <c r="T107" s="36">
        <v>12</v>
      </c>
      <c r="U107" s="36">
        <v>0</v>
      </c>
      <c r="V107" s="36">
        <v>0</v>
      </c>
      <c r="W107" s="36">
        <v>0</v>
      </c>
      <c r="X107" s="36">
        <v>13</v>
      </c>
      <c r="Y107" s="36">
        <v>0</v>
      </c>
      <c r="Z107" s="36">
        <v>0</v>
      </c>
      <c r="AA107" s="36">
        <v>0</v>
      </c>
      <c r="AB107" s="36">
        <v>12</v>
      </c>
      <c r="AC107" s="36">
        <v>0</v>
      </c>
      <c r="AD107" s="36">
        <v>0</v>
      </c>
      <c r="AE107" s="36">
        <v>0</v>
      </c>
      <c r="AF107" s="36">
        <v>13</v>
      </c>
      <c r="AG107" s="36">
        <v>0</v>
      </c>
      <c r="AH107" s="36">
        <v>0</v>
      </c>
      <c r="AI107" s="36">
        <v>0</v>
      </c>
      <c r="AJ107" s="36">
        <v>47</v>
      </c>
      <c r="AK107" s="36">
        <v>1</v>
      </c>
      <c r="AL107" s="36">
        <v>0</v>
      </c>
      <c r="AM107" s="36">
        <v>0</v>
      </c>
      <c r="AN107" s="36">
        <v>73</v>
      </c>
      <c r="AO107" s="36">
        <v>7</v>
      </c>
      <c r="AP107" s="36">
        <v>40</v>
      </c>
      <c r="AQ107" s="36">
        <v>23</v>
      </c>
      <c r="AR107" s="36">
        <v>7</v>
      </c>
      <c r="AS107" s="36">
        <v>0</v>
      </c>
      <c r="AT107" s="36">
        <v>0.84</v>
      </c>
      <c r="AU107" s="36">
        <v>374</v>
      </c>
      <c r="AV107" s="26"/>
      <c r="AW107" s="26"/>
      <c r="AX107" s="26"/>
      <c r="AY107" s="26"/>
      <c r="AZ107" s="26"/>
      <c r="BA107" s="26"/>
      <c r="BB107" s="26"/>
      <c r="BC107" s="26"/>
      <c r="BD107" s="26"/>
    </row>
    <row r="108" spans="1:56" ht="13" x14ac:dyDescent="0.1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</row>
    <row r="109" spans="1:56" ht="13" x14ac:dyDescent="0.1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</row>
    <row r="110" spans="1:56" ht="13" x14ac:dyDescent="0.1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</row>
    <row r="111" spans="1:56" ht="13" x14ac:dyDescent="0.1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</row>
    <row r="112" spans="1:56" ht="13" x14ac:dyDescent="0.1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</row>
    <row r="113" spans="1:56" ht="13" x14ac:dyDescent="0.1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</row>
    <row r="114" spans="1:56" ht="13" x14ac:dyDescent="0.1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</row>
    <row r="115" spans="1:56" ht="13" x14ac:dyDescent="0.1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</row>
    <row r="116" spans="1:56" ht="13" x14ac:dyDescent="0.1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</row>
    <row r="117" spans="1:56" ht="13" x14ac:dyDescent="0.1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</row>
    <row r="118" spans="1:56" ht="13" x14ac:dyDescent="0.1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</row>
    <row r="119" spans="1:56" ht="13" x14ac:dyDescent="0.1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</row>
    <row r="120" spans="1:56" ht="13" x14ac:dyDescent="0.1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</row>
    <row r="121" spans="1:56" ht="13" x14ac:dyDescent="0.1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</row>
    <row r="122" spans="1:56" ht="13" x14ac:dyDescent="0.1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</row>
    <row r="123" spans="1:56" ht="13" x14ac:dyDescent="0.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</row>
    <row r="124" spans="1:56" ht="13" x14ac:dyDescent="0.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</row>
    <row r="125" spans="1:56" ht="13" x14ac:dyDescent="0.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</row>
    <row r="126" spans="1:56" ht="13" x14ac:dyDescent="0.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</row>
    <row r="127" spans="1:56" ht="13" x14ac:dyDescent="0.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</row>
    <row r="128" spans="1:56" ht="13" x14ac:dyDescent="0.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</row>
    <row r="129" spans="1:56" ht="13" x14ac:dyDescent="0.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</row>
    <row r="130" spans="1:56" ht="13" x14ac:dyDescent="0.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</row>
    <row r="131" spans="1:56" ht="13" x14ac:dyDescent="0.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</row>
    <row r="132" spans="1:56" ht="13" x14ac:dyDescent="0.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</row>
    <row r="133" spans="1:56" ht="13" x14ac:dyDescent="0.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</row>
    <row r="134" spans="1:56" ht="13" x14ac:dyDescent="0.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</row>
    <row r="135" spans="1:56" ht="13" x14ac:dyDescent="0.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</row>
    <row r="136" spans="1:56" ht="13" x14ac:dyDescent="0.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</row>
    <row r="137" spans="1:56" ht="13" x14ac:dyDescent="0.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</row>
    <row r="138" spans="1:56" ht="13" x14ac:dyDescent="0.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</row>
    <row r="139" spans="1:56" ht="13" x14ac:dyDescent="0.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</row>
    <row r="140" spans="1:56" ht="13" x14ac:dyDescent="0.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</row>
    <row r="141" spans="1:56" ht="13" x14ac:dyDescent="0.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</row>
    <row r="142" spans="1:56" ht="13" x14ac:dyDescent="0.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</row>
    <row r="143" spans="1:56" ht="13" x14ac:dyDescent="0.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</row>
    <row r="144" spans="1:56" ht="13" x14ac:dyDescent="0.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</row>
    <row r="145" spans="1:56" ht="13" x14ac:dyDescent="0.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</row>
    <row r="146" spans="1:56" ht="13" x14ac:dyDescent="0.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</row>
    <row r="147" spans="1:56" ht="13" x14ac:dyDescent="0.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</row>
    <row r="148" spans="1:56" ht="13" x14ac:dyDescent="0.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</row>
    <row r="149" spans="1:56" ht="13" x14ac:dyDescent="0.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</row>
    <row r="150" spans="1:56" ht="13" x14ac:dyDescent="0.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</row>
    <row r="151" spans="1:56" ht="13" x14ac:dyDescent="0.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</row>
    <row r="152" spans="1:56" ht="13" x14ac:dyDescent="0.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</row>
    <row r="153" spans="1:56" ht="13" x14ac:dyDescent="0.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</row>
    <row r="154" spans="1:56" ht="13" x14ac:dyDescent="0.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</row>
    <row r="155" spans="1:56" ht="13" x14ac:dyDescent="0.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</row>
    <row r="156" spans="1:56" ht="13" x14ac:dyDescent="0.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</row>
    <row r="157" spans="1:56" ht="13" x14ac:dyDescent="0.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</row>
    <row r="158" spans="1:56" ht="13" x14ac:dyDescent="0.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</row>
    <row r="159" spans="1:56" ht="13" x14ac:dyDescent="0.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</row>
    <row r="160" spans="1:56" ht="13" x14ac:dyDescent="0.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</row>
    <row r="161" spans="1:56" ht="13" x14ac:dyDescent="0.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</row>
    <row r="162" spans="1:56" ht="13" x14ac:dyDescent="0.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</row>
    <row r="163" spans="1:56" ht="13" x14ac:dyDescent="0.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</row>
    <row r="164" spans="1:56" ht="13" x14ac:dyDescent="0.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</row>
    <row r="165" spans="1:56" ht="13" x14ac:dyDescent="0.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</row>
    <row r="166" spans="1:56" ht="13" x14ac:dyDescent="0.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</row>
    <row r="167" spans="1:56" ht="13" x14ac:dyDescent="0.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</row>
    <row r="168" spans="1:56" ht="13" x14ac:dyDescent="0.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</row>
    <row r="169" spans="1:56" ht="13" x14ac:dyDescent="0.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</row>
    <row r="170" spans="1:56" ht="13" x14ac:dyDescent="0.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</row>
    <row r="171" spans="1:56" ht="13" x14ac:dyDescent="0.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</row>
    <row r="172" spans="1:56" ht="13" x14ac:dyDescent="0.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</row>
    <row r="173" spans="1:56" ht="13" x14ac:dyDescent="0.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</row>
    <row r="174" spans="1:56" ht="13" x14ac:dyDescent="0.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</row>
    <row r="175" spans="1:56" ht="13" x14ac:dyDescent="0.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</row>
    <row r="176" spans="1:56" ht="13" x14ac:dyDescent="0.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</row>
    <row r="177" spans="1:56" ht="13" x14ac:dyDescent="0.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</row>
    <row r="178" spans="1:56" ht="13" x14ac:dyDescent="0.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</row>
    <row r="179" spans="1:56" ht="13" x14ac:dyDescent="0.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</row>
    <row r="180" spans="1:56" ht="13" x14ac:dyDescent="0.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</row>
    <row r="181" spans="1:56" ht="13" x14ac:dyDescent="0.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</row>
    <row r="182" spans="1:56" ht="13" x14ac:dyDescent="0.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</row>
    <row r="183" spans="1:56" ht="13" x14ac:dyDescent="0.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</row>
    <row r="184" spans="1:56" ht="13" x14ac:dyDescent="0.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</row>
    <row r="185" spans="1:56" ht="13" x14ac:dyDescent="0.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</row>
    <row r="186" spans="1:56" ht="13" x14ac:dyDescent="0.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</row>
    <row r="187" spans="1:56" ht="13" x14ac:dyDescent="0.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</row>
    <row r="188" spans="1:56" ht="13" x14ac:dyDescent="0.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</row>
    <row r="189" spans="1:56" ht="13" x14ac:dyDescent="0.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</row>
    <row r="190" spans="1:56" ht="13" x14ac:dyDescent="0.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</row>
    <row r="191" spans="1:56" ht="13" x14ac:dyDescent="0.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</row>
    <row r="192" spans="1:56" ht="13" x14ac:dyDescent="0.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</row>
    <row r="193" spans="1:56" ht="13" x14ac:dyDescent="0.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</row>
    <row r="194" spans="1:56" ht="13" x14ac:dyDescent="0.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</row>
    <row r="195" spans="1:56" ht="13" x14ac:dyDescent="0.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</row>
    <row r="196" spans="1:56" ht="13" x14ac:dyDescent="0.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</row>
    <row r="197" spans="1:56" ht="13" x14ac:dyDescent="0.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</row>
    <row r="198" spans="1:56" ht="13" x14ac:dyDescent="0.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</row>
    <row r="199" spans="1:56" ht="13" x14ac:dyDescent="0.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</row>
    <row r="200" spans="1:56" ht="13" x14ac:dyDescent="0.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</row>
    <row r="201" spans="1:56" ht="13" x14ac:dyDescent="0.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</row>
    <row r="202" spans="1:56" ht="13" x14ac:dyDescent="0.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</row>
    <row r="203" spans="1:56" ht="13" x14ac:dyDescent="0.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</row>
    <row r="204" spans="1:56" ht="13" x14ac:dyDescent="0.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</row>
    <row r="205" spans="1:56" ht="13" x14ac:dyDescent="0.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</row>
    <row r="206" spans="1:56" ht="13" x14ac:dyDescent="0.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</row>
    <row r="207" spans="1:56" ht="13" x14ac:dyDescent="0.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</row>
    <row r="208" spans="1:56" ht="13" x14ac:dyDescent="0.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</row>
    <row r="209" spans="1:56" ht="13" x14ac:dyDescent="0.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</row>
    <row r="210" spans="1:56" ht="13" x14ac:dyDescent="0.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</row>
    <row r="211" spans="1:56" ht="13" x14ac:dyDescent="0.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</row>
    <row r="212" spans="1:56" ht="13" x14ac:dyDescent="0.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</row>
    <row r="213" spans="1:56" ht="13" x14ac:dyDescent="0.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</row>
    <row r="214" spans="1:56" ht="13" x14ac:dyDescent="0.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</row>
    <row r="215" spans="1:56" ht="13" x14ac:dyDescent="0.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</row>
    <row r="216" spans="1:56" ht="13" x14ac:dyDescent="0.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</row>
    <row r="217" spans="1:56" ht="13" x14ac:dyDescent="0.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</row>
    <row r="218" spans="1:56" ht="13" x14ac:dyDescent="0.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</row>
    <row r="219" spans="1:56" ht="13" x14ac:dyDescent="0.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</row>
    <row r="220" spans="1:56" ht="13" x14ac:dyDescent="0.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</row>
    <row r="221" spans="1:56" ht="13" x14ac:dyDescent="0.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</row>
    <row r="222" spans="1:56" ht="13" x14ac:dyDescent="0.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</row>
    <row r="223" spans="1:56" ht="13" x14ac:dyDescent="0.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</row>
    <row r="224" spans="1:56" ht="13" x14ac:dyDescent="0.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</row>
    <row r="225" spans="1:56" ht="13" x14ac:dyDescent="0.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</row>
    <row r="226" spans="1:56" ht="13" x14ac:dyDescent="0.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</row>
    <row r="227" spans="1:56" ht="13" x14ac:dyDescent="0.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</row>
    <row r="228" spans="1:56" ht="13" x14ac:dyDescent="0.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</row>
    <row r="229" spans="1:56" ht="13" x14ac:dyDescent="0.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</row>
    <row r="230" spans="1:56" ht="13" x14ac:dyDescent="0.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</row>
    <row r="231" spans="1:56" ht="13" x14ac:dyDescent="0.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</row>
    <row r="232" spans="1:56" ht="13" x14ac:dyDescent="0.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</row>
    <row r="233" spans="1:56" ht="13" x14ac:dyDescent="0.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</row>
    <row r="234" spans="1:56" ht="13" x14ac:dyDescent="0.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</row>
    <row r="235" spans="1:56" ht="13" x14ac:dyDescent="0.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</row>
    <row r="236" spans="1:56" ht="13" x14ac:dyDescent="0.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</row>
    <row r="237" spans="1:56" ht="13" x14ac:dyDescent="0.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</row>
    <row r="238" spans="1:56" ht="13" x14ac:dyDescent="0.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</row>
    <row r="239" spans="1:56" ht="13" x14ac:dyDescent="0.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</row>
    <row r="240" spans="1:56" ht="13" x14ac:dyDescent="0.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</row>
    <row r="241" spans="1:56" ht="13" x14ac:dyDescent="0.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</row>
    <row r="242" spans="1:56" ht="13" x14ac:dyDescent="0.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</row>
    <row r="243" spans="1:56" ht="13" x14ac:dyDescent="0.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</row>
    <row r="244" spans="1:56" ht="13" x14ac:dyDescent="0.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</row>
    <row r="245" spans="1:56" ht="13" x14ac:dyDescent="0.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</row>
    <row r="246" spans="1:56" ht="13" x14ac:dyDescent="0.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</row>
    <row r="247" spans="1:56" ht="13" x14ac:dyDescent="0.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</row>
    <row r="248" spans="1:56" ht="13" x14ac:dyDescent="0.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</row>
    <row r="249" spans="1:56" ht="13" x14ac:dyDescent="0.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</row>
    <row r="250" spans="1:56" ht="13" x14ac:dyDescent="0.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</row>
    <row r="251" spans="1:56" ht="13" x14ac:dyDescent="0.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</row>
    <row r="252" spans="1:56" ht="13" x14ac:dyDescent="0.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</row>
    <row r="253" spans="1:56" ht="13" x14ac:dyDescent="0.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</row>
    <row r="254" spans="1:56" ht="13" x14ac:dyDescent="0.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</row>
    <row r="255" spans="1:56" ht="13" x14ac:dyDescent="0.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</row>
    <row r="256" spans="1:56" ht="13" x14ac:dyDescent="0.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</row>
    <row r="257" spans="1:56" ht="13" x14ac:dyDescent="0.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</row>
    <row r="258" spans="1:56" ht="13" x14ac:dyDescent="0.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</row>
    <row r="259" spans="1:56" ht="13" x14ac:dyDescent="0.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</row>
    <row r="260" spans="1:56" ht="13" x14ac:dyDescent="0.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</row>
    <row r="261" spans="1:56" ht="13" x14ac:dyDescent="0.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</row>
    <row r="262" spans="1:56" ht="13" x14ac:dyDescent="0.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</row>
    <row r="263" spans="1:56" ht="13" x14ac:dyDescent="0.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</row>
    <row r="264" spans="1:56" ht="13" x14ac:dyDescent="0.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</row>
    <row r="265" spans="1:56" ht="13" x14ac:dyDescent="0.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</row>
    <row r="266" spans="1:56" ht="13" x14ac:dyDescent="0.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</row>
    <row r="267" spans="1:56" ht="13" x14ac:dyDescent="0.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</row>
    <row r="268" spans="1:56" ht="13" x14ac:dyDescent="0.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</row>
    <row r="269" spans="1:56" ht="13" x14ac:dyDescent="0.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</row>
    <row r="270" spans="1:56" ht="13" x14ac:dyDescent="0.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</row>
    <row r="271" spans="1:56" ht="13" x14ac:dyDescent="0.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</row>
    <row r="272" spans="1:56" ht="13" x14ac:dyDescent="0.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</row>
    <row r="273" spans="1:56" ht="13" x14ac:dyDescent="0.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</row>
    <row r="274" spans="1:56" ht="13" x14ac:dyDescent="0.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</row>
    <row r="275" spans="1:56" ht="13" x14ac:dyDescent="0.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</row>
    <row r="276" spans="1:56" ht="13" x14ac:dyDescent="0.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</row>
    <row r="277" spans="1:56" ht="13" x14ac:dyDescent="0.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</row>
    <row r="278" spans="1:56" ht="13" x14ac:dyDescent="0.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</row>
    <row r="279" spans="1:56" ht="13" x14ac:dyDescent="0.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</row>
    <row r="280" spans="1:56" ht="13" x14ac:dyDescent="0.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</row>
    <row r="281" spans="1:56" ht="13" x14ac:dyDescent="0.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</row>
    <row r="282" spans="1:56" ht="13" x14ac:dyDescent="0.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</row>
    <row r="283" spans="1:56" ht="13" x14ac:dyDescent="0.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</row>
    <row r="284" spans="1:56" ht="13" x14ac:dyDescent="0.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</row>
    <row r="285" spans="1:56" ht="13" x14ac:dyDescent="0.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</row>
    <row r="286" spans="1:56" ht="13" x14ac:dyDescent="0.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</row>
    <row r="287" spans="1:56" ht="13" x14ac:dyDescent="0.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</row>
    <row r="288" spans="1:56" ht="13" x14ac:dyDescent="0.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</row>
    <row r="289" spans="1:56" ht="13" x14ac:dyDescent="0.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</row>
    <row r="290" spans="1:56" ht="13" x14ac:dyDescent="0.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</row>
    <row r="291" spans="1:56" ht="13" x14ac:dyDescent="0.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</row>
    <row r="292" spans="1:56" ht="13" x14ac:dyDescent="0.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</row>
    <row r="293" spans="1:56" ht="13" x14ac:dyDescent="0.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</row>
    <row r="294" spans="1:56" ht="13" x14ac:dyDescent="0.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</row>
    <row r="295" spans="1:56" ht="13" x14ac:dyDescent="0.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</row>
    <row r="296" spans="1:56" ht="13" x14ac:dyDescent="0.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</row>
    <row r="297" spans="1:56" ht="13" x14ac:dyDescent="0.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</row>
    <row r="298" spans="1:56" ht="13" x14ac:dyDescent="0.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</row>
    <row r="299" spans="1:56" ht="13" x14ac:dyDescent="0.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</row>
    <row r="300" spans="1:56" ht="13" x14ac:dyDescent="0.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</row>
    <row r="301" spans="1:56" ht="13" x14ac:dyDescent="0.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</row>
    <row r="302" spans="1:56" ht="13" x14ac:dyDescent="0.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</row>
    <row r="303" spans="1:56" ht="13" x14ac:dyDescent="0.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</row>
    <row r="304" spans="1:56" ht="13" x14ac:dyDescent="0.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</row>
    <row r="305" spans="1:56" ht="13" x14ac:dyDescent="0.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</row>
    <row r="306" spans="1:56" ht="13" x14ac:dyDescent="0.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</row>
    <row r="307" spans="1:56" ht="13" x14ac:dyDescent="0.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</row>
    <row r="308" spans="1:56" ht="13" x14ac:dyDescent="0.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</row>
    <row r="309" spans="1:56" ht="13" x14ac:dyDescent="0.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</row>
    <row r="310" spans="1:56" ht="13" x14ac:dyDescent="0.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</row>
    <row r="311" spans="1:56" ht="13" x14ac:dyDescent="0.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</row>
    <row r="312" spans="1:56" ht="13" x14ac:dyDescent="0.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</row>
    <row r="313" spans="1:56" ht="13" x14ac:dyDescent="0.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</row>
    <row r="314" spans="1:56" ht="13" x14ac:dyDescent="0.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</row>
    <row r="315" spans="1:56" ht="13" x14ac:dyDescent="0.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</row>
    <row r="316" spans="1:56" ht="13" x14ac:dyDescent="0.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</row>
    <row r="317" spans="1:56" ht="13" x14ac:dyDescent="0.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</row>
    <row r="318" spans="1:56" ht="13" x14ac:dyDescent="0.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</row>
    <row r="319" spans="1:56" ht="13" x14ac:dyDescent="0.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</row>
    <row r="320" spans="1:56" ht="13" x14ac:dyDescent="0.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</row>
    <row r="321" spans="1:56" ht="13" x14ac:dyDescent="0.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</row>
    <row r="322" spans="1:56" ht="13" x14ac:dyDescent="0.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</row>
    <row r="323" spans="1:56" ht="13" x14ac:dyDescent="0.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</row>
    <row r="324" spans="1:56" ht="13" x14ac:dyDescent="0.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</row>
    <row r="325" spans="1:56" ht="13" x14ac:dyDescent="0.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</row>
    <row r="326" spans="1:56" ht="13" x14ac:dyDescent="0.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</row>
    <row r="327" spans="1:56" ht="13" x14ac:dyDescent="0.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</row>
    <row r="328" spans="1:56" ht="13" x14ac:dyDescent="0.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</row>
    <row r="329" spans="1:56" ht="13" x14ac:dyDescent="0.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</row>
    <row r="330" spans="1:56" ht="13" x14ac:dyDescent="0.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</row>
    <row r="331" spans="1:56" ht="13" x14ac:dyDescent="0.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</row>
    <row r="332" spans="1:56" ht="13" x14ac:dyDescent="0.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</row>
    <row r="333" spans="1:56" ht="13" x14ac:dyDescent="0.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</row>
    <row r="334" spans="1:56" ht="13" x14ac:dyDescent="0.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</row>
    <row r="335" spans="1:56" ht="13" x14ac:dyDescent="0.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</row>
    <row r="336" spans="1:56" ht="13" x14ac:dyDescent="0.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</row>
    <row r="337" spans="1:56" ht="13" x14ac:dyDescent="0.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</row>
    <row r="338" spans="1:56" ht="13" x14ac:dyDescent="0.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</row>
    <row r="339" spans="1:56" ht="13" x14ac:dyDescent="0.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</row>
    <row r="340" spans="1:56" ht="13" x14ac:dyDescent="0.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</row>
    <row r="341" spans="1:56" ht="13" x14ac:dyDescent="0.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</row>
    <row r="342" spans="1:56" ht="13" x14ac:dyDescent="0.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</row>
    <row r="343" spans="1:56" ht="13" x14ac:dyDescent="0.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</row>
    <row r="344" spans="1:56" ht="13" x14ac:dyDescent="0.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</row>
    <row r="345" spans="1:56" ht="13" x14ac:dyDescent="0.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</row>
    <row r="346" spans="1:56" ht="13" x14ac:dyDescent="0.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</row>
    <row r="347" spans="1:56" ht="13" x14ac:dyDescent="0.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</row>
    <row r="348" spans="1:56" ht="13" x14ac:dyDescent="0.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</row>
    <row r="349" spans="1:56" ht="13" x14ac:dyDescent="0.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</row>
    <row r="350" spans="1:56" ht="13" x14ac:dyDescent="0.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</row>
    <row r="351" spans="1:56" ht="13" x14ac:dyDescent="0.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</row>
    <row r="352" spans="1:56" ht="13" x14ac:dyDescent="0.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</row>
    <row r="353" spans="1:56" ht="13" x14ac:dyDescent="0.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</row>
    <row r="354" spans="1:56" ht="13" x14ac:dyDescent="0.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</row>
    <row r="355" spans="1:56" ht="13" x14ac:dyDescent="0.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</row>
    <row r="356" spans="1:56" ht="13" x14ac:dyDescent="0.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</row>
    <row r="357" spans="1:56" ht="13" x14ac:dyDescent="0.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</row>
    <row r="358" spans="1:56" ht="13" x14ac:dyDescent="0.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</row>
    <row r="359" spans="1:56" ht="13" x14ac:dyDescent="0.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</row>
    <row r="360" spans="1:56" ht="13" x14ac:dyDescent="0.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</row>
    <row r="361" spans="1:56" ht="13" x14ac:dyDescent="0.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</row>
    <row r="362" spans="1:56" ht="13" x14ac:dyDescent="0.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</row>
    <row r="363" spans="1:56" ht="13" x14ac:dyDescent="0.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</row>
    <row r="364" spans="1:56" ht="13" x14ac:dyDescent="0.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</row>
    <row r="365" spans="1:56" ht="13" x14ac:dyDescent="0.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</row>
    <row r="366" spans="1:56" ht="13" x14ac:dyDescent="0.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</row>
    <row r="367" spans="1:56" ht="13" x14ac:dyDescent="0.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</row>
    <row r="368" spans="1:56" ht="13" x14ac:dyDescent="0.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</row>
    <row r="369" spans="1:56" ht="13" x14ac:dyDescent="0.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</row>
    <row r="370" spans="1:56" ht="13" x14ac:dyDescent="0.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</row>
    <row r="371" spans="1:56" ht="13" x14ac:dyDescent="0.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</row>
    <row r="372" spans="1:56" ht="13" x14ac:dyDescent="0.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</row>
    <row r="373" spans="1:56" ht="13" x14ac:dyDescent="0.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</row>
    <row r="374" spans="1:56" ht="13" x14ac:dyDescent="0.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</row>
    <row r="375" spans="1:56" ht="13" x14ac:dyDescent="0.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</row>
    <row r="376" spans="1:56" ht="13" x14ac:dyDescent="0.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</row>
    <row r="377" spans="1:56" ht="13" x14ac:dyDescent="0.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</row>
    <row r="378" spans="1:56" ht="13" x14ac:dyDescent="0.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</row>
    <row r="379" spans="1:56" ht="13" x14ac:dyDescent="0.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</row>
    <row r="380" spans="1:56" ht="13" x14ac:dyDescent="0.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</row>
    <row r="381" spans="1:56" ht="13" x14ac:dyDescent="0.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</row>
    <row r="382" spans="1:56" ht="13" x14ac:dyDescent="0.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</row>
    <row r="383" spans="1:56" ht="13" x14ac:dyDescent="0.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</row>
    <row r="384" spans="1:56" ht="13" x14ac:dyDescent="0.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</row>
    <row r="385" spans="1:56" ht="13" x14ac:dyDescent="0.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</row>
    <row r="386" spans="1:56" ht="13" x14ac:dyDescent="0.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</row>
    <row r="387" spans="1:56" ht="13" x14ac:dyDescent="0.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</row>
    <row r="388" spans="1:56" ht="13" x14ac:dyDescent="0.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</row>
    <row r="389" spans="1:56" ht="13" x14ac:dyDescent="0.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</row>
    <row r="390" spans="1:56" ht="13" x14ac:dyDescent="0.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</row>
    <row r="391" spans="1:56" ht="13" x14ac:dyDescent="0.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</row>
    <row r="392" spans="1:56" ht="13" x14ac:dyDescent="0.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</row>
    <row r="393" spans="1:56" ht="13" x14ac:dyDescent="0.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</row>
    <row r="394" spans="1:56" ht="13" x14ac:dyDescent="0.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</row>
    <row r="395" spans="1:56" ht="13" x14ac:dyDescent="0.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</row>
    <row r="396" spans="1:56" ht="13" x14ac:dyDescent="0.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</row>
    <row r="397" spans="1:56" ht="13" x14ac:dyDescent="0.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</row>
    <row r="398" spans="1:56" ht="13" x14ac:dyDescent="0.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</row>
    <row r="399" spans="1:56" ht="13" x14ac:dyDescent="0.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</row>
    <row r="400" spans="1:56" ht="13" x14ac:dyDescent="0.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</row>
    <row r="401" spans="1:56" ht="13" x14ac:dyDescent="0.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</row>
    <row r="402" spans="1:56" ht="13" x14ac:dyDescent="0.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</row>
    <row r="403" spans="1:56" ht="13" x14ac:dyDescent="0.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</row>
    <row r="404" spans="1:56" ht="13" x14ac:dyDescent="0.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</row>
    <row r="405" spans="1:56" ht="13" x14ac:dyDescent="0.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</row>
    <row r="406" spans="1:56" ht="13" x14ac:dyDescent="0.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</row>
    <row r="407" spans="1:56" ht="13" x14ac:dyDescent="0.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</row>
    <row r="408" spans="1:56" ht="13" x14ac:dyDescent="0.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</row>
    <row r="409" spans="1:56" ht="13" x14ac:dyDescent="0.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</row>
    <row r="410" spans="1:56" ht="13" x14ac:dyDescent="0.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</row>
    <row r="411" spans="1:56" ht="13" x14ac:dyDescent="0.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</row>
    <row r="412" spans="1:56" ht="13" x14ac:dyDescent="0.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</row>
    <row r="413" spans="1:56" ht="13" x14ac:dyDescent="0.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</row>
    <row r="414" spans="1:56" ht="13" x14ac:dyDescent="0.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</row>
    <row r="415" spans="1:56" ht="13" x14ac:dyDescent="0.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</row>
    <row r="416" spans="1:56" ht="13" x14ac:dyDescent="0.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</row>
    <row r="417" spans="1:56" ht="13" x14ac:dyDescent="0.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</row>
    <row r="418" spans="1:56" ht="13" x14ac:dyDescent="0.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</row>
    <row r="419" spans="1:56" ht="13" x14ac:dyDescent="0.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</row>
    <row r="420" spans="1:56" ht="13" x14ac:dyDescent="0.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</row>
    <row r="421" spans="1:56" ht="13" x14ac:dyDescent="0.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</row>
    <row r="422" spans="1:56" ht="13" x14ac:dyDescent="0.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</row>
    <row r="423" spans="1:56" ht="13" x14ac:dyDescent="0.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</row>
    <row r="424" spans="1:56" ht="13" x14ac:dyDescent="0.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</row>
    <row r="425" spans="1:56" ht="13" x14ac:dyDescent="0.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</row>
    <row r="426" spans="1:56" ht="13" x14ac:dyDescent="0.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</row>
    <row r="427" spans="1:56" ht="13" x14ac:dyDescent="0.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</row>
    <row r="428" spans="1:56" ht="13" x14ac:dyDescent="0.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</row>
    <row r="429" spans="1:56" ht="13" x14ac:dyDescent="0.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</row>
    <row r="430" spans="1:56" ht="13" x14ac:dyDescent="0.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</row>
    <row r="431" spans="1:56" ht="13" x14ac:dyDescent="0.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</row>
    <row r="432" spans="1:56" ht="13" x14ac:dyDescent="0.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</row>
    <row r="433" spans="1:56" ht="13" x14ac:dyDescent="0.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</row>
    <row r="434" spans="1:56" ht="13" x14ac:dyDescent="0.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</row>
    <row r="435" spans="1:56" ht="13" x14ac:dyDescent="0.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</row>
    <row r="436" spans="1:56" ht="13" x14ac:dyDescent="0.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</row>
    <row r="437" spans="1:56" ht="13" x14ac:dyDescent="0.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</row>
    <row r="438" spans="1:56" ht="13" x14ac:dyDescent="0.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</row>
    <row r="439" spans="1:56" ht="13" x14ac:dyDescent="0.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</row>
    <row r="440" spans="1:56" ht="13" x14ac:dyDescent="0.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</row>
    <row r="441" spans="1:56" ht="13" x14ac:dyDescent="0.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</row>
    <row r="442" spans="1:56" ht="13" x14ac:dyDescent="0.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</row>
    <row r="443" spans="1:56" ht="13" x14ac:dyDescent="0.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</row>
    <row r="444" spans="1:56" ht="13" x14ac:dyDescent="0.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</row>
    <row r="445" spans="1:56" ht="13" x14ac:dyDescent="0.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</row>
    <row r="446" spans="1:56" ht="13" x14ac:dyDescent="0.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</row>
    <row r="447" spans="1:56" ht="13" x14ac:dyDescent="0.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</row>
    <row r="448" spans="1:56" ht="13" x14ac:dyDescent="0.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</row>
    <row r="449" spans="1:56" ht="13" x14ac:dyDescent="0.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</row>
    <row r="450" spans="1:56" ht="13" x14ac:dyDescent="0.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</row>
    <row r="451" spans="1:56" ht="13" x14ac:dyDescent="0.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</row>
    <row r="452" spans="1:56" ht="13" x14ac:dyDescent="0.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</row>
    <row r="453" spans="1:56" ht="13" x14ac:dyDescent="0.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</row>
    <row r="454" spans="1:56" ht="13" x14ac:dyDescent="0.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</row>
    <row r="455" spans="1:56" ht="13" x14ac:dyDescent="0.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</row>
    <row r="456" spans="1:56" ht="13" x14ac:dyDescent="0.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</row>
    <row r="457" spans="1:56" ht="13" x14ac:dyDescent="0.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</row>
    <row r="458" spans="1:56" ht="13" x14ac:dyDescent="0.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</row>
    <row r="459" spans="1:56" ht="13" x14ac:dyDescent="0.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</row>
    <row r="460" spans="1:56" ht="13" x14ac:dyDescent="0.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</row>
    <row r="461" spans="1:56" ht="13" x14ac:dyDescent="0.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</row>
    <row r="462" spans="1:56" ht="13" x14ac:dyDescent="0.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</row>
    <row r="463" spans="1:56" ht="13" x14ac:dyDescent="0.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</row>
    <row r="464" spans="1:56" ht="13" x14ac:dyDescent="0.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</row>
    <row r="465" spans="1:56" ht="13" x14ac:dyDescent="0.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</row>
    <row r="466" spans="1:56" ht="13" x14ac:dyDescent="0.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</row>
    <row r="467" spans="1:56" ht="13" x14ac:dyDescent="0.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</row>
    <row r="468" spans="1:56" ht="13" x14ac:dyDescent="0.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</row>
    <row r="469" spans="1:56" ht="13" x14ac:dyDescent="0.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</row>
    <row r="470" spans="1:56" ht="13" x14ac:dyDescent="0.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</row>
    <row r="471" spans="1:56" ht="13" x14ac:dyDescent="0.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</row>
    <row r="472" spans="1:56" ht="13" x14ac:dyDescent="0.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</row>
    <row r="473" spans="1:56" ht="13" x14ac:dyDescent="0.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</row>
    <row r="474" spans="1:56" ht="13" x14ac:dyDescent="0.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</row>
    <row r="475" spans="1:56" ht="13" x14ac:dyDescent="0.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</row>
    <row r="476" spans="1:56" ht="13" x14ac:dyDescent="0.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</row>
    <row r="477" spans="1:56" ht="13" x14ac:dyDescent="0.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</row>
    <row r="478" spans="1:56" ht="13" x14ac:dyDescent="0.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</row>
    <row r="479" spans="1:56" ht="13" x14ac:dyDescent="0.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</row>
    <row r="480" spans="1:56" ht="13" x14ac:dyDescent="0.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</row>
    <row r="481" spans="1:56" ht="13" x14ac:dyDescent="0.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</row>
    <row r="482" spans="1:56" ht="13" x14ac:dyDescent="0.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</row>
    <row r="483" spans="1:56" ht="13" x14ac:dyDescent="0.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</row>
    <row r="484" spans="1:56" ht="13" x14ac:dyDescent="0.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</row>
    <row r="485" spans="1:56" ht="13" x14ac:dyDescent="0.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</row>
    <row r="486" spans="1:56" ht="13" x14ac:dyDescent="0.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</row>
    <row r="487" spans="1:56" ht="13" x14ac:dyDescent="0.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</row>
    <row r="488" spans="1:56" ht="13" x14ac:dyDescent="0.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</row>
    <row r="489" spans="1:56" ht="13" x14ac:dyDescent="0.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</row>
    <row r="490" spans="1:56" ht="13" x14ac:dyDescent="0.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</row>
    <row r="491" spans="1:56" ht="13" x14ac:dyDescent="0.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</row>
    <row r="492" spans="1:56" ht="13" x14ac:dyDescent="0.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</row>
    <row r="493" spans="1:56" ht="13" x14ac:dyDescent="0.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</row>
    <row r="494" spans="1:56" ht="13" x14ac:dyDescent="0.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</row>
    <row r="495" spans="1:56" ht="13" x14ac:dyDescent="0.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</row>
    <row r="496" spans="1:56" ht="13" x14ac:dyDescent="0.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</row>
    <row r="497" spans="1:56" ht="13" x14ac:dyDescent="0.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</row>
    <row r="498" spans="1:56" ht="13" x14ac:dyDescent="0.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</row>
    <row r="499" spans="1:56" ht="13" x14ac:dyDescent="0.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</row>
    <row r="500" spans="1:56" ht="13" x14ac:dyDescent="0.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</row>
    <row r="501" spans="1:56" ht="13" x14ac:dyDescent="0.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</row>
    <row r="502" spans="1:56" ht="13" x14ac:dyDescent="0.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</row>
    <row r="503" spans="1:56" ht="13" x14ac:dyDescent="0.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</row>
    <row r="504" spans="1:56" ht="13" x14ac:dyDescent="0.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</row>
    <row r="505" spans="1:56" ht="13" x14ac:dyDescent="0.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</row>
    <row r="506" spans="1:56" ht="13" x14ac:dyDescent="0.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</row>
    <row r="507" spans="1:56" ht="13" x14ac:dyDescent="0.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</row>
    <row r="508" spans="1:56" ht="13" x14ac:dyDescent="0.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</row>
    <row r="509" spans="1:56" ht="13" x14ac:dyDescent="0.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</row>
    <row r="510" spans="1:56" ht="13" x14ac:dyDescent="0.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</row>
    <row r="511" spans="1:56" ht="13" x14ac:dyDescent="0.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</row>
    <row r="512" spans="1:56" ht="13" x14ac:dyDescent="0.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</row>
    <row r="513" spans="1:56" ht="13" x14ac:dyDescent="0.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</row>
    <row r="514" spans="1:56" ht="13" x14ac:dyDescent="0.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</row>
    <row r="515" spans="1:56" ht="13" x14ac:dyDescent="0.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</row>
    <row r="516" spans="1:56" ht="13" x14ac:dyDescent="0.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</row>
    <row r="517" spans="1:56" ht="13" x14ac:dyDescent="0.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</row>
    <row r="518" spans="1:56" ht="13" x14ac:dyDescent="0.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</row>
    <row r="519" spans="1:56" ht="13" x14ac:dyDescent="0.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</row>
    <row r="520" spans="1:56" ht="13" x14ac:dyDescent="0.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</row>
    <row r="521" spans="1:56" ht="13" x14ac:dyDescent="0.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</row>
    <row r="522" spans="1:56" ht="13" x14ac:dyDescent="0.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</row>
    <row r="523" spans="1:56" ht="13" x14ac:dyDescent="0.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</row>
    <row r="524" spans="1:56" ht="13" x14ac:dyDescent="0.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</row>
    <row r="525" spans="1:56" ht="13" x14ac:dyDescent="0.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</row>
    <row r="526" spans="1:56" ht="13" x14ac:dyDescent="0.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</row>
    <row r="527" spans="1:56" ht="13" x14ac:dyDescent="0.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</row>
    <row r="528" spans="1:56" ht="13" x14ac:dyDescent="0.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</row>
    <row r="529" spans="1:56" ht="13" x14ac:dyDescent="0.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</row>
    <row r="530" spans="1:56" ht="13" x14ac:dyDescent="0.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</row>
    <row r="531" spans="1:56" ht="13" x14ac:dyDescent="0.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</row>
    <row r="532" spans="1:56" ht="13" x14ac:dyDescent="0.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</row>
    <row r="533" spans="1:56" ht="13" x14ac:dyDescent="0.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</row>
    <row r="534" spans="1:56" ht="13" x14ac:dyDescent="0.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</row>
    <row r="535" spans="1:56" ht="13" x14ac:dyDescent="0.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</row>
    <row r="536" spans="1:56" ht="13" x14ac:dyDescent="0.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</row>
    <row r="537" spans="1:56" ht="13" x14ac:dyDescent="0.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</row>
    <row r="538" spans="1:56" ht="13" x14ac:dyDescent="0.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</row>
    <row r="539" spans="1:56" ht="13" x14ac:dyDescent="0.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</row>
    <row r="540" spans="1:56" ht="13" x14ac:dyDescent="0.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</row>
    <row r="541" spans="1:56" ht="13" x14ac:dyDescent="0.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</row>
    <row r="542" spans="1:56" ht="13" x14ac:dyDescent="0.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</row>
    <row r="543" spans="1:56" ht="13" x14ac:dyDescent="0.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</row>
    <row r="544" spans="1:56" ht="13" x14ac:dyDescent="0.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</row>
    <row r="545" spans="1:56" ht="13" x14ac:dyDescent="0.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</row>
    <row r="546" spans="1:56" ht="13" x14ac:dyDescent="0.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</row>
    <row r="547" spans="1:56" ht="13" x14ac:dyDescent="0.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</row>
    <row r="548" spans="1:56" ht="13" x14ac:dyDescent="0.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</row>
    <row r="549" spans="1:56" ht="13" x14ac:dyDescent="0.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</row>
    <row r="550" spans="1:56" ht="13" x14ac:dyDescent="0.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</row>
    <row r="551" spans="1:56" ht="13" x14ac:dyDescent="0.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</row>
    <row r="552" spans="1:56" ht="13" x14ac:dyDescent="0.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</row>
    <row r="553" spans="1:56" ht="13" x14ac:dyDescent="0.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</row>
    <row r="554" spans="1:56" ht="13" x14ac:dyDescent="0.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</row>
    <row r="555" spans="1:56" ht="13" x14ac:dyDescent="0.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</row>
    <row r="556" spans="1:56" ht="13" x14ac:dyDescent="0.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</row>
    <row r="557" spans="1:56" ht="13" x14ac:dyDescent="0.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</row>
    <row r="558" spans="1:56" ht="13" x14ac:dyDescent="0.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</row>
    <row r="559" spans="1:56" ht="13" x14ac:dyDescent="0.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</row>
    <row r="560" spans="1:56" ht="13" x14ac:dyDescent="0.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</row>
    <row r="561" spans="1:56" ht="13" x14ac:dyDescent="0.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</row>
    <row r="562" spans="1:56" ht="13" x14ac:dyDescent="0.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</row>
    <row r="563" spans="1:56" ht="13" x14ac:dyDescent="0.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</row>
    <row r="564" spans="1:56" ht="13" x14ac:dyDescent="0.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</row>
    <row r="565" spans="1:56" ht="13" x14ac:dyDescent="0.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</row>
    <row r="566" spans="1:56" ht="13" x14ac:dyDescent="0.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</row>
    <row r="567" spans="1:56" ht="13" x14ac:dyDescent="0.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</row>
    <row r="568" spans="1:56" ht="13" x14ac:dyDescent="0.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</row>
    <row r="569" spans="1:56" ht="13" x14ac:dyDescent="0.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</row>
    <row r="570" spans="1:56" ht="13" x14ac:dyDescent="0.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</row>
    <row r="571" spans="1:56" ht="13" x14ac:dyDescent="0.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</row>
    <row r="572" spans="1:56" ht="13" x14ac:dyDescent="0.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</row>
    <row r="573" spans="1:56" ht="13" x14ac:dyDescent="0.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</row>
    <row r="574" spans="1:56" ht="13" x14ac:dyDescent="0.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</row>
    <row r="575" spans="1:56" ht="13" x14ac:dyDescent="0.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</row>
    <row r="576" spans="1:56" ht="13" x14ac:dyDescent="0.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</row>
    <row r="577" spans="1:56" ht="13" x14ac:dyDescent="0.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</row>
    <row r="578" spans="1:56" ht="13" x14ac:dyDescent="0.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</row>
    <row r="579" spans="1:56" ht="13" x14ac:dyDescent="0.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</row>
    <row r="580" spans="1:56" ht="13" x14ac:dyDescent="0.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</row>
    <row r="581" spans="1:56" ht="13" x14ac:dyDescent="0.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</row>
    <row r="582" spans="1:56" ht="13" x14ac:dyDescent="0.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</row>
    <row r="583" spans="1:56" ht="13" x14ac:dyDescent="0.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</row>
    <row r="584" spans="1:56" ht="13" x14ac:dyDescent="0.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</row>
    <row r="585" spans="1:56" ht="13" x14ac:dyDescent="0.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</row>
    <row r="586" spans="1:56" ht="13" x14ac:dyDescent="0.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</row>
    <row r="587" spans="1:56" ht="13" x14ac:dyDescent="0.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</row>
    <row r="588" spans="1:56" ht="13" x14ac:dyDescent="0.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</row>
    <row r="589" spans="1:56" ht="13" x14ac:dyDescent="0.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</row>
    <row r="590" spans="1:56" ht="13" x14ac:dyDescent="0.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</row>
    <row r="591" spans="1:56" ht="13" x14ac:dyDescent="0.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</row>
    <row r="592" spans="1:56" ht="13" x14ac:dyDescent="0.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</row>
    <row r="593" spans="1:56" ht="13" x14ac:dyDescent="0.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</row>
    <row r="594" spans="1:56" ht="13" x14ac:dyDescent="0.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</row>
    <row r="595" spans="1:56" ht="13" x14ac:dyDescent="0.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</row>
    <row r="596" spans="1:56" ht="13" x14ac:dyDescent="0.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</row>
    <row r="597" spans="1:56" ht="13" x14ac:dyDescent="0.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</row>
    <row r="598" spans="1:56" ht="13" x14ac:dyDescent="0.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</row>
    <row r="599" spans="1:56" ht="13" x14ac:dyDescent="0.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</row>
    <row r="600" spans="1:56" ht="13" x14ac:dyDescent="0.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</row>
    <row r="601" spans="1:56" ht="13" x14ac:dyDescent="0.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</row>
    <row r="602" spans="1:56" ht="13" x14ac:dyDescent="0.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</row>
    <row r="603" spans="1:56" ht="13" x14ac:dyDescent="0.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</row>
    <row r="604" spans="1:56" ht="13" x14ac:dyDescent="0.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</row>
    <row r="605" spans="1:56" ht="13" x14ac:dyDescent="0.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</row>
    <row r="606" spans="1:56" ht="13" x14ac:dyDescent="0.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</row>
    <row r="607" spans="1:56" ht="13" x14ac:dyDescent="0.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</row>
    <row r="608" spans="1:56" ht="13" x14ac:dyDescent="0.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</row>
    <row r="609" spans="1:56" ht="13" x14ac:dyDescent="0.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</row>
    <row r="610" spans="1:56" ht="13" x14ac:dyDescent="0.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</row>
    <row r="611" spans="1:56" ht="13" x14ac:dyDescent="0.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</row>
    <row r="612" spans="1:56" ht="13" x14ac:dyDescent="0.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</row>
    <row r="613" spans="1:56" ht="13" x14ac:dyDescent="0.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</row>
    <row r="614" spans="1:56" ht="13" x14ac:dyDescent="0.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</row>
    <row r="615" spans="1:56" ht="13" x14ac:dyDescent="0.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</row>
    <row r="616" spans="1:56" ht="13" x14ac:dyDescent="0.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</row>
    <row r="617" spans="1:56" ht="13" x14ac:dyDescent="0.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</row>
    <row r="618" spans="1:56" ht="13" x14ac:dyDescent="0.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</row>
    <row r="619" spans="1:56" ht="13" x14ac:dyDescent="0.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</row>
    <row r="620" spans="1:56" ht="13" x14ac:dyDescent="0.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</row>
    <row r="621" spans="1:56" ht="13" x14ac:dyDescent="0.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</row>
    <row r="622" spans="1:56" ht="13" x14ac:dyDescent="0.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</row>
    <row r="623" spans="1:56" ht="13" x14ac:dyDescent="0.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</row>
    <row r="624" spans="1:56" ht="13" x14ac:dyDescent="0.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</row>
    <row r="625" spans="1:56" ht="13" x14ac:dyDescent="0.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</row>
    <row r="626" spans="1:56" ht="13" x14ac:dyDescent="0.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</row>
    <row r="627" spans="1:56" ht="13" x14ac:dyDescent="0.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</row>
    <row r="628" spans="1:56" ht="13" x14ac:dyDescent="0.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</row>
    <row r="629" spans="1:56" ht="13" x14ac:dyDescent="0.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</row>
    <row r="630" spans="1:56" ht="13" x14ac:dyDescent="0.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</row>
    <row r="631" spans="1:56" ht="13" x14ac:dyDescent="0.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</row>
    <row r="632" spans="1:56" ht="13" x14ac:dyDescent="0.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</row>
    <row r="633" spans="1:56" ht="13" x14ac:dyDescent="0.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</row>
    <row r="634" spans="1:56" ht="13" x14ac:dyDescent="0.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</row>
    <row r="635" spans="1:56" ht="13" x14ac:dyDescent="0.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</row>
    <row r="636" spans="1:56" ht="13" x14ac:dyDescent="0.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</row>
    <row r="637" spans="1:56" ht="13" x14ac:dyDescent="0.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</row>
    <row r="638" spans="1:56" ht="13" x14ac:dyDescent="0.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</row>
    <row r="639" spans="1:56" ht="13" x14ac:dyDescent="0.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</row>
    <row r="640" spans="1:56" ht="13" x14ac:dyDescent="0.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</row>
    <row r="641" spans="1:56" ht="13" x14ac:dyDescent="0.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</row>
    <row r="642" spans="1:56" ht="13" x14ac:dyDescent="0.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</row>
    <row r="643" spans="1:56" ht="13" x14ac:dyDescent="0.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</row>
    <row r="644" spans="1:56" ht="13" x14ac:dyDescent="0.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</row>
    <row r="645" spans="1:56" ht="13" x14ac:dyDescent="0.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</row>
    <row r="646" spans="1:56" ht="13" x14ac:dyDescent="0.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</row>
    <row r="647" spans="1:56" ht="13" x14ac:dyDescent="0.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</row>
    <row r="648" spans="1:56" ht="13" x14ac:dyDescent="0.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</row>
    <row r="649" spans="1:56" ht="13" x14ac:dyDescent="0.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</row>
    <row r="650" spans="1:56" ht="13" x14ac:dyDescent="0.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</row>
    <row r="651" spans="1:56" ht="13" x14ac:dyDescent="0.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</row>
    <row r="652" spans="1:56" ht="13" x14ac:dyDescent="0.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</row>
    <row r="653" spans="1:56" ht="13" x14ac:dyDescent="0.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</row>
    <row r="654" spans="1:56" ht="13" x14ac:dyDescent="0.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</row>
    <row r="655" spans="1:56" ht="13" x14ac:dyDescent="0.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</row>
    <row r="656" spans="1:56" ht="13" x14ac:dyDescent="0.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</row>
    <row r="657" spans="1:56" ht="13" x14ac:dyDescent="0.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</row>
    <row r="658" spans="1:56" ht="13" x14ac:dyDescent="0.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</row>
    <row r="659" spans="1:56" ht="13" x14ac:dyDescent="0.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</row>
    <row r="660" spans="1:56" ht="13" x14ac:dyDescent="0.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</row>
    <row r="661" spans="1:56" ht="13" x14ac:dyDescent="0.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</row>
    <row r="662" spans="1:56" ht="13" x14ac:dyDescent="0.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</row>
    <row r="663" spans="1:56" ht="13" x14ac:dyDescent="0.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</row>
    <row r="664" spans="1:56" ht="13" x14ac:dyDescent="0.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</row>
    <row r="665" spans="1:56" ht="13" x14ac:dyDescent="0.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</row>
    <row r="666" spans="1:56" ht="13" x14ac:dyDescent="0.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</row>
    <row r="667" spans="1:56" ht="13" x14ac:dyDescent="0.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</row>
    <row r="668" spans="1:56" ht="13" x14ac:dyDescent="0.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</row>
    <row r="669" spans="1:56" ht="13" x14ac:dyDescent="0.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</row>
    <row r="670" spans="1:56" ht="13" x14ac:dyDescent="0.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</row>
    <row r="671" spans="1:56" ht="13" x14ac:dyDescent="0.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</row>
    <row r="672" spans="1:56" ht="13" x14ac:dyDescent="0.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</row>
    <row r="673" spans="1:56" ht="13" x14ac:dyDescent="0.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</row>
    <row r="674" spans="1:56" ht="13" x14ac:dyDescent="0.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</row>
    <row r="675" spans="1:56" ht="13" x14ac:dyDescent="0.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</row>
    <row r="676" spans="1:56" ht="13" x14ac:dyDescent="0.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</row>
    <row r="677" spans="1:56" ht="13" x14ac:dyDescent="0.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</row>
    <row r="678" spans="1:56" ht="13" x14ac:dyDescent="0.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</row>
    <row r="679" spans="1:56" ht="13" x14ac:dyDescent="0.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</row>
    <row r="680" spans="1:56" ht="13" x14ac:dyDescent="0.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</row>
    <row r="681" spans="1:56" ht="13" x14ac:dyDescent="0.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</row>
    <row r="682" spans="1:56" ht="13" x14ac:dyDescent="0.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</row>
    <row r="683" spans="1:56" ht="13" x14ac:dyDescent="0.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</row>
    <row r="684" spans="1:56" ht="13" x14ac:dyDescent="0.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</row>
    <row r="685" spans="1:56" ht="13" x14ac:dyDescent="0.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</row>
    <row r="686" spans="1:56" ht="13" x14ac:dyDescent="0.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</row>
    <row r="687" spans="1:56" ht="13" x14ac:dyDescent="0.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</row>
    <row r="688" spans="1:56" ht="13" x14ac:dyDescent="0.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</row>
    <row r="689" spans="1:56" ht="13" x14ac:dyDescent="0.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</row>
    <row r="690" spans="1:56" ht="13" x14ac:dyDescent="0.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</row>
    <row r="691" spans="1:56" ht="13" x14ac:dyDescent="0.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</row>
    <row r="692" spans="1:56" ht="13" x14ac:dyDescent="0.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</row>
    <row r="693" spans="1:56" ht="13" x14ac:dyDescent="0.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</row>
    <row r="694" spans="1:56" ht="13" x14ac:dyDescent="0.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</row>
    <row r="695" spans="1:56" ht="13" x14ac:dyDescent="0.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</row>
    <row r="696" spans="1:56" ht="13" x14ac:dyDescent="0.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</row>
    <row r="697" spans="1:56" ht="13" x14ac:dyDescent="0.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</row>
    <row r="698" spans="1:56" ht="13" x14ac:dyDescent="0.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</row>
    <row r="699" spans="1:56" ht="13" x14ac:dyDescent="0.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</row>
    <row r="700" spans="1:56" ht="13" x14ac:dyDescent="0.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</row>
    <row r="701" spans="1:56" ht="13" x14ac:dyDescent="0.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</row>
    <row r="702" spans="1:56" ht="13" x14ac:dyDescent="0.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</row>
    <row r="703" spans="1:56" ht="13" x14ac:dyDescent="0.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</row>
    <row r="704" spans="1:56" ht="13" x14ac:dyDescent="0.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</row>
    <row r="705" spans="1:56" ht="13" x14ac:dyDescent="0.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</row>
    <row r="706" spans="1:56" ht="13" x14ac:dyDescent="0.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</row>
    <row r="707" spans="1:56" ht="13" x14ac:dyDescent="0.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</row>
    <row r="708" spans="1:56" ht="13" x14ac:dyDescent="0.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</row>
    <row r="709" spans="1:56" ht="13" x14ac:dyDescent="0.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</row>
    <row r="710" spans="1:56" ht="13" x14ac:dyDescent="0.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</row>
    <row r="711" spans="1:56" ht="13" x14ac:dyDescent="0.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</row>
    <row r="712" spans="1:56" ht="13" x14ac:dyDescent="0.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</row>
    <row r="713" spans="1:56" ht="13" x14ac:dyDescent="0.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</row>
    <row r="714" spans="1:56" ht="13" x14ac:dyDescent="0.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</row>
    <row r="715" spans="1:56" ht="13" x14ac:dyDescent="0.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</row>
    <row r="716" spans="1:56" ht="13" x14ac:dyDescent="0.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</row>
    <row r="717" spans="1:56" ht="13" x14ac:dyDescent="0.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</row>
    <row r="718" spans="1:56" ht="13" x14ac:dyDescent="0.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</row>
    <row r="719" spans="1:56" ht="13" x14ac:dyDescent="0.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</row>
    <row r="720" spans="1:56" ht="13" x14ac:dyDescent="0.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</row>
    <row r="721" spans="1:56" ht="13" x14ac:dyDescent="0.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</row>
    <row r="722" spans="1:56" ht="13" x14ac:dyDescent="0.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</row>
    <row r="723" spans="1:56" ht="13" x14ac:dyDescent="0.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</row>
    <row r="724" spans="1:56" ht="13" x14ac:dyDescent="0.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</row>
    <row r="725" spans="1:56" ht="13" x14ac:dyDescent="0.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</row>
    <row r="726" spans="1:56" ht="13" x14ac:dyDescent="0.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</row>
    <row r="727" spans="1:56" ht="13" x14ac:dyDescent="0.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</row>
    <row r="728" spans="1:56" ht="13" x14ac:dyDescent="0.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</row>
    <row r="729" spans="1:56" ht="13" x14ac:dyDescent="0.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</row>
    <row r="730" spans="1:56" ht="13" x14ac:dyDescent="0.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</row>
    <row r="731" spans="1:56" ht="13" x14ac:dyDescent="0.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</row>
    <row r="732" spans="1:56" ht="13" x14ac:dyDescent="0.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</row>
    <row r="733" spans="1:56" ht="13" x14ac:dyDescent="0.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</row>
    <row r="734" spans="1:56" ht="13" x14ac:dyDescent="0.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</row>
    <row r="735" spans="1:56" ht="13" x14ac:dyDescent="0.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</row>
    <row r="736" spans="1:56" ht="13" x14ac:dyDescent="0.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</row>
    <row r="737" spans="1:56" ht="13" x14ac:dyDescent="0.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</row>
    <row r="738" spans="1:56" ht="13" x14ac:dyDescent="0.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</row>
    <row r="739" spans="1:56" ht="13" x14ac:dyDescent="0.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</row>
    <row r="740" spans="1:56" ht="13" x14ac:dyDescent="0.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</row>
    <row r="741" spans="1:56" ht="13" x14ac:dyDescent="0.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</row>
    <row r="742" spans="1:56" ht="13" x14ac:dyDescent="0.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</row>
    <row r="743" spans="1:56" ht="13" x14ac:dyDescent="0.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</row>
    <row r="744" spans="1:56" ht="13" x14ac:dyDescent="0.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</row>
    <row r="745" spans="1:56" ht="13" x14ac:dyDescent="0.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</row>
    <row r="746" spans="1:56" ht="13" x14ac:dyDescent="0.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</row>
    <row r="747" spans="1:56" ht="13" x14ac:dyDescent="0.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</row>
    <row r="748" spans="1:56" ht="13" x14ac:dyDescent="0.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</row>
    <row r="749" spans="1:56" ht="13" x14ac:dyDescent="0.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</row>
    <row r="750" spans="1:56" ht="13" x14ac:dyDescent="0.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</row>
    <row r="751" spans="1:56" ht="13" x14ac:dyDescent="0.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</row>
    <row r="752" spans="1:56" ht="13" x14ac:dyDescent="0.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</row>
    <row r="753" spans="1:56" ht="13" x14ac:dyDescent="0.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</row>
    <row r="754" spans="1:56" ht="13" x14ac:dyDescent="0.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</row>
    <row r="755" spans="1:56" ht="13" x14ac:dyDescent="0.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</row>
    <row r="756" spans="1:56" ht="13" x14ac:dyDescent="0.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</row>
    <row r="757" spans="1:56" ht="13" x14ac:dyDescent="0.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</row>
    <row r="758" spans="1:56" ht="13" x14ac:dyDescent="0.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</row>
    <row r="759" spans="1:56" ht="13" x14ac:dyDescent="0.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</row>
    <row r="760" spans="1:56" ht="13" x14ac:dyDescent="0.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</row>
    <row r="761" spans="1:56" ht="13" x14ac:dyDescent="0.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</row>
    <row r="762" spans="1:56" ht="13" x14ac:dyDescent="0.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</row>
    <row r="763" spans="1:56" ht="13" x14ac:dyDescent="0.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</row>
    <row r="764" spans="1:56" ht="13" x14ac:dyDescent="0.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</row>
    <row r="765" spans="1:56" ht="13" x14ac:dyDescent="0.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</row>
    <row r="766" spans="1:56" ht="13" x14ac:dyDescent="0.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</row>
    <row r="767" spans="1:56" ht="13" x14ac:dyDescent="0.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</row>
    <row r="768" spans="1:56" ht="13" x14ac:dyDescent="0.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</row>
    <row r="769" spans="1:56" ht="13" x14ac:dyDescent="0.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</row>
    <row r="770" spans="1:56" ht="13" x14ac:dyDescent="0.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</row>
    <row r="771" spans="1:56" ht="13" x14ac:dyDescent="0.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</row>
    <row r="772" spans="1:56" ht="13" x14ac:dyDescent="0.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</row>
    <row r="773" spans="1:56" ht="13" x14ac:dyDescent="0.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</row>
    <row r="774" spans="1:56" ht="13" x14ac:dyDescent="0.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</row>
    <row r="775" spans="1:56" ht="13" x14ac:dyDescent="0.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</row>
    <row r="776" spans="1:56" ht="13" x14ac:dyDescent="0.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</row>
    <row r="777" spans="1:56" ht="13" x14ac:dyDescent="0.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</row>
    <row r="778" spans="1:56" ht="13" x14ac:dyDescent="0.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</row>
    <row r="779" spans="1:56" ht="13" x14ac:dyDescent="0.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</row>
    <row r="780" spans="1:56" ht="13" x14ac:dyDescent="0.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</row>
    <row r="781" spans="1:56" ht="13" x14ac:dyDescent="0.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</row>
    <row r="782" spans="1:56" ht="13" x14ac:dyDescent="0.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</row>
    <row r="783" spans="1:56" ht="13" x14ac:dyDescent="0.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</row>
    <row r="784" spans="1:56" ht="13" x14ac:dyDescent="0.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</row>
    <row r="785" spans="1:56" ht="13" x14ac:dyDescent="0.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</row>
    <row r="786" spans="1:56" ht="13" x14ac:dyDescent="0.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</row>
    <row r="787" spans="1:56" ht="13" x14ac:dyDescent="0.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</row>
    <row r="788" spans="1:56" ht="13" x14ac:dyDescent="0.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</row>
    <row r="789" spans="1:56" ht="13" x14ac:dyDescent="0.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</row>
    <row r="790" spans="1:56" ht="13" x14ac:dyDescent="0.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</row>
    <row r="791" spans="1:56" ht="13" x14ac:dyDescent="0.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</row>
    <row r="792" spans="1:56" ht="13" x14ac:dyDescent="0.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</row>
    <row r="793" spans="1:56" ht="13" x14ac:dyDescent="0.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</row>
    <row r="794" spans="1:56" ht="13" x14ac:dyDescent="0.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</row>
    <row r="795" spans="1:56" ht="13" x14ac:dyDescent="0.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</row>
    <row r="796" spans="1:56" ht="13" x14ac:dyDescent="0.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</row>
    <row r="797" spans="1:56" ht="13" x14ac:dyDescent="0.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</row>
    <row r="798" spans="1:56" ht="13" x14ac:dyDescent="0.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</row>
    <row r="799" spans="1:56" ht="13" x14ac:dyDescent="0.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</row>
    <row r="800" spans="1:56" ht="13" x14ac:dyDescent="0.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</row>
    <row r="801" spans="1:56" ht="13" x14ac:dyDescent="0.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</row>
    <row r="802" spans="1:56" ht="13" x14ac:dyDescent="0.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</row>
    <row r="803" spans="1:56" ht="13" x14ac:dyDescent="0.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</row>
    <row r="804" spans="1:56" ht="13" x14ac:dyDescent="0.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</row>
    <row r="805" spans="1:56" ht="13" x14ac:dyDescent="0.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</row>
    <row r="806" spans="1:56" ht="13" x14ac:dyDescent="0.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</row>
    <row r="807" spans="1:56" ht="13" x14ac:dyDescent="0.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</row>
    <row r="808" spans="1:56" ht="13" x14ac:dyDescent="0.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</row>
    <row r="809" spans="1:56" ht="13" x14ac:dyDescent="0.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</row>
    <row r="810" spans="1:56" ht="13" x14ac:dyDescent="0.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</row>
    <row r="811" spans="1:56" ht="13" x14ac:dyDescent="0.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</row>
    <row r="812" spans="1:56" ht="13" x14ac:dyDescent="0.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</row>
    <row r="813" spans="1:56" ht="13" x14ac:dyDescent="0.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</row>
    <row r="814" spans="1:56" ht="13" x14ac:dyDescent="0.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</row>
    <row r="815" spans="1:56" ht="13" x14ac:dyDescent="0.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</row>
    <row r="816" spans="1:56" ht="13" x14ac:dyDescent="0.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</row>
    <row r="817" spans="1:56" ht="13" x14ac:dyDescent="0.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</row>
    <row r="818" spans="1:56" ht="13" x14ac:dyDescent="0.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</row>
    <row r="819" spans="1:56" ht="13" x14ac:dyDescent="0.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</row>
    <row r="820" spans="1:56" ht="13" x14ac:dyDescent="0.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</row>
    <row r="821" spans="1:56" ht="13" x14ac:dyDescent="0.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</row>
    <row r="822" spans="1:56" ht="13" x14ac:dyDescent="0.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</row>
    <row r="823" spans="1:56" ht="13" x14ac:dyDescent="0.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</row>
    <row r="824" spans="1:56" ht="13" x14ac:dyDescent="0.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</row>
    <row r="825" spans="1:56" ht="13" x14ac:dyDescent="0.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</row>
    <row r="826" spans="1:56" ht="13" x14ac:dyDescent="0.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</row>
    <row r="827" spans="1:56" ht="13" x14ac:dyDescent="0.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</row>
    <row r="828" spans="1:56" ht="13" x14ac:dyDescent="0.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</row>
    <row r="829" spans="1:56" ht="13" x14ac:dyDescent="0.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</row>
    <row r="830" spans="1:56" ht="13" x14ac:dyDescent="0.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</row>
    <row r="831" spans="1:56" ht="13" x14ac:dyDescent="0.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</row>
    <row r="832" spans="1:56" ht="13" x14ac:dyDescent="0.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</row>
    <row r="833" spans="1:56" ht="13" x14ac:dyDescent="0.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</row>
    <row r="834" spans="1:56" ht="13" x14ac:dyDescent="0.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</row>
    <row r="835" spans="1:56" ht="13" x14ac:dyDescent="0.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</row>
    <row r="836" spans="1:56" ht="13" x14ac:dyDescent="0.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</row>
    <row r="837" spans="1:56" ht="13" x14ac:dyDescent="0.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</row>
    <row r="838" spans="1:56" ht="13" x14ac:dyDescent="0.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</row>
    <row r="839" spans="1:56" ht="13" x14ac:dyDescent="0.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</row>
    <row r="840" spans="1:56" ht="13" x14ac:dyDescent="0.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</row>
    <row r="841" spans="1:56" ht="13" x14ac:dyDescent="0.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</row>
    <row r="842" spans="1:56" ht="13" x14ac:dyDescent="0.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</row>
    <row r="843" spans="1:56" ht="13" x14ac:dyDescent="0.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</row>
    <row r="844" spans="1:56" ht="13" x14ac:dyDescent="0.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</row>
    <row r="845" spans="1:56" ht="13" x14ac:dyDescent="0.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</row>
    <row r="846" spans="1:56" ht="13" x14ac:dyDescent="0.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</row>
    <row r="847" spans="1:56" ht="13" x14ac:dyDescent="0.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</row>
    <row r="848" spans="1:56" ht="13" x14ac:dyDescent="0.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</row>
    <row r="849" spans="1:56" ht="13" x14ac:dyDescent="0.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</row>
    <row r="850" spans="1:56" ht="13" x14ac:dyDescent="0.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</row>
    <row r="851" spans="1:56" ht="13" x14ac:dyDescent="0.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</row>
    <row r="852" spans="1:56" ht="13" x14ac:dyDescent="0.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</row>
    <row r="853" spans="1:56" ht="13" x14ac:dyDescent="0.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</row>
    <row r="854" spans="1:56" ht="13" x14ac:dyDescent="0.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</row>
    <row r="855" spans="1:56" ht="13" x14ac:dyDescent="0.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</row>
    <row r="856" spans="1:56" ht="13" x14ac:dyDescent="0.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</row>
    <row r="857" spans="1:56" ht="13" x14ac:dyDescent="0.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</row>
    <row r="858" spans="1:56" ht="13" x14ac:dyDescent="0.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</row>
    <row r="859" spans="1:56" ht="13" x14ac:dyDescent="0.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</row>
    <row r="860" spans="1:56" ht="13" x14ac:dyDescent="0.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</row>
    <row r="861" spans="1:56" ht="13" x14ac:dyDescent="0.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</row>
    <row r="862" spans="1:56" ht="13" x14ac:dyDescent="0.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</row>
    <row r="863" spans="1:56" ht="13" x14ac:dyDescent="0.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</row>
    <row r="864" spans="1:56" ht="13" x14ac:dyDescent="0.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</row>
    <row r="865" spans="1:56" ht="13" x14ac:dyDescent="0.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</row>
    <row r="866" spans="1:56" ht="13" x14ac:dyDescent="0.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</row>
    <row r="867" spans="1:56" ht="13" x14ac:dyDescent="0.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</row>
    <row r="868" spans="1:56" ht="13" x14ac:dyDescent="0.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</row>
    <row r="869" spans="1:56" ht="13" x14ac:dyDescent="0.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</row>
    <row r="870" spans="1:56" ht="13" x14ac:dyDescent="0.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</row>
    <row r="871" spans="1:56" ht="13" x14ac:dyDescent="0.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</row>
    <row r="872" spans="1:56" ht="13" x14ac:dyDescent="0.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</row>
    <row r="873" spans="1:56" ht="13" x14ac:dyDescent="0.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</row>
    <row r="874" spans="1:56" ht="13" x14ac:dyDescent="0.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</row>
    <row r="875" spans="1:56" ht="13" x14ac:dyDescent="0.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</row>
    <row r="876" spans="1:56" ht="13" x14ac:dyDescent="0.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</row>
    <row r="877" spans="1:56" ht="13" x14ac:dyDescent="0.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</row>
    <row r="878" spans="1:56" ht="13" x14ac:dyDescent="0.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</row>
    <row r="879" spans="1:56" ht="13" x14ac:dyDescent="0.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</row>
    <row r="880" spans="1:56" ht="13" x14ac:dyDescent="0.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</row>
    <row r="881" spans="1:56" ht="13" x14ac:dyDescent="0.1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</row>
    <row r="882" spans="1:56" ht="13" x14ac:dyDescent="0.1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</row>
    <row r="883" spans="1:56" ht="13" x14ac:dyDescent="0.1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</row>
    <row r="884" spans="1:56" ht="13" x14ac:dyDescent="0.1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</row>
    <row r="885" spans="1:56" ht="13" x14ac:dyDescent="0.1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</row>
    <row r="886" spans="1:56" ht="13" x14ac:dyDescent="0.1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</row>
    <row r="887" spans="1:56" ht="13" x14ac:dyDescent="0.1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</row>
    <row r="888" spans="1:56" ht="13" x14ac:dyDescent="0.1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</row>
    <row r="889" spans="1:56" ht="13" x14ac:dyDescent="0.1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</row>
    <row r="890" spans="1:56" ht="13" x14ac:dyDescent="0.1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</row>
    <row r="891" spans="1:56" ht="13" x14ac:dyDescent="0.1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</row>
    <row r="892" spans="1:56" ht="13" x14ac:dyDescent="0.1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</row>
    <row r="893" spans="1:56" ht="13" x14ac:dyDescent="0.1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</row>
    <row r="894" spans="1:56" ht="13" x14ac:dyDescent="0.1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</row>
    <row r="895" spans="1:56" ht="13" x14ac:dyDescent="0.1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</row>
    <row r="896" spans="1:56" ht="13" x14ac:dyDescent="0.1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</row>
    <row r="897" spans="1:56" ht="13" x14ac:dyDescent="0.1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</row>
    <row r="898" spans="1:56" ht="13" x14ac:dyDescent="0.1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</row>
    <row r="899" spans="1:56" ht="13" x14ac:dyDescent="0.1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</row>
    <row r="900" spans="1:56" ht="13" x14ac:dyDescent="0.1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</row>
    <row r="901" spans="1:56" ht="13" x14ac:dyDescent="0.1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</row>
    <row r="902" spans="1:56" ht="13" x14ac:dyDescent="0.1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</row>
    <row r="903" spans="1:56" ht="13" x14ac:dyDescent="0.1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</row>
    <row r="904" spans="1:56" ht="13" x14ac:dyDescent="0.1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</row>
    <row r="905" spans="1:56" ht="13" x14ac:dyDescent="0.1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</row>
    <row r="906" spans="1:56" ht="13" x14ac:dyDescent="0.1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</row>
    <row r="907" spans="1:56" ht="13" x14ac:dyDescent="0.1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</row>
    <row r="908" spans="1:56" ht="13" x14ac:dyDescent="0.1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</row>
    <row r="909" spans="1:56" ht="13" x14ac:dyDescent="0.1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</row>
    <row r="910" spans="1:56" ht="13" x14ac:dyDescent="0.1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</row>
    <row r="911" spans="1:56" ht="13" x14ac:dyDescent="0.1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</row>
    <row r="912" spans="1:56" ht="13" x14ac:dyDescent="0.1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</row>
    <row r="913" spans="1:56" ht="13" x14ac:dyDescent="0.1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</row>
    <row r="914" spans="1:56" ht="13" x14ac:dyDescent="0.1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</row>
    <row r="915" spans="1:56" ht="13" x14ac:dyDescent="0.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</row>
    <row r="916" spans="1:56" ht="13" x14ac:dyDescent="0.1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</row>
    <row r="917" spans="1:56" ht="13" x14ac:dyDescent="0.1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</row>
    <row r="918" spans="1:56" ht="13" x14ac:dyDescent="0.1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</row>
    <row r="919" spans="1:56" ht="13" x14ac:dyDescent="0.1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</row>
    <row r="920" spans="1:56" ht="13" x14ac:dyDescent="0.1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</row>
    <row r="921" spans="1:56" ht="13" x14ac:dyDescent="0.1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</row>
    <row r="922" spans="1:56" ht="13" x14ac:dyDescent="0.1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</row>
    <row r="923" spans="1:56" ht="13" x14ac:dyDescent="0.1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</row>
    <row r="924" spans="1:56" ht="13" x14ac:dyDescent="0.1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</row>
    <row r="925" spans="1:56" ht="13" x14ac:dyDescent="0.1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</row>
    <row r="926" spans="1:56" ht="13" x14ac:dyDescent="0.1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</row>
    <row r="927" spans="1:56" ht="13" x14ac:dyDescent="0.1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</row>
    <row r="928" spans="1:56" ht="13" x14ac:dyDescent="0.1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</row>
    <row r="929" spans="1:56" ht="13" x14ac:dyDescent="0.1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</row>
    <row r="930" spans="1:56" ht="13" x14ac:dyDescent="0.1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</row>
    <row r="931" spans="1:56" ht="13" x14ac:dyDescent="0.1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</row>
    <row r="932" spans="1:56" ht="13" x14ac:dyDescent="0.1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</row>
    <row r="933" spans="1:56" ht="13" x14ac:dyDescent="0.1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</row>
    <row r="934" spans="1:56" ht="13" x14ac:dyDescent="0.1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</row>
    <row r="935" spans="1:56" ht="13" x14ac:dyDescent="0.1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</row>
    <row r="936" spans="1:56" ht="13" x14ac:dyDescent="0.1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</row>
    <row r="937" spans="1:56" ht="13" x14ac:dyDescent="0.1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</row>
    <row r="938" spans="1:56" ht="13" x14ac:dyDescent="0.1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</row>
    <row r="939" spans="1:56" ht="13" x14ac:dyDescent="0.1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</row>
    <row r="940" spans="1:56" ht="13" x14ac:dyDescent="0.1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</row>
    <row r="941" spans="1:56" ht="13" x14ac:dyDescent="0.1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</row>
    <row r="942" spans="1:56" ht="13" x14ac:dyDescent="0.1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</row>
    <row r="943" spans="1:56" ht="13" x14ac:dyDescent="0.1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</row>
    <row r="944" spans="1:56" ht="13" x14ac:dyDescent="0.1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</row>
    <row r="945" spans="1:56" ht="13" x14ac:dyDescent="0.1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</row>
    <row r="946" spans="1:56" ht="13" x14ac:dyDescent="0.1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</row>
    <row r="947" spans="1:56" ht="13" x14ac:dyDescent="0.1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</row>
    <row r="948" spans="1:56" ht="13" x14ac:dyDescent="0.1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</row>
    <row r="949" spans="1:56" ht="13" x14ac:dyDescent="0.1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</row>
    <row r="950" spans="1:56" ht="13" x14ac:dyDescent="0.1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</row>
    <row r="951" spans="1:56" ht="13" x14ac:dyDescent="0.1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</row>
    <row r="952" spans="1:56" ht="13" x14ac:dyDescent="0.1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</row>
    <row r="953" spans="1:56" ht="13" x14ac:dyDescent="0.1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</row>
    <row r="954" spans="1:56" ht="13" x14ac:dyDescent="0.1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</row>
    <row r="955" spans="1:56" ht="13" x14ac:dyDescent="0.1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</row>
    <row r="956" spans="1:56" ht="13" x14ac:dyDescent="0.1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</row>
    <row r="957" spans="1:56" ht="13" x14ac:dyDescent="0.1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</row>
    <row r="958" spans="1:56" ht="13" x14ac:dyDescent="0.1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</row>
    <row r="959" spans="1:56" ht="13" x14ac:dyDescent="0.1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</row>
    <row r="960" spans="1:56" ht="13" x14ac:dyDescent="0.1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</row>
    <row r="961" spans="1:56" ht="13" x14ac:dyDescent="0.1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</row>
    <row r="962" spans="1:56" ht="13" x14ac:dyDescent="0.1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</row>
    <row r="963" spans="1:56" ht="13" x14ac:dyDescent="0.1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</row>
    <row r="964" spans="1:56" ht="13" x14ac:dyDescent="0.1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</row>
    <row r="965" spans="1:56" ht="13" x14ac:dyDescent="0.1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</row>
    <row r="966" spans="1:56" ht="13" x14ac:dyDescent="0.1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</row>
    <row r="967" spans="1:56" ht="13" x14ac:dyDescent="0.1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</row>
    <row r="968" spans="1:56" ht="13" x14ac:dyDescent="0.1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</row>
    <row r="969" spans="1:56" ht="13" x14ac:dyDescent="0.1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</row>
    <row r="970" spans="1:56" ht="13" x14ac:dyDescent="0.1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</row>
    <row r="971" spans="1:56" ht="13" x14ac:dyDescent="0.1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</row>
    <row r="972" spans="1:56" ht="13" x14ac:dyDescent="0.1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</row>
    <row r="973" spans="1:56" ht="13" x14ac:dyDescent="0.1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</row>
    <row r="974" spans="1:56" ht="13" x14ac:dyDescent="0.1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</row>
    <row r="975" spans="1:56" ht="13" x14ac:dyDescent="0.1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</row>
    <row r="976" spans="1:56" ht="13" x14ac:dyDescent="0.1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4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1" sqref="D11"/>
    </sheetView>
  </sheetViews>
  <sheetFormatPr baseColWidth="10" defaultColWidth="14.5" defaultRowHeight="13" x14ac:dyDescent="0.15"/>
  <cols>
    <col min="3" max="3" width="17.83203125" style="54" customWidth="1"/>
  </cols>
  <sheetData>
    <row r="1" spans="1:56" ht="267" customHeight="1" x14ac:dyDescent="0.15">
      <c r="A1" s="31" t="s">
        <v>0</v>
      </c>
      <c r="B1" s="10" t="s">
        <v>265</v>
      </c>
      <c r="C1" s="56" t="s">
        <v>266</v>
      </c>
      <c r="D1" s="33" t="s">
        <v>1</v>
      </c>
      <c r="E1" s="10" t="s">
        <v>2</v>
      </c>
      <c r="F1" s="10" t="s">
        <v>242</v>
      </c>
      <c r="G1" s="31" t="s">
        <v>4</v>
      </c>
      <c r="H1" s="31" t="s">
        <v>5</v>
      </c>
      <c r="I1" s="31" t="s">
        <v>6</v>
      </c>
      <c r="J1" s="7" t="s">
        <v>7</v>
      </c>
      <c r="K1" s="7" t="s">
        <v>8</v>
      </c>
      <c r="L1" s="10" t="s">
        <v>9</v>
      </c>
      <c r="M1" s="31" t="s">
        <v>10</v>
      </c>
      <c r="N1" s="31" t="s">
        <v>11</v>
      </c>
      <c r="O1" s="31" t="s">
        <v>12</v>
      </c>
      <c r="P1" s="10" t="s">
        <v>13</v>
      </c>
      <c r="Q1" s="10" t="s">
        <v>14</v>
      </c>
      <c r="R1" s="10" t="s">
        <v>15</v>
      </c>
      <c r="S1" s="10" t="s">
        <v>16</v>
      </c>
      <c r="T1" s="10" t="s">
        <v>17</v>
      </c>
      <c r="U1" s="10" t="s">
        <v>18</v>
      </c>
      <c r="V1" s="10" t="s">
        <v>19</v>
      </c>
      <c r="W1" s="10" t="s">
        <v>20</v>
      </c>
      <c r="X1" s="10" t="s">
        <v>21</v>
      </c>
      <c r="Y1" s="10" t="s">
        <v>22</v>
      </c>
      <c r="Z1" s="10" t="s">
        <v>23</v>
      </c>
      <c r="AA1" s="10" t="s">
        <v>24</v>
      </c>
      <c r="AB1" s="10" t="s">
        <v>25</v>
      </c>
      <c r="AC1" s="10" t="s">
        <v>26</v>
      </c>
      <c r="AD1" s="10" t="s">
        <v>27</v>
      </c>
      <c r="AE1" s="10" t="s">
        <v>28</v>
      </c>
      <c r="AF1" s="10" t="s">
        <v>29</v>
      </c>
      <c r="AG1" s="10" t="s">
        <v>30</v>
      </c>
      <c r="AH1" s="10" t="s">
        <v>31</v>
      </c>
      <c r="AI1" s="10" t="s">
        <v>32</v>
      </c>
      <c r="AJ1" s="31" t="s">
        <v>33</v>
      </c>
      <c r="AK1" s="22" t="s">
        <v>34</v>
      </c>
      <c r="AL1" s="22" t="s">
        <v>35</v>
      </c>
      <c r="AM1" s="22" t="s">
        <v>36</v>
      </c>
      <c r="AN1" s="31" t="s">
        <v>37</v>
      </c>
      <c r="AO1" s="31" t="s">
        <v>38</v>
      </c>
      <c r="AP1" s="31" t="s">
        <v>39</v>
      </c>
      <c r="AQ1" s="31" t="s">
        <v>40</v>
      </c>
      <c r="AR1" s="31" t="s">
        <v>41</v>
      </c>
      <c r="AS1" s="31" t="s">
        <v>42</v>
      </c>
      <c r="AT1" s="31" t="s">
        <v>243</v>
      </c>
      <c r="AU1" s="31" t="s">
        <v>244</v>
      </c>
      <c r="AV1" s="31" t="s">
        <v>43</v>
      </c>
      <c r="AW1" s="31" t="s">
        <v>44</v>
      </c>
      <c r="AX1" s="31" t="s">
        <v>45</v>
      </c>
      <c r="AY1" s="31" t="s">
        <v>46</v>
      </c>
      <c r="AZ1" s="31" t="s">
        <v>47</v>
      </c>
      <c r="BA1" s="31" t="s">
        <v>48</v>
      </c>
      <c r="BB1" s="31" t="s">
        <v>49</v>
      </c>
      <c r="BC1" s="31" t="s">
        <v>50</v>
      </c>
      <c r="BD1" s="31" t="s">
        <v>51</v>
      </c>
    </row>
    <row r="2" spans="1:56" s="54" customFormat="1" ht="15.75" customHeight="1" x14ac:dyDescent="0.15">
      <c r="A2">
        <v>427</v>
      </c>
      <c r="B2">
        <v>3</v>
      </c>
      <c r="C2" s="54">
        <v>1</v>
      </c>
      <c r="D2" s="54">
        <v>0</v>
      </c>
      <c r="E2">
        <v>1</v>
      </c>
      <c r="F2">
        <v>1</v>
      </c>
      <c r="G2">
        <v>12</v>
      </c>
      <c r="H2">
        <v>10</v>
      </c>
      <c r="I2">
        <v>4</v>
      </c>
      <c r="J2">
        <v>7</v>
      </c>
      <c r="K2">
        <v>6</v>
      </c>
      <c r="L2">
        <v>4</v>
      </c>
      <c r="M2">
        <v>13</v>
      </c>
      <c r="N2">
        <v>4</v>
      </c>
      <c r="O2">
        <v>0</v>
      </c>
      <c r="P2">
        <v>14</v>
      </c>
      <c r="Q2">
        <v>0</v>
      </c>
      <c r="R2">
        <v>0</v>
      </c>
      <c r="S2">
        <v>0</v>
      </c>
      <c r="T2">
        <v>11</v>
      </c>
      <c r="U2">
        <v>0</v>
      </c>
      <c r="V2">
        <v>0</v>
      </c>
      <c r="W2">
        <v>0</v>
      </c>
      <c r="X2">
        <v>3</v>
      </c>
      <c r="Y2">
        <v>0</v>
      </c>
      <c r="Z2">
        <v>0</v>
      </c>
      <c r="AA2">
        <v>0</v>
      </c>
      <c r="AB2">
        <v>8</v>
      </c>
      <c r="AC2">
        <v>0</v>
      </c>
      <c r="AD2">
        <v>0</v>
      </c>
      <c r="AE2">
        <v>0</v>
      </c>
      <c r="AF2">
        <v>9</v>
      </c>
      <c r="AG2">
        <v>1</v>
      </c>
      <c r="AH2">
        <v>0</v>
      </c>
      <c r="AI2">
        <v>0</v>
      </c>
      <c r="AJ2">
        <v>20</v>
      </c>
      <c r="AK2">
        <v>1</v>
      </c>
      <c r="AL2">
        <v>1</v>
      </c>
      <c r="AM2">
        <v>0</v>
      </c>
      <c r="AN2">
        <v>38</v>
      </c>
      <c r="AO2">
        <v>7</v>
      </c>
      <c r="AP2">
        <v>75</v>
      </c>
      <c r="AQ2">
        <v>12</v>
      </c>
      <c r="AR2">
        <v>3</v>
      </c>
      <c r="AS2">
        <v>15</v>
      </c>
      <c r="AT2">
        <v>0.74</v>
      </c>
      <c r="AU2">
        <v>386</v>
      </c>
      <c r="AV2"/>
      <c r="AW2">
        <v>21</v>
      </c>
      <c r="AX2" t="s">
        <v>159</v>
      </c>
      <c r="AY2"/>
      <c r="AZ2" t="s">
        <v>147</v>
      </c>
      <c r="BA2"/>
      <c r="BB2" t="s">
        <v>70</v>
      </c>
      <c r="BC2" t="s">
        <v>62</v>
      </c>
      <c r="BD2" t="s">
        <v>62</v>
      </c>
    </row>
    <row r="3" spans="1:56" s="54" customFormat="1" ht="15.75" customHeight="1" x14ac:dyDescent="0.15">
      <c r="A3">
        <v>427</v>
      </c>
      <c r="B3">
        <v>3</v>
      </c>
      <c r="C3" s="54">
        <v>1</v>
      </c>
      <c r="D3" s="54">
        <v>0</v>
      </c>
      <c r="E3">
        <v>2</v>
      </c>
      <c r="F3">
        <v>2</v>
      </c>
      <c r="G3">
        <v>11</v>
      </c>
      <c r="H3">
        <v>14</v>
      </c>
      <c r="I3">
        <v>2</v>
      </c>
      <c r="J3">
        <v>2</v>
      </c>
      <c r="K3">
        <v>4</v>
      </c>
      <c r="L3">
        <v>8</v>
      </c>
      <c r="M3">
        <v>13</v>
      </c>
      <c r="N3">
        <v>3</v>
      </c>
      <c r="O3">
        <v>1</v>
      </c>
      <c r="P3">
        <v>5</v>
      </c>
      <c r="Q3">
        <v>3</v>
      </c>
      <c r="R3">
        <v>1</v>
      </c>
      <c r="S3">
        <v>0</v>
      </c>
      <c r="T3">
        <v>6</v>
      </c>
      <c r="U3">
        <v>2</v>
      </c>
      <c r="V3">
        <v>0</v>
      </c>
      <c r="W3">
        <v>0</v>
      </c>
      <c r="X3">
        <v>7</v>
      </c>
      <c r="Y3">
        <v>0</v>
      </c>
      <c r="Z3">
        <v>1</v>
      </c>
      <c r="AA3">
        <v>0</v>
      </c>
      <c r="AB3">
        <v>4</v>
      </c>
      <c r="AC3">
        <v>1</v>
      </c>
      <c r="AD3">
        <v>0</v>
      </c>
      <c r="AE3">
        <v>0</v>
      </c>
      <c r="AF3">
        <v>6</v>
      </c>
      <c r="AG3">
        <v>1</v>
      </c>
      <c r="AH3">
        <v>1</v>
      </c>
      <c r="AI3">
        <v>0</v>
      </c>
      <c r="AJ3">
        <v>16</v>
      </c>
      <c r="AK3">
        <v>6</v>
      </c>
      <c r="AL3">
        <v>2</v>
      </c>
      <c r="AM3">
        <v>0</v>
      </c>
      <c r="AN3">
        <v>64</v>
      </c>
      <c r="AO3">
        <v>11</v>
      </c>
      <c r="AP3">
        <v>45</v>
      </c>
      <c r="AQ3">
        <v>22</v>
      </c>
      <c r="AR3">
        <v>3</v>
      </c>
      <c r="AS3">
        <v>0</v>
      </c>
      <c r="AT3">
        <v>0.78</v>
      </c>
      <c r="AU3">
        <v>612</v>
      </c>
      <c r="AV3"/>
      <c r="AW3"/>
      <c r="AX3"/>
      <c r="AY3"/>
      <c r="AZ3"/>
      <c r="BA3"/>
      <c r="BB3"/>
      <c r="BC3"/>
      <c r="BD3"/>
    </row>
    <row r="4" spans="1:56" s="54" customFormat="1" ht="15.75" customHeight="1" x14ac:dyDescent="0.15">
      <c r="A4">
        <v>428</v>
      </c>
      <c r="B4">
        <v>2</v>
      </c>
      <c r="C4" s="54">
        <v>4</v>
      </c>
      <c r="D4" s="54">
        <v>0</v>
      </c>
      <c r="E4">
        <v>1</v>
      </c>
      <c r="F4">
        <v>2</v>
      </c>
      <c r="G4">
        <v>7</v>
      </c>
      <c r="H4">
        <v>6</v>
      </c>
      <c r="I4">
        <v>14</v>
      </c>
      <c r="J4">
        <v>6</v>
      </c>
      <c r="K4">
        <v>6</v>
      </c>
      <c r="L4">
        <v>6</v>
      </c>
      <c r="M4">
        <v>5</v>
      </c>
      <c r="N4">
        <v>3</v>
      </c>
      <c r="O4">
        <v>9</v>
      </c>
      <c r="P4">
        <v>7</v>
      </c>
      <c r="Q4">
        <v>0</v>
      </c>
      <c r="R4">
        <v>0</v>
      </c>
      <c r="S4">
        <v>0</v>
      </c>
      <c r="T4">
        <v>7</v>
      </c>
      <c r="U4">
        <v>1</v>
      </c>
      <c r="V4">
        <v>1</v>
      </c>
      <c r="W4">
        <v>0</v>
      </c>
      <c r="X4">
        <v>9</v>
      </c>
      <c r="Y4">
        <v>0</v>
      </c>
      <c r="Z4">
        <v>0</v>
      </c>
      <c r="AA4">
        <v>0</v>
      </c>
      <c r="AB4">
        <v>8</v>
      </c>
      <c r="AC4">
        <v>0</v>
      </c>
      <c r="AD4">
        <v>1</v>
      </c>
      <c r="AE4">
        <v>0</v>
      </c>
      <c r="AF4">
        <v>9</v>
      </c>
      <c r="AG4">
        <v>0</v>
      </c>
      <c r="AH4">
        <v>0</v>
      </c>
      <c r="AI4">
        <v>0</v>
      </c>
      <c r="AJ4">
        <v>26</v>
      </c>
      <c r="AK4">
        <v>2</v>
      </c>
      <c r="AL4">
        <v>2</v>
      </c>
      <c r="AM4">
        <v>0</v>
      </c>
      <c r="AN4">
        <v>8</v>
      </c>
      <c r="AO4">
        <v>2</v>
      </c>
      <c r="AP4">
        <v>110</v>
      </c>
      <c r="AQ4">
        <v>7</v>
      </c>
      <c r="AR4">
        <v>12</v>
      </c>
      <c r="AS4">
        <v>11</v>
      </c>
      <c r="AT4">
        <v>0.84</v>
      </c>
      <c r="AU4">
        <v>742</v>
      </c>
      <c r="AV4"/>
      <c r="AW4">
        <v>18</v>
      </c>
      <c r="AX4" t="s">
        <v>159</v>
      </c>
      <c r="AY4" t="s">
        <v>63</v>
      </c>
      <c r="AZ4" t="s">
        <v>147</v>
      </c>
      <c r="BA4"/>
      <c r="BB4" t="s">
        <v>70</v>
      </c>
      <c r="BC4" t="s">
        <v>260</v>
      </c>
      <c r="BD4" t="s">
        <v>261</v>
      </c>
    </row>
    <row r="5" spans="1:56" s="54" customFormat="1" ht="15.75" customHeight="1" x14ac:dyDescent="0.15">
      <c r="A5">
        <v>428</v>
      </c>
      <c r="B5">
        <v>2</v>
      </c>
      <c r="C5" s="54">
        <v>4</v>
      </c>
      <c r="D5" s="54">
        <v>0</v>
      </c>
      <c r="E5">
        <v>2</v>
      </c>
      <c r="F5">
        <v>1</v>
      </c>
      <c r="G5">
        <v>7</v>
      </c>
      <c r="H5">
        <v>13</v>
      </c>
      <c r="I5">
        <v>7</v>
      </c>
      <c r="J5">
        <v>6</v>
      </c>
      <c r="K5">
        <v>5</v>
      </c>
      <c r="L5">
        <v>4</v>
      </c>
      <c r="M5">
        <v>7</v>
      </c>
      <c r="N5">
        <v>2</v>
      </c>
      <c r="O5">
        <v>8</v>
      </c>
      <c r="P5">
        <v>8</v>
      </c>
      <c r="Q5">
        <v>0</v>
      </c>
      <c r="R5">
        <v>0</v>
      </c>
      <c r="S5">
        <v>0</v>
      </c>
      <c r="T5">
        <v>6</v>
      </c>
      <c r="U5">
        <v>0</v>
      </c>
      <c r="V5">
        <v>0</v>
      </c>
      <c r="W5">
        <v>0</v>
      </c>
      <c r="X5">
        <v>6</v>
      </c>
      <c r="Y5">
        <v>2</v>
      </c>
      <c r="Z5">
        <v>1</v>
      </c>
      <c r="AA5">
        <v>1</v>
      </c>
      <c r="AB5">
        <v>8</v>
      </c>
      <c r="AC5">
        <v>1</v>
      </c>
      <c r="AD5">
        <v>1</v>
      </c>
      <c r="AE5">
        <v>0</v>
      </c>
      <c r="AF5">
        <v>8</v>
      </c>
      <c r="AG5">
        <v>1</v>
      </c>
      <c r="AH5">
        <v>1</v>
      </c>
      <c r="AI5">
        <v>0</v>
      </c>
      <c r="AJ5">
        <v>25</v>
      </c>
      <c r="AK5">
        <v>2</v>
      </c>
      <c r="AL5">
        <v>2</v>
      </c>
      <c r="AM5">
        <v>0</v>
      </c>
      <c r="AN5">
        <v>15</v>
      </c>
      <c r="AO5">
        <v>10</v>
      </c>
      <c r="AP5">
        <v>95</v>
      </c>
      <c r="AQ5">
        <v>9</v>
      </c>
      <c r="AR5">
        <v>6</v>
      </c>
      <c r="AS5">
        <v>15</v>
      </c>
      <c r="AT5">
        <v>0.86</v>
      </c>
      <c r="AU5">
        <v>719</v>
      </c>
      <c r="AV5"/>
      <c r="AW5"/>
      <c r="AX5"/>
      <c r="AY5"/>
      <c r="AZ5"/>
      <c r="BA5"/>
      <c r="BB5"/>
      <c r="BC5"/>
      <c r="BD5"/>
    </row>
    <row r="6" spans="1:56" s="54" customFormat="1" ht="15.75" customHeight="1" x14ac:dyDescent="0.15">
      <c r="A6">
        <v>429</v>
      </c>
      <c r="B6">
        <v>8</v>
      </c>
      <c r="C6" s="54">
        <v>3</v>
      </c>
      <c r="D6" s="54">
        <v>0</v>
      </c>
      <c r="E6">
        <v>1</v>
      </c>
      <c r="F6">
        <v>1</v>
      </c>
      <c r="G6">
        <v>17</v>
      </c>
      <c r="H6">
        <v>5</v>
      </c>
      <c r="I6">
        <v>5</v>
      </c>
      <c r="J6">
        <v>8</v>
      </c>
      <c r="K6">
        <v>5</v>
      </c>
      <c r="L6">
        <v>8</v>
      </c>
      <c r="M6">
        <v>15</v>
      </c>
      <c r="N6">
        <v>2</v>
      </c>
      <c r="O6">
        <v>0</v>
      </c>
      <c r="P6">
        <v>14</v>
      </c>
      <c r="Q6">
        <v>1</v>
      </c>
      <c r="R6">
        <v>1</v>
      </c>
      <c r="S6">
        <v>0</v>
      </c>
      <c r="T6">
        <v>12</v>
      </c>
      <c r="U6">
        <v>0</v>
      </c>
      <c r="V6">
        <v>0</v>
      </c>
      <c r="W6">
        <v>0</v>
      </c>
      <c r="X6">
        <v>10</v>
      </c>
      <c r="Y6">
        <v>2</v>
      </c>
      <c r="Z6">
        <v>1</v>
      </c>
      <c r="AA6">
        <v>0</v>
      </c>
      <c r="AB6">
        <v>7</v>
      </c>
      <c r="AC6">
        <v>1</v>
      </c>
      <c r="AD6">
        <v>1</v>
      </c>
      <c r="AE6">
        <v>0</v>
      </c>
      <c r="AF6">
        <v>9</v>
      </c>
      <c r="AG6">
        <v>0</v>
      </c>
      <c r="AH6">
        <v>0</v>
      </c>
      <c r="AI6">
        <v>0</v>
      </c>
      <c r="AJ6">
        <v>38</v>
      </c>
      <c r="AK6">
        <v>5</v>
      </c>
      <c r="AL6">
        <v>3</v>
      </c>
      <c r="AM6">
        <v>0</v>
      </c>
      <c r="AN6">
        <v>87</v>
      </c>
      <c r="AO6">
        <v>8</v>
      </c>
      <c r="AP6">
        <v>25</v>
      </c>
      <c r="AQ6">
        <v>27</v>
      </c>
      <c r="AR6">
        <v>1</v>
      </c>
      <c r="AS6">
        <v>2</v>
      </c>
      <c r="AT6">
        <v>0.98</v>
      </c>
      <c r="AU6">
        <v>419</v>
      </c>
      <c r="AV6"/>
      <c r="AW6">
        <v>18</v>
      </c>
      <c r="AX6" t="s">
        <v>159</v>
      </c>
      <c r="AY6" t="s">
        <v>53</v>
      </c>
      <c r="AZ6" t="s">
        <v>147</v>
      </c>
      <c r="BA6" t="s">
        <v>64</v>
      </c>
      <c r="BB6" t="s">
        <v>60</v>
      </c>
      <c r="BC6" t="s">
        <v>67</v>
      </c>
      <c r="BD6" t="s">
        <v>67</v>
      </c>
    </row>
    <row r="7" spans="1:56" s="54" customFormat="1" ht="15.75" customHeight="1" x14ac:dyDescent="0.15">
      <c r="A7">
        <v>429</v>
      </c>
      <c r="B7">
        <v>8</v>
      </c>
      <c r="C7" s="54">
        <v>3</v>
      </c>
      <c r="D7" s="54">
        <v>0</v>
      </c>
      <c r="E7">
        <v>2</v>
      </c>
      <c r="F7">
        <v>2</v>
      </c>
      <c r="G7">
        <v>17</v>
      </c>
      <c r="H7">
        <v>3</v>
      </c>
      <c r="I7">
        <v>7</v>
      </c>
      <c r="J7">
        <v>8</v>
      </c>
      <c r="K7">
        <v>10</v>
      </c>
      <c r="L7">
        <v>7</v>
      </c>
      <c r="M7">
        <v>16</v>
      </c>
      <c r="N7">
        <v>1</v>
      </c>
      <c r="O7">
        <v>0</v>
      </c>
      <c r="P7">
        <v>12</v>
      </c>
      <c r="Q7">
        <v>0</v>
      </c>
      <c r="R7">
        <v>0</v>
      </c>
      <c r="S7">
        <v>0</v>
      </c>
      <c r="T7">
        <v>11</v>
      </c>
      <c r="U7">
        <v>1</v>
      </c>
      <c r="V7">
        <v>1</v>
      </c>
      <c r="W7">
        <v>0</v>
      </c>
      <c r="X7">
        <v>11</v>
      </c>
      <c r="Y7">
        <v>0</v>
      </c>
      <c r="Z7">
        <v>0</v>
      </c>
      <c r="AA7">
        <v>0</v>
      </c>
      <c r="AB7">
        <v>12</v>
      </c>
      <c r="AC7">
        <v>0</v>
      </c>
      <c r="AD7">
        <v>0</v>
      </c>
      <c r="AE7">
        <v>0</v>
      </c>
      <c r="AF7">
        <v>11</v>
      </c>
      <c r="AG7">
        <v>1</v>
      </c>
      <c r="AH7">
        <v>1</v>
      </c>
      <c r="AI7">
        <v>0</v>
      </c>
      <c r="AJ7">
        <v>43</v>
      </c>
      <c r="AK7">
        <v>2</v>
      </c>
      <c r="AL7">
        <v>1</v>
      </c>
      <c r="AM7">
        <v>0</v>
      </c>
      <c r="AN7">
        <v>82</v>
      </c>
      <c r="AO7">
        <v>8</v>
      </c>
      <c r="AP7">
        <v>30</v>
      </c>
      <c r="AQ7">
        <v>28</v>
      </c>
      <c r="AR7">
        <v>0</v>
      </c>
      <c r="AS7">
        <v>2</v>
      </c>
      <c r="AT7">
        <v>1</v>
      </c>
      <c r="AU7">
        <v>381</v>
      </c>
      <c r="AV7"/>
      <c r="AW7"/>
      <c r="AX7"/>
      <c r="AY7"/>
      <c r="AZ7"/>
      <c r="BA7"/>
      <c r="BB7"/>
      <c r="BC7"/>
      <c r="BD7"/>
    </row>
    <row r="8" spans="1:56" s="54" customFormat="1" ht="15.75" customHeight="1" x14ac:dyDescent="0.15">
      <c r="A8">
        <v>430</v>
      </c>
      <c r="B8">
        <v>7</v>
      </c>
      <c r="C8" s="54">
        <v>2</v>
      </c>
      <c r="D8" s="54">
        <v>0</v>
      </c>
      <c r="E8">
        <v>1</v>
      </c>
      <c r="F8">
        <v>2</v>
      </c>
      <c r="G8">
        <v>19</v>
      </c>
      <c r="H8">
        <v>7</v>
      </c>
      <c r="I8">
        <v>0</v>
      </c>
      <c r="J8">
        <v>4</v>
      </c>
      <c r="K8">
        <v>6</v>
      </c>
      <c r="L8">
        <v>9</v>
      </c>
      <c r="M8">
        <v>14</v>
      </c>
      <c r="N8">
        <v>3</v>
      </c>
      <c r="O8">
        <v>0</v>
      </c>
      <c r="P8">
        <v>11</v>
      </c>
      <c r="Q8">
        <v>0</v>
      </c>
      <c r="R8">
        <v>0</v>
      </c>
      <c r="S8">
        <v>0</v>
      </c>
      <c r="T8">
        <v>9</v>
      </c>
      <c r="U8">
        <v>1</v>
      </c>
      <c r="V8">
        <v>0</v>
      </c>
      <c r="W8">
        <v>0</v>
      </c>
      <c r="X8">
        <v>10</v>
      </c>
      <c r="Y8">
        <v>0</v>
      </c>
      <c r="Z8">
        <v>0</v>
      </c>
      <c r="AA8">
        <v>0</v>
      </c>
      <c r="AB8">
        <v>9</v>
      </c>
      <c r="AC8">
        <v>0</v>
      </c>
      <c r="AD8">
        <v>0</v>
      </c>
      <c r="AE8">
        <v>0</v>
      </c>
      <c r="AF8">
        <v>9</v>
      </c>
      <c r="AG8">
        <v>1</v>
      </c>
      <c r="AH8">
        <v>1</v>
      </c>
      <c r="AI8">
        <v>0</v>
      </c>
      <c r="AJ8">
        <v>44</v>
      </c>
      <c r="AK8">
        <v>0</v>
      </c>
      <c r="AL8">
        <v>0</v>
      </c>
      <c r="AM8">
        <v>0</v>
      </c>
      <c r="AN8">
        <v>64</v>
      </c>
      <c r="AO8">
        <v>5</v>
      </c>
      <c r="AP8">
        <v>51</v>
      </c>
      <c r="AQ8">
        <v>24</v>
      </c>
      <c r="AR8">
        <v>4</v>
      </c>
      <c r="AS8">
        <v>2</v>
      </c>
      <c r="AT8">
        <v>0.88</v>
      </c>
      <c r="AU8">
        <v>336</v>
      </c>
      <c r="AV8"/>
      <c r="AW8">
        <v>20</v>
      </c>
      <c r="AX8" t="s">
        <v>159</v>
      </c>
      <c r="AY8" t="s">
        <v>53</v>
      </c>
      <c r="AZ8"/>
      <c r="BA8" t="s">
        <v>55</v>
      </c>
      <c r="BB8" t="s">
        <v>60</v>
      </c>
      <c r="BC8" t="s">
        <v>76</v>
      </c>
      <c r="BD8" t="s">
        <v>65</v>
      </c>
    </row>
    <row r="9" spans="1:56" s="54" customFormat="1" ht="15.75" customHeight="1" x14ac:dyDescent="0.15">
      <c r="A9">
        <v>430</v>
      </c>
      <c r="B9">
        <v>7</v>
      </c>
      <c r="C9" s="54">
        <v>2</v>
      </c>
      <c r="D9" s="54">
        <v>0</v>
      </c>
      <c r="E9">
        <v>2</v>
      </c>
      <c r="F9">
        <v>1</v>
      </c>
      <c r="G9">
        <v>15</v>
      </c>
      <c r="H9">
        <v>12</v>
      </c>
      <c r="I9">
        <v>0</v>
      </c>
      <c r="J9">
        <v>6</v>
      </c>
      <c r="K9">
        <v>7</v>
      </c>
      <c r="L9">
        <v>9</v>
      </c>
      <c r="M9">
        <v>16</v>
      </c>
      <c r="N9">
        <v>1</v>
      </c>
      <c r="O9">
        <v>0</v>
      </c>
      <c r="P9">
        <v>10</v>
      </c>
      <c r="Q9">
        <v>0</v>
      </c>
      <c r="R9">
        <v>0</v>
      </c>
      <c r="S9">
        <v>0</v>
      </c>
      <c r="T9">
        <v>13</v>
      </c>
      <c r="U9">
        <v>0</v>
      </c>
      <c r="V9">
        <v>0</v>
      </c>
      <c r="W9">
        <v>0</v>
      </c>
      <c r="X9">
        <v>10</v>
      </c>
      <c r="Y9">
        <v>1</v>
      </c>
      <c r="Z9">
        <v>1</v>
      </c>
      <c r="AA9">
        <v>0</v>
      </c>
      <c r="AB9">
        <v>8</v>
      </c>
      <c r="AC9">
        <v>2</v>
      </c>
      <c r="AD9">
        <v>1</v>
      </c>
      <c r="AE9">
        <v>0</v>
      </c>
      <c r="AF9">
        <v>8</v>
      </c>
      <c r="AG9">
        <v>1</v>
      </c>
      <c r="AH9">
        <v>1</v>
      </c>
      <c r="AI9">
        <v>0</v>
      </c>
      <c r="AJ9">
        <v>33</v>
      </c>
      <c r="AK9">
        <v>5</v>
      </c>
      <c r="AL9">
        <v>3</v>
      </c>
      <c r="AM9">
        <v>0</v>
      </c>
      <c r="AN9">
        <v>63</v>
      </c>
      <c r="AO9">
        <v>7</v>
      </c>
      <c r="AP9">
        <v>50</v>
      </c>
      <c r="AQ9">
        <v>24</v>
      </c>
      <c r="AR9">
        <v>0</v>
      </c>
      <c r="AS9">
        <v>6</v>
      </c>
      <c r="AT9">
        <v>0.84</v>
      </c>
      <c r="AU9">
        <v>294</v>
      </c>
      <c r="AV9"/>
      <c r="AW9"/>
      <c r="AX9"/>
      <c r="AY9"/>
      <c r="AZ9"/>
      <c r="BA9"/>
      <c r="BB9"/>
      <c r="BC9"/>
      <c r="BD9"/>
    </row>
    <row r="10" spans="1:56" s="54" customFormat="1" ht="15.75" customHeight="1" x14ac:dyDescent="0.15">
      <c r="A10">
        <v>432</v>
      </c>
      <c r="B10">
        <v>7</v>
      </c>
      <c r="C10" s="54">
        <v>2</v>
      </c>
      <c r="D10" s="54">
        <v>0</v>
      </c>
      <c r="E10">
        <v>1</v>
      </c>
      <c r="F10">
        <v>2</v>
      </c>
      <c r="G10">
        <v>13</v>
      </c>
      <c r="H10">
        <v>1</v>
      </c>
      <c r="I10">
        <v>13</v>
      </c>
      <c r="J10">
        <v>3</v>
      </c>
      <c r="K10">
        <v>6</v>
      </c>
      <c r="L10">
        <v>7</v>
      </c>
      <c r="M10">
        <v>7</v>
      </c>
      <c r="N10">
        <v>7</v>
      </c>
      <c r="O10">
        <v>3</v>
      </c>
      <c r="P10">
        <v>15</v>
      </c>
      <c r="Q10">
        <v>0</v>
      </c>
      <c r="R10">
        <v>0</v>
      </c>
      <c r="S10">
        <v>0</v>
      </c>
      <c r="T10">
        <v>7</v>
      </c>
      <c r="U10">
        <v>0</v>
      </c>
      <c r="V10">
        <v>0</v>
      </c>
      <c r="W10">
        <v>0</v>
      </c>
      <c r="X10">
        <v>12</v>
      </c>
      <c r="Y10">
        <v>0</v>
      </c>
      <c r="Z10">
        <v>0</v>
      </c>
      <c r="AA10">
        <v>0</v>
      </c>
      <c r="AB10">
        <v>8</v>
      </c>
      <c r="AC10">
        <v>0</v>
      </c>
      <c r="AD10">
        <v>0</v>
      </c>
      <c r="AE10">
        <v>0</v>
      </c>
      <c r="AF10">
        <v>11</v>
      </c>
      <c r="AG10">
        <v>0</v>
      </c>
      <c r="AH10">
        <v>0</v>
      </c>
      <c r="AI10">
        <v>0</v>
      </c>
      <c r="AJ10">
        <v>33</v>
      </c>
      <c r="AK10">
        <v>0</v>
      </c>
      <c r="AL10">
        <v>0</v>
      </c>
      <c r="AM10">
        <v>0</v>
      </c>
      <c r="AN10">
        <v>68</v>
      </c>
      <c r="AO10">
        <v>7</v>
      </c>
      <c r="AP10">
        <v>45</v>
      </c>
      <c r="AQ10">
        <v>19</v>
      </c>
      <c r="AR10">
        <v>5</v>
      </c>
      <c r="AS10">
        <v>6</v>
      </c>
      <c r="AT10">
        <v>0.8</v>
      </c>
      <c r="AU10"/>
      <c r="AV10"/>
      <c r="AW10">
        <v>21</v>
      </c>
      <c r="AX10" t="s">
        <v>159</v>
      </c>
      <c r="AY10" t="s">
        <v>63</v>
      </c>
      <c r="AZ10" t="s">
        <v>124</v>
      </c>
      <c r="BA10" t="s">
        <v>55</v>
      </c>
      <c r="BB10" t="s">
        <v>60</v>
      </c>
      <c r="BC10" t="s">
        <v>262</v>
      </c>
      <c r="BD10" t="s">
        <v>262</v>
      </c>
    </row>
    <row r="11" spans="1:56" s="54" customFormat="1" ht="15.75" customHeight="1" x14ac:dyDescent="0.15">
      <c r="A11">
        <v>432</v>
      </c>
      <c r="B11">
        <v>7</v>
      </c>
      <c r="C11" s="54">
        <v>2</v>
      </c>
      <c r="D11" s="54">
        <v>0</v>
      </c>
      <c r="E11">
        <v>2</v>
      </c>
      <c r="F11">
        <v>1</v>
      </c>
      <c r="G11">
        <v>11</v>
      </c>
      <c r="H11">
        <v>9</v>
      </c>
      <c r="I11">
        <v>7</v>
      </c>
      <c r="J11">
        <v>4</v>
      </c>
      <c r="K11">
        <v>6</v>
      </c>
      <c r="L11">
        <v>6</v>
      </c>
      <c r="M11">
        <v>12</v>
      </c>
      <c r="N11">
        <v>1</v>
      </c>
      <c r="O11">
        <v>4</v>
      </c>
      <c r="P11">
        <v>10</v>
      </c>
      <c r="Q11">
        <v>1</v>
      </c>
      <c r="R11">
        <v>1</v>
      </c>
      <c r="S11">
        <v>0</v>
      </c>
      <c r="T11">
        <v>10</v>
      </c>
      <c r="U11">
        <v>1</v>
      </c>
      <c r="V11">
        <v>0</v>
      </c>
      <c r="W11">
        <v>0</v>
      </c>
      <c r="X11">
        <v>12</v>
      </c>
      <c r="Y11">
        <v>0</v>
      </c>
      <c r="Z11">
        <v>0</v>
      </c>
      <c r="AA11">
        <v>0</v>
      </c>
      <c r="AB11">
        <v>10</v>
      </c>
      <c r="AC11">
        <v>0</v>
      </c>
      <c r="AD11">
        <v>0</v>
      </c>
      <c r="AE11">
        <v>0</v>
      </c>
      <c r="AF11">
        <v>9</v>
      </c>
      <c r="AG11">
        <v>0</v>
      </c>
      <c r="AH11">
        <v>0</v>
      </c>
      <c r="AI11">
        <v>0</v>
      </c>
      <c r="AJ11">
        <v>26</v>
      </c>
      <c r="AK11">
        <v>2</v>
      </c>
      <c r="AL11">
        <v>0</v>
      </c>
      <c r="AM11">
        <v>0</v>
      </c>
      <c r="AN11">
        <v>56</v>
      </c>
      <c r="AO11">
        <v>14</v>
      </c>
      <c r="AP11">
        <v>50</v>
      </c>
      <c r="AQ11">
        <v>27</v>
      </c>
      <c r="AR11">
        <v>0</v>
      </c>
      <c r="AS11">
        <v>3</v>
      </c>
      <c r="AT11">
        <v>0.78</v>
      </c>
      <c r="AU11">
        <v>730</v>
      </c>
      <c r="AV11"/>
      <c r="AW11"/>
      <c r="AX11"/>
      <c r="AY11"/>
      <c r="AZ11"/>
      <c r="BA11"/>
      <c r="BB11"/>
      <c r="BC11"/>
      <c r="BD11"/>
    </row>
    <row r="12" spans="1:56" s="54" customFormat="1" ht="15.75" customHeight="1" x14ac:dyDescent="0.15">
      <c r="A12">
        <v>433</v>
      </c>
      <c r="B12">
        <v>3</v>
      </c>
      <c r="C12" s="54">
        <v>1</v>
      </c>
      <c r="D12" s="54">
        <v>0</v>
      </c>
      <c r="E12">
        <v>1</v>
      </c>
      <c r="F12">
        <v>1</v>
      </c>
      <c r="G12">
        <v>12</v>
      </c>
      <c r="H12">
        <v>0</v>
      </c>
      <c r="I12">
        <v>14</v>
      </c>
      <c r="J12">
        <v>7</v>
      </c>
      <c r="K12">
        <v>5</v>
      </c>
      <c r="L12">
        <v>8</v>
      </c>
      <c r="M12">
        <v>9</v>
      </c>
      <c r="N12">
        <v>0</v>
      </c>
      <c r="O12">
        <v>8</v>
      </c>
      <c r="P12">
        <v>10</v>
      </c>
      <c r="Q12">
        <v>0</v>
      </c>
      <c r="R12">
        <v>0</v>
      </c>
      <c r="S12">
        <v>0</v>
      </c>
      <c r="T12">
        <v>12</v>
      </c>
      <c r="U12">
        <v>0</v>
      </c>
      <c r="V12">
        <v>0</v>
      </c>
      <c r="W12">
        <v>0</v>
      </c>
      <c r="X12">
        <v>9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F12">
        <v>12</v>
      </c>
      <c r="AG12">
        <v>0</v>
      </c>
      <c r="AH12">
        <v>1</v>
      </c>
      <c r="AI12">
        <v>0</v>
      </c>
      <c r="AJ12">
        <v>32</v>
      </c>
      <c r="AK12">
        <v>0</v>
      </c>
      <c r="AL12">
        <v>1</v>
      </c>
      <c r="AM12">
        <v>0</v>
      </c>
      <c r="AN12">
        <v>49</v>
      </c>
      <c r="AO12">
        <v>0</v>
      </c>
      <c r="AP12">
        <v>71</v>
      </c>
      <c r="AQ12">
        <v>20</v>
      </c>
      <c r="AR12">
        <v>3</v>
      </c>
      <c r="AS12">
        <v>7</v>
      </c>
      <c r="AT12">
        <v>1</v>
      </c>
      <c r="AU12">
        <v>400</v>
      </c>
      <c r="AV12"/>
      <c r="AW12">
        <v>28</v>
      </c>
      <c r="AX12" t="s">
        <v>159</v>
      </c>
      <c r="AY12" t="s">
        <v>53</v>
      </c>
      <c r="AZ12" t="s">
        <v>124</v>
      </c>
      <c r="BA12" t="s">
        <v>64</v>
      </c>
      <c r="BB12" t="s">
        <v>56</v>
      </c>
      <c r="BC12" t="s">
        <v>65</v>
      </c>
      <c r="BD12" t="s">
        <v>77</v>
      </c>
    </row>
    <row r="13" spans="1:56" s="54" customFormat="1" ht="15.75" customHeight="1" x14ac:dyDescent="0.15">
      <c r="A13">
        <v>433</v>
      </c>
      <c r="B13">
        <v>3</v>
      </c>
      <c r="C13" s="54">
        <v>1</v>
      </c>
      <c r="D13" s="54">
        <v>0</v>
      </c>
      <c r="E13">
        <v>2</v>
      </c>
      <c r="F13">
        <v>2</v>
      </c>
      <c r="G13">
        <v>11</v>
      </c>
      <c r="H13">
        <v>4</v>
      </c>
      <c r="I13">
        <v>12</v>
      </c>
      <c r="J13">
        <v>8</v>
      </c>
      <c r="K13">
        <v>8</v>
      </c>
      <c r="L13">
        <v>7</v>
      </c>
      <c r="M13">
        <v>12</v>
      </c>
      <c r="N13">
        <v>0</v>
      </c>
      <c r="O13">
        <v>5</v>
      </c>
      <c r="P13">
        <v>14</v>
      </c>
      <c r="Q13">
        <v>0</v>
      </c>
      <c r="R13">
        <v>0</v>
      </c>
      <c r="S13">
        <v>0</v>
      </c>
      <c r="T13">
        <v>7</v>
      </c>
      <c r="U13">
        <v>1</v>
      </c>
      <c r="V13">
        <v>0</v>
      </c>
      <c r="W13">
        <v>0</v>
      </c>
      <c r="X13">
        <v>11</v>
      </c>
      <c r="Y13">
        <v>0</v>
      </c>
      <c r="Z13">
        <v>0</v>
      </c>
      <c r="AA13">
        <v>0</v>
      </c>
      <c r="AB13">
        <v>10</v>
      </c>
      <c r="AC13">
        <v>0</v>
      </c>
      <c r="AD13">
        <v>0</v>
      </c>
      <c r="AE13">
        <v>0</v>
      </c>
      <c r="AF13">
        <v>10</v>
      </c>
      <c r="AG13">
        <v>1</v>
      </c>
      <c r="AH13">
        <v>1</v>
      </c>
      <c r="AI13">
        <v>0</v>
      </c>
      <c r="AJ13">
        <v>39</v>
      </c>
      <c r="AK13">
        <v>1</v>
      </c>
      <c r="AL13">
        <v>1</v>
      </c>
      <c r="AM13">
        <v>0</v>
      </c>
      <c r="AN13">
        <v>47</v>
      </c>
      <c r="AO13">
        <v>3</v>
      </c>
      <c r="AP13">
        <v>70</v>
      </c>
      <c r="AQ13">
        <v>20</v>
      </c>
      <c r="AR13">
        <v>0</v>
      </c>
      <c r="AS13">
        <v>10</v>
      </c>
      <c r="AT13">
        <v>0.96</v>
      </c>
      <c r="AU13">
        <v>225</v>
      </c>
      <c r="AV13"/>
      <c r="AW13"/>
      <c r="AX13"/>
      <c r="AY13"/>
      <c r="AZ13"/>
      <c r="BA13"/>
      <c r="BB13"/>
      <c r="BC13"/>
      <c r="BD13"/>
    </row>
    <row r="14" spans="1:56" s="54" customFormat="1" ht="15.75" customHeight="1" x14ac:dyDescent="0.15">
      <c r="A14">
        <v>434</v>
      </c>
      <c r="B14">
        <v>3</v>
      </c>
      <c r="C14" s="54">
        <v>1</v>
      </c>
      <c r="D14" s="54">
        <v>0</v>
      </c>
      <c r="E14">
        <v>1</v>
      </c>
      <c r="F14">
        <v>1</v>
      </c>
      <c r="G14">
        <v>12</v>
      </c>
      <c r="H14">
        <v>4</v>
      </c>
      <c r="I14">
        <v>10</v>
      </c>
      <c r="J14">
        <v>6</v>
      </c>
      <c r="K14">
        <v>6</v>
      </c>
      <c r="L14">
        <v>7</v>
      </c>
      <c r="M14">
        <v>13</v>
      </c>
      <c r="N14">
        <v>0</v>
      </c>
      <c r="O14">
        <v>4</v>
      </c>
      <c r="P14">
        <v>13</v>
      </c>
      <c r="Q14">
        <v>1</v>
      </c>
      <c r="R14">
        <v>1</v>
      </c>
      <c r="S14">
        <v>0</v>
      </c>
      <c r="T14">
        <v>10</v>
      </c>
      <c r="U14">
        <v>0</v>
      </c>
      <c r="V14">
        <v>0</v>
      </c>
      <c r="W14">
        <v>0</v>
      </c>
      <c r="X14">
        <v>12</v>
      </c>
      <c r="Y14">
        <v>0</v>
      </c>
      <c r="Z14">
        <v>0</v>
      </c>
      <c r="AA14">
        <v>0</v>
      </c>
      <c r="AB14">
        <v>8</v>
      </c>
      <c r="AC14">
        <v>1</v>
      </c>
      <c r="AD14">
        <v>1</v>
      </c>
      <c r="AE14">
        <v>0</v>
      </c>
      <c r="AF14">
        <v>14</v>
      </c>
      <c r="AG14">
        <v>0</v>
      </c>
      <c r="AH14">
        <v>0</v>
      </c>
      <c r="AI14">
        <v>0</v>
      </c>
      <c r="AJ14">
        <v>36</v>
      </c>
      <c r="AK14">
        <v>1</v>
      </c>
      <c r="AL14">
        <v>0</v>
      </c>
      <c r="AM14">
        <v>0</v>
      </c>
      <c r="AN14">
        <v>36</v>
      </c>
      <c r="AO14">
        <v>4</v>
      </c>
      <c r="AP14">
        <v>80</v>
      </c>
      <c r="AQ14">
        <v>25</v>
      </c>
      <c r="AR14">
        <v>0</v>
      </c>
      <c r="AS14">
        <v>5</v>
      </c>
      <c r="AT14" s="55"/>
      <c r="AU14" s="55"/>
      <c r="AV14"/>
      <c r="AW14">
        <v>17</v>
      </c>
      <c r="AX14" t="s">
        <v>159</v>
      </c>
      <c r="AY14" t="s">
        <v>63</v>
      </c>
      <c r="AZ14" t="s">
        <v>124</v>
      </c>
      <c r="BA14" t="s">
        <v>55</v>
      </c>
      <c r="BB14" t="s">
        <v>60</v>
      </c>
      <c r="BC14" t="s">
        <v>65</v>
      </c>
      <c r="BD14" t="s">
        <v>73</v>
      </c>
    </row>
    <row r="15" spans="1:56" s="54" customFormat="1" ht="15.75" customHeight="1" x14ac:dyDescent="0.15">
      <c r="A15">
        <v>434</v>
      </c>
      <c r="B15">
        <v>3</v>
      </c>
      <c r="C15" s="54">
        <v>1</v>
      </c>
      <c r="D15" s="54">
        <v>0</v>
      </c>
      <c r="E15">
        <v>2</v>
      </c>
      <c r="F15">
        <v>2</v>
      </c>
      <c r="G15">
        <v>15</v>
      </c>
      <c r="H15">
        <v>2</v>
      </c>
      <c r="I15">
        <v>10</v>
      </c>
      <c r="J15">
        <v>7</v>
      </c>
      <c r="K15">
        <v>8</v>
      </c>
      <c r="L15">
        <v>8</v>
      </c>
      <c r="M15">
        <v>12</v>
      </c>
      <c r="N15">
        <v>1</v>
      </c>
      <c r="O15">
        <v>4</v>
      </c>
      <c r="P15">
        <v>12</v>
      </c>
      <c r="Q15">
        <v>0</v>
      </c>
      <c r="R15">
        <v>0</v>
      </c>
      <c r="S15">
        <v>0</v>
      </c>
      <c r="T15">
        <v>13</v>
      </c>
      <c r="U15">
        <v>1</v>
      </c>
      <c r="V15">
        <v>0</v>
      </c>
      <c r="W15">
        <v>0</v>
      </c>
      <c r="X15">
        <v>14</v>
      </c>
      <c r="Y15">
        <v>1</v>
      </c>
      <c r="Z15">
        <v>0</v>
      </c>
      <c r="AA15">
        <v>0</v>
      </c>
      <c r="AB15">
        <v>12</v>
      </c>
      <c r="AC15">
        <v>0</v>
      </c>
      <c r="AD15">
        <v>0</v>
      </c>
      <c r="AE15">
        <v>0</v>
      </c>
      <c r="AF15">
        <v>10</v>
      </c>
      <c r="AG15">
        <v>1</v>
      </c>
      <c r="AH15">
        <v>0</v>
      </c>
      <c r="AI15">
        <v>0</v>
      </c>
      <c r="AJ15">
        <v>53</v>
      </c>
      <c r="AK15">
        <v>4</v>
      </c>
      <c r="AL15">
        <v>0</v>
      </c>
      <c r="AM15">
        <v>0</v>
      </c>
      <c r="AN15">
        <v>55</v>
      </c>
      <c r="AO15">
        <v>5</v>
      </c>
      <c r="AP15">
        <v>60</v>
      </c>
      <c r="AQ15">
        <v>26</v>
      </c>
      <c r="AR15">
        <v>0</v>
      </c>
      <c r="AS15">
        <v>4</v>
      </c>
      <c r="AT15">
        <v>0.94</v>
      </c>
      <c r="AU15">
        <v>444</v>
      </c>
      <c r="AV15"/>
      <c r="AW15"/>
      <c r="AX15"/>
      <c r="AY15"/>
      <c r="AZ15"/>
      <c r="BA15"/>
      <c r="BB15"/>
      <c r="BC15"/>
      <c r="BD15"/>
    </row>
    <row r="16" spans="1:56" s="54" customFormat="1" ht="15.75" customHeight="1" x14ac:dyDescent="0.15">
      <c r="A16">
        <v>435</v>
      </c>
      <c r="B16">
        <v>8</v>
      </c>
      <c r="C16" s="54">
        <v>3</v>
      </c>
      <c r="D16" s="54">
        <v>0</v>
      </c>
      <c r="E16">
        <v>1</v>
      </c>
      <c r="F16">
        <v>2</v>
      </c>
      <c r="G16">
        <v>8</v>
      </c>
      <c r="H16">
        <v>4</v>
      </c>
      <c r="I16">
        <v>14</v>
      </c>
      <c r="J16">
        <v>4</v>
      </c>
      <c r="K16">
        <v>7</v>
      </c>
      <c r="L16">
        <v>7</v>
      </c>
      <c r="M16">
        <v>12</v>
      </c>
      <c r="N16">
        <v>1</v>
      </c>
      <c r="O16">
        <v>4</v>
      </c>
      <c r="P16">
        <v>13</v>
      </c>
      <c r="Q16">
        <v>0</v>
      </c>
      <c r="R16">
        <v>0</v>
      </c>
      <c r="S16">
        <v>0</v>
      </c>
      <c r="T16">
        <v>11</v>
      </c>
      <c r="U16">
        <v>0</v>
      </c>
      <c r="V16">
        <v>0</v>
      </c>
      <c r="W16">
        <v>0</v>
      </c>
      <c r="X16">
        <v>8</v>
      </c>
      <c r="Y16">
        <v>0</v>
      </c>
      <c r="Z16">
        <v>0</v>
      </c>
      <c r="AA16">
        <v>0</v>
      </c>
      <c r="AB16">
        <v>5</v>
      </c>
      <c r="AC16">
        <v>0</v>
      </c>
      <c r="AD16">
        <v>0</v>
      </c>
      <c r="AE16">
        <v>0</v>
      </c>
      <c r="AF16">
        <v>8</v>
      </c>
      <c r="AG16">
        <v>0</v>
      </c>
      <c r="AH16">
        <v>0</v>
      </c>
      <c r="AI16">
        <v>0</v>
      </c>
      <c r="AJ16">
        <v>19</v>
      </c>
      <c r="AK16">
        <v>1</v>
      </c>
      <c r="AL16">
        <v>1</v>
      </c>
      <c r="AM16">
        <v>0</v>
      </c>
      <c r="AN16">
        <v>30</v>
      </c>
      <c r="AO16">
        <v>0</v>
      </c>
      <c r="AP16">
        <v>90</v>
      </c>
      <c r="AQ16">
        <v>29</v>
      </c>
      <c r="AR16">
        <v>1</v>
      </c>
      <c r="AS16">
        <v>0</v>
      </c>
      <c r="AT16" s="55"/>
      <c r="AU16" s="55"/>
      <c r="AV16"/>
      <c r="AW16">
        <v>18</v>
      </c>
      <c r="AX16" t="s">
        <v>159</v>
      </c>
      <c r="AY16" t="s">
        <v>63</v>
      </c>
      <c r="AZ16" t="s">
        <v>147</v>
      </c>
      <c r="BA16"/>
      <c r="BB16" t="s">
        <v>70</v>
      </c>
      <c r="BC16" t="s">
        <v>73</v>
      </c>
      <c r="BD16" t="s">
        <v>75</v>
      </c>
    </row>
    <row r="17" spans="1:56" s="54" customFormat="1" ht="15.75" customHeight="1" x14ac:dyDescent="0.15">
      <c r="A17">
        <v>435</v>
      </c>
      <c r="B17">
        <v>8</v>
      </c>
      <c r="C17" s="54">
        <v>3</v>
      </c>
      <c r="D17" s="54">
        <v>0</v>
      </c>
      <c r="E17">
        <v>2</v>
      </c>
      <c r="F17">
        <v>1</v>
      </c>
      <c r="G17">
        <v>16</v>
      </c>
      <c r="H17">
        <v>2</v>
      </c>
      <c r="I17">
        <v>9</v>
      </c>
      <c r="J17">
        <v>7</v>
      </c>
      <c r="K17">
        <v>7</v>
      </c>
      <c r="L17">
        <v>7</v>
      </c>
      <c r="M17">
        <v>16</v>
      </c>
      <c r="N17">
        <v>1</v>
      </c>
      <c r="O17">
        <v>0</v>
      </c>
      <c r="P17">
        <v>6</v>
      </c>
      <c r="Q17">
        <v>0</v>
      </c>
      <c r="R17">
        <v>0</v>
      </c>
      <c r="S17">
        <v>0</v>
      </c>
      <c r="T17">
        <v>9</v>
      </c>
      <c r="U17">
        <v>1</v>
      </c>
      <c r="V17">
        <v>1</v>
      </c>
      <c r="W17">
        <v>0</v>
      </c>
      <c r="X17">
        <v>9</v>
      </c>
      <c r="Y17">
        <v>1</v>
      </c>
      <c r="Z17">
        <v>1</v>
      </c>
      <c r="AA17">
        <v>1</v>
      </c>
      <c r="AB17">
        <v>10</v>
      </c>
      <c r="AC17">
        <v>1</v>
      </c>
      <c r="AD17">
        <v>1</v>
      </c>
      <c r="AE17">
        <v>1</v>
      </c>
      <c r="AF17">
        <v>9</v>
      </c>
      <c r="AG17">
        <v>1</v>
      </c>
      <c r="AH17">
        <v>1</v>
      </c>
      <c r="AI17">
        <v>0</v>
      </c>
      <c r="AJ17">
        <v>28</v>
      </c>
      <c r="AK17">
        <v>6</v>
      </c>
      <c r="AL17">
        <v>2</v>
      </c>
      <c r="AM17">
        <v>0</v>
      </c>
      <c r="AN17">
        <v>57</v>
      </c>
      <c r="AO17">
        <v>8</v>
      </c>
      <c r="AP17">
        <v>55</v>
      </c>
      <c r="AQ17">
        <v>27</v>
      </c>
      <c r="AR17">
        <v>0</v>
      </c>
      <c r="AS17">
        <v>3</v>
      </c>
      <c r="AT17">
        <v>0.98</v>
      </c>
      <c r="AU17">
        <v>347</v>
      </c>
      <c r="AV17"/>
      <c r="AW17"/>
      <c r="AX17"/>
      <c r="AY17"/>
      <c r="AZ17"/>
      <c r="BA17"/>
      <c r="BB17"/>
      <c r="BC17"/>
      <c r="BD17"/>
    </row>
    <row r="18" spans="1:56" s="54" customFormat="1" ht="15.75" customHeight="1" x14ac:dyDescent="0.15">
      <c r="A18">
        <v>436</v>
      </c>
      <c r="B18">
        <v>2</v>
      </c>
      <c r="C18" s="54">
        <v>4</v>
      </c>
      <c r="D18" s="54">
        <v>0</v>
      </c>
      <c r="E18">
        <v>1</v>
      </c>
      <c r="F18">
        <v>1</v>
      </c>
      <c r="G18">
        <v>19</v>
      </c>
      <c r="H18">
        <v>1</v>
      </c>
      <c r="I18">
        <v>7</v>
      </c>
      <c r="J18">
        <v>9</v>
      </c>
      <c r="K18">
        <v>8</v>
      </c>
      <c r="L18">
        <v>7</v>
      </c>
      <c r="M18">
        <v>16</v>
      </c>
      <c r="N18">
        <v>1</v>
      </c>
      <c r="O18">
        <v>0</v>
      </c>
      <c r="P18">
        <v>12</v>
      </c>
      <c r="Q18">
        <v>0</v>
      </c>
      <c r="R18">
        <v>0</v>
      </c>
      <c r="S18">
        <v>0</v>
      </c>
      <c r="T18">
        <v>12</v>
      </c>
      <c r="U18">
        <v>0</v>
      </c>
      <c r="V18">
        <v>0</v>
      </c>
      <c r="W18">
        <v>0</v>
      </c>
      <c r="X18">
        <v>12</v>
      </c>
      <c r="Y18">
        <v>1</v>
      </c>
      <c r="Z18">
        <v>1</v>
      </c>
      <c r="AA18">
        <v>0</v>
      </c>
      <c r="AB18">
        <v>8</v>
      </c>
      <c r="AC18">
        <v>12</v>
      </c>
      <c r="AD18">
        <v>1</v>
      </c>
      <c r="AE18">
        <v>1</v>
      </c>
      <c r="AF18">
        <v>9</v>
      </c>
      <c r="AG18">
        <v>0</v>
      </c>
      <c r="AH18">
        <v>0</v>
      </c>
      <c r="AI18">
        <v>0</v>
      </c>
      <c r="AJ18">
        <v>38</v>
      </c>
      <c r="AK18">
        <v>0</v>
      </c>
      <c r="AL18">
        <v>0</v>
      </c>
      <c r="AM18">
        <v>0</v>
      </c>
      <c r="AN18">
        <v>71</v>
      </c>
      <c r="AO18">
        <v>4</v>
      </c>
      <c r="AP18">
        <v>45</v>
      </c>
      <c r="AQ18">
        <v>29</v>
      </c>
      <c r="AR18">
        <v>1</v>
      </c>
      <c r="AS18">
        <v>0</v>
      </c>
      <c r="AT18" s="55"/>
      <c r="AU18" s="55"/>
      <c r="AV18"/>
      <c r="AW18">
        <v>19</v>
      </c>
      <c r="AX18" t="s">
        <v>148</v>
      </c>
      <c r="AY18" t="s">
        <v>53</v>
      </c>
      <c r="AZ18" t="s">
        <v>124</v>
      </c>
      <c r="BA18" t="s">
        <v>55</v>
      </c>
      <c r="BB18" t="s">
        <v>60</v>
      </c>
      <c r="BC18" t="s">
        <v>67</v>
      </c>
      <c r="BD18" t="s">
        <v>67</v>
      </c>
    </row>
    <row r="19" spans="1:56" s="54" customFormat="1" ht="15.75" customHeight="1" x14ac:dyDescent="0.15">
      <c r="A19">
        <v>436</v>
      </c>
      <c r="B19">
        <v>2</v>
      </c>
      <c r="C19" s="54">
        <v>4</v>
      </c>
      <c r="D19" s="54">
        <v>0</v>
      </c>
      <c r="E19">
        <v>2</v>
      </c>
      <c r="F19">
        <v>2</v>
      </c>
      <c r="G19">
        <v>21</v>
      </c>
      <c r="H19">
        <v>3</v>
      </c>
      <c r="I19">
        <v>3</v>
      </c>
      <c r="J19">
        <v>9</v>
      </c>
      <c r="K19">
        <v>7</v>
      </c>
      <c r="L19">
        <v>9</v>
      </c>
      <c r="M19">
        <v>15</v>
      </c>
      <c r="N19">
        <v>1</v>
      </c>
      <c r="O19">
        <v>1</v>
      </c>
      <c r="P19">
        <v>12</v>
      </c>
      <c r="Q19">
        <v>0</v>
      </c>
      <c r="R19">
        <v>0</v>
      </c>
      <c r="S19">
        <v>0</v>
      </c>
      <c r="T19">
        <v>10</v>
      </c>
      <c r="U19">
        <v>0</v>
      </c>
      <c r="V19">
        <v>0</v>
      </c>
      <c r="W19">
        <v>1</v>
      </c>
      <c r="X19">
        <v>12</v>
      </c>
      <c r="Y19">
        <v>1</v>
      </c>
      <c r="Z19">
        <v>1</v>
      </c>
      <c r="AA19">
        <v>0</v>
      </c>
      <c r="AB19">
        <v>11</v>
      </c>
      <c r="AC19">
        <v>0</v>
      </c>
      <c r="AD19">
        <v>0</v>
      </c>
      <c r="AE19">
        <v>0</v>
      </c>
      <c r="AF19">
        <v>11</v>
      </c>
      <c r="AG19">
        <v>0</v>
      </c>
      <c r="AH19">
        <v>0</v>
      </c>
      <c r="AI19">
        <v>0</v>
      </c>
      <c r="AJ19">
        <v>39</v>
      </c>
      <c r="AK19">
        <v>2</v>
      </c>
      <c r="AL19">
        <v>0</v>
      </c>
      <c r="AM19">
        <v>0</v>
      </c>
      <c r="AN19">
        <v>76</v>
      </c>
      <c r="AO19">
        <v>4</v>
      </c>
      <c r="AP19">
        <v>40</v>
      </c>
      <c r="AQ19">
        <v>30</v>
      </c>
      <c r="AR19">
        <v>0</v>
      </c>
      <c r="AS19">
        <v>0</v>
      </c>
      <c r="AT19">
        <v>1</v>
      </c>
      <c r="AU19">
        <v>262</v>
      </c>
      <c r="AV19"/>
      <c r="AW19"/>
      <c r="AX19"/>
      <c r="AY19"/>
      <c r="AZ19"/>
      <c r="BA19"/>
      <c r="BB19"/>
      <c r="BC19"/>
      <c r="BD19"/>
    </row>
    <row r="20" spans="1:56" s="54" customFormat="1" ht="15.75" customHeight="1" x14ac:dyDescent="0.15">
      <c r="A20">
        <v>437</v>
      </c>
      <c r="B20">
        <v>8</v>
      </c>
      <c r="C20" s="54">
        <v>3</v>
      </c>
      <c r="D20" s="54">
        <v>0</v>
      </c>
      <c r="E20">
        <v>1</v>
      </c>
      <c r="F20">
        <v>2</v>
      </c>
      <c r="G20">
        <v>11</v>
      </c>
      <c r="H20">
        <v>6</v>
      </c>
      <c r="I20">
        <v>10</v>
      </c>
      <c r="J20">
        <v>6</v>
      </c>
      <c r="K20">
        <v>5</v>
      </c>
      <c r="L20">
        <v>7</v>
      </c>
      <c r="M20">
        <v>9</v>
      </c>
      <c r="N20">
        <v>2</v>
      </c>
      <c r="O20">
        <v>6</v>
      </c>
      <c r="P20">
        <v>11</v>
      </c>
      <c r="Q20">
        <v>0</v>
      </c>
      <c r="R20">
        <v>0</v>
      </c>
      <c r="S20">
        <v>0</v>
      </c>
      <c r="T20">
        <v>10</v>
      </c>
      <c r="U20">
        <v>0</v>
      </c>
      <c r="V20">
        <v>0</v>
      </c>
      <c r="W20">
        <v>0</v>
      </c>
      <c r="X20">
        <v>9</v>
      </c>
      <c r="Y20">
        <v>0</v>
      </c>
      <c r="Z20">
        <v>0</v>
      </c>
      <c r="AA20">
        <v>0</v>
      </c>
      <c r="AB20">
        <v>10</v>
      </c>
      <c r="AC20">
        <v>0</v>
      </c>
      <c r="AD20">
        <v>0</v>
      </c>
      <c r="AE20">
        <v>0</v>
      </c>
      <c r="AF20">
        <v>8</v>
      </c>
      <c r="AG20">
        <v>0</v>
      </c>
      <c r="AH20">
        <v>0</v>
      </c>
      <c r="AI20">
        <v>0</v>
      </c>
      <c r="AJ20">
        <v>33</v>
      </c>
      <c r="AK20">
        <v>0</v>
      </c>
      <c r="AL20">
        <v>0</v>
      </c>
      <c r="AM20">
        <v>0</v>
      </c>
      <c r="AN20">
        <v>50</v>
      </c>
      <c r="AO20">
        <v>5</v>
      </c>
      <c r="AP20">
        <v>65</v>
      </c>
      <c r="AQ20">
        <v>11</v>
      </c>
      <c r="AR20">
        <v>5</v>
      </c>
      <c r="AS20">
        <v>14</v>
      </c>
      <c r="AT20">
        <v>0.9</v>
      </c>
      <c r="AU20">
        <v>330</v>
      </c>
      <c r="AV20"/>
      <c r="AW20">
        <v>20</v>
      </c>
      <c r="AX20" t="s">
        <v>148</v>
      </c>
      <c r="AY20" t="s">
        <v>53</v>
      </c>
      <c r="AZ20" t="s">
        <v>124</v>
      </c>
      <c r="BA20" t="s">
        <v>55</v>
      </c>
      <c r="BB20" t="s">
        <v>60</v>
      </c>
      <c r="BC20" t="s">
        <v>67</v>
      </c>
      <c r="BD20" t="s">
        <v>65</v>
      </c>
    </row>
    <row r="21" spans="1:56" s="54" customFormat="1" ht="15.75" customHeight="1" x14ac:dyDescent="0.15">
      <c r="A21">
        <v>437</v>
      </c>
      <c r="B21">
        <v>8</v>
      </c>
      <c r="C21" s="54">
        <v>3</v>
      </c>
      <c r="D21" s="54">
        <v>0</v>
      </c>
      <c r="E21">
        <v>2</v>
      </c>
      <c r="F21">
        <v>1</v>
      </c>
      <c r="G21">
        <v>12</v>
      </c>
      <c r="H21">
        <v>15</v>
      </c>
      <c r="I21">
        <v>0</v>
      </c>
      <c r="J21">
        <v>6</v>
      </c>
      <c r="K21">
        <v>4</v>
      </c>
      <c r="L21">
        <v>7</v>
      </c>
      <c r="M21">
        <v>13</v>
      </c>
      <c r="N21">
        <v>4</v>
      </c>
      <c r="O21">
        <v>0</v>
      </c>
      <c r="P21">
        <v>9</v>
      </c>
      <c r="Q21">
        <v>1</v>
      </c>
      <c r="R21">
        <v>1</v>
      </c>
      <c r="S21">
        <v>0</v>
      </c>
      <c r="T21">
        <v>10</v>
      </c>
      <c r="U21">
        <v>0</v>
      </c>
      <c r="V21">
        <v>0</v>
      </c>
      <c r="W21">
        <v>0</v>
      </c>
      <c r="X21">
        <v>9</v>
      </c>
      <c r="Y21">
        <v>0</v>
      </c>
      <c r="Z21">
        <v>0</v>
      </c>
      <c r="AA21">
        <v>0</v>
      </c>
      <c r="AB21">
        <v>7</v>
      </c>
      <c r="AC21">
        <v>0</v>
      </c>
      <c r="AD21">
        <v>1</v>
      </c>
      <c r="AE21">
        <v>0</v>
      </c>
      <c r="AF21">
        <v>11</v>
      </c>
      <c r="AG21">
        <v>0</v>
      </c>
      <c r="AH21">
        <v>0</v>
      </c>
      <c r="AI21">
        <v>0</v>
      </c>
      <c r="AJ21">
        <v>29</v>
      </c>
      <c r="AK21">
        <v>2</v>
      </c>
      <c r="AL21">
        <v>2</v>
      </c>
      <c r="AM21">
        <v>0</v>
      </c>
      <c r="AN21">
        <v>67</v>
      </c>
      <c r="AO21">
        <v>8</v>
      </c>
      <c r="AP21">
        <v>45</v>
      </c>
      <c r="AQ21">
        <v>24</v>
      </c>
      <c r="AR21">
        <v>4</v>
      </c>
      <c r="AS21">
        <v>2</v>
      </c>
      <c r="AT21">
        <v>0.88</v>
      </c>
      <c r="AU21">
        <v>372</v>
      </c>
      <c r="AV21"/>
      <c r="AW21"/>
      <c r="AX21"/>
      <c r="AY21"/>
      <c r="AZ21"/>
      <c r="BA21"/>
      <c r="BB21"/>
      <c r="BC21"/>
      <c r="BD21"/>
    </row>
    <row r="22" spans="1:56" s="54" customFormat="1" ht="15.75" customHeight="1" x14ac:dyDescent="0.15">
      <c r="A22">
        <v>438</v>
      </c>
      <c r="B22">
        <v>2</v>
      </c>
      <c r="C22" s="54">
        <v>4</v>
      </c>
      <c r="D22" s="54">
        <v>0</v>
      </c>
      <c r="E22">
        <v>1</v>
      </c>
      <c r="F22">
        <v>2</v>
      </c>
      <c r="G22">
        <v>13</v>
      </c>
      <c r="H22">
        <v>10</v>
      </c>
      <c r="I22">
        <v>3</v>
      </c>
      <c r="J22">
        <v>7</v>
      </c>
      <c r="K22">
        <v>7</v>
      </c>
      <c r="L22">
        <v>8</v>
      </c>
      <c r="M22">
        <v>17</v>
      </c>
      <c r="N22">
        <v>0</v>
      </c>
      <c r="O22">
        <v>0</v>
      </c>
      <c r="P22">
        <v>9</v>
      </c>
      <c r="Q22">
        <v>0</v>
      </c>
      <c r="R22">
        <v>0</v>
      </c>
      <c r="S22">
        <v>0</v>
      </c>
      <c r="T22">
        <v>8</v>
      </c>
      <c r="U22">
        <v>0</v>
      </c>
      <c r="V22">
        <v>0</v>
      </c>
      <c r="W22">
        <v>0</v>
      </c>
      <c r="X22">
        <v>9</v>
      </c>
      <c r="Y22">
        <v>0</v>
      </c>
      <c r="Z22">
        <v>0</v>
      </c>
      <c r="AA22">
        <v>0</v>
      </c>
      <c r="AB22">
        <v>7</v>
      </c>
      <c r="AC22">
        <v>0</v>
      </c>
      <c r="AD22">
        <v>0</v>
      </c>
      <c r="AE22">
        <v>0</v>
      </c>
      <c r="AF22">
        <v>10</v>
      </c>
      <c r="AG22">
        <v>1</v>
      </c>
      <c r="AH22">
        <v>0</v>
      </c>
      <c r="AI22">
        <v>0</v>
      </c>
      <c r="AJ22">
        <v>23</v>
      </c>
      <c r="AK22">
        <v>0</v>
      </c>
      <c r="AL22">
        <v>0</v>
      </c>
      <c r="AM22">
        <v>0</v>
      </c>
      <c r="AN22">
        <v>101</v>
      </c>
      <c r="AO22">
        <v>9</v>
      </c>
      <c r="AP22">
        <v>10</v>
      </c>
      <c r="AQ22">
        <v>21</v>
      </c>
      <c r="AR22">
        <v>1</v>
      </c>
      <c r="AS22">
        <v>8</v>
      </c>
      <c r="AT22">
        <v>0.9</v>
      </c>
      <c r="AU22">
        <v>320</v>
      </c>
      <c r="AV22"/>
      <c r="AW22">
        <v>20</v>
      </c>
      <c r="AX22" t="s">
        <v>159</v>
      </c>
      <c r="AY22"/>
      <c r="AZ22" t="s">
        <v>124</v>
      </c>
      <c r="BA22" t="s">
        <v>55</v>
      </c>
      <c r="BB22" t="s">
        <v>60</v>
      </c>
      <c r="BC22" t="s">
        <v>67</v>
      </c>
      <c r="BD22" t="s">
        <v>67</v>
      </c>
    </row>
    <row r="23" spans="1:56" s="54" customFormat="1" ht="15.75" customHeight="1" x14ac:dyDescent="0.15">
      <c r="A23">
        <v>438</v>
      </c>
      <c r="B23">
        <v>2</v>
      </c>
      <c r="C23" s="54">
        <v>4</v>
      </c>
      <c r="D23" s="54">
        <v>0</v>
      </c>
      <c r="E23">
        <v>2</v>
      </c>
      <c r="F23">
        <v>1</v>
      </c>
      <c r="G23">
        <v>19</v>
      </c>
      <c r="H23">
        <v>8</v>
      </c>
      <c r="I23">
        <v>0</v>
      </c>
      <c r="J23">
        <v>6</v>
      </c>
      <c r="K23">
        <v>9</v>
      </c>
      <c r="L23">
        <v>7</v>
      </c>
      <c r="M23">
        <v>17</v>
      </c>
      <c r="N23">
        <v>0</v>
      </c>
      <c r="O23">
        <v>0</v>
      </c>
      <c r="P23">
        <v>9</v>
      </c>
      <c r="Q23">
        <v>0</v>
      </c>
      <c r="R23">
        <v>0</v>
      </c>
      <c r="S23">
        <v>0</v>
      </c>
      <c r="T23">
        <v>11</v>
      </c>
      <c r="U23">
        <v>0</v>
      </c>
      <c r="V23">
        <v>0</v>
      </c>
      <c r="W23">
        <v>0</v>
      </c>
      <c r="X23">
        <v>8</v>
      </c>
      <c r="Y23">
        <v>1</v>
      </c>
      <c r="Z23">
        <v>1</v>
      </c>
      <c r="AA23">
        <v>0</v>
      </c>
      <c r="AB23">
        <v>12</v>
      </c>
      <c r="AC23">
        <v>0</v>
      </c>
      <c r="AD23">
        <v>0</v>
      </c>
      <c r="AE23">
        <v>0</v>
      </c>
      <c r="AF23">
        <v>5</v>
      </c>
      <c r="AG23">
        <v>1</v>
      </c>
      <c r="AH23">
        <v>1</v>
      </c>
      <c r="AI23">
        <v>0</v>
      </c>
      <c r="AJ23">
        <v>24</v>
      </c>
      <c r="AK23">
        <v>3</v>
      </c>
      <c r="AL23">
        <v>2</v>
      </c>
      <c r="AM23">
        <v>0</v>
      </c>
      <c r="AN23">
        <v>59</v>
      </c>
      <c r="AO23">
        <v>1</v>
      </c>
      <c r="AP23">
        <v>60</v>
      </c>
      <c r="AQ23">
        <v>29</v>
      </c>
      <c r="AR23">
        <v>1</v>
      </c>
      <c r="AS23">
        <v>0</v>
      </c>
      <c r="AT23">
        <v>0.98</v>
      </c>
      <c r="AU23">
        <v>309</v>
      </c>
      <c r="AV23"/>
      <c r="AW23"/>
      <c r="AX23"/>
      <c r="AY23"/>
      <c r="AZ23"/>
      <c r="BA23"/>
      <c r="BB23"/>
      <c r="BC23"/>
      <c r="BD23"/>
    </row>
    <row r="24" spans="1:56" s="54" customFormat="1" ht="15.75" customHeight="1" x14ac:dyDescent="0.15">
      <c r="A24">
        <v>439</v>
      </c>
      <c r="B24">
        <v>3</v>
      </c>
      <c r="C24" s="54">
        <v>1</v>
      </c>
      <c r="D24" s="54">
        <v>0</v>
      </c>
      <c r="E24">
        <v>1</v>
      </c>
      <c r="F24">
        <v>1</v>
      </c>
      <c r="G24">
        <v>15</v>
      </c>
      <c r="H24">
        <v>0</v>
      </c>
      <c r="I24">
        <v>12</v>
      </c>
      <c r="J24">
        <v>7</v>
      </c>
      <c r="K24">
        <v>5</v>
      </c>
      <c r="L24">
        <v>6</v>
      </c>
      <c r="M24">
        <v>15</v>
      </c>
      <c r="N24">
        <v>2</v>
      </c>
      <c r="O24">
        <v>0</v>
      </c>
      <c r="P24">
        <v>14</v>
      </c>
      <c r="Q24">
        <v>0</v>
      </c>
      <c r="R24">
        <v>0</v>
      </c>
      <c r="S24">
        <v>0</v>
      </c>
      <c r="T24">
        <v>14</v>
      </c>
      <c r="U24">
        <v>0</v>
      </c>
      <c r="V24">
        <v>0</v>
      </c>
      <c r="W24">
        <v>0</v>
      </c>
      <c r="X24">
        <v>11</v>
      </c>
      <c r="Y24">
        <v>0</v>
      </c>
      <c r="Z24">
        <v>0</v>
      </c>
      <c r="AA24">
        <v>0</v>
      </c>
      <c r="AB24">
        <v>12</v>
      </c>
      <c r="AC24">
        <v>0</v>
      </c>
      <c r="AD24">
        <v>1</v>
      </c>
      <c r="AE24">
        <v>0</v>
      </c>
      <c r="AF24">
        <v>12</v>
      </c>
      <c r="AG24">
        <v>0</v>
      </c>
      <c r="AH24">
        <v>0</v>
      </c>
      <c r="AI24">
        <v>0</v>
      </c>
      <c r="AJ24">
        <v>52</v>
      </c>
      <c r="AK24">
        <v>1</v>
      </c>
      <c r="AL24">
        <v>0</v>
      </c>
      <c r="AM24">
        <v>0</v>
      </c>
      <c r="AN24">
        <v>42</v>
      </c>
      <c r="AO24">
        <v>3</v>
      </c>
      <c r="AP24">
        <v>75</v>
      </c>
      <c r="AQ24">
        <v>19</v>
      </c>
      <c r="AR24">
        <v>5</v>
      </c>
      <c r="AS24">
        <v>6</v>
      </c>
      <c r="AT24">
        <v>0.96</v>
      </c>
      <c r="AU24">
        <v>387</v>
      </c>
      <c r="AV24"/>
      <c r="AW24">
        <v>18</v>
      </c>
      <c r="AX24" t="s">
        <v>159</v>
      </c>
      <c r="AY24" t="s">
        <v>53</v>
      </c>
      <c r="AZ24" t="s">
        <v>124</v>
      </c>
      <c r="BA24" t="s">
        <v>64</v>
      </c>
      <c r="BB24" t="s">
        <v>56</v>
      </c>
      <c r="BC24" t="s">
        <v>62</v>
      </c>
      <c r="BD24" t="s">
        <v>62</v>
      </c>
    </row>
    <row r="25" spans="1:56" s="54" customFormat="1" ht="15.75" customHeight="1" x14ac:dyDescent="0.15">
      <c r="A25">
        <v>439</v>
      </c>
      <c r="B25">
        <v>3</v>
      </c>
      <c r="C25" s="54">
        <v>1</v>
      </c>
      <c r="D25" s="54">
        <v>0</v>
      </c>
      <c r="E25">
        <v>2</v>
      </c>
      <c r="F25">
        <v>2</v>
      </c>
      <c r="G25">
        <v>15</v>
      </c>
      <c r="H25">
        <v>3</v>
      </c>
      <c r="I25">
        <v>9</v>
      </c>
      <c r="J25">
        <v>8</v>
      </c>
      <c r="K25">
        <v>10</v>
      </c>
      <c r="L25">
        <v>9</v>
      </c>
      <c r="M25">
        <v>14</v>
      </c>
      <c r="N25">
        <v>1</v>
      </c>
      <c r="O25">
        <v>2</v>
      </c>
      <c r="P25">
        <v>15</v>
      </c>
      <c r="Q25">
        <v>0</v>
      </c>
      <c r="R25">
        <v>0</v>
      </c>
      <c r="S25">
        <v>0</v>
      </c>
      <c r="T25">
        <v>12</v>
      </c>
      <c r="U25">
        <v>0</v>
      </c>
      <c r="V25">
        <v>0</v>
      </c>
      <c r="W25">
        <v>0</v>
      </c>
      <c r="X25">
        <v>15</v>
      </c>
      <c r="Y25">
        <v>0</v>
      </c>
      <c r="Z25">
        <v>0</v>
      </c>
      <c r="AA25">
        <v>0</v>
      </c>
      <c r="AB25">
        <v>12</v>
      </c>
      <c r="AC25">
        <v>0</v>
      </c>
      <c r="AD25">
        <v>0</v>
      </c>
      <c r="AE25">
        <v>0</v>
      </c>
      <c r="AF25">
        <v>12</v>
      </c>
      <c r="AG25">
        <v>1</v>
      </c>
      <c r="AH25">
        <v>0</v>
      </c>
      <c r="AI25">
        <v>0</v>
      </c>
      <c r="AJ25">
        <v>56</v>
      </c>
      <c r="AK25">
        <v>0</v>
      </c>
      <c r="AL25">
        <v>0</v>
      </c>
      <c r="AM25">
        <v>0</v>
      </c>
      <c r="AN25">
        <v>66</v>
      </c>
      <c r="AO25">
        <v>4</v>
      </c>
      <c r="AP25">
        <v>50</v>
      </c>
      <c r="AQ25">
        <v>17</v>
      </c>
      <c r="AR25">
        <v>4</v>
      </c>
      <c r="AS25">
        <v>8</v>
      </c>
      <c r="AT25">
        <v>1</v>
      </c>
      <c r="AU25">
        <v>387</v>
      </c>
      <c r="AV25"/>
      <c r="AW25"/>
      <c r="AX25"/>
      <c r="AY25"/>
      <c r="AZ25"/>
      <c r="BA25"/>
      <c r="BB25"/>
      <c r="BC25"/>
      <c r="BD25"/>
    </row>
    <row r="26" spans="1:56" s="54" customFormat="1" ht="15.75" customHeight="1" x14ac:dyDescent="0.15">
      <c r="A26">
        <v>440</v>
      </c>
      <c r="B26">
        <v>8</v>
      </c>
      <c r="C26" s="54">
        <v>3</v>
      </c>
      <c r="D26" s="54">
        <v>0</v>
      </c>
      <c r="E26">
        <v>1</v>
      </c>
      <c r="F26">
        <v>2</v>
      </c>
      <c r="G26">
        <v>14</v>
      </c>
      <c r="H26">
        <v>6</v>
      </c>
      <c r="I26">
        <v>6</v>
      </c>
      <c r="J26">
        <v>8</v>
      </c>
      <c r="K26">
        <v>6</v>
      </c>
      <c r="L26">
        <v>6</v>
      </c>
      <c r="M26">
        <v>10</v>
      </c>
      <c r="N26">
        <v>1</v>
      </c>
      <c r="O26">
        <v>6</v>
      </c>
      <c r="P26">
        <v>9</v>
      </c>
      <c r="Q26">
        <v>1</v>
      </c>
      <c r="R26">
        <v>0</v>
      </c>
      <c r="S26">
        <v>0</v>
      </c>
      <c r="T26">
        <v>8</v>
      </c>
      <c r="U26">
        <v>0</v>
      </c>
      <c r="V26">
        <v>0</v>
      </c>
      <c r="W26">
        <v>0</v>
      </c>
      <c r="X26">
        <v>7</v>
      </c>
      <c r="Y26">
        <v>1</v>
      </c>
      <c r="Z26">
        <v>1</v>
      </c>
      <c r="AA26">
        <v>0</v>
      </c>
      <c r="AB26">
        <v>7</v>
      </c>
      <c r="AC26">
        <v>1</v>
      </c>
      <c r="AD26">
        <v>0</v>
      </c>
      <c r="AE26">
        <v>0</v>
      </c>
      <c r="AF26">
        <v>9</v>
      </c>
      <c r="AG26">
        <v>1</v>
      </c>
      <c r="AH26">
        <v>0</v>
      </c>
      <c r="AI26">
        <v>0</v>
      </c>
      <c r="AJ26">
        <v>26</v>
      </c>
      <c r="AK26">
        <v>2</v>
      </c>
      <c r="AL26">
        <v>0</v>
      </c>
      <c r="AM26">
        <v>0</v>
      </c>
      <c r="AN26">
        <v>40</v>
      </c>
      <c r="AO26">
        <v>5</v>
      </c>
      <c r="AP26">
        <v>75</v>
      </c>
      <c r="AQ26">
        <v>8</v>
      </c>
      <c r="AR26">
        <v>4</v>
      </c>
      <c r="AS26">
        <v>18</v>
      </c>
      <c r="AT26">
        <v>0.86</v>
      </c>
      <c r="AU26">
        <v>638</v>
      </c>
      <c r="AV26"/>
      <c r="AW26">
        <v>24</v>
      </c>
      <c r="AX26" t="s">
        <v>148</v>
      </c>
      <c r="AY26" t="s">
        <v>63</v>
      </c>
      <c r="AZ26" t="s">
        <v>147</v>
      </c>
      <c r="BA26"/>
      <c r="BB26" t="s">
        <v>70</v>
      </c>
      <c r="BC26" t="s">
        <v>75</v>
      </c>
      <c r="BD26" t="s">
        <v>75</v>
      </c>
    </row>
    <row r="27" spans="1:56" s="54" customFormat="1" ht="15.75" customHeight="1" x14ac:dyDescent="0.15">
      <c r="A27">
        <v>440</v>
      </c>
      <c r="B27">
        <v>8</v>
      </c>
      <c r="C27" s="54">
        <v>3</v>
      </c>
      <c r="D27" s="54">
        <v>0</v>
      </c>
      <c r="E27">
        <v>2</v>
      </c>
      <c r="F27">
        <v>1</v>
      </c>
      <c r="G27">
        <v>13</v>
      </c>
      <c r="H27">
        <v>6</v>
      </c>
      <c r="I27">
        <v>8</v>
      </c>
      <c r="J27">
        <v>8</v>
      </c>
      <c r="K27">
        <v>7</v>
      </c>
      <c r="L27">
        <v>8</v>
      </c>
      <c r="M27">
        <v>13</v>
      </c>
      <c r="N27">
        <v>4</v>
      </c>
      <c r="O27">
        <v>0</v>
      </c>
      <c r="P27">
        <v>9</v>
      </c>
      <c r="Q27">
        <v>0</v>
      </c>
      <c r="R27">
        <v>0</v>
      </c>
      <c r="S27">
        <v>0</v>
      </c>
      <c r="T27">
        <v>12</v>
      </c>
      <c r="U27">
        <v>0</v>
      </c>
      <c r="V27">
        <v>0</v>
      </c>
      <c r="W27">
        <v>0</v>
      </c>
      <c r="X27">
        <v>10</v>
      </c>
      <c r="Y27">
        <v>0</v>
      </c>
      <c r="Z27">
        <v>0</v>
      </c>
      <c r="AA27">
        <v>0</v>
      </c>
      <c r="AB27">
        <v>10</v>
      </c>
      <c r="AC27">
        <v>0</v>
      </c>
      <c r="AD27">
        <v>0</v>
      </c>
      <c r="AE27">
        <v>0</v>
      </c>
      <c r="AF27">
        <v>6</v>
      </c>
      <c r="AG27">
        <v>2</v>
      </c>
      <c r="AH27">
        <v>1</v>
      </c>
      <c r="AI27">
        <v>0</v>
      </c>
      <c r="AJ27">
        <v>31</v>
      </c>
      <c r="AK27">
        <v>1</v>
      </c>
      <c r="AL27">
        <v>1</v>
      </c>
      <c r="AM27">
        <v>0</v>
      </c>
      <c r="AN27">
        <v>40</v>
      </c>
      <c r="AO27">
        <v>5</v>
      </c>
      <c r="AP27">
        <v>75</v>
      </c>
      <c r="AQ27">
        <v>26</v>
      </c>
      <c r="AR27">
        <v>4</v>
      </c>
      <c r="AS27">
        <v>0</v>
      </c>
      <c r="AT27">
        <v>0.9</v>
      </c>
      <c r="AU27">
        <v>554</v>
      </c>
      <c r="AV27"/>
      <c r="AW27"/>
      <c r="AX27"/>
      <c r="AY27"/>
      <c r="AZ27"/>
      <c r="BA27"/>
      <c r="BB27"/>
      <c r="BC27"/>
      <c r="BD27"/>
    </row>
    <row r="28" spans="1:56" s="54" customFormat="1" ht="15.75" customHeight="1" x14ac:dyDescent="0.15">
      <c r="A28">
        <v>441</v>
      </c>
      <c r="B28">
        <v>2</v>
      </c>
      <c r="C28" s="54">
        <v>4</v>
      </c>
      <c r="D28" s="54">
        <v>0</v>
      </c>
      <c r="E28">
        <v>1</v>
      </c>
      <c r="F28">
        <v>1</v>
      </c>
      <c r="G28">
        <v>17</v>
      </c>
      <c r="H28">
        <v>5</v>
      </c>
      <c r="I28">
        <v>5</v>
      </c>
      <c r="J28">
        <v>7</v>
      </c>
      <c r="K28">
        <v>4</v>
      </c>
      <c r="L28">
        <v>5</v>
      </c>
      <c r="M28">
        <v>16</v>
      </c>
      <c r="N28">
        <v>1</v>
      </c>
      <c r="O28">
        <v>0</v>
      </c>
      <c r="P28">
        <v>10</v>
      </c>
      <c r="Q28">
        <v>0</v>
      </c>
      <c r="R28">
        <v>0</v>
      </c>
      <c r="S28">
        <v>0</v>
      </c>
      <c r="T28">
        <v>8</v>
      </c>
      <c r="U28">
        <v>0</v>
      </c>
      <c r="V28">
        <v>1</v>
      </c>
      <c r="W28">
        <v>0</v>
      </c>
      <c r="X28">
        <v>7</v>
      </c>
      <c r="Y28">
        <v>0</v>
      </c>
      <c r="Z28">
        <v>1</v>
      </c>
      <c r="AA28">
        <v>0</v>
      </c>
      <c r="AB28">
        <v>10</v>
      </c>
      <c r="AC28">
        <v>0</v>
      </c>
      <c r="AD28">
        <v>0</v>
      </c>
      <c r="AE28">
        <v>0</v>
      </c>
      <c r="AF28">
        <v>9</v>
      </c>
      <c r="AG28">
        <v>0</v>
      </c>
      <c r="AH28">
        <v>1</v>
      </c>
      <c r="AI28">
        <v>0</v>
      </c>
      <c r="AJ28">
        <v>39</v>
      </c>
      <c r="AK28">
        <v>3</v>
      </c>
      <c r="AL28">
        <v>3</v>
      </c>
      <c r="AM28">
        <v>0</v>
      </c>
      <c r="AN28">
        <v>64</v>
      </c>
      <c r="AO28">
        <v>16</v>
      </c>
      <c r="AP28">
        <v>40</v>
      </c>
      <c r="AQ28">
        <v>11</v>
      </c>
      <c r="AR28">
        <v>7</v>
      </c>
      <c r="AS28">
        <v>12</v>
      </c>
      <c r="AT28">
        <v>0.9</v>
      </c>
      <c r="AU28">
        <v>539</v>
      </c>
      <c r="AV28"/>
      <c r="AW28">
        <v>19</v>
      </c>
      <c r="AX28" t="s">
        <v>159</v>
      </c>
      <c r="AY28" t="s">
        <v>63</v>
      </c>
      <c r="AZ28" t="s">
        <v>147</v>
      </c>
      <c r="BA28"/>
      <c r="BB28" t="s">
        <v>70</v>
      </c>
      <c r="BC28" t="s">
        <v>75</v>
      </c>
      <c r="BD28" t="s">
        <v>73</v>
      </c>
    </row>
    <row r="29" spans="1:56" s="54" customFormat="1" ht="15.75" customHeight="1" x14ac:dyDescent="0.15">
      <c r="A29">
        <v>441</v>
      </c>
      <c r="B29">
        <v>2</v>
      </c>
      <c r="C29" s="54">
        <v>4</v>
      </c>
      <c r="D29" s="54">
        <v>0</v>
      </c>
      <c r="E29">
        <v>2</v>
      </c>
      <c r="F29">
        <v>2</v>
      </c>
      <c r="G29">
        <v>20</v>
      </c>
      <c r="H29">
        <v>7</v>
      </c>
      <c r="I29">
        <v>0</v>
      </c>
      <c r="J29">
        <v>7</v>
      </c>
      <c r="K29">
        <v>6</v>
      </c>
      <c r="L29">
        <v>4</v>
      </c>
      <c r="M29">
        <v>15</v>
      </c>
      <c r="N29">
        <v>0</v>
      </c>
      <c r="O29">
        <v>2</v>
      </c>
      <c r="P29">
        <v>12</v>
      </c>
      <c r="Q29">
        <v>0</v>
      </c>
      <c r="R29">
        <v>0</v>
      </c>
      <c r="S29">
        <v>0</v>
      </c>
      <c r="T29">
        <v>11</v>
      </c>
      <c r="U29">
        <v>0</v>
      </c>
      <c r="V29">
        <v>0</v>
      </c>
      <c r="W29">
        <v>0</v>
      </c>
      <c r="X29">
        <v>12</v>
      </c>
      <c r="Y29">
        <v>0</v>
      </c>
      <c r="Z29">
        <v>0</v>
      </c>
      <c r="AA29">
        <v>0</v>
      </c>
      <c r="AB29">
        <v>9</v>
      </c>
      <c r="AC29">
        <v>1</v>
      </c>
      <c r="AD29">
        <v>0</v>
      </c>
      <c r="AE29">
        <v>0</v>
      </c>
      <c r="AF29">
        <v>8</v>
      </c>
      <c r="AG29">
        <v>0</v>
      </c>
      <c r="AH29">
        <v>0</v>
      </c>
      <c r="AI29">
        <v>0</v>
      </c>
      <c r="AJ29">
        <v>30</v>
      </c>
      <c r="AK29">
        <v>0</v>
      </c>
      <c r="AL29">
        <v>0</v>
      </c>
      <c r="AM29">
        <v>0</v>
      </c>
      <c r="AN29">
        <v>80</v>
      </c>
      <c r="AO29">
        <v>0</v>
      </c>
      <c r="AP29">
        <v>45</v>
      </c>
      <c r="AQ29">
        <v>21</v>
      </c>
      <c r="AR29">
        <v>1</v>
      </c>
      <c r="AS29">
        <v>8</v>
      </c>
      <c r="AT29">
        <v>0.84</v>
      </c>
      <c r="AU29">
        <v>529</v>
      </c>
      <c r="AV29"/>
      <c r="AW29"/>
      <c r="AX29"/>
      <c r="AY29"/>
      <c r="AZ29"/>
      <c r="BA29"/>
      <c r="BB29"/>
      <c r="BC29"/>
      <c r="BD29"/>
    </row>
    <row r="30" spans="1:56" s="54" customFormat="1" ht="15.75" customHeight="1" x14ac:dyDescent="0.15">
      <c r="A30">
        <v>442</v>
      </c>
      <c r="B30">
        <v>8</v>
      </c>
      <c r="C30" s="54">
        <v>3</v>
      </c>
      <c r="D30" s="54">
        <v>0</v>
      </c>
      <c r="E30">
        <v>1</v>
      </c>
      <c r="F30">
        <v>2</v>
      </c>
      <c r="G30">
        <v>6</v>
      </c>
      <c r="H30">
        <v>4</v>
      </c>
      <c r="I30">
        <v>16</v>
      </c>
      <c r="J30">
        <v>5</v>
      </c>
      <c r="K30">
        <v>8</v>
      </c>
      <c r="L30">
        <v>7</v>
      </c>
      <c r="M30">
        <v>13</v>
      </c>
      <c r="N30">
        <v>2</v>
      </c>
      <c r="O30">
        <v>2</v>
      </c>
      <c r="P30">
        <v>11</v>
      </c>
      <c r="Q30">
        <v>0</v>
      </c>
      <c r="R30">
        <v>0</v>
      </c>
      <c r="S30">
        <v>0</v>
      </c>
      <c r="T30">
        <v>8</v>
      </c>
      <c r="U30">
        <v>0</v>
      </c>
      <c r="V30">
        <v>0</v>
      </c>
      <c r="W30">
        <v>0</v>
      </c>
      <c r="X30">
        <v>12</v>
      </c>
      <c r="Y30">
        <v>0</v>
      </c>
      <c r="Z30">
        <v>0</v>
      </c>
      <c r="AA30">
        <v>0</v>
      </c>
      <c r="AB30">
        <v>8</v>
      </c>
      <c r="AC30">
        <v>0</v>
      </c>
      <c r="AD30">
        <v>0</v>
      </c>
      <c r="AE30">
        <v>0</v>
      </c>
      <c r="AF30">
        <v>9</v>
      </c>
      <c r="AG30">
        <v>1</v>
      </c>
      <c r="AH30">
        <v>1</v>
      </c>
      <c r="AI30">
        <v>0</v>
      </c>
      <c r="AJ30">
        <v>38</v>
      </c>
      <c r="AK30">
        <v>2</v>
      </c>
      <c r="AL30">
        <v>2</v>
      </c>
      <c r="AM30">
        <v>0</v>
      </c>
      <c r="AN30">
        <v>67</v>
      </c>
      <c r="AO30">
        <v>7</v>
      </c>
      <c r="AP30">
        <v>46</v>
      </c>
      <c r="AQ30">
        <v>16</v>
      </c>
      <c r="AR30">
        <v>9</v>
      </c>
      <c r="AS30">
        <v>5</v>
      </c>
      <c r="AT30">
        <v>0.92</v>
      </c>
      <c r="AU30">
        <v>490</v>
      </c>
      <c r="AV30"/>
      <c r="AW30">
        <v>19</v>
      </c>
      <c r="AX30" t="s">
        <v>159</v>
      </c>
      <c r="AY30" t="s">
        <v>53</v>
      </c>
      <c r="AZ30" t="s">
        <v>147</v>
      </c>
      <c r="BA30"/>
      <c r="BB30" t="s">
        <v>70</v>
      </c>
      <c r="BC30" t="s">
        <v>62</v>
      </c>
      <c r="BD30" t="s">
        <v>73</v>
      </c>
    </row>
    <row r="31" spans="1:56" s="54" customFormat="1" ht="15.75" customHeight="1" x14ac:dyDescent="0.15">
      <c r="A31">
        <v>442</v>
      </c>
      <c r="B31">
        <v>8</v>
      </c>
      <c r="C31" s="54">
        <v>3</v>
      </c>
      <c r="D31" s="54">
        <v>0</v>
      </c>
      <c r="E31">
        <v>2</v>
      </c>
      <c r="F31">
        <v>1</v>
      </c>
      <c r="G31">
        <v>10</v>
      </c>
      <c r="H31">
        <v>7</v>
      </c>
      <c r="I31">
        <v>10</v>
      </c>
      <c r="J31">
        <v>6</v>
      </c>
      <c r="K31">
        <v>6</v>
      </c>
      <c r="L31">
        <v>8</v>
      </c>
      <c r="M31">
        <v>13</v>
      </c>
      <c r="N31">
        <v>0</v>
      </c>
      <c r="O31">
        <v>4</v>
      </c>
      <c r="P31">
        <v>10</v>
      </c>
      <c r="Q31">
        <v>0</v>
      </c>
      <c r="R31">
        <v>0</v>
      </c>
      <c r="S31">
        <v>0</v>
      </c>
      <c r="T31">
        <v>15</v>
      </c>
      <c r="U31">
        <v>0</v>
      </c>
      <c r="V31">
        <v>0</v>
      </c>
      <c r="W31">
        <v>0</v>
      </c>
      <c r="X31">
        <v>10</v>
      </c>
      <c r="Y31">
        <v>0</v>
      </c>
      <c r="Z31">
        <v>0</v>
      </c>
      <c r="AA31">
        <v>0</v>
      </c>
      <c r="AB31">
        <v>9</v>
      </c>
      <c r="AC31">
        <v>1</v>
      </c>
      <c r="AD31">
        <v>1</v>
      </c>
      <c r="AE31">
        <v>0</v>
      </c>
      <c r="AF31">
        <v>10</v>
      </c>
      <c r="AG31">
        <v>1</v>
      </c>
      <c r="AH31">
        <v>1</v>
      </c>
      <c r="AI31">
        <v>0</v>
      </c>
      <c r="AJ31">
        <v>21</v>
      </c>
      <c r="AK31">
        <v>3</v>
      </c>
      <c r="AL31">
        <v>2</v>
      </c>
      <c r="AM31">
        <v>0</v>
      </c>
      <c r="AN31">
        <v>80</v>
      </c>
      <c r="AO31">
        <v>10</v>
      </c>
      <c r="AP31">
        <v>30</v>
      </c>
      <c r="AQ31">
        <v>19</v>
      </c>
      <c r="AR31">
        <v>4</v>
      </c>
      <c r="AS31">
        <v>7</v>
      </c>
      <c r="AT31">
        <v>0.98</v>
      </c>
      <c r="AU31">
        <v>404</v>
      </c>
      <c r="AV31"/>
      <c r="AW31"/>
      <c r="AX31"/>
      <c r="AY31"/>
      <c r="AZ31"/>
      <c r="BA31"/>
      <c r="BB31"/>
      <c r="BC31"/>
      <c r="BD31"/>
    </row>
    <row r="32" spans="1:56" s="54" customFormat="1" ht="15.75" customHeight="1" x14ac:dyDescent="0.15">
      <c r="A32">
        <v>443</v>
      </c>
      <c r="B32">
        <v>2</v>
      </c>
      <c r="C32" s="54">
        <v>4</v>
      </c>
      <c r="D32" s="54">
        <v>0</v>
      </c>
      <c r="E32">
        <v>1</v>
      </c>
      <c r="F32">
        <v>1</v>
      </c>
      <c r="G32">
        <v>16</v>
      </c>
      <c r="H32">
        <v>9</v>
      </c>
      <c r="I32">
        <v>2</v>
      </c>
      <c r="J32">
        <v>9</v>
      </c>
      <c r="K32">
        <v>8</v>
      </c>
      <c r="L32">
        <v>8</v>
      </c>
      <c r="M32">
        <v>15</v>
      </c>
      <c r="N32">
        <v>2</v>
      </c>
      <c r="O32">
        <v>0</v>
      </c>
      <c r="P32">
        <v>14</v>
      </c>
      <c r="Q32">
        <v>1</v>
      </c>
      <c r="R32">
        <v>1</v>
      </c>
      <c r="S32">
        <v>0</v>
      </c>
      <c r="T32">
        <v>14</v>
      </c>
      <c r="U32">
        <v>0</v>
      </c>
      <c r="V32">
        <v>0</v>
      </c>
      <c r="W32">
        <v>0</v>
      </c>
      <c r="X32">
        <v>6</v>
      </c>
      <c r="Y32">
        <v>3</v>
      </c>
      <c r="Z32">
        <v>0</v>
      </c>
      <c r="AA32">
        <v>0</v>
      </c>
      <c r="AB32">
        <v>13</v>
      </c>
      <c r="AC32">
        <v>1</v>
      </c>
      <c r="AD32">
        <v>0</v>
      </c>
      <c r="AE32">
        <v>0</v>
      </c>
      <c r="AF32">
        <v>12</v>
      </c>
      <c r="AG32">
        <v>1</v>
      </c>
      <c r="AH32">
        <v>0</v>
      </c>
      <c r="AI32">
        <v>0</v>
      </c>
      <c r="AJ32">
        <v>43</v>
      </c>
      <c r="AK32">
        <v>4</v>
      </c>
      <c r="AL32">
        <v>0</v>
      </c>
      <c r="AM32">
        <v>1</v>
      </c>
      <c r="AN32">
        <v>102</v>
      </c>
      <c r="AO32">
        <v>18</v>
      </c>
      <c r="AP32">
        <v>0</v>
      </c>
      <c r="AQ32">
        <v>21</v>
      </c>
      <c r="AR32">
        <v>8</v>
      </c>
      <c r="AS32">
        <v>1</v>
      </c>
      <c r="AT32">
        <v>0.94</v>
      </c>
      <c r="AU32">
        <v>306</v>
      </c>
      <c r="AV32"/>
      <c r="AW32">
        <v>18</v>
      </c>
      <c r="AX32" t="s">
        <v>148</v>
      </c>
      <c r="AY32" t="s">
        <v>63</v>
      </c>
      <c r="AZ32" t="s">
        <v>147</v>
      </c>
      <c r="BA32"/>
      <c r="BB32" t="s">
        <v>70</v>
      </c>
      <c r="BC32" t="s">
        <v>75</v>
      </c>
      <c r="BD32" t="s">
        <v>75</v>
      </c>
    </row>
    <row r="33" spans="1:56" s="54" customFormat="1" ht="15.75" customHeight="1" x14ac:dyDescent="0.15">
      <c r="A33">
        <v>443</v>
      </c>
      <c r="B33">
        <v>2</v>
      </c>
      <c r="C33" s="54">
        <v>4</v>
      </c>
      <c r="D33" s="54">
        <v>0</v>
      </c>
      <c r="E33">
        <v>2</v>
      </c>
      <c r="F33">
        <v>2</v>
      </c>
      <c r="G33">
        <v>18</v>
      </c>
      <c r="H33">
        <v>5</v>
      </c>
      <c r="I33">
        <v>4</v>
      </c>
      <c r="J33">
        <v>6</v>
      </c>
      <c r="K33">
        <v>9</v>
      </c>
      <c r="L33">
        <v>8</v>
      </c>
      <c r="M33">
        <v>16</v>
      </c>
      <c r="N33">
        <v>0</v>
      </c>
      <c r="O33">
        <v>1</v>
      </c>
      <c r="P33">
        <v>14</v>
      </c>
      <c r="Q33">
        <v>0</v>
      </c>
      <c r="R33">
        <v>0</v>
      </c>
      <c r="S33">
        <v>0</v>
      </c>
      <c r="T33">
        <v>12</v>
      </c>
      <c r="U33">
        <v>0</v>
      </c>
      <c r="V33">
        <v>0</v>
      </c>
      <c r="W33">
        <v>0</v>
      </c>
      <c r="X33">
        <v>10</v>
      </c>
      <c r="Y33">
        <v>1</v>
      </c>
      <c r="Z33">
        <v>1</v>
      </c>
      <c r="AA33">
        <v>1</v>
      </c>
      <c r="AB33">
        <v>11</v>
      </c>
      <c r="AC33">
        <v>1</v>
      </c>
      <c r="AD33">
        <v>0</v>
      </c>
      <c r="AE33">
        <v>1</v>
      </c>
      <c r="AF33">
        <v>10</v>
      </c>
      <c r="AG33">
        <v>0</v>
      </c>
      <c r="AH33">
        <v>0</v>
      </c>
      <c r="AI33">
        <v>0</v>
      </c>
      <c r="AJ33">
        <v>39</v>
      </c>
      <c r="AK33">
        <v>8</v>
      </c>
      <c r="AL33">
        <v>2</v>
      </c>
      <c r="AM33">
        <v>0</v>
      </c>
      <c r="AN33">
        <v>113</v>
      </c>
      <c r="AO33">
        <v>7</v>
      </c>
      <c r="AP33">
        <v>0</v>
      </c>
      <c r="AQ33">
        <v>28</v>
      </c>
      <c r="AR33">
        <v>2</v>
      </c>
      <c r="AS33">
        <v>0</v>
      </c>
      <c r="AT33">
        <v>1</v>
      </c>
      <c r="AU33">
        <v>308</v>
      </c>
      <c r="AV33"/>
      <c r="AW33"/>
      <c r="AX33"/>
      <c r="AY33"/>
      <c r="AZ33"/>
      <c r="BA33"/>
      <c r="BB33"/>
      <c r="BC33"/>
      <c r="BD33"/>
    </row>
    <row r="34" spans="1:56" s="54" customFormat="1" x14ac:dyDescent="0.15">
      <c r="A34">
        <v>444</v>
      </c>
      <c r="B34">
        <v>7</v>
      </c>
      <c r="C34" s="54">
        <v>2</v>
      </c>
      <c r="D34" s="54">
        <v>0</v>
      </c>
      <c r="E34">
        <v>1</v>
      </c>
      <c r="F34">
        <v>2</v>
      </c>
      <c r="G34">
        <v>19</v>
      </c>
      <c r="H34">
        <v>7</v>
      </c>
      <c r="I34">
        <v>0</v>
      </c>
      <c r="J34">
        <v>6</v>
      </c>
      <c r="K34">
        <v>9</v>
      </c>
      <c r="L34">
        <v>7</v>
      </c>
      <c r="M34">
        <v>16</v>
      </c>
      <c r="N34">
        <v>1</v>
      </c>
      <c r="O34">
        <v>0</v>
      </c>
      <c r="P34">
        <v>11</v>
      </c>
      <c r="Q34">
        <v>1</v>
      </c>
      <c r="R34">
        <v>0</v>
      </c>
      <c r="S34">
        <v>0</v>
      </c>
      <c r="T34">
        <v>13</v>
      </c>
      <c r="U34">
        <v>0</v>
      </c>
      <c r="V34">
        <v>0</v>
      </c>
      <c r="W34">
        <v>0</v>
      </c>
      <c r="X34">
        <v>14</v>
      </c>
      <c r="Y34">
        <v>0</v>
      </c>
      <c r="Z34">
        <v>0</v>
      </c>
      <c r="AA34">
        <v>0</v>
      </c>
      <c r="AB34">
        <v>11</v>
      </c>
      <c r="AC34">
        <v>0</v>
      </c>
      <c r="AD34">
        <v>0</v>
      </c>
      <c r="AE34">
        <v>0</v>
      </c>
      <c r="AF34">
        <v>12</v>
      </c>
      <c r="AG34">
        <v>0</v>
      </c>
      <c r="AH34">
        <v>1</v>
      </c>
      <c r="AI34">
        <v>0</v>
      </c>
      <c r="AJ34">
        <v>45</v>
      </c>
      <c r="AK34">
        <v>1</v>
      </c>
      <c r="AL34">
        <v>0</v>
      </c>
      <c r="AM34">
        <v>0</v>
      </c>
      <c r="AN34">
        <v>98</v>
      </c>
      <c r="AO34">
        <v>7</v>
      </c>
      <c r="AP34">
        <v>15</v>
      </c>
      <c r="AQ34">
        <v>26</v>
      </c>
      <c r="AR34">
        <v>1</v>
      </c>
      <c r="AS34">
        <v>3</v>
      </c>
      <c r="AT34">
        <v>0.98</v>
      </c>
      <c r="AU34">
        <v>406</v>
      </c>
      <c r="AV34"/>
      <c r="AW34">
        <v>17</v>
      </c>
      <c r="AX34" t="s">
        <v>159</v>
      </c>
      <c r="AY34" t="s">
        <v>53</v>
      </c>
      <c r="AZ34" t="s">
        <v>124</v>
      </c>
      <c r="BA34" t="s">
        <v>55</v>
      </c>
      <c r="BB34" t="s">
        <v>60</v>
      </c>
      <c r="BC34" t="s">
        <v>131</v>
      </c>
      <c r="BD34" t="s">
        <v>131</v>
      </c>
    </row>
    <row r="35" spans="1:56" s="54" customFormat="1" x14ac:dyDescent="0.15">
      <c r="A35">
        <v>444</v>
      </c>
      <c r="B35">
        <v>7</v>
      </c>
      <c r="C35" s="54">
        <v>2</v>
      </c>
      <c r="D35" s="54">
        <v>0</v>
      </c>
      <c r="E35">
        <v>2</v>
      </c>
      <c r="F35">
        <v>1</v>
      </c>
      <c r="G35">
        <v>17</v>
      </c>
      <c r="H35">
        <v>6</v>
      </c>
      <c r="I35">
        <v>4</v>
      </c>
      <c r="J35">
        <v>7</v>
      </c>
      <c r="K35">
        <v>8</v>
      </c>
      <c r="L35">
        <v>8</v>
      </c>
      <c r="M35">
        <v>17</v>
      </c>
      <c r="N35">
        <v>0</v>
      </c>
      <c r="O35">
        <v>0</v>
      </c>
      <c r="P35">
        <v>14</v>
      </c>
      <c r="Q35">
        <v>0</v>
      </c>
      <c r="R35">
        <v>0</v>
      </c>
      <c r="S35">
        <v>0</v>
      </c>
      <c r="T35">
        <v>13</v>
      </c>
      <c r="U35">
        <v>0</v>
      </c>
      <c r="V35">
        <v>0</v>
      </c>
      <c r="W35">
        <v>0</v>
      </c>
      <c r="X35">
        <v>13</v>
      </c>
      <c r="Y35">
        <v>0</v>
      </c>
      <c r="Z35">
        <v>0</v>
      </c>
      <c r="AA35">
        <v>0</v>
      </c>
      <c r="AB35">
        <v>12</v>
      </c>
      <c r="AC35">
        <v>1</v>
      </c>
      <c r="AD35">
        <v>1</v>
      </c>
      <c r="AE35">
        <v>0</v>
      </c>
      <c r="AF35">
        <v>10</v>
      </c>
      <c r="AG35">
        <v>0</v>
      </c>
      <c r="AH35">
        <v>0</v>
      </c>
      <c r="AI35">
        <v>1</v>
      </c>
      <c r="AJ35">
        <v>46</v>
      </c>
      <c r="AK35">
        <v>5</v>
      </c>
      <c r="AL35">
        <v>1</v>
      </c>
      <c r="AM35">
        <v>0</v>
      </c>
      <c r="AN35">
        <v>93</v>
      </c>
      <c r="AO35">
        <v>25</v>
      </c>
      <c r="AP35">
        <v>5</v>
      </c>
      <c r="AQ35">
        <v>29</v>
      </c>
      <c r="AR35">
        <v>0</v>
      </c>
      <c r="AS35">
        <v>1</v>
      </c>
      <c r="AT35">
        <v>0.94</v>
      </c>
      <c r="AU35">
        <v>430</v>
      </c>
      <c r="AV35"/>
      <c r="AW35"/>
      <c r="AX35"/>
      <c r="AY35"/>
      <c r="AZ35"/>
      <c r="BA35"/>
      <c r="BB35"/>
      <c r="BC35"/>
      <c r="BD35"/>
    </row>
    <row r="36" spans="1:56" s="54" customFormat="1" x14ac:dyDescent="0.15">
      <c r="A36">
        <v>445</v>
      </c>
      <c r="B36">
        <v>3</v>
      </c>
      <c r="C36" s="54">
        <v>1</v>
      </c>
      <c r="D36" s="54">
        <v>0</v>
      </c>
      <c r="E36">
        <v>1</v>
      </c>
      <c r="F36">
        <v>1</v>
      </c>
      <c r="G36">
        <v>16</v>
      </c>
      <c r="H36">
        <v>8</v>
      </c>
      <c r="I36">
        <v>3</v>
      </c>
      <c r="J36">
        <v>4</v>
      </c>
      <c r="K36">
        <v>7</v>
      </c>
      <c r="L36">
        <v>8</v>
      </c>
      <c r="M36">
        <v>9</v>
      </c>
      <c r="N36">
        <v>2</v>
      </c>
      <c r="O36">
        <v>6</v>
      </c>
      <c r="P36">
        <v>6</v>
      </c>
      <c r="Q36">
        <v>1</v>
      </c>
      <c r="R36">
        <v>1</v>
      </c>
      <c r="S36">
        <v>0</v>
      </c>
      <c r="T36">
        <v>6</v>
      </c>
      <c r="U36">
        <v>1</v>
      </c>
      <c r="V36">
        <v>1</v>
      </c>
      <c r="W36">
        <v>0</v>
      </c>
      <c r="X36">
        <v>4</v>
      </c>
      <c r="Y36">
        <v>1</v>
      </c>
      <c r="Z36">
        <v>1</v>
      </c>
      <c r="AA36">
        <v>0</v>
      </c>
      <c r="AB36">
        <v>8</v>
      </c>
      <c r="AC36">
        <v>0</v>
      </c>
      <c r="AD36">
        <v>0</v>
      </c>
      <c r="AE36">
        <v>0</v>
      </c>
      <c r="AF36">
        <v>3</v>
      </c>
      <c r="AG36">
        <v>1</v>
      </c>
      <c r="AH36">
        <v>1</v>
      </c>
      <c r="AI36">
        <v>0</v>
      </c>
      <c r="AJ36">
        <v>18</v>
      </c>
      <c r="AK36">
        <v>4</v>
      </c>
      <c r="AL36">
        <v>3</v>
      </c>
      <c r="AM36">
        <v>0</v>
      </c>
      <c r="AN36">
        <v>36</v>
      </c>
      <c r="AO36">
        <v>1</v>
      </c>
      <c r="AP36">
        <v>83</v>
      </c>
      <c r="AQ36">
        <v>20</v>
      </c>
      <c r="AR36">
        <v>7</v>
      </c>
      <c r="AS36">
        <v>3</v>
      </c>
      <c r="AT36">
        <v>0.98</v>
      </c>
      <c r="AU36">
        <v>238</v>
      </c>
      <c r="AV36"/>
      <c r="AW36">
        <v>18</v>
      </c>
      <c r="AX36" t="s">
        <v>159</v>
      </c>
      <c r="AY36" t="s">
        <v>53</v>
      </c>
      <c r="AZ36" t="s">
        <v>147</v>
      </c>
      <c r="BA36" t="s">
        <v>64</v>
      </c>
      <c r="BB36" t="s">
        <v>56</v>
      </c>
      <c r="BC36" t="s">
        <v>67</v>
      </c>
      <c r="BD36" t="s">
        <v>67</v>
      </c>
    </row>
    <row r="37" spans="1:56" s="54" customFormat="1" x14ac:dyDescent="0.15">
      <c r="A37">
        <v>445</v>
      </c>
      <c r="B37">
        <v>3</v>
      </c>
      <c r="C37" s="54">
        <v>1</v>
      </c>
      <c r="D37" s="54">
        <v>0</v>
      </c>
      <c r="E37">
        <v>2</v>
      </c>
      <c r="F37">
        <v>2</v>
      </c>
      <c r="G37">
        <v>17</v>
      </c>
      <c r="H37">
        <v>6</v>
      </c>
      <c r="I37">
        <v>4</v>
      </c>
      <c r="J37">
        <v>4</v>
      </c>
      <c r="K37">
        <v>5</v>
      </c>
      <c r="L37">
        <v>7</v>
      </c>
      <c r="M37">
        <v>14</v>
      </c>
      <c r="N37">
        <v>3</v>
      </c>
      <c r="O37">
        <v>0</v>
      </c>
      <c r="P37">
        <v>6</v>
      </c>
      <c r="Q37">
        <v>0</v>
      </c>
      <c r="R37">
        <v>0</v>
      </c>
      <c r="S37">
        <v>0</v>
      </c>
      <c r="T37">
        <v>8</v>
      </c>
      <c r="U37">
        <v>0</v>
      </c>
      <c r="V37">
        <v>0</v>
      </c>
      <c r="W37">
        <v>0</v>
      </c>
      <c r="X37">
        <v>12</v>
      </c>
      <c r="Y37">
        <v>1</v>
      </c>
      <c r="Z37">
        <v>1</v>
      </c>
      <c r="AA37">
        <v>0</v>
      </c>
      <c r="AB37">
        <v>6</v>
      </c>
      <c r="AC37">
        <v>0</v>
      </c>
      <c r="AD37">
        <v>0</v>
      </c>
      <c r="AE37">
        <v>0</v>
      </c>
      <c r="AF37">
        <v>7</v>
      </c>
      <c r="AG37">
        <v>2</v>
      </c>
      <c r="AH37">
        <v>1</v>
      </c>
      <c r="AI37">
        <v>0</v>
      </c>
      <c r="AJ37">
        <v>20</v>
      </c>
      <c r="AK37">
        <v>2</v>
      </c>
      <c r="AL37">
        <v>2</v>
      </c>
      <c r="AM37">
        <v>0</v>
      </c>
      <c r="AN37">
        <v>40</v>
      </c>
      <c r="AO37">
        <v>0</v>
      </c>
      <c r="AP37">
        <v>80</v>
      </c>
      <c r="AQ37">
        <v>23</v>
      </c>
      <c r="AR37">
        <v>5</v>
      </c>
      <c r="AS37">
        <v>2</v>
      </c>
      <c r="AT37">
        <v>0.98</v>
      </c>
      <c r="AU37">
        <v>249</v>
      </c>
      <c r="AV37"/>
      <c r="AW37"/>
      <c r="AX37"/>
      <c r="AY37"/>
      <c r="AZ37"/>
      <c r="BA37"/>
      <c r="BB37"/>
      <c r="BC37"/>
      <c r="BD37"/>
    </row>
    <row r="38" spans="1:56" s="54" customFormat="1" x14ac:dyDescent="0.15">
      <c r="A38">
        <v>448</v>
      </c>
      <c r="B38">
        <v>7</v>
      </c>
      <c r="C38" s="54">
        <v>2</v>
      </c>
      <c r="D38" s="54">
        <v>0</v>
      </c>
      <c r="E38">
        <v>1</v>
      </c>
      <c r="F38">
        <v>2</v>
      </c>
      <c r="G38">
        <v>11</v>
      </c>
      <c r="H38">
        <v>3</v>
      </c>
      <c r="I38">
        <v>12</v>
      </c>
      <c r="J38">
        <v>7</v>
      </c>
      <c r="K38">
        <v>6</v>
      </c>
      <c r="L38">
        <v>8</v>
      </c>
      <c r="M38">
        <v>9</v>
      </c>
      <c r="N38">
        <v>0</v>
      </c>
      <c r="O38">
        <v>8</v>
      </c>
      <c r="P38">
        <v>10</v>
      </c>
      <c r="Q38">
        <v>1</v>
      </c>
      <c r="R38">
        <v>0</v>
      </c>
      <c r="S38">
        <v>0</v>
      </c>
      <c r="T38">
        <v>11</v>
      </c>
      <c r="U38">
        <v>0</v>
      </c>
      <c r="V38">
        <v>0</v>
      </c>
      <c r="W38">
        <v>0</v>
      </c>
      <c r="X38">
        <v>7</v>
      </c>
      <c r="Y38">
        <v>1</v>
      </c>
      <c r="Z38">
        <v>1</v>
      </c>
      <c r="AA38">
        <v>0</v>
      </c>
      <c r="AB38">
        <v>6</v>
      </c>
      <c r="AC38">
        <v>0</v>
      </c>
      <c r="AD38">
        <v>0</v>
      </c>
      <c r="AE38">
        <v>0</v>
      </c>
      <c r="AF38">
        <v>10</v>
      </c>
      <c r="AG38">
        <v>0</v>
      </c>
      <c r="AH38">
        <v>0</v>
      </c>
      <c r="AI38">
        <v>0</v>
      </c>
      <c r="AJ38">
        <v>28</v>
      </c>
      <c r="AK38">
        <v>0</v>
      </c>
      <c r="AL38">
        <v>0</v>
      </c>
      <c r="AM38">
        <v>0</v>
      </c>
      <c r="AN38">
        <v>51</v>
      </c>
      <c r="AO38">
        <v>9</v>
      </c>
      <c r="AP38">
        <v>60</v>
      </c>
      <c r="AQ38">
        <v>21</v>
      </c>
      <c r="AR38">
        <v>6</v>
      </c>
      <c r="AS38">
        <v>3</v>
      </c>
      <c r="AT38">
        <v>0.94</v>
      </c>
      <c r="AU38">
        <v>416</v>
      </c>
      <c r="AV38"/>
      <c r="AW38">
        <v>21</v>
      </c>
      <c r="AX38" t="s">
        <v>148</v>
      </c>
      <c r="AY38" t="s">
        <v>53</v>
      </c>
      <c r="AZ38" t="s">
        <v>147</v>
      </c>
      <c r="BA38"/>
      <c r="BB38" t="s">
        <v>70</v>
      </c>
      <c r="BC38" t="s">
        <v>75</v>
      </c>
      <c r="BD38" t="s">
        <v>62</v>
      </c>
    </row>
    <row r="39" spans="1:56" s="54" customFormat="1" x14ac:dyDescent="0.15">
      <c r="A39">
        <v>448</v>
      </c>
      <c r="B39">
        <v>7</v>
      </c>
      <c r="C39" s="54">
        <v>2</v>
      </c>
      <c r="D39" s="54">
        <v>0</v>
      </c>
      <c r="E39">
        <v>2</v>
      </c>
      <c r="F39">
        <v>2</v>
      </c>
      <c r="G39">
        <v>16</v>
      </c>
      <c r="H39">
        <v>6</v>
      </c>
      <c r="I39">
        <v>5</v>
      </c>
      <c r="J39">
        <v>6</v>
      </c>
      <c r="K39">
        <v>7</v>
      </c>
      <c r="L39">
        <v>7</v>
      </c>
      <c r="M39">
        <v>12</v>
      </c>
      <c r="N39">
        <v>2</v>
      </c>
      <c r="O39">
        <v>3</v>
      </c>
      <c r="P39">
        <v>11</v>
      </c>
      <c r="Q39">
        <v>0</v>
      </c>
      <c r="R39">
        <v>0</v>
      </c>
      <c r="S39">
        <v>0</v>
      </c>
      <c r="T39">
        <v>9</v>
      </c>
      <c r="U39">
        <v>1</v>
      </c>
      <c r="V39">
        <v>1</v>
      </c>
      <c r="W39">
        <v>0</v>
      </c>
      <c r="X39">
        <v>10</v>
      </c>
      <c r="Y39">
        <v>0</v>
      </c>
      <c r="Z39">
        <v>0</v>
      </c>
      <c r="AA39">
        <v>0</v>
      </c>
      <c r="AB39">
        <v>10</v>
      </c>
      <c r="AC39">
        <v>1</v>
      </c>
      <c r="AD39">
        <v>1</v>
      </c>
      <c r="AE39">
        <v>0</v>
      </c>
      <c r="AF39">
        <v>7</v>
      </c>
      <c r="AG39">
        <v>1</v>
      </c>
      <c r="AH39">
        <v>0</v>
      </c>
      <c r="AI39">
        <v>0</v>
      </c>
      <c r="AJ39">
        <v>41</v>
      </c>
      <c r="AK39">
        <v>3</v>
      </c>
      <c r="AL39">
        <v>3</v>
      </c>
      <c r="AM39">
        <v>0</v>
      </c>
      <c r="AN39">
        <v>108</v>
      </c>
      <c r="AO39">
        <v>12</v>
      </c>
      <c r="AP39">
        <v>0</v>
      </c>
      <c r="AQ39">
        <v>26</v>
      </c>
      <c r="AR39">
        <v>4</v>
      </c>
      <c r="AS39">
        <v>0</v>
      </c>
      <c r="AT39">
        <v>0.96</v>
      </c>
      <c r="AU39">
        <v>409</v>
      </c>
      <c r="AV39"/>
      <c r="AW39"/>
      <c r="AX39"/>
      <c r="AY39"/>
      <c r="AZ39"/>
      <c r="BA39"/>
      <c r="BB39"/>
      <c r="BC39"/>
      <c r="BD39"/>
    </row>
    <row r="40" spans="1:56" s="54" customFormat="1" x14ac:dyDescent="0.15">
      <c r="A40">
        <v>449</v>
      </c>
      <c r="B40">
        <v>8</v>
      </c>
      <c r="C40" s="54">
        <v>3</v>
      </c>
      <c r="D40" s="54">
        <v>0</v>
      </c>
      <c r="E40">
        <v>1</v>
      </c>
      <c r="F40">
        <v>2</v>
      </c>
      <c r="G40">
        <v>10</v>
      </c>
      <c r="H40">
        <v>1</v>
      </c>
      <c r="I40">
        <v>15</v>
      </c>
      <c r="J40">
        <v>7</v>
      </c>
      <c r="K40">
        <v>8</v>
      </c>
      <c r="L40">
        <v>8</v>
      </c>
      <c r="M40">
        <v>15</v>
      </c>
      <c r="N40">
        <v>1</v>
      </c>
      <c r="O40">
        <v>1</v>
      </c>
      <c r="P40">
        <v>12</v>
      </c>
      <c r="Q40">
        <v>0</v>
      </c>
      <c r="R40">
        <v>0</v>
      </c>
      <c r="S40">
        <v>0</v>
      </c>
      <c r="T40">
        <v>11</v>
      </c>
      <c r="U40">
        <v>0</v>
      </c>
      <c r="V40">
        <v>0</v>
      </c>
      <c r="W40">
        <v>0</v>
      </c>
      <c r="X40">
        <v>11</v>
      </c>
      <c r="Y40">
        <v>0</v>
      </c>
      <c r="Z40">
        <v>1</v>
      </c>
      <c r="AA40">
        <v>0</v>
      </c>
      <c r="AB40">
        <v>11</v>
      </c>
      <c r="AC40">
        <v>0</v>
      </c>
      <c r="AD40">
        <v>1</v>
      </c>
      <c r="AE40">
        <v>0</v>
      </c>
      <c r="AF40">
        <v>10</v>
      </c>
      <c r="AG40">
        <v>0</v>
      </c>
      <c r="AH40">
        <v>0</v>
      </c>
      <c r="AI40">
        <v>0</v>
      </c>
      <c r="AJ40">
        <v>29</v>
      </c>
      <c r="AK40">
        <v>1</v>
      </c>
      <c r="AL40">
        <v>1</v>
      </c>
      <c r="AM40">
        <v>0</v>
      </c>
      <c r="AN40">
        <v>81</v>
      </c>
      <c r="AO40">
        <v>4</v>
      </c>
      <c r="AP40">
        <v>35</v>
      </c>
      <c r="AQ40">
        <v>25</v>
      </c>
      <c r="AR40">
        <v>3</v>
      </c>
      <c r="AS40">
        <v>2</v>
      </c>
      <c r="AT40">
        <v>0.94</v>
      </c>
      <c r="AU40">
        <v>182</v>
      </c>
      <c r="AV40"/>
      <c r="AW40">
        <v>19</v>
      </c>
      <c r="AX40" t="s">
        <v>148</v>
      </c>
      <c r="AY40" t="s">
        <v>53</v>
      </c>
      <c r="AZ40" t="s">
        <v>124</v>
      </c>
      <c r="BA40" t="s">
        <v>157</v>
      </c>
      <c r="BB40" t="s">
        <v>226</v>
      </c>
      <c r="BC40" t="s">
        <v>262</v>
      </c>
      <c r="BD40" t="s">
        <v>262</v>
      </c>
    </row>
    <row r="41" spans="1:56" s="54" customFormat="1" x14ac:dyDescent="0.15">
      <c r="A41">
        <v>449</v>
      </c>
      <c r="B41">
        <v>8</v>
      </c>
      <c r="C41" s="54">
        <v>3</v>
      </c>
      <c r="D41" s="54">
        <v>0</v>
      </c>
      <c r="E41">
        <v>2</v>
      </c>
      <c r="F41">
        <v>1</v>
      </c>
      <c r="G41">
        <v>15</v>
      </c>
      <c r="H41">
        <v>1</v>
      </c>
      <c r="I41">
        <v>11</v>
      </c>
      <c r="J41">
        <v>8</v>
      </c>
      <c r="K41">
        <v>8</v>
      </c>
      <c r="L41">
        <v>8</v>
      </c>
      <c r="M41">
        <v>16</v>
      </c>
      <c r="N41">
        <v>0</v>
      </c>
      <c r="O41">
        <v>1</v>
      </c>
      <c r="P41">
        <v>7</v>
      </c>
      <c r="Q41">
        <v>0</v>
      </c>
      <c r="R41">
        <v>1</v>
      </c>
      <c r="S41">
        <v>0</v>
      </c>
      <c r="T41">
        <v>9</v>
      </c>
      <c r="U41">
        <v>0</v>
      </c>
      <c r="V41">
        <v>1</v>
      </c>
      <c r="W41">
        <v>0</v>
      </c>
      <c r="X41">
        <v>8</v>
      </c>
      <c r="Y41">
        <v>0</v>
      </c>
      <c r="Z41">
        <v>0</v>
      </c>
      <c r="AA41">
        <v>0</v>
      </c>
      <c r="AB41">
        <v>11</v>
      </c>
      <c r="AC41">
        <v>0</v>
      </c>
      <c r="AD41">
        <v>0</v>
      </c>
      <c r="AE41">
        <v>0</v>
      </c>
      <c r="AF41">
        <v>10</v>
      </c>
      <c r="AG41">
        <v>0</v>
      </c>
      <c r="AH41">
        <v>0</v>
      </c>
      <c r="AI41">
        <v>0</v>
      </c>
      <c r="AJ41">
        <v>24</v>
      </c>
      <c r="AK41">
        <v>3</v>
      </c>
      <c r="AL41">
        <v>3</v>
      </c>
      <c r="AM41">
        <v>0</v>
      </c>
      <c r="AN41">
        <v>85</v>
      </c>
      <c r="AO41">
        <v>5</v>
      </c>
      <c r="AP41">
        <v>30</v>
      </c>
      <c r="AQ41">
        <v>30</v>
      </c>
      <c r="AR41">
        <v>0</v>
      </c>
      <c r="AS41">
        <v>0</v>
      </c>
      <c r="AT41">
        <v>0.98</v>
      </c>
      <c r="AU41">
        <v>239</v>
      </c>
      <c r="AV41"/>
      <c r="AW41"/>
      <c r="AX41"/>
      <c r="AY41"/>
      <c r="AZ41"/>
      <c r="BA41"/>
      <c r="BB41"/>
      <c r="BC41"/>
      <c r="BD41"/>
    </row>
    <row r="42" spans="1:56" s="54" customFormat="1" x14ac:dyDescent="0.15">
      <c r="A42">
        <v>450</v>
      </c>
      <c r="B42">
        <v>8</v>
      </c>
      <c r="C42" s="54">
        <v>3</v>
      </c>
      <c r="D42" s="54">
        <v>0</v>
      </c>
      <c r="E42">
        <v>1</v>
      </c>
      <c r="F42">
        <v>1</v>
      </c>
      <c r="G42">
        <v>13</v>
      </c>
      <c r="H42">
        <v>2</v>
      </c>
      <c r="I42">
        <v>11</v>
      </c>
      <c r="J42">
        <v>7</v>
      </c>
      <c r="K42">
        <v>9</v>
      </c>
      <c r="L42">
        <v>7</v>
      </c>
      <c r="M42">
        <v>9</v>
      </c>
      <c r="N42">
        <v>0</v>
      </c>
      <c r="O42">
        <v>8</v>
      </c>
      <c r="P42">
        <v>8</v>
      </c>
      <c r="Q42">
        <v>0</v>
      </c>
      <c r="R42">
        <v>0</v>
      </c>
      <c r="S42">
        <v>0</v>
      </c>
      <c r="T42">
        <v>7</v>
      </c>
      <c r="U42">
        <v>0</v>
      </c>
      <c r="V42">
        <v>0</v>
      </c>
      <c r="W42">
        <v>1</v>
      </c>
      <c r="X42">
        <v>9</v>
      </c>
      <c r="Y42">
        <v>0</v>
      </c>
      <c r="Z42">
        <v>0</v>
      </c>
      <c r="AA42">
        <v>0</v>
      </c>
      <c r="AB42">
        <v>8</v>
      </c>
      <c r="AC42">
        <v>0</v>
      </c>
      <c r="AD42">
        <v>0</v>
      </c>
      <c r="AE42">
        <v>0</v>
      </c>
      <c r="AF42">
        <v>7</v>
      </c>
      <c r="AG42">
        <v>0</v>
      </c>
      <c r="AH42">
        <v>1</v>
      </c>
      <c r="AI42">
        <v>0</v>
      </c>
      <c r="AJ42">
        <v>29</v>
      </c>
      <c r="AK42">
        <v>0</v>
      </c>
      <c r="AL42">
        <v>1</v>
      </c>
      <c r="AM42">
        <v>0</v>
      </c>
      <c r="AN42">
        <v>30</v>
      </c>
      <c r="AO42">
        <v>0</v>
      </c>
      <c r="AP42">
        <v>90</v>
      </c>
      <c r="AQ42">
        <v>4</v>
      </c>
      <c r="AR42">
        <v>6</v>
      </c>
      <c r="AS42">
        <v>20</v>
      </c>
      <c r="AT42">
        <v>0.96</v>
      </c>
      <c r="AU42">
        <v>454</v>
      </c>
      <c r="AV42"/>
      <c r="AW42">
        <v>20</v>
      </c>
      <c r="AX42" t="s">
        <v>159</v>
      </c>
      <c r="AY42" t="s">
        <v>53</v>
      </c>
      <c r="AZ42" t="s">
        <v>124</v>
      </c>
      <c r="BA42" t="s">
        <v>55</v>
      </c>
      <c r="BB42" t="s">
        <v>56</v>
      </c>
      <c r="BC42" t="s">
        <v>131</v>
      </c>
      <c r="BD42" t="s">
        <v>65</v>
      </c>
    </row>
    <row r="43" spans="1:56" s="54" customFormat="1" x14ac:dyDescent="0.15">
      <c r="A43">
        <v>450</v>
      </c>
      <c r="B43">
        <v>8</v>
      </c>
      <c r="C43" s="54">
        <v>3</v>
      </c>
      <c r="D43" s="54">
        <v>0</v>
      </c>
      <c r="E43">
        <v>2</v>
      </c>
      <c r="F43">
        <v>2</v>
      </c>
      <c r="G43">
        <v>15</v>
      </c>
      <c r="H43">
        <v>4</v>
      </c>
      <c r="I43">
        <v>8</v>
      </c>
      <c r="J43">
        <v>3</v>
      </c>
      <c r="K43">
        <v>6</v>
      </c>
      <c r="L43">
        <v>8</v>
      </c>
      <c r="M43">
        <v>10</v>
      </c>
      <c r="N43">
        <v>1</v>
      </c>
      <c r="O43">
        <v>6</v>
      </c>
      <c r="P43">
        <v>8</v>
      </c>
      <c r="Q43">
        <v>0</v>
      </c>
      <c r="R43">
        <v>0</v>
      </c>
      <c r="S43">
        <v>0</v>
      </c>
      <c r="T43">
        <v>11</v>
      </c>
      <c r="U43">
        <v>0</v>
      </c>
      <c r="V43">
        <v>0</v>
      </c>
      <c r="W43">
        <v>0</v>
      </c>
      <c r="X43">
        <v>10</v>
      </c>
      <c r="Y43">
        <v>0</v>
      </c>
      <c r="Z43">
        <v>1</v>
      </c>
      <c r="AA43">
        <v>0</v>
      </c>
      <c r="AB43">
        <v>6</v>
      </c>
      <c r="AC43">
        <v>0</v>
      </c>
      <c r="AD43">
        <v>0</v>
      </c>
      <c r="AE43">
        <v>0</v>
      </c>
      <c r="AF43">
        <v>11</v>
      </c>
      <c r="AG43">
        <v>0</v>
      </c>
      <c r="AH43">
        <v>0</v>
      </c>
      <c r="AI43">
        <v>0</v>
      </c>
      <c r="AJ43">
        <v>33</v>
      </c>
      <c r="AK43">
        <v>0</v>
      </c>
      <c r="AL43">
        <v>0</v>
      </c>
      <c r="AM43">
        <v>0</v>
      </c>
      <c r="AN43">
        <v>45</v>
      </c>
      <c r="AO43">
        <v>0</v>
      </c>
      <c r="AP43">
        <v>75</v>
      </c>
      <c r="AQ43">
        <v>6</v>
      </c>
      <c r="AR43">
        <v>4</v>
      </c>
      <c r="AS43">
        <v>20</v>
      </c>
      <c r="AT43">
        <v>0.96</v>
      </c>
      <c r="AU43">
        <v>371</v>
      </c>
      <c r="AV43"/>
      <c r="AW43"/>
      <c r="AX43"/>
      <c r="AY43"/>
      <c r="AZ43"/>
      <c r="BA43"/>
      <c r="BB43"/>
      <c r="BC43"/>
      <c r="BD43"/>
    </row>
    <row r="44" spans="1:56" s="54" customFormat="1" x14ac:dyDescent="0.15">
      <c r="A44">
        <v>451</v>
      </c>
      <c r="B44">
        <v>2</v>
      </c>
      <c r="C44" s="54">
        <v>4</v>
      </c>
      <c r="D44" s="54">
        <v>0</v>
      </c>
      <c r="E44">
        <v>1</v>
      </c>
      <c r="F44">
        <v>1</v>
      </c>
      <c r="G44">
        <v>14</v>
      </c>
      <c r="H44">
        <v>7</v>
      </c>
      <c r="I44">
        <v>5</v>
      </c>
      <c r="J44">
        <v>9</v>
      </c>
      <c r="K44">
        <v>7</v>
      </c>
      <c r="L44">
        <v>5</v>
      </c>
      <c r="M44">
        <v>9</v>
      </c>
      <c r="N44">
        <v>8</v>
      </c>
      <c r="O44">
        <v>0</v>
      </c>
      <c r="P44">
        <v>7</v>
      </c>
      <c r="Q44">
        <v>0</v>
      </c>
      <c r="R44">
        <v>0</v>
      </c>
      <c r="S44">
        <v>0</v>
      </c>
      <c r="T44">
        <v>7</v>
      </c>
      <c r="U44">
        <v>0</v>
      </c>
      <c r="V44">
        <v>0</v>
      </c>
      <c r="W44">
        <v>0</v>
      </c>
      <c r="X44">
        <v>3</v>
      </c>
      <c r="Y44">
        <v>2</v>
      </c>
      <c r="Z44">
        <v>0</v>
      </c>
      <c r="AA44">
        <v>0</v>
      </c>
      <c r="AB44">
        <v>7</v>
      </c>
      <c r="AC44">
        <v>0</v>
      </c>
      <c r="AD44">
        <v>0</v>
      </c>
      <c r="AE44">
        <v>0</v>
      </c>
      <c r="AF44">
        <v>7</v>
      </c>
      <c r="AG44">
        <v>0</v>
      </c>
      <c r="AH44">
        <v>0</v>
      </c>
      <c r="AI44">
        <v>0</v>
      </c>
      <c r="AJ44">
        <v>26</v>
      </c>
      <c r="AK44">
        <v>1</v>
      </c>
      <c r="AL44">
        <v>1</v>
      </c>
      <c r="AM44">
        <v>0</v>
      </c>
      <c r="AN44">
        <v>57</v>
      </c>
      <c r="AO44">
        <v>8</v>
      </c>
      <c r="AP44">
        <v>55</v>
      </c>
      <c r="AQ44">
        <v>11</v>
      </c>
      <c r="AR44">
        <v>19</v>
      </c>
      <c r="AS44">
        <v>0</v>
      </c>
      <c r="AT44" s="55"/>
      <c r="AU44" s="55"/>
      <c r="AV44"/>
      <c r="AW44">
        <v>19</v>
      </c>
      <c r="AX44" t="s">
        <v>148</v>
      </c>
      <c r="AY44" t="s">
        <v>53</v>
      </c>
      <c r="AZ44" t="s">
        <v>147</v>
      </c>
      <c r="BA44" t="s">
        <v>64</v>
      </c>
      <c r="BB44" t="s">
        <v>70</v>
      </c>
      <c r="BC44" t="s">
        <v>73</v>
      </c>
      <c r="BD44" t="s">
        <v>73</v>
      </c>
    </row>
    <row r="45" spans="1:56" s="54" customFormat="1" x14ac:dyDescent="0.15">
      <c r="A45">
        <v>451</v>
      </c>
      <c r="B45">
        <v>2</v>
      </c>
      <c r="C45" s="54">
        <v>4</v>
      </c>
      <c r="D45" s="54">
        <v>0</v>
      </c>
      <c r="E45">
        <v>2</v>
      </c>
      <c r="F45">
        <v>2</v>
      </c>
      <c r="G45" s="55">
        <v>15</v>
      </c>
      <c r="H45" s="55">
        <v>12</v>
      </c>
      <c r="I45" s="55">
        <v>0</v>
      </c>
      <c r="J45">
        <v>3</v>
      </c>
      <c r="K45">
        <v>5</v>
      </c>
      <c r="L45">
        <v>6</v>
      </c>
      <c r="M45">
        <v>16</v>
      </c>
      <c r="N45">
        <v>1</v>
      </c>
      <c r="O45">
        <v>0</v>
      </c>
      <c r="P45">
        <v>11</v>
      </c>
      <c r="Q45">
        <v>0</v>
      </c>
      <c r="R45">
        <v>0</v>
      </c>
      <c r="S45">
        <v>0</v>
      </c>
      <c r="T45">
        <v>10</v>
      </c>
      <c r="U45">
        <v>0</v>
      </c>
      <c r="V45">
        <v>0</v>
      </c>
      <c r="W45">
        <v>0</v>
      </c>
      <c r="X45">
        <v>8</v>
      </c>
      <c r="Y45">
        <v>0</v>
      </c>
      <c r="Z45">
        <v>0</v>
      </c>
      <c r="AA45">
        <v>0</v>
      </c>
      <c r="AB45">
        <v>9</v>
      </c>
      <c r="AC45">
        <v>0</v>
      </c>
      <c r="AD45">
        <v>0</v>
      </c>
      <c r="AE45">
        <v>0</v>
      </c>
      <c r="AF45">
        <v>10</v>
      </c>
      <c r="AG45">
        <v>0</v>
      </c>
      <c r="AH45">
        <v>0</v>
      </c>
      <c r="AI45">
        <v>0</v>
      </c>
      <c r="AJ45">
        <v>19</v>
      </c>
      <c r="AK45">
        <v>1</v>
      </c>
      <c r="AL45">
        <v>0</v>
      </c>
      <c r="AM45">
        <v>0</v>
      </c>
      <c r="AN45">
        <v>109</v>
      </c>
      <c r="AO45">
        <v>6</v>
      </c>
      <c r="AP45">
        <v>5</v>
      </c>
      <c r="AQ45">
        <v>19</v>
      </c>
      <c r="AR45">
        <v>11</v>
      </c>
      <c r="AS45">
        <v>0</v>
      </c>
      <c r="AT45">
        <v>0.94</v>
      </c>
      <c r="AU45">
        <v>705</v>
      </c>
      <c r="AV45"/>
      <c r="AW45"/>
      <c r="AX45"/>
      <c r="AY45"/>
      <c r="AZ45"/>
      <c r="BA45"/>
      <c r="BB45"/>
      <c r="BC45"/>
      <c r="BD45"/>
    </row>
    <row r="46" spans="1:56" s="54" customFormat="1" x14ac:dyDescent="0.15">
      <c r="A46">
        <v>452</v>
      </c>
      <c r="B46">
        <v>8</v>
      </c>
      <c r="C46" s="54">
        <v>3</v>
      </c>
      <c r="D46" s="54">
        <v>0</v>
      </c>
      <c r="E46">
        <v>1</v>
      </c>
      <c r="F46">
        <v>2</v>
      </c>
      <c r="G46">
        <v>12</v>
      </c>
      <c r="H46">
        <v>7</v>
      </c>
      <c r="I46">
        <v>8</v>
      </c>
      <c r="J46">
        <v>4</v>
      </c>
      <c r="K46">
        <v>4</v>
      </c>
      <c r="L46">
        <v>9</v>
      </c>
      <c r="M46">
        <v>9</v>
      </c>
      <c r="N46">
        <v>1</v>
      </c>
      <c r="O46">
        <v>7</v>
      </c>
      <c r="P46">
        <v>13</v>
      </c>
      <c r="Q46">
        <v>0</v>
      </c>
      <c r="R46">
        <v>0</v>
      </c>
      <c r="S46">
        <v>1</v>
      </c>
      <c r="T46">
        <v>9</v>
      </c>
      <c r="U46">
        <v>1</v>
      </c>
      <c r="V46">
        <v>0</v>
      </c>
      <c r="W46">
        <v>0</v>
      </c>
      <c r="X46">
        <v>13</v>
      </c>
      <c r="Y46">
        <v>0</v>
      </c>
      <c r="Z46">
        <v>0</v>
      </c>
      <c r="AA46">
        <v>0</v>
      </c>
      <c r="AB46">
        <v>11</v>
      </c>
      <c r="AC46">
        <v>0</v>
      </c>
      <c r="AD46">
        <v>0</v>
      </c>
      <c r="AE46">
        <v>0</v>
      </c>
      <c r="AF46">
        <v>12</v>
      </c>
      <c r="AG46">
        <v>1</v>
      </c>
      <c r="AH46">
        <v>1</v>
      </c>
      <c r="AI46">
        <v>0</v>
      </c>
      <c r="AJ46">
        <v>46</v>
      </c>
      <c r="AK46">
        <v>3</v>
      </c>
      <c r="AL46">
        <v>1</v>
      </c>
      <c r="AM46">
        <v>1</v>
      </c>
      <c r="AN46">
        <v>44</v>
      </c>
      <c r="AO46">
        <v>4</v>
      </c>
      <c r="AP46">
        <v>72</v>
      </c>
      <c r="AQ46">
        <v>9</v>
      </c>
      <c r="AR46">
        <v>13</v>
      </c>
      <c r="AS46">
        <v>8</v>
      </c>
      <c r="AT46">
        <v>0.88</v>
      </c>
      <c r="AU46">
        <v>474</v>
      </c>
      <c r="AV46"/>
      <c r="AW46">
        <v>18</v>
      </c>
      <c r="AX46" t="s">
        <v>148</v>
      </c>
      <c r="AY46" t="s">
        <v>53</v>
      </c>
      <c r="AZ46" t="s">
        <v>124</v>
      </c>
      <c r="BA46" t="s">
        <v>119</v>
      </c>
      <c r="BB46" t="s">
        <v>56</v>
      </c>
      <c r="BC46" t="s">
        <v>65</v>
      </c>
      <c r="BD46" t="s">
        <v>77</v>
      </c>
    </row>
    <row r="47" spans="1:56" s="54" customFormat="1" x14ac:dyDescent="0.15">
      <c r="A47">
        <v>452</v>
      </c>
      <c r="B47">
        <v>8</v>
      </c>
      <c r="C47" s="54">
        <v>3</v>
      </c>
      <c r="D47" s="54">
        <v>0</v>
      </c>
      <c r="E47">
        <v>2</v>
      </c>
      <c r="F47">
        <v>1</v>
      </c>
      <c r="G47">
        <v>14</v>
      </c>
      <c r="H47">
        <v>12</v>
      </c>
      <c r="I47">
        <v>1</v>
      </c>
      <c r="J47">
        <v>4</v>
      </c>
      <c r="K47">
        <v>5</v>
      </c>
      <c r="L47">
        <v>4</v>
      </c>
      <c r="M47">
        <v>7</v>
      </c>
      <c r="N47">
        <v>1</v>
      </c>
      <c r="O47">
        <v>9</v>
      </c>
      <c r="P47">
        <v>13</v>
      </c>
      <c r="Q47">
        <v>0</v>
      </c>
      <c r="R47">
        <v>0</v>
      </c>
      <c r="S47">
        <v>0</v>
      </c>
      <c r="T47">
        <v>13</v>
      </c>
      <c r="U47">
        <v>0</v>
      </c>
      <c r="V47">
        <v>0</v>
      </c>
      <c r="W47">
        <v>0</v>
      </c>
      <c r="X47">
        <v>13</v>
      </c>
      <c r="Y47">
        <v>1</v>
      </c>
      <c r="Z47">
        <v>1</v>
      </c>
      <c r="AA47">
        <v>0</v>
      </c>
      <c r="AB47">
        <v>12</v>
      </c>
      <c r="AC47">
        <v>2</v>
      </c>
      <c r="AD47">
        <v>1</v>
      </c>
      <c r="AE47">
        <v>0</v>
      </c>
      <c r="AF47">
        <v>13</v>
      </c>
      <c r="AG47">
        <v>1</v>
      </c>
      <c r="AH47">
        <v>1</v>
      </c>
      <c r="AI47">
        <v>0</v>
      </c>
      <c r="AJ47">
        <v>56</v>
      </c>
      <c r="AK47">
        <v>4</v>
      </c>
      <c r="AL47">
        <v>3</v>
      </c>
      <c r="AM47">
        <v>0</v>
      </c>
      <c r="AN47">
        <v>25</v>
      </c>
      <c r="AO47">
        <v>7</v>
      </c>
      <c r="AP47">
        <v>88</v>
      </c>
      <c r="AQ47">
        <v>9</v>
      </c>
      <c r="AR47">
        <v>1</v>
      </c>
      <c r="AS47">
        <v>20</v>
      </c>
      <c r="AT47">
        <v>0.86</v>
      </c>
      <c r="AU47">
        <v>509</v>
      </c>
      <c r="AV47"/>
      <c r="AW47"/>
      <c r="AX47"/>
      <c r="AY47"/>
      <c r="AZ47"/>
      <c r="BA47"/>
      <c r="BB47"/>
      <c r="BC47"/>
      <c r="BD47"/>
    </row>
    <row r="48" spans="1:56" s="54" customFormat="1" x14ac:dyDescent="0.15">
      <c r="A48">
        <v>453</v>
      </c>
      <c r="B48">
        <v>8</v>
      </c>
      <c r="C48" s="54">
        <v>3</v>
      </c>
      <c r="D48" s="54">
        <v>0</v>
      </c>
      <c r="E48">
        <v>1</v>
      </c>
      <c r="F48">
        <v>1</v>
      </c>
      <c r="G48">
        <v>15</v>
      </c>
      <c r="H48">
        <v>12</v>
      </c>
      <c r="I48">
        <v>0</v>
      </c>
      <c r="J48">
        <v>7</v>
      </c>
      <c r="K48">
        <v>5</v>
      </c>
      <c r="L48">
        <v>6</v>
      </c>
      <c r="M48">
        <v>9</v>
      </c>
      <c r="N48">
        <v>8</v>
      </c>
      <c r="O48">
        <v>0</v>
      </c>
      <c r="P48">
        <v>12</v>
      </c>
      <c r="Q48">
        <v>0</v>
      </c>
      <c r="R48">
        <v>0</v>
      </c>
      <c r="S48">
        <v>0</v>
      </c>
      <c r="T48">
        <v>9</v>
      </c>
      <c r="U48">
        <v>0</v>
      </c>
      <c r="V48">
        <v>0</v>
      </c>
      <c r="W48">
        <v>0</v>
      </c>
      <c r="X48">
        <v>6</v>
      </c>
      <c r="Y48">
        <v>0</v>
      </c>
      <c r="Z48">
        <v>0</v>
      </c>
      <c r="AA48">
        <v>0</v>
      </c>
      <c r="AB48">
        <v>8</v>
      </c>
      <c r="AC48">
        <v>0</v>
      </c>
      <c r="AD48">
        <v>0</v>
      </c>
      <c r="AE48">
        <v>0</v>
      </c>
      <c r="AF48">
        <v>9</v>
      </c>
      <c r="AG48">
        <v>0</v>
      </c>
      <c r="AH48">
        <v>0</v>
      </c>
      <c r="AI48">
        <v>0</v>
      </c>
      <c r="AJ48">
        <v>31</v>
      </c>
      <c r="AK48">
        <v>0</v>
      </c>
      <c r="AL48">
        <v>0</v>
      </c>
      <c r="AM48">
        <v>0</v>
      </c>
      <c r="AN48">
        <v>47</v>
      </c>
      <c r="AO48">
        <v>3</v>
      </c>
      <c r="AP48">
        <v>70</v>
      </c>
      <c r="AQ48">
        <v>18</v>
      </c>
      <c r="AR48">
        <v>12</v>
      </c>
      <c r="AS48">
        <v>0</v>
      </c>
      <c r="AT48">
        <v>0.96</v>
      </c>
      <c r="AU48">
        <v>346</v>
      </c>
      <c r="AV48"/>
      <c r="AW48">
        <v>20</v>
      </c>
      <c r="AX48" t="s">
        <v>148</v>
      </c>
      <c r="AY48" t="s">
        <v>53</v>
      </c>
      <c r="AZ48" t="s">
        <v>124</v>
      </c>
      <c r="BA48" t="s">
        <v>55</v>
      </c>
      <c r="BB48" t="s">
        <v>56</v>
      </c>
      <c r="BC48" t="s">
        <v>67</v>
      </c>
      <c r="BD48" t="s">
        <v>67</v>
      </c>
    </row>
    <row r="49" spans="1:56" s="54" customFormat="1" x14ac:dyDescent="0.15">
      <c r="A49">
        <v>453</v>
      </c>
      <c r="B49">
        <v>8</v>
      </c>
      <c r="C49" s="54">
        <v>3</v>
      </c>
      <c r="D49" s="54">
        <v>0</v>
      </c>
      <c r="E49">
        <v>2</v>
      </c>
      <c r="F49">
        <v>2</v>
      </c>
      <c r="G49">
        <v>14</v>
      </c>
      <c r="H49">
        <v>12</v>
      </c>
      <c r="I49">
        <v>1</v>
      </c>
      <c r="J49">
        <v>3</v>
      </c>
      <c r="K49">
        <v>5</v>
      </c>
      <c r="L49">
        <v>8</v>
      </c>
      <c r="M49">
        <v>11</v>
      </c>
      <c r="N49">
        <v>4</v>
      </c>
      <c r="O49">
        <v>2</v>
      </c>
      <c r="P49">
        <v>13</v>
      </c>
      <c r="Q49">
        <v>0</v>
      </c>
      <c r="R49">
        <v>0</v>
      </c>
      <c r="S49">
        <v>0</v>
      </c>
      <c r="T49">
        <v>11</v>
      </c>
      <c r="U49">
        <v>0</v>
      </c>
      <c r="V49">
        <v>0</v>
      </c>
      <c r="W49">
        <v>0</v>
      </c>
      <c r="X49">
        <v>10</v>
      </c>
      <c r="Y49">
        <v>0</v>
      </c>
      <c r="Z49">
        <v>0</v>
      </c>
      <c r="AA49">
        <v>0</v>
      </c>
      <c r="AB49">
        <v>9</v>
      </c>
      <c r="AC49">
        <v>0</v>
      </c>
      <c r="AD49">
        <v>0</v>
      </c>
      <c r="AE49">
        <v>0</v>
      </c>
      <c r="AF49">
        <v>8</v>
      </c>
      <c r="AG49">
        <v>0</v>
      </c>
      <c r="AH49">
        <v>0</v>
      </c>
      <c r="AI49">
        <v>0</v>
      </c>
      <c r="AJ49">
        <v>28</v>
      </c>
      <c r="AK49">
        <v>0</v>
      </c>
      <c r="AL49">
        <v>0</v>
      </c>
      <c r="AM49">
        <v>0</v>
      </c>
      <c r="AN49">
        <v>77</v>
      </c>
      <c r="AO49">
        <v>3</v>
      </c>
      <c r="AP49">
        <v>40</v>
      </c>
      <c r="AQ49">
        <v>11</v>
      </c>
      <c r="AR49">
        <v>10</v>
      </c>
      <c r="AS49">
        <v>9</v>
      </c>
      <c r="AT49">
        <v>0.94</v>
      </c>
      <c r="AU49">
        <v>444</v>
      </c>
      <c r="AV49"/>
      <c r="AW49"/>
      <c r="AX49"/>
      <c r="AY49"/>
      <c r="AZ49"/>
      <c r="BA49"/>
      <c r="BB49"/>
      <c r="BC49"/>
      <c r="BD49"/>
    </row>
    <row r="50" spans="1:56" s="54" customFormat="1" x14ac:dyDescent="0.15">
      <c r="A50">
        <v>454</v>
      </c>
      <c r="B50">
        <v>3</v>
      </c>
      <c r="C50" s="54">
        <v>1</v>
      </c>
      <c r="D50" s="54">
        <v>0</v>
      </c>
      <c r="E50">
        <v>1</v>
      </c>
      <c r="F50">
        <v>2</v>
      </c>
      <c r="G50">
        <v>15</v>
      </c>
      <c r="H50">
        <v>2</v>
      </c>
      <c r="I50">
        <v>9</v>
      </c>
      <c r="J50">
        <v>6</v>
      </c>
      <c r="K50">
        <v>9</v>
      </c>
      <c r="L50">
        <v>8</v>
      </c>
      <c r="M50">
        <v>14</v>
      </c>
      <c r="N50">
        <v>3</v>
      </c>
      <c r="O50">
        <v>0</v>
      </c>
      <c r="P50">
        <v>10</v>
      </c>
      <c r="Q50">
        <v>1</v>
      </c>
      <c r="R50">
        <v>1</v>
      </c>
      <c r="S50">
        <v>0</v>
      </c>
      <c r="T50">
        <v>9</v>
      </c>
      <c r="U50">
        <v>1</v>
      </c>
      <c r="V50">
        <v>0</v>
      </c>
      <c r="W50">
        <v>0</v>
      </c>
      <c r="X50">
        <v>8</v>
      </c>
      <c r="Y50">
        <v>0</v>
      </c>
      <c r="Z50">
        <v>0</v>
      </c>
      <c r="AA50">
        <v>0</v>
      </c>
      <c r="AB50">
        <v>6</v>
      </c>
      <c r="AC50">
        <v>2</v>
      </c>
      <c r="AD50">
        <v>1</v>
      </c>
      <c r="AE50">
        <v>0</v>
      </c>
      <c r="AF50">
        <v>7</v>
      </c>
      <c r="AG50">
        <v>1</v>
      </c>
      <c r="AH50">
        <v>1</v>
      </c>
      <c r="AI50">
        <v>0</v>
      </c>
      <c r="AJ50">
        <v>16</v>
      </c>
      <c r="AK50">
        <v>4</v>
      </c>
      <c r="AL50">
        <v>1</v>
      </c>
      <c r="AM50">
        <v>0</v>
      </c>
      <c r="AN50">
        <v>55</v>
      </c>
      <c r="AO50">
        <v>20</v>
      </c>
      <c r="AP50">
        <v>45</v>
      </c>
      <c r="AQ50">
        <v>30</v>
      </c>
      <c r="AR50">
        <v>0</v>
      </c>
      <c r="AS50">
        <v>0</v>
      </c>
      <c r="AT50">
        <v>0.96</v>
      </c>
      <c r="AU50">
        <v>351</v>
      </c>
      <c r="AV50"/>
      <c r="AW50">
        <v>19</v>
      </c>
      <c r="AX50" t="s">
        <v>148</v>
      </c>
      <c r="AY50" t="s">
        <v>53</v>
      </c>
      <c r="AZ50" t="s">
        <v>124</v>
      </c>
      <c r="BA50" t="s">
        <v>55</v>
      </c>
      <c r="BB50" t="s">
        <v>60</v>
      </c>
      <c r="BC50" t="s">
        <v>131</v>
      </c>
      <c r="BD50" t="s">
        <v>75</v>
      </c>
    </row>
    <row r="51" spans="1:56" s="54" customFormat="1" x14ac:dyDescent="0.15">
      <c r="A51">
        <v>454</v>
      </c>
      <c r="B51">
        <v>3</v>
      </c>
      <c r="C51" s="54">
        <v>1</v>
      </c>
      <c r="D51" s="54">
        <v>0</v>
      </c>
      <c r="E51">
        <v>2</v>
      </c>
      <c r="F51">
        <v>1</v>
      </c>
      <c r="G51">
        <v>17</v>
      </c>
      <c r="H51">
        <v>5</v>
      </c>
      <c r="I51">
        <v>5</v>
      </c>
      <c r="J51">
        <v>7</v>
      </c>
      <c r="K51">
        <v>6</v>
      </c>
      <c r="L51">
        <v>5</v>
      </c>
      <c r="M51">
        <v>17</v>
      </c>
      <c r="N51">
        <v>0</v>
      </c>
      <c r="O51">
        <v>0</v>
      </c>
      <c r="P51">
        <v>13</v>
      </c>
      <c r="Q51">
        <v>0</v>
      </c>
      <c r="R51">
        <v>0</v>
      </c>
      <c r="S51">
        <v>0</v>
      </c>
      <c r="T51">
        <v>11</v>
      </c>
      <c r="U51">
        <v>0</v>
      </c>
      <c r="V51">
        <v>0</v>
      </c>
      <c r="W51">
        <v>0</v>
      </c>
      <c r="X51">
        <v>10</v>
      </c>
      <c r="Y51">
        <v>0</v>
      </c>
      <c r="Z51">
        <v>0</v>
      </c>
      <c r="AA51">
        <v>0</v>
      </c>
      <c r="AB51">
        <v>7</v>
      </c>
      <c r="AC51">
        <v>0</v>
      </c>
      <c r="AD51">
        <v>0</v>
      </c>
      <c r="AE51">
        <v>0</v>
      </c>
      <c r="AF51">
        <v>8</v>
      </c>
      <c r="AG51">
        <v>1</v>
      </c>
      <c r="AH51">
        <v>1</v>
      </c>
      <c r="AI51">
        <v>0</v>
      </c>
      <c r="AJ51">
        <v>33</v>
      </c>
      <c r="AK51">
        <v>1</v>
      </c>
      <c r="AL51">
        <v>1</v>
      </c>
      <c r="AM51">
        <v>0</v>
      </c>
      <c r="AN51">
        <v>78</v>
      </c>
      <c r="AO51">
        <v>2</v>
      </c>
      <c r="AP51">
        <v>30</v>
      </c>
      <c r="AQ51">
        <v>30</v>
      </c>
      <c r="AR51">
        <v>0</v>
      </c>
      <c r="AS51">
        <v>0</v>
      </c>
      <c r="AT51">
        <v>0.98</v>
      </c>
      <c r="AU51">
        <v>414</v>
      </c>
      <c r="AV51"/>
      <c r="AW51"/>
      <c r="AX51"/>
      <c r="AY51"/>
      <c r="AZ51"/>
      <c r="BA51"/>
      <c r="BB51"/>
      <c r="BC51"/>
      <c r="BD51"/>
    </row>
    <row r="52" spans="1:56" s="54" customFormat="1" x14ac:dyDescent="0.15">
      <c r="A52">
        <v>455</v>
      </c>
      <c r="B52">
        <v>7</v>
      </c>
      <c r="C52" s="54">
        <v>2</v>
      </c>
      <c r="D52" s="54">
        <v>0</v>
      </c>
      <c r="E52">
        <v>1</v>
      </c>
      <c r="F52">
        <v>1</v>
      </c>
      <c r="G52">
        <v>16</v>
      </c>
      <c r="H52">
        <v>4</v>
      </c>
      <c r="I52">
        <v>7</v>
      </c>
      <c r="J52">
        <v>5</v>
      </c>
      <c r="K52">
        <v>4</v>
      </c>
      <c r="L52">
        <v>4</v>
      </c>
      <c r="M52">
        <v>13</v>
      </c>
      <c r="N52">
        <v>4</v>
      </c>
      <c r="O52">
        <v>0</v>
      </c>
      <c r="P52">
        <v>8</v>
      </c>
      <c r="Q52">
        <v>1</v>
      </c>
      <c r="R52">
        <v>0</v>
      </c>
      <c r="S52">
        <v>0</v>
      </c>
      <c r="T52">
        <v>8</v>
      </c>
      <c r="U52">
        <v>1</v>
      </c>
      <c r="V52">
        <v>0</v>
      </c>
      <c r="W52">
        <v>0</v>
      </c>
      <c r="X52">
        <v>10</v>
      </c>
      <c r="Y52">
        <v>0</v>
      </c>
      <c r="Z52">
        <v>0</v>
      </c>
      <c r="AA52">
        <v>0</v>
      </c>
      <c r="AB52">
        <v>6</v>
      </c>
      <c r="AC52">
        <v>3</v>
      </c>
      <c r="AD52">
        <v>1</v>
      </c>
      <c r="AE52">
        <v>0</v>
      </c>
      <c r="AF52">
        <v>9</v>
      </c>
      <c r="AG52">
        <v>1</v>
      </c>
      <c r="AH52">
        <v>1</v>
      </c>
      <c r="AI52">
        <v>0</v>
      </c>
      <c r="AJ52">
        <v>15</v>
      </c>
      <c r="AK52">
        <v>6</v>
      </c>
      <c r="AL52">
        <v>3</v>
      </c>
      <c r="AM52">
        <v>0</v>
      </c>
      <c r="AN52">
        <v>84</v>
      </c>
      <c r="AO52">
        <v>10</v>
      </c>
      <c r="AP52">
        <v>26</v>
      </c>
      <c r="AQ52">
        <v>16</v>
      </c>
      <c r="AR52">
        <v>5</v>
      </c>
      <c r="AS52">
        <v>9</v>
      </c>
      <c r="AT52">
        <v>0.88</v>
      </c>
      <c r="AU52">
        <v>418</v>
      </c>
      <c r="AV52"/>
      <c r="AW52">
        <v>19</v>
      </c>
      <c r="AX52" t="s">
        <v>148</v>
      </c>
      <c r="AY52" t="s">
        <v>53</v>
      </c>
      <c r="AZ52" t="s">
        <v>124</v>
      </c>
      <c r="BA52" t="s">
        <v>55</v>
      </c>
      <c r="BB52" t="s">
        <v>70</v>
      </c>
      <c r="BC52" t="s">
        <v>262</v>
      </c>
      <c r="BD52" t="s">
        <v>262</v>
      </c>
    </row>
    <row r="53" spans="1:56" s="54" customFormat="1" x14ac:dyDescent="0.15">
      <c r="A53">
        <v>455</v>
      </c>
      <c r="B53">
        <v>7</v>
      </c>
      <c r="C53" s="54">
        <v>2</v>
      </c>
      <c r="D53" s="54">
        <v>0</v>
      </c>
      <c r="E53">
        <v>2</v>
      </c>
      <c r="F53">
        <v>2</v>
      </c>
      <c r="G53">
        <v>10</v>
      </c>
      <c r="H53">
        <v>11</v>
      </c>
      <c r="I53">
        <v>6</v>
      </c>
      <c r="J53">
        <v>7</v>
      </c>
      <c r="K53">
        <v>5</v>
      </c>
      <c r="L53">
        <v>9</v>
      </c>
      <c r="M53">
        <v>15</v>
      </c>
      <c r="N53">
        <v>2</v>
      </c>
      <c r="O53">
        <v>0</v>
      </c>
      <c r="P53">
        <v>10</v>
      </c>
      <c r="Q53">
        <v>0</v>
      </c>
      <c r="R53">
        <v>0</v>
      </c>
      <c r="S53">
        <v>0</v>
      </c>
      <c r="T53">
        <v>9</v>
      </c>
      <c r="U53">
        <v>0</v>
      </c>
      <c r="V53">
        <v>1</v>
      </c>
      <c r="W53">
        <v>0</v>
      </c>
      <c r="X53">
        <v>9</v>
      </c>
      <c r="Y53">
        <v>0</v>
      </c>
      <c r="Z53">
        <v>0</v>
      </c>
      <c r="AA53">
        <v>0</v>
      </c>
      <c r="AB53">
        <v>11</v>
      </c>
      <c r="AC53">
        <v>1</v>
      </c>
      <c r="AD53">
        <v>0</v>
      </c>
      <c r="AE53">
        <v>0</v>
      </c>
      <c r="AF53">
        <v>8</v>
      </c>
      <c r="AG53">
        <v>0</v>
      </c>
      <c r="AH53">
        <v>0</v>
      </c>
      <c r="AI53">
        <v>0</v>
      </c>
      <c r="AJ53">
        <v>31</v>
      </c>
      <c r="AK53">
        <v>4</v>
      </c>
      <c r="AL53">
        <v>2</v>
      </c>
      <c r="AM53">
        <v>0</v>
      </c>
      <c r="AN53">
        <v>113</v>
      </c>
      <c r="AO53">
        <v>7</v>
      </c>
      <c r="AP53">
        <v>0</v>
      </c>
      <c r="AQ53">
        <v>17</v>
      </c>
      <c r="AR53">
        <v>2</v>
      </c>
      <c r="AS53">
        <v>11</v>
      </c>
      <c r="AT53">
        <v>0.94</v>
      </c>
      <c r="AU53">
        <v>449</v>
      </c>
      <c r="AV53"/>
      <c r="AW53"/>
      <c r="AX53"/>
      <c r="AY53"/>
      <c r="AZ53"/>
      <c r="BA53"/>
      <c r="BB53"/>
      <c r="BC53"/>
      <c r="BD53"/>
    </row>
    <row r="54" spans="1:56" s="54" customFormat="1" x14ac:dyDescent="0.15">
      <c r="A54">
        <v>456</v>
      </c>
      <c r="B54">
        <v>2</v>
      </c>
      <c r="C54" s="54">
        <v>4</v>
      </c>
      <c r="D54" s="54">
        <v>0</v>
      </c>
      <c r="E54">
        <v>1</v>
      </c>
      <c r="F54">
        <v>2</v>
      </c>
      <c r="G54">
        <v>13</v>
      </c>
      <c r="H54">
        <v>0</v>
      </c>
      <c r="I54">
        <v>14</v>
      </c>
      <c r="J54">
        <v>5</v>
      </c>
      <c r="K54">
        <v>7</v>
      </c>
      <c r="L54">
        <v>7</v>
      </c>
      <c r="M54">
        <v>8</v>
      </c>
      <c r="N54">
        <v>0</v>
      </c>
      <c r="O54">
        <v>9</v>
      </c>
      <c r="P54">
        <v>9</v>
      </c>
      <c r="Q54">
        <v>0</v>
      </c>
      <c r="R54">
        <v>0</v>
      </c>
      <c r="S54">
        <v>0</v>
      </c>
      <c r="T54">
        <v>11</v>
      </c>
      <c r="U54">
        <v>0</v>
      </c>
      <c r="V54">
        <v>0</v>
      </c>
      <c r="W54">
        <v>0</v>
      </c>
      <c r="X54">
        <v>7</v>
      </c>
      <c r="Y54">
        <v>0</v>
      </c>
      <c r="Z54">
        <v>0</v>
      </c>
      <c r="AA54">
        <v>0</v>
      </c>
      <c r="AB54">
        <v>7</v>
      </c>
      <c r="AC54">
        <v>0</v>
      </c>
      <c r="AD54">
        <v>0</v>
      </c>
      <c r="AE54">
        <v>0</v>
      </c>
      <c r="AF54">
        <v>7</v>
      </c>
      <c r="AG54">
        <v>1</v>
      </c>
      <c r="AH54">
        <v>0</v>
      </c>
      <c r="AI54">
        <v>0</v>
      </c>
      <c r="AJ54">
        <v>24</v>
      </c>
      <c r="AK54">
        <v>1</v>
      </c>
      <c r="AL54">
        <v>0</v>
      </c>
      <c r="AM54">
        <v>0</v>
      </c>
      <c r="AN54">
        <v>15</v>
      </c>
      <c r="AO54">
        <v>0</v>
      </c>
      <c r="AP54">
        <v>105</v>
      </c>
      <c r="AQ54">
        <v>3</v>
      </c>
      <c r="AR54">
        <v>6</v>
      </c>
      <c r="AS54">
        <v>21</v>
      </c>
      <c r="AT54">
        <v>0.92</v>
      </c>
      <c r="AU54">
        <v>573</v>
      </c>
      <c r="AV54"/>
      <c r="AW54">
        <v>22</v>
      </c>
      <c r="AX54" t="s">
        <v>148</v>
      </c>
      <c r="AY54" t="s">
        <v>53</v>
      </c>
      <c r="AZ54" t="s">
        <v>147</v>
      </c>
      <c r="BA54"/>
      <c r="BB54" t="s">
        <v>111</v>
      </c>
      <c r="BC54" t="s">
        <v>151</v>
      </c>
      <c r="BD54" t="s">
        <v>151</v>
      </c>
    </row>
    <row r="55" spans="1:56" s="54" customFormat="1" x14ac:dyDescent="0.15">
      <c r="A55">
        <v>456</v>
      </c>
      <c r="B55">
        <v>2</v>
      </c>
      <c r="C55" s="54">
        <v>4</v>
      </c>
      <c r="D55" s="54">
        <v>0</v>
      </c>
      <c r="E55">
        <v>2</v>
      </c>
      <c r="F55">
        <v>1</v>
      </c>
      <c r="G55">
        <v>3</v>
      </c>
      <c r="H55">
        <v>8</v>
      </c>
      <c r="I55">
        <v>16</v>
      </c>
      <c r="J55">
        <v>5</v>
      </c>
      <c r="K55">
        <v>8</v>
      </c>
      <c r="L55">
        <v>8</v>
      </c>
      <c r="M55">
        <v>8</v>
      </c>
      <c r="N55">
        <v>0</v>
      </c>
      <c r="O55">
        <v>9</v>
      </c>
      <c r="P55">
        <v>10</v>
      </c>
      <c r="Q55">
        <v>0</v>
      </c>
      <c r="R55">
        <v>0</v>
      </c>
      <c r="S55">
        <v>0</v>
      </c>
      <c r="T55">
        <v>10</v>
      </c>
      <c r="U55">
        <v>0</v>
      </c>
      <c r="V55">
        <v>0</v>
      </c>
      <c r="W55">
        <v>0</v>
      </c>
      <c r="X55">
        <v>7</v>
      </c>
      <c r="Y55">
        <v>0</v>
      </c>
      <c r="Z55">
        <v>0</v>
      </c>
      <c r="AA55">
        <v>0</v>
      </c>
      <c r="AB55">
        <v>9</v>
      </c>
      <c r="AC55">
        <v>0</v>
      </c>
      <c r="AD55">
        <v>0</v>
      </c>
      <c r="AE55">
        <v>0</v>
      </c>
      <c r="AF55">
        <v>6</v>
      </c>
      <c r="AG55">
        <v>0</v>
      </c>
      <c r="AH55">
        <v>0</v>
      </c>
      <c r="AI55">
        <v>0</v>
      </c>
      <c r="AJ55">
        <v>27</v>
      </c>
      <c r="AK55">
        <v>2</v>
      </c>
      <c r="AL55">
        <v>2</v>
      </c>
      <c r="AM55">
        <v>0</v>
      </c>
      <c r="AN55">
        <v>30</v>
      </c>
      <c r="AO55">
        <v>10</v>
      </c>
      <c r="AP55">
        <v>80</v>
      </c>
      <c r="AQ55">
        <v>20</v>
      </c>
      <c r="AR55">
        <v>0</v>
      </c>
      <c r="AS55">
        <v>10</v>
      </c>
      <c r="AT55">
        <v>0.9</v>
      </c>
      <c r="AU55">
        <v>540</v>
      </c>
      <c r="AV55"/>
      <c r="AW55"/>
      <c r="AX55"/>
      <c r="AY55"/>
      <c r="AZ55"/>
      <c r="BA55"/>
      <c r="BB55"/>
      <c r="BC55"/>
      <c r="BD55"/>
    </row>
    <row r="56" spans="1:56" s="54" customFormat="1" x14ac:dyDescent="0.15">
      <c r="A56">
        <v>457</v>
      </c>
      <c r="B56">
        <v>7</v>
      </c>
      <c r="C56" s="54">
        <v>2</v>
      </c>
      <c r="D56" s="54">
        <v>0</v>
      </c>
      <c r="E56">
        <v>1</v>
      </c>
      <c r="F56">
        <v>2</v>
      </c>
      <c r="G56">
        <v>15</v>
      </c>
      <c r="H56">
        <v>10</v>
      </c>
      <c r="I56">
        <v>1</v>
      </c>
      <c r="J56">
        <v>3</v>
      </c>
      <c r="K56">
        <v>7</v>
      </c>
      <c r="L56">
        <v>6</v>
      </c>
      <c r="M56">
        <v>16</v>
      </c>
      <c r="N56">
        <v>1</v>
      </c>
      <c r="O56">
        <v>0</v>
      </c>
      <c r="P56">
        <v>13</v>
      </c>
      <c r="Q56">
        <v>0</v>
      </c>
      <c r="R56">
        <v>0</v>
      </c>
      <c r="S56">
        <v>0</v>
      </c>
      <c r="T56">
        <v>9</v>
      </c>
      <c r="U56">
        <v>0</v>
      </c>
      <c r="V56">
        <v>0</v>
      </c>
      <c r="W56">
        <v>0</v>
      </c>
      <c r="X56">
        <v>9</v>
      </c>
      <c r="Y56">
        <v>0</v>
      </c>
      <c r="Z56">
        <v>0</v>
      </c>
      <c r="AA56">
        <v>0</v>
      </c>
      <c r="AB56">
        <v>10</v>
      </c>
      <c r="AC56">
        <v>1</v>
      </c>
      <c r="AD56">
        <v>0</v>
      </c>
      <c r="AE56">
        <v>0</v>
      </c>
      <c r="AF56">
        <v>10</v>
      </c>
      <c r="AG56">
        <v>0</v>
      </c>
      <c r="AH56">
        <v>0</v>
      </c>
      <c r="AI56">
        <v>0</v>
      </c>
      <c r="AJ56">
        <v>37</v>
      </c>
      <c r="AK56">
        <v>3</v>
      </c>
      <c r="AL56">
        <v>2</v>
      </c>
      <c r="AM56">
        <v>0</v>
      </c>
      <c r="AN56">
        <v>87</v>
      </c>
      <c r="AO56">
        <v>3</v>
      </c>
      <c r="AP56">
        <v>30</v>
      </c>
      <c r="AQ56">
        <v>30</v>
      </c>
      <c r="AR56">
        <v>0</v>
      </c>
      <c r="AS56">
        <v>0</v>
      </c>
      <c r="AT56">
        <v>0.96</v>
      </c>
      <c r="AU56">
        <v>387</v>
      </c>
      <c r="AV56"/>
      <c r="AW56">
        <v>22</v>
      </c>
      <c r="AX56" t="s">
        <v>159</v>
      </c>
      <c r="AY56" t="s">
        <v>63</v>
      </c>
      <c r="AZ56" t="s">
        <v>147</v>
      </c>
      <c r="BA56"/>
      <c r="BB56" t="s">
        <v>70</v>
      </c>
      <c r="BC56" t="s">
        <v>151</v>
      </c>
      <c r="BD56" t="s">
        <v>151</v>
      </c>
    </row>
    <row r="57" spans="1:56" s="54" customFormat="1" x14ac:dyDescent="0.15">
      <c r="A57">
        <v>457</v>
      </c>
      <c r="B57">
        <v>7</v>
      </c>
      <c r="C57" s="54">
        <v>2</v>
      </c>
      <c r="D57" s="54">
        <v>0</v>
      </c>
      <c r="E57">
        <v>2</v>
      </c>
      <c r="F57">
        <v>1</v>
      </c>
      <c r="G57">
        <v>19</v>
      </c>
      <c r="H57">
        <v>8</v>
      </c>
      <c r="I57">
        <v>0</v>
      </c>
      <c r="J57">
        <v>6</v>
      </c>
      <c r="K57">
        <v>8</v>
      </c>
      <c r="L57">
        <v>7</v>
      </c>
      <c r="M57">
        <v>16</v>
      </c>
      <c r="N57">
        <v>1</v>
      </c>
      <c r="O57">
        <v>0</v>
      </c>
      <c r="P57">
        <v>12</v>
      </c>
      <c r="Q57">
        <v>0</v>
      </c>
      <c r="R57">
        <v>0</v>
      </c>
      <c r="S57">
        <v>0</v>
      </c>
      <c r="T57">
        <v>12</v>
      </c>
      <c r="U57">
        <v>0</v>
      </c>
      <c r="V57">
        <v>0</v>
      </c>
      <c r="W57">
        <v>0</v>
      </c>
      <c r="X57">
        <v>12</v>
      </c>
      <c r="Y57">
        <v>0</v>
      </c>
      <c r="Z57">
        <v>1</v>
      </c>
      <c r="AA57">
        <v>0</v>
      </c>
      <c r="AB57">
        <v>9</v>
      </c>
      <c r="AC57">
        <v>0</v>
      </c>
      <c r="AD57">
        <v>1</v>
      </c>
      <c r="AE57">
        <v>0</v>
      </c>
      <c r="AF57">
        <v>11</v>
      </c>
      <c r="AG57">
        <v>0</v>
      </c>
      <c r="AH57">
        <v>0</v>
      </c>
      <c r="AI57">
        <v>0</v>
      </c>
      <c r="AJ57">
        <v>43</v>
      </c>
      <c r="AK57">
        <v>4</v>
      </c>
      <c r="AL57">
        <v>2</v>
      </c>
      <c r="AM57">
        <v>0</v>
      </c>
      <c r="AN57">
        <v>115</v>
      </c>
      <c r="AO57">
        <v>5</v>
      </c>
      <c r="AP57">
        <v>0</v>
      </c>
      <c r="AQ57">
        <v>29</v>
      </c>
      <c r="AR57">
        <v>0</v>
      </c>
      <c r="AS57">
        <v>1</v>
      </c>
      <c r="AT57">
        <v>0.96</v>
      </c>
      <c r="AU57">
        <v>448</v>
      </c>
      <c r="AV57"/>
      <c r="AW57"/>
      <c r="AX57"/>
      <c r="AY57"/>
      <c r="AZ57"/>
      <c r="BA57"/>
      <c r="BB57"/>
      <c r="BC57"/>
      <c r="BD57"/>
    </row>
    <row r="58" spans="1:56" s="54" customFormat="1" x14ac:dyDescent="0.15">
      <c r="A58">
        <v>459</v>
      </c>
      <c r="B58">
        <v>2</v>
      </c>
      <c r="C58" s="54">
        <v>4</v>
      </c>
      <c r="D58" s="54">
        <v>0</v>
      </c>
      <c r="E58">
        <v>1</v>
      </c>
      <c r="F58">
        <v>2</v>
      </c>
      <c r="G58">
        <v>8</v>
      </c>
      <c r="H58">
        <v>12</v>
      </c>
      <c r="I58">
        <v>7</v>
      </c>
      <c r="J58">
        <v>6</v>
      </c>
      <c r="K58">
        <v>5</v>
      </c>
      <c r="L58">
        <v>5</v>
      </c>
      <c r="M58">
        <v>10</v>
      </c>
      <c r="N58">
        <v>3</v>
      </c>
      <c r="O58">
        <v>4</v>
      </c>
      <c r="P58">
        <v>9</v>
      </c>
      <c r="Q58">
        <v>0</v>
      </c>
      <c r="R58">
        <v>0</v>
      </c>
      <c r="S58">
        <v>0</v>
      </c>
      <c r="T58">
        <v>10</v>
      </c>
      <c r="U58">
        <v>0</v>
      </c>
      <c r="V58">
        <v>0</v>
      </c>
      <c r="W58">
        <v>0</v>
      </c>
      <c r="X58">
        <v>8</v>
      </c>
      <c r="Y58">
        <v>0</v>
      </c>
      <c r="Z58">
        <v>0</v>
      </c>
      <c r="AA58">
        <v>0</v>
      </c>
      <c r="AB58">
        <v>9</v>
      </c>
      <c r="AC58">
        <v>0</v>
      </c>
      <c r="AD58">
        <v>0</v>
      </c>
      <c r="AE58">
        <v>0</v>
      </c>
      <c r="AF58">
        <v>9</v>
      </c>
      <c r="AG58">
        <v>0</v>
      </c>
      <c r="AH58">
        <v>0</v>
      </c>
      <c r="AI58">
        <v>0</v>
      </c>
      <c r="AJ58">
        <v>36</v>
      </c>
      <c r="AK58">
        <v>5</v>
      </c>
      <c r="AL58">
        <v>5</v>
      </c>
      <c r="AM58">
        <v>0</v>
      </c>
      <c r="AN58">
        <v>31</v>
      </c>
      <c r="AO58">
        <v>2</v>
      </c>
      <c r="AP58">
        <v>87</v>
      </c>
      <c r="AQ58">
        <v>10</v>
      </c>
      <c r="AR58">
        <v>10</v>
      </c>
      <c r="AS58">
        <v>10</v>
      </c>
      <c r="AT58">
        <v>0.94</v>
      </c>
      <c r="AU58">
        <v>357</v>
      </c>
      <c r="AV58"/>
      <c r="AW58">
        <v>21</v>
      </c>
      <c r="AX58" t="s">
        <v>159</v>
      </c>
      <c r="AY58" t="s">
        <v>53</v>
      </c>
      <c r="AZ58" t="s">
        <v>124</v>
      </c>
      <c r="BA58" t="s">
        <v>119</v>
      </c>
      <c r="BB58" t="s">
        <v>56</v>
      </c>
      <c r="BC58" t="s">
        <v>62</v>
      </c>
      <c r="BD58" t="s">
        <v>65</v>
      </c>
    </row>
    <row r="59" spans="1:56" s="54" customFormat="1" x14ac:dyDescent="0.15">
      <c r="A59">
        <v>459</v>
      </c>
      <c r="B59">
        <v>2</v>
      </c>
      <c r="C59" s="54">
        <v>4</v>
      </c>
      <c r="D59" s="54">
        <v>0</v>
      </c>
      <c r="E59">
        <v>2</v>
      </c>
      <c r="F59">
        <v>1</v>
      </c>
      <c r="G59">
        <v>6</v>
      </c>
      <c r="H59">
        <v>21</v>
      </c>
      <c r="I59">
        <v>0</v>
      </c>
      <c r="J59">
        <v>6</v>
      </c>
      <c r="K59">
        <v>7</v>
      </c>
      <c r="L59">
        <v>6</v>
      </c>
      <c r="M59">
        <v>6</v>
      </c>
      <c r="N59">
        <v>6</v>
      </c>
      <c r="O59">
        <v>5</v>
      </c>
      <c r="P59">
        <v>11</v>
      </c>
      <c r="Q59">
        <v>0</v>
      </c>
      <c r="R59">
        <v>0</v>
      </c>
      <c r="S59">
        <v>0</v>
      </c>
      <c r="T59">
        <v>8</v>
      </c>
      <c r="U59">
        <v>1</v>
      </c>
      <c r="V59">
        <v>1</v>
      </c>
      <c r="W59">
        <v>0</v>
      </c>
      <c r="X59">
        <v>9</v>
      </c>
      <c r="Y59">
        <v>0</v>
      </c>
      <c r="Z59">
        <v>0</v>
      </c>
      <c r="AA59">
        <v>0</v>
      </c>
      <c r="AB59">
        <v>13</v>
      </c>
      <c r="AC59">
        <v>0</v>
      </c>
      <c r="AD59">
        <v>0</v>
      </c>
      <c r="AE59">
        <v>0</v>
      </c>
      <c r="AF59">
        <v>11</v>
      </c>
      <c r="AG59">
        <v>0</v>
      </c>
      <c r="AH59">
        <v>0</v>
      </c>
      <c r="AI59">
        <v>0</v>
      </c>
      <c r="AJ59">
        <v>39</v>
      </c>
      <c r="AK59">
        <v>3</v>
      </c>
      <c r="AL59">
        <v>3</v>
      </c>
      <c r="AM59">
        <v>1</v>
      </c>
      <c r="AN59">
        <v>76</v>
      </c>
      <c r="AO59">
        <v>13</v>
      </c>
      <c r="AP59">
        <v>31</v>
      </c>
      <c r="AQ59">
        <v>21</v>
      </c>
      <c r="AR59">
        <v>3</v>
      </c>
      <c r="AS59">
        <v>6</v>
      </c>
      <c r="AT59">
        <v>0.94</v>
      </c>
      <c r="AU59">
        <v>309</v>
      </c>
      <c r="AV59"/>
      <c r="AW59"/>
      <c r="AX59"/>
      <c r="AY59"/>
      <c r="AZ59"/>
      <c r="BA59"/>
      <c r="BB59"/>
      <c r="BC59"/>
      <c r="BD59"/>
    </row>
    <row r="60" spans="1:56" s="54" customFormat="1" x14ac:dyDescent="0.15">
      <c r="A60">
        <v>460</v>
      </c>
      <c r="B60">
        <v>3</v>
      </c>
      <c r="C60" s="54">
        <v>1</v>
      </c>
      <c r="D60" s="54">
        <v>0</v>
      </c>
      <c r="E60">
        <v>1</v>
      </c>
      <c r="F60">
        <v>1</v>
      </c>
      <c r="G60">
        <v>13</v>
      </c>
      <c r="H60">
        <v>1</v>
      </c>
      <c r="I60">
        <v>13</v>
      </c>
      <c r="J60">
        <v>8</v>
      </c>
      <c r="K60">
        <v>6</v>
      </c>
      <c r="L60">
        <v>6</v>
      </c>
      <c r="M60">
        <v>15</v>
      </c>
      <c r="N60">
        <v>0</v>
      </c>
      <c r="O60">
        <v>2</v>
      </c>
      <c r="P60">
        <v>10</v>
      </c>
      <c r="Q60">
        <v>0</v>
      </c>
      <c r="R60">
        <v>0</v>
      </c>
      <c r="S60">
        <v>0</v>
      </c>
      <c r="T60">
        <v>8</v>
      </c>
      <c r="U60">
        <v>0</v>
      </c>
      <c r="V60">
        <v>0</v>
      </c>
      <c r="W60">
        <v>0</v>
      </c>
      <c r="X60">
        <v>9</v>
      </c>
      <c r="Y60">
        <v>0</v>
      </c>
      <c r="Z60">
        <v>0</v>
      </c>
      <c r="AA60">
        <v>0</v>
      </c>
      <c r="AB60">
        <v>11</v>
      </c>
      <c r="AC60">
        <v>0</v>
      </c>
      <c r="AD60">
        <v>0</v>
      </c>
      <c r="AE60">
        <v>0</v>
      </c>
      <c r="AF60">
        <v>11</v>
      </c>
      <c r="AG60">
        <v>0</v>
      </c>
      <c r="AH60">
        <v>0</v>
      </c>
      <c r="AI60">
        <v>0</v>
      </c>
      <c r="AJ60">
        <v>32</v>
      </c>
      <c r="AK60">
        <v>0</v>
      </c>
      <c r="AL60">
        <v>0</v>
      </c>
      <c r="AM60">
        <v>0</v>
      </c>
      <c r="AN60">
        <v>40</v>
      </c>
      <c r="AO60">
        <v>5</v>
      </c>
      <c r="AP60">
        <v>75</v>
      </c>
      <c r="AQ60">
        <v>30</v>
      </c>
      <c r="AR60">
        <v>0</v>
      </c>
      <c r="AS60">
        <v>0</v>
      </c>
      <c r="AT60">
        <v>0.94</v>
      </c>
      <c r="AU60">
        <v>313</v>
      </c>
      <c r="AV60"/>
      <c r="AW60">
        <v>21</v>
      </c>
      <c r="AX60" t="s">
        <v>148</v>
      </c>
      <c r="AY60" t="s">
        <v>63</v>
      </c>
      <c r="AZ60" t="s">
        <v>147</v>
      </c>
      <c r="BA60" t="s">
        <v>152</v>
      </c>
      <c r="BB60" t="s">
        <v>70</v>
      </c>
      <c r="BC60" t="s">
        <v>73</v>
      </c>
      <c r="BD60" t="s">
        <v>73</v>
      </c>
    </row>
    <row r="61" spans="1:56" s="54" customFormat="1" x14ac:dyDescent="0.15">
      <c r="A61">
        <v>460</v>
      </c>
      <c r="B61">
        <v>3</v>
      </c>
      <c r="C61" s="54">
        <v>1</v>
      </c>
      <c r="D61" s="54">
        <v>0</v>
      </c>
      <c r="E61">
        <v>2</v>
      </c>
      <c r="F61">
        <v>2</v>
      </c>
      <c r="G61">
        <v>10</v>
      </c>
      <c r="H61">
        <v>0</v>
      </c>
      <c r="I61">
        <v>17</v>
      </c>
      <c r="J61">
        <v>3</v>
      </c>
      <c r="K61">
        <v>7</v>
      </c>
      <c r="L61">
        <v>5</v>
      </c>
      <c r="M61">
        <v>9</v>
      </c>
      <c r="N61">
        <v>1</v>
      </c>
      <c r="O61">
        <v>7</v>
      </c>
      <c r="P61">
        <v>5</v>
      </c>
      <c r="Q61">
        <v>1</v>
      </c>
      <c r="R61">
        <v>0</v>
      </c>
      <c r="S61">
        <v>0</v>
      </c>
      <c r="T61">
        <v>7</v>
      </c>
      <c r="U61">
        <v>0</v>
      </c>
      <c r="V61">
        <v>0</v>
      </c>
      <c r="W61">
        <v>0</v>
      </c>
      <c r="X61">
        <v>11</v>
      </c>
      <c r="Y61">
        <v>0</v>
      </c>
      <c r="Z61">
        <v>0</v>
      </c>
      <c r="AA61">
        <v>0</v>
      </c>
      <c r="AB61">
        <v>5</v>
      </c>
      <c r="AC61">
        <v>0</v>
      </c>
      <c r="AD61">
        <v>0</v>
      </c>
      <c r="AE61">
        <v>0</v>
      </c>
      <c r="AF61">
        <v>9</v>
      </c>
      <c r="AG61">
        <v>0</v>
      </c>
      <c r="AH61">
        <v>0</v>
      </c>
      <c r="AI61">
        <v>0</v>
      </c>
      <c r="AJ61">
        <v>24</v>
      </c>
      <c r="AK61">
        <v>1</v>
      </c>
      <c r="AL61">
        <v>0</v>
      </c>
      <c r="AM61">
        <v>0</v>
      </c>
      <c r="AN61">
        <v>43</v>
      </c>
      <c r="AO61">
        <v>2</v>
      </c>
      <c r="AP61">
        <v>75</v>
      </c>
      <c r="AQ61">
        <v>26</v>
      </c>
      <c r="AR61">
        <v>0</v>
      </c>
      <c r="AS61">
        <v>4</v>
      </c>
      <c r="AT61">
        <v>0.98</v>
      </c>
      <c r="AU61">
        <v>289</v>
      </c>
      <c r="AV61"/>
      <c r="AW61"/>
      <c r="AX61"/>
      <c r="AY61"/>
      <c r="AZ61"/>
      <c r="BA61"/>
      <c r="BB61"/>
      <c r="BC61"/>
      <c r="BD61"/>
    </row>
    <row r="62" spans="1:56" s="54" customFormat="1" x14ac:dyDescent="0.15">
      <c r="A62">
        <v>462</v>
      </c>
      <c r="B62">
        <v>3</v>
      </c>
      <c r="C62" s="54">
        <v>1</v>
      </c>
      <c r="D62" s="54">
        <v>0</v>
      </c>
      <c r="E62">
        <v>1</v>
      </c>
      <c r="F62">
        <v>1</v>
      </c>
      <c r="G62">
        <v>20</v>
      </c>
      <c r="H62">
        <v>6</v>
      </c>
      <c r="I62">
        <v>0</v>
      </c>
      <c r="J62">
        <v>7</v>
      </c>
      <c r="K62">
        <v>7</v>
      </c>
      <c r="L62">
        <v>7</v>
      </c>
      <c r="M62">
        <v>13</v>
      </c>
      <c r="N62">
        <v>2</v>
      </c>
      <c r="O62">
        <v>2</v>
      </c>
      <c r="P62">
        <v>9</v>
      </c>
      <c r="Q62">
        <v>0</v>
      </c>
      <c r="R62">
        <v>0</v>
      </c>
      <c r="S62">
        <v>0</v>
      </c>
      <c r="T62">
        <v>7</v>
      </c>
      <c r="U62">
        <v>0</v>
      </c>
      <c r="V62">
        <v>0</v>
      </c>
      <c r="W62">
        <v>0</v>
      </c>
      <c r="X62">
        <v>8</v>
      </c>
      <c r="Y62">
        <v>0</v>
      </c>
      <c r="Z62">
        <v>0</v>
      </c>
      <c r="AA62">
        <v>0</v>
      </c>
      <c r="AB62">
        <v>7</v>
      </c>
      <c r="AC62">
        <v>0</v>
      </c>
      <c r="AD62">
        <v>0</v>
      </c>
      <c r="AE62">
        <v>0</v>
      </c>
      <c r="AF62">
        <v>7</v>
      </c>
      <c r="AG62">
        <v>2</v>
      </c>
      <c r="AH62">
        <v>1</v>
      </c>
      <c r="AI62">
        <v>0</v>
      </c>
      <c r="AJ62">
        <v>13</v>
      </c>
      <c r="AK62">
        <v>0</v>
      </c>
      <c r="AL62">
        <v>1</v>
      </c>
      <c r="AM62">
        <v>0</v>
      </c>
      <c r="AN62">
        <v>54</v>
      </c>
      <c r="AO62">
        <v>6</v>
      </c>
      <c r="AP62">
        <v>60</v>
      </c>
      <c r="AQ62">
        <v>21</v>
      </c>
      <c r="AR62">
        <v>2</v>
      </c>
      <c r="AS62">
        <v>7</v>
      </c>
      <c r="AT62">
        <v>0.92</v>
      </c>
      <c r="AU62">
        <v>346</v>
      </c>
      <c r="AV62"/>
      <c r="AW62">
        <v>19</v>
      </c>
      <c r="AX62" t="s">
        <v>148</v>
      </c>
      <c r="AY62"/>
      <c r="AZ62" t="s">
        <v>147</v>
      </c>
      <c r="BA62"/>
      <c r="BB62" t="s">
        <v>60</v>
      </c>
      <c r="BC62" t="s">
        <v>131</v>
      </c>
      <c r="BD62" t="s">
        <v>263</v>
      </c>
    </row>
    <row r="63" spans="1:56" s="54" customFormat="1" x14ac:dyDescent="0.15">
      <c r="A63">
        <v>462</v>
      </c>
      <c r="B63">
        <v>3</v>
      </c>
      <c r="C63" s="54">
        <v>1</v>
      </c>
      <c r="D63" s="54">
        <v>0</v>
      </c>
      <c r="E63">
        <v>2</v>
      </c>
      <c r="F63">
        <v>2</v>
      </c>
      <c r="G63">
        <v>15</v>
      </c>
      <c r="H63">
        <v>7</v>
      </c>
      <c r="I63">
        <v>5</v>
      </c>
      <c r="J63">
        <v>6</v>
      </c>
      <c r="K63">
        <v>10</v>
      </c>
      <c r="L63">
        <v>8</v>
      </c>
      <c r="M63">
        <v>10</v>
      </c>
      <c r="N63">
        <v>1</v>
      </c>
      <c r="O63">
        <v>6</v>
      </c>
      <c r="P63">
        <v>11</v>
      </c>
      <c r="Q63">
        <v>0</v>
      </c>
      <c r="R63">
        <v>0</v>
      </c>
      <c r="S63">
        <v>0</v>
      </c>
      <c r="T63">
        <v>9</v>
      </c>
      <c r="U63">
        <v>0</v>
      </c>
      <c r="V63">
        <v>0</v>
      </c>
      <c r="W63">
        <v>1</v>
      </c>
      <c r="X63">
        <v>9</v>
      </c>
      <c r="Y63">
        <v>0</v>
      </c>
      <c r="Z63">
        <v>0</v>
      </c>
      <c r="AA63">
        <v>0</v>
      </c>
      <c r="AB63">
        <v>12</v>
      </c>
      <c r="AC63">
        <v>0</v>
      </c>
      <c r="AD63">
        <v>0</v>
      </c>
      <c r="AE63">
        <v>0</v>
      </c>
      <c r="AF63">
        <v>9</v>
      </c>
      <c r="AG63">
        <v>0</v>
      </c>
      <c r="AH63">
        <v>0</v>
      </c>
      <c r="AI63">
        <v>0</v>
      </c>
      <c r="AJ63">
        <v>33</v>
      </c>
      <c r="AK63">
        <v>0</v>
      </c>
      <c r="AL63">
        <v>0</v>
      </c>
      <c r="AM63">
        <v>0</v>
      </c>
      <c r="AN63">
        <v>48</v>
      </c>
      <c r="AO63">
        <v>32</v>
      </c>
      <c r="AP63">
        <v>40</v>
      </c>
      <c r="AQ63">
        <v>31</v>
      </c>
      <c r="AR63">
        <v>2</v>
      </c>
      <c r="AS63">
        <v>2</v>
      </c>
      <c r="AT63">
        <v>1</v>
      </c>
      <c r="AU63">
        <v>242</v>
      </c>
      <c r="AV63"/>
      <c r="AW63"/>
      <c r="AX63"/>
      <c r="AY63"/>
      <c r="AZ63"/>
      <c r="BA63"/>
      <c r="BB63"/>
      <c r="BC63"/>
      <c r="BD63"/>
    </row>
    <row r="64" spans="1:56" s="54" customFormat="1" x14ac:dyDescent="0.15">
      <c r="A64">
        <v>463</v>
      </c>
      <c r="B64">
        <v>7</v>
      </c>
      <c r="C64" s="54">
        <v>2</v>
      </c>
      <c r="D64" s="54">
        <v>0</v>
      </c>
      <c r="E64">
        <v>1</v>
      </c>
      <c r="F64">
        <v>2</v>
      </c>
      <c r="G64">
        <v>14</v>
      </c>
      <c r="H64">
        <v>12</v>
      </c>
      <c r="I64">
        <v>0</v>
      </c>
      <c r="J64">
        <v>5</v>
      </c>
      <c r="K64">
        <v>9</v>
      </c>
      <c r="L64">
        <v>6</v>
      </c>
      <c r="M64">
        <v>14</v>
      </c>
      <c r="N64">
        <v>1</v>
      </c>
      <c r="O64">
        <v>2</v>
      </c>
      <c r="P64">
        <v>11</v>
      </c>
      <c r="Q64">
        <v>1</v>
      </c>
      <c r="R64">
        <v>0</v>
      </c>
      <c r="S64">
        <v>0</v>
      </c>
      <c r="T64">
        <v>12</v>
      </c>
      <c r="U64">
        <v>1</v>
      </c>
      <c r="V64">
        <v>1</v>
      </c>
      <c r="W64">
        <v>0</v>
      </c>
      <c r="X64">
        <v>13</v>
      </c>
      <c r="Y64">
        <v>1</v>
      </c>
      <c r="Z64">
        <v>1</v>
      </c>
      <c r="AA64">
        <v>0</v>
      </c>
      <c r="AB64">
        <v>6</v>
      </c>
      <c r="AC64">
        <v>1</v>
      </c>
      <c r="AD64">
        <v>0</v>
      </c>
      <c r="AE64">
        <v>0</v>
      </c>
      <c r="AF64">
        <v>10</v>
      </c>
      <c r="AG64">
        <v>0</v>
      </c>
      <c r="AH64">
        <v>0</v>
      </c>
      <c r="AI64">
        <v>0</v>
      </c>
      <c r="AJ64">
        <v>42</v>
      </c>
      <c r="AK64">
        <v>5</v>
      </c>
      <c r="AL64">
        <v>2</v>
      </c>
      <c r="AM64">
        <v>0</v>
      </c>
      <c r="AN64">
        <v>56</v>
      </c>
      <c r="AO64">
        <v>4</v>
      </c>
      <c r="AP64">
        <v>60</v>
      </c>
      <c r="AQ64">
        <v>23</v>
      </c>
      <c r="AR64">
        <v>7</v>
      </c>
      <c r="AS64">
        <v>0</v>
      </c>
      <c r="AT64">
        <v>0.92</v>
      </c>
      <c r="AU64">
        <v>498</v>
      </c>
      <c r="AV64"/>
      <c r="AW64">
        <v>19</v>
      </c>
      <c r="AX64" t="s">
        <v>159</v>
      </c>
      <c r="AY64" t="s">
        <v>53</v>
      </c>
      <c r="AZ64" t="s">
        <v>124</v>
      </c>
      <c r="BA64" t="s">
        <v>55</v>
      </c>
      <c r="BB64" t="s">
        <v>60</v>
      </c>
      <c r="BC64" t="s">
        <v>77</v>
      </c>
      <c r="BD64" t="s">
        <v>264</v>
      </c>
    </row>
    <row r="65" spans="1:56" s="54" customFormat="1" x14ac:dyDescent="0.15">
      <c r="A65">
        <v>463</v>
      </c>
      <c r="B65">
        <v>7</v>
      </c>
      <c r="C65" s="54">
        <v>2</v>
      </c>
      <c r="D65" s="54">
        <v>0</v>
      </c>
      <c r="E65">
        <v>2</v>
      </c>
      <c r="F65">
        <v>1</v>
      </c>
      <c r="G65" s="55">
        <v>16</v>
      </c>
      <c r="H65" s="55">
        <v>6</v>
      </c>
      <c r="I65" s="55">
        <v>5</v>
      </c>
      <c r="J65">
        <v>3</v>
      </c>
      <c r="K65">
        <v>3</v>
      </c>
      <c r="L65">
        <v>7</v>
      </c>
      <c r="M65">
        <v>16</v>
      </c>
      <c r="N65">
        <v>1</v>
      </c>
      <c r="O65">
        <v>0</v>
      </c>
      <c r="P65">
        <v>13</v>
      </c>
      <c r="Q65">
        <v>0</v>
      </c>
      <c r="R65">
        <v>0</v>
      </c>
      <c r="S65">
        <v>0</v>
      </c>
      <c r="T65">
        <v>11</v>
      </c>
      <c r="U65">
        <v>0</v>
      </c>
      <c r="V65">
        <v>0</v>
      </c>
      <c r="W65">
        <v>0</v>
      </c>
      <c r="X65">
        <v>12</v>
      </c>
      <c r="Y65">
        <v>0</v>
      </c>
      <c r="Z65">
        <v>0</v>
      </c>
      <c r="AA65">
        <v>0</v>
      </c>
      <c r="AB65">
        <v>9</v>
      </c>
      <c r="AC65">
        <v>2</v>
      </c>
      <c r="AD65">
        <v>1</v>
      </c>
      <c r="AE65">
        <v>0</v>
      </c>
      <c r="AF65">
        <v>10</v>
      </c>
      <c r="AG65">
        <v>2</v>
      </c>
      <c r="AH65">
        <v>1</v>
      </c>
      <c r="AI65">
        <v>0</v>
      </c>
      <c r="AJ65">
        <v>39</v>
      </c>
      <c r="AK65">
        <v>3</v>
      </c>
      <c r="AL65">
        <v>2</v>
      </c>
      <c r="AM65">
        <v>0</v>
      </c>
      <c r="AN65">
        <v>108</v>
      </c>
      <c r="AO65">
        <v>7</v>
      </c>
      <c r="AP65">
        <v>5</v>
      </c>
      <c r="AQ65">
        <v>30</v>
      </c>
      <c r="AR65">
        <v>0</v>
      </c>
      <c r="AS65">
        <v>0</v>
      </c>
      <c r="AT65">
        <v>0.9</v>
      </c>
      <c r="AU65">
        <v>421</v>
      </c>
      <c r="AV65"/>
      <c r="AW65"/>
      <c r="AX65"/>
      <c r="AY65"/>
      <c r="AZ65"/>
      <c r="BA65"/>
      <c r="BB65"/>
      <c r="BC65"/>
      <c r="BD65"/>
    </row>
    <row r="66" spans="1:56" s="54" customFormat="1" x14ac:dyDescent="0.15">
      <c r="A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 spans="1:56" s="54" customFormat="1" x14ac:dyDescent="0.15">
      <c r="A67" s="52"/>
      <c r="B67" s="52"/>
      <c r="C67" s="53"/>
      <c r="D67" s="52"/>
      <c r="E67" s="52"/>
      <c r="F67" s="53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3"/>
      <c r="AW67" s="53"/>
      <c r="AX67" s="53"/>
      <c r="AY67" s="53"/>
      <c r="AZ67" s="53"/>
      <c r="BA67" s="53"/>
      <c r="BB67" s="53"/>
      <c r="BC67" s="53"/>
      <c r="BD67" s="53"/>
    </row>
    <row r="68" spans="1:56" s="54" customFormat="1" x14ac:dyDescent="0.15">
      <c r="A68" s="52"/>
      <c r="B68" s="52"/>
      <c r="C68" s="53"/>
      <c r="D68" s="52"/>
      <c r="E68" s="52"/>
      <c r="F68" s="53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3"/>
      <c r="AW68" s="52"/>
      <c r="AX68" s="53"/>
      <c r="AY68" s="53"/>
      <c r="AZ68" s="53"/>
      <c r="BA68" s="53"/>
      <c r="BB68" s="53"/>
      <c r="BC68" s="53"/>
      <c r="BD68" s="53"/>
    </row>
    <row r="69" spans="1:56" s="54" customFormat="1" x14ac:dyDescent="0.15">
      <c r="A69" s="52"/>
      <c r="B69" s="52"/>
      <c r="C69" s="53"/>
      <c r="D69" s="52"/>
      <c r="E69" s="52"/>
      <c r="F69" s="53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3"/>
      <c r="AW69" s="53"/>
      <c r="AX69" s="53"/>
      <c r="AY69" s="53"/>
      <c r="AZ69" s="53"/>
      <c r="BA69" s="53"/>
      <c r="BB69" s="53"/>
      <c r="BC69" s="53"/>
      <c r="BD69" s="53"/>
    </row>
    <row r="70" spans="1:56" s="54" customFormat="1" x14ac:dyDescent="0.15">
      <c r="A70" s="52"/>
      <c r="B70" s="52"/>
      <c r="C70" s="53"/>
      <c r="D70" s="52"/>
      <c r="E70" s="52"/>
      <c r="F70" s="53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3"/>
      <c r="AW70" s="52"/>
      <c r="AX70" s="53"/>
      <c r="AY70" s="53"/>
      <c r="AZ70" s="53"/>
      <c r="BA70" s="53"/>
      <c r="BB70" s="53"/>
      <c r="BC70" s="53"/>
      <c r="BD70" s="53"/>
    </row>
    <row r="71" spans="1:56" s="54" customFormat="1" x14ac:dyDescent="0.15">
      <c r="A71" s="52"/>
      <c r="B71" s="52"/>
      <c r="C71" s="53"/>
      <c r="D71" s="52"/>
      <c r="E71" s="52"/>
      <c r="F71" s="53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3"/>
      <c r="AW71" s="53"/>
      <c r="AX71" s="53"/>
      <c r="AY71" s="53"/>
      <c r="AZ71" s="53"/>
      <c r="BA71" s="53"/>
      <c r="BB71" s="53"/>
      <c r="BC71" s="53"/>
      <c r="BD71" s="53"/>
    </row>
    <row r="72" spans="1:56" s="54" customFormat="1" x14ac:dyDescent="0.15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</row>
    <row r="73" spans="1:56" s="54" customFormat="1" x14ac:dyDescent="0.15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</row>
    <row r="74" spans="1:56" s="54" customFormat="1" x14ac:dyDescent="0.15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</row>
    <row r="75" spans="1:56" s="54" customFormat="1" x14ac:dyDescent="0.1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</row>
    <row r="76" spans="1:56" s="54" customFormat="1" x14ac:dyDescent="0.15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</row>
    <row r="77" spans="1:56" s="54" customFormat="1" x14ac:dyDescent="0.15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</row>
    <row r="78" spans="1:56" s="54" customFormat="1" x14ac:dyDescent="0.15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</row>
    <row r="79" spans="1:56" s="54" customFormat="1" x14ac:dyDescent="0.15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</row>
    <row r="80" spans="1:56" s="54" customFormat="1" x14ac:dyDescent="0.15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</row>
    <row r="81" spans="1:56" s="54" customFormat="1" x14ac:dyDescent="0.15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</row>
    <row r="82" spans="1:56" s="54" customFormat="1" x14ac:dyDescent="0.15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</row>
    <row r="83" spans="1:56" s="54" customFormat="1" x14ac:dyDescent="0.15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</row>
    <row r="84" spans="1:56" s="54" customFormat="1" x14ac:dyDescent="0.15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</row>
    <row r="85" spans="1:56" s="54" customFormat="1" x14ac:dyDescent="0.1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</row>
    <row r="86" spans="1:56" s="54" customFormat="1" x14ac:dyDescent="0.15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</row>
    <row r="87" spans="1:56" s="54" customFormat="1" x14ac:dyDescent="0.15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</row>
    <row r="88" spans="1:56" s="54" customFormat="1" x14ac:dyDescent="0.15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</row>
    <row r="89" spans="1:56" s="54" customFormat="1" x14ac:dyDescent="0.15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</row>
    <row r="90" spans="1:56" s="54" customFormat="1" x14ac:dyDescent="0.15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</row>
    <row r="91" spans="1:56" s="54" customFormat="1" x14ac:dyDescent="0.15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</row>
    <row r="92" spans="1:56" s="54" customFormat="1" x14ac:dyDescent="0.15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</row>
    <row r="93" spans="1:56" s="54" customFormat="1" x14ac:dyDescent="0.15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</row>
    <row r="94" spans="1:56" s="54" customFormat="1" x14ac:dyDescent="0.15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</row>
    <row r="95" spans="1:56" s="54" customFormat="1" x14ac:dyDescent="0.1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</row>
    <row r="96" spans="1:56" s="54" customFormat="1" x14ac:dyDescent="0.15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</row>
    <row r="97" spans="1:56" s="54" customFormat="1" x14ac:dyDescent="0.15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</row>
    <row r="98" spans="1:56" s="54" customFormat="1" x14ac:dyDescent="0.15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</row>
    <row r="99" spans="1:56" s="54" customFormat="1" x14ac:dyDescent="0.15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</row>
    <row r="100" spans="1:56" s="54" customFormat="1" x14ac:dyDescent="0.15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</row>
    <row r="101" spans="1:56" s="54" customFormat="1" x14ac:dyDescent="0.15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</row>
    <row r="102" spans="1:56" s="54" customFormat="1" x14ac:dyDescent="0.15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</row>
    <row r="103" spans="1:56" s="54" customFormat="1" x14ac:dyDescent="0.15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</row>
    <row r="104" spans="1:56" s="54" customFormat="1" x14ac:dyDescent="0.15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</row>
    <row r="105" spans="1:56" s="54" customFormat="1" x14ac:dyDescent="0.1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</row>
    <row r="106" spans="1:56" s="54" customFormat="1" x14ac:dyDescent="0.15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</row>
    <row r="107" spans="1:56" s="54" customFormat="1" x14ac:dyDescent="0.15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</row>
    <row r="108" spans="1:56" s="54" customFormat="1" x14ac:dyDescent="0.15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</row>
    <row r="109" spans="1:56" s="54" customFormat="1" x14ac:dyDescent="0.15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</row>
    <row r="110" spans="1:56" s="54" customFormat="1" x14ac:dyDescent="0.15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</row>
    <row r="111" spans="1:56" s="54" customFormat="1" x14ac:dyDescent="0.15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</row>
    <row r="112" spans="1:56" s="54" customFormat="1" x14ac:dyDescent="0.15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</row>
    <row r="113" spans="1:56" s="54" customFormat="1" x14ac:dyDescent="0.15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</row>
    <row r="114" spans="1:56" s="54" customFormat="1" x14ac:dyDescent="0.15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</row>
    <row r="115" spans="1:56" s="54" customFormat="1" x14ac:dyDescent="0.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</row>
    <row r="116" spans="1:56" s="54" customFormat="1" x14ac:dyDescent="0.15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</row>
    <row r="117" spans="1:56" s="54" customFormat="1" x14ac:dyDescent="0.15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</row>
    <row r="118" spans="1:56" s="54" customFormat="1" x14ac:dyDescent="0.15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</row>
    <row r="119" spans="1:56" s="54" customFormat="1" x14ac:dyDescent="0.15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</row>
    <row r="120" spans="1:56" s="54" customFormat="1" x14ac:dyDescent="0.15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</row>
    <row r="121" spans="1:56" s="54" customFormat="1" x14ac:dyDescent="0.15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</row>
    <row r="122" spans="1:56" s="54" customFormat="1" x14ac:dyDescent="0.15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</row>
    <row r="123" spans="1:56" s="54" customFormat="1" x14ac:dyDescent="0.15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</row>
    <row r="124" spans="1:56" s="54" customFormat="1" x14ac:dyDescent="0.15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</row>
    <row r="125" spans="1:56" s="54" customFormat="1" x14ac:dyDescent="0.1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</row>
    <row r="126" spans="1:56" s="54" customFormat="1" x14ac:dyDescent="0.15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</row>
    <row r="127" spans="1:56" s="54" customFormat="1" x14ac:dyDescent="0.15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</row>
    <row r="128" spans="1:56" s="54" customFormat="1" x14ac:dyDescent="0.15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</row>
    <row r="129" spans="1:56" s="54" customFormat="1" x14ac:dyDescent="0.15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</row>
    <row r="130" spans="1:56" s="54" customFormat="1" x14ac:dyDescent="0.15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</row>
    <row r="131" spans="1:56" s="54" customFormat="1" x14ac:dyDescent="0.15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</row>
    <row r="132" spans="1:56" s="54" customFormat="1" x14ac:dyDescent="0.15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</row>
    <row r="133" spans="1:56" s="54" customFormat="1" x14ac:dyDescent="0.15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</row>
    <row r="134" spans="1:56" s="54" customFormat="1" x14ac:dyDescent="0.15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</row>
    <row r="135" spans="1:56" s="54" customFormat="1" x14ac:dyDescent="0.1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</row>
    <row r="136" spans="1:56" s="54" customFormat="1" x14ac:dyDescent="0.15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</row>
    <row r="137" spans="1:56" s="54" customFormat="1" x14ac:dyDescent="0.15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</row>
    <row r="138" spans="1:56" s="54" customFormat="1" x14ac:dyDescent="0.15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</row>
    <row r="139" spans="1:56" s="54" customFormat="1" x14ac:dyDescent="0.15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</row>
    <row r="140" spans="1:56" x14ac:dyDescent="0.15">
      <c r="A140" s="38"/>
      <c r="B140" s="38"/>
      <c r="C140" s="53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</row>
    <row r="141" spans="1:56" x14ac:dyDescent="0.15">
      <c r="A141" s="38"/>
      <c r="B141" s="38"/>
      <c r="C141" s="53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</row>
    <row r="142" spans="1:56" x14ac:dyDescent="0.15">
      <c r="A142" s="38"/>
      <c r="B142" s="38"/>
      <c r="C142" s="53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</row>
    <row r="143" spans="1:56" x14ac:dyDescent="0.15">
      <c r="A143" s="38"/>
      <c r="B143" s="38"/>
      <c r="C143" s="53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</row>
    <row r="144" spans="1:56" x14ac:dyDescent="0.15">
      <c r="A144" s="38"/>
      <c r="B144" s="38"/>
      <c r="C144" s="53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</row>
    <row r="145" spans="1:56" x14ac:dyDescent="0.15">
      <c r="A145" s="38"/>
      <c r="B145" s="38"/>
      <c r="C145" s="53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</row>
    <row r="146" spans="1:56" x14ac:dyDescent="0.15">
      <c r="A146" s="38"/>
      <c r="B146" s="38"/>
      <c r="C146" s="53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</row>
    <row r="147" spans="1:56" x14ac:dyDescent="0.15">
      <c r="A147" s="38"/>
      <c r="B147" s="38"/>
      <c r="C147" s="53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</row>
    <row r="148" spans="1:56" x14ac:dyDescent="0.15">
      <c r="A148" s="38"/>
      <c r="B148" s="38"/>
      <c r="C148" s="53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</row>
    <row r="149" spans="1:56" x14ac:dyDescent="0.15">
      <c r="A149" s="38"/>
      <c r="B149" s="38"/>
      <c r="C149" s="53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</row>
    <row r="150" spans="1:56" x14ac:dyDescent="0.15">
      <c r="A150" s="38"/>
      <c r="B150" s="38"/>
      <c r="C150" s="53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</row>
    <row r="151" spans="1:56" x14ac:dyDescent="0.15">
      <c r="A151" s="38"/>
      <c r="B151" s="38"/>
      <c r="C151" s="53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</row>
    <row r="152" spans="1:56" x14ac:dyDescent="0.15">
      <c r="A152" s="38"/>
      <c r="B152" s="38"/>
      <c r="C152" s="53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</row>
    <row r="153" spans="1:56" x14ac:dyDescent="0.15">
      <c r="A153" s="38"/>
      <c r="B153" s="38"/>
      <c r="C153" s="53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</row>
    <row r="154" spans="1:56" x14ac:dyDescent="0.15">
      <c r="A154" s="38"/>
      <c r="B154" s="38"/>
      <c r="C154" s="53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</row>
    <row r="155" spans="1:56" x14ac:dyDescent="0.15">
      <c r="A155" s="38"/>
      <c r="B155" s="38"/>
      <c r="C155" s="53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</row>
    <row r="156" spans="1:56" x14ac:dyDescent="0.15">
      <c r="A156" s="38"/>
      <c r="B156" s="38"/>
      <c r="C156" s="53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</row>
    <row r="157" spans="1:56" x14ac:dyDescent="0.15">
      <c r="A157" s="38"/>
      <c r="B157" s="38"/>
      <c r="C157" s="53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</row>
    <row r="158" spans="1:56" x14ac:dyDescent="0.15">
      <c r="A158" s="38"/>
      <c r="B158" s="38"/>
      <c r="C158" s="53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</row>
    <row r="159" spans="1:56" x14ac:dyDescent="0.15">
      <c r="A159" s="38"/>
      <c r="B159" s="38"/>
      <c r="C159" s="53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</row>
    <row r="160" spans="1:56" x14ac:dyDescent="0.15">
      <c r="A160" s="38"/>
      <c r="B160" s="38"/>
      <c r="C160" s="53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</row>
    <row r="161" spans="1:56" x14ac:dyDescent="0.15">
      <c r="A161" s="38"/>
      <c r="B161" s="38"/>
      <c r="C161" s="53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</row>
    <row r="162" spans="1:56" x14ac:dyDescent="0.15">
      <c r="A162" s="38"/>
      <c r="B162" s="38"/>
      <c r="C162" s="53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</row>
    <row r="163" spans="1:56" x14ac:dyDescent="0.15">
      <c r="A163" s="38"/>
      <c r="B163" s="38"/>
      <c r="C163" s="53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</row>
    <row r="164" spans="1:56" x14ac:dyDescent="0.15">
      <c r="A164" s="38"/>
      <c r="B164" s="38"/>
      <c r="C164" s="53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</row>
    <row r="165" spans="1:56" x14ac:dyDescent="0.15">
      <c r="A165" s="38"/>
      <c r="B165" s="38"/>
      <c r="C165" s="53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</row>
    <row r="166" spans="1:56" x14ac:dyDescent="0.15">
      <c r="A166" s="38"/>
      <c r="B166" s="38"/>
      <c r="C166" s="53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</row>
    <row r="167" spans="1:56" x14ac:dyDescent="0.15">
      <c r="A167" s="38"/>
      <c r="B167" s="38"/>
      <c r="C167" s="53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</row>
    <row r="168" spans="1:56" x14ac:dyDescent="0.15">
      <c r="A168" s="38"/>
      <c r="B168" s="38"/>
      <c r="C168" s="53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</row>
    <row r="169" spans="1:56" x14ac:dyDescent="0.15">
      <c r="A169" s="38"/>
      <c r="B169" s="38"/>
      <c r="C169" s="53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</row>
    <row r="170" spans="1:56" x14ac:dyDescent="0.15">
      <c r="A170" s="38"/>
      <c r="B170" s="38"/>
      <c r="C170" s="53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</row>
    <row r="171" spans="1:56" x14ac:dyDescent="0.15">
      <c r="A171" s="38"/>
      <c r="B171" s="38"/>
      <c r="C171" s="53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</row>
    <row r="172" spans="1:56" x14ac:dyDescent="0.15">
      <c r="A172" s="38"/>
      <c r="B172" s="38"/>
      <c r="C172" s="53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</row>
    <row r="173" spans="1:56" x14ac:dyDescent="0.15">
      <c r="A173" s="38"/>
      <c r="B173" s="38"/>
      <c r="C173" s="53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</row>
    <row r="174" spans="1:56" x14ac:dyDescent="0.15">
      <c r="A174" s="38"/>
      <c r="B174" s="38"/>
      <c r="C174" s="53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</row>
    <row r="175" spans="1:56" x14ac:dyDescent="0.15">
      <c r="A175" s="38"/>
      <c r="B175" s="38"/>
      <c r="C175" s="53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</row>
    <row r="176" spans="1:56" x14ac:dyDescent="0.15">
      <c r="A176" s="38"/>
      <c r="B176" s="38"/>
      <c r="C176" s="53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</row>
    <row r="177" spans="1:56" x14ac:dyDescent="0.15">
      <c r="A177" s="38"/>
      <c r="B177" s="38"/>
      <c r="C177" s="53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</row>
    <row r="178" spans="1:56" x14ac:dyDescent="0.15">
      <c r="A178" s="38"/>
      <c r="B178" s="38"/>
      <c r="C178" s="53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</row>
    <row r="179" spans="1:56" x14ac:dyDescent="0.15">
      <c r="A179" s="38"/>
      <c r="B179" s="38"/>
      <c r="C179" s="53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</row>
    <row r="180" spans="1:56" x14ac:dyDescent="0.15">
      <c r="A180" s="38"/>
      <c r="B180" s="38"/>
      <c r="C180" s="53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</row>
    <row r="181" spans="1:56" x14ac:dyDescent="0.15">
      <c r="A181" s="38"/>
      <c r="B181" s="38"/>
      <c r="C181" s="53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</row>
    <row r="182" spans="1:56" x14ac:dyDescent="0.15">
      <c r="A182" s="38"/>
      <c r="B182" s="38"/>
      <c r="C182" s="53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</row>
    <row r="183" spans="1:56" x14ac:dyDescent="0.15">
      <c r="A183" s="38"/>
      <c r="B183" s="38"/>
      <c r="C183" s="53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</row>
    <row r="184" spans="1:56" x14ac:dyDescent="0.15">
      <c r="A184" s="38"/>
      <c r="B184" s="38"/>
      <c r="C184" s="53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</row>
    <row r="185" spans="1:56" x14ac:dyDescent="0.15">
      <c r="A185" s="38"/>
      <c r="B185" s="38"/>
      <c r="C185" s="53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</row>
    <row r="186" spans="1:56" x14ac:dyDescent="0.15">
      <c r="A186" s="38"/>
      <c r="B186" s="38"/>
      <c r="C186" s="53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</row>
    <row r="187" spans="1:56" x14ac:dyDescent="0.15">
      <c r="A187" s="38"/>
      <c r="B187" s="38"/>
      <c r="C187" s="53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</row>
    <row r="188" spans="1:56" x14ac:dyDescent="0.15">
      <c r="A188" s="38"/>
      <c r="B188" s="38"/>
      <c r="C188" s="53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</row>
    <row r="189" spans="1:56" x14ac:dyDescent="0.15">
      <c r="A189" s="38"/>
      <c r="B189" s="38"/>
      <c r="C189" s="53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</row>
    <row r="190" spans="1:56" x14ac:dyDescent="0.15">
      <c r="A190" s="38"/>
      <c r="B190" s="38"/>
      <c r="C190" s="53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</row>
    <row r="191" spans="1:56" x14ac:dyDescent="0.15">
      <c r="A191" s="38"/>
      <c r="B191" s="38"/>
      <c r="C191" s="53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</row>
    <row r="192" spans="1:56" x14ac:dyDescent="0.15">
      <c r="A192" s="38"/>
      <c r="B192" s="38"/>
      <c r="C192" s="53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</row>
    <row r="193" spans="1:56" x14ac:dyDescent="0.15">
      <c r="A193" s="38"/>
      <c r="B193" s="38"/>
      <c r="C193" s="53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</row>
    <row r="194" spans="1:56" x14ac:dyDescent="0.15">
      <c r="A194" s="38"/>
      <c r="B194" s="38"/>
      <c r="C194" s="53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</row>
    <row r="195" spans="1:56" x14ac:dyDescent="0.15">
      <c r="A195" s="38"/>
      <c r="B195" s="38"/>
      <c r="C195" s="53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</row>
    <row r="196" spans="1:56" x14ac:dyDescent="0.15">
      <c r="A196" s="38"/>
      <c r="B196" s="38"/>
      <c r="C196" s="53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</row>
    <row r="197" spans="1:56" x14ac:dyDescent="0.15">
      <c r="A197" s="38"/>
      <c r="B197" s="38"/>
      <c r="C197" s="53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</row>
    <row r="198" spans="1:56" x14ac:dyDescent="0.15">
      <c r="A198" s="38"/>
      <c r="B198" s="38"/>
      <c r="C198" s="53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</row>
    <row r="199" spans="1:56" x14ac:dyDescent="0.15">
      <c r="A199" s="38"/>
      <c r="B199" s="38"/>
      <c r="C199" s="53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</row>
    <row r="200" spans="1:56" x14ac:dyDescent="0.15">
      <c r="A200" s="38"/>
      <c r="B200" s="38"/>
      <c r="C200" s="53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</row>
    <row r="201" spans="1:56" x14ac:dyDescent="0.15">
      <c r="A201" s="38"/>
      <c r="B201" s="38"/>
      <c r="C201" s="53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</row>
    <row r="202" spans="1:56" x14ac:dyDescent="0.15">
      <c r="A202" s="38"/>
      <c r="B202" s="38"/>
      <c r="C202" s="53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</row>
    <row r="203" spans="1:56" x14ac:dyDescent="0.15">
      <c r="A203" s="38"/>
      <c r="B203" s="38"/>
      <c r="C203" s="53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</row>
    <row r="204" spans="1:56" x14ac:dyDescent="0.15">
      <c r="A204" s="38"/>
      <c r="B204" s="38"/>
      <c r="C204" s="53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</row>
    <row r="205" spans="1:56" x14ac:dyDescent="0.15">
      <c r="A205" s="38"/>
      <c r="B205" s="38"/>
      <c r="C205" s="53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</row>
    <row r="206" spans="1:56" x14ac:dyDescent="0.15">
      <c r="A206" s="38"/>
      <c r="B206" s="38"/>
      <c r="C206" s="53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</row>
    <row r="207" spans="1:56" x14ac:dyDescent="0.15">
      <c r="A207" s="38"/>
      <c r="B207" s="38"/>
      <c r="C207" s="53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</row>
    <row r="208" spans="1:56" x14ac:dyDescent="0.15">
      <c r="A208" s="38"/>
      <c r="B208" s="38"/>
      <c r="C208" s="53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</row>
    <row r="209" spans="1:56" x14ac:dyDescent="0.15">
      <c r="A209" s="38"/>
      <c r="B209" s="38"/>
      <c r="C209" s="53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</row>
    <row r="210" spans="1:56" x14ac:dyDescent="0.15">
      <c r="A210" s="38"/>
      <c r="B210" s="38"/>
      <c r="C210" s="53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</row>
    <row r="211" spans="1:56" x14ac:dyDescent="0.15">
      <c r="A211" s="38"/>
      <c r="B211" s="38"/>
      <c r="C211" s="53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</row>
    <row r="212" spans="1:56" x14ac:dyDescent="0.15">
      <c r="A212" s="38"/>
      <c r="B212" s="38"/>
      <c r="C212" s="53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</row>
    <row r="213" spans="1:56" x14ac:dyDescent="0.15">
      <c r="A213" s="38"/>
      <c r="B213" s="38"/>
      <c r="C213" s="53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</row>
    <row r="214" spans="1:56" x14ac:dyDescent="0.15">
      <c r="A214" s="38"/>
      <c r="B214" s="38"/>
      <c r="C214" s="53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</row>
    <row r="215" spans="1:56" x14ac:dyDescent="0.15">
      <c r="A215" s="38"/>
      <c r="B215" s="38"/>
      <c r="C215" s="53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</row>
    <row r="216" spans="1:56" x14ac:dyDescent="0.15">
      <c r="A216" s="38"/>
      <c r="B216" s="38"/>
      <c r="C216" s="53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</row>
    <row r="217" spans="1:56" x14ac:dyDescent="0.15">
      <c r="A217" s="38"/>
      <c r="B217" s="38"/>
      <c r="C217" s="53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</row>
    <row r="218" spans="1:56" x14ac:dyDescent="0.15">
      <c r="A218" s="38"/>
      <c r="B218" s="38"/>
      <c r="C218" s="53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</row>
    <row r="219" spans="1:56" x14ac:dyDescent="0.15">
      <c r="A219" s="38"/>
      <c r="B219" s="38"/>
      <c r="C219" s="53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</row>
    <row r="220" spans="1:56" x14ac:dyDescent="0.15">
      <c r="A220" s="38"/>
      <c r="B220" s="38"/>
      <c r="C220" s="53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</row>
    <row r="221" spans="1:56" x14ac:dyDescent="0.15">
      <c r="A221" s="38"/>
      <c r="B221" s="38"/>
      <c r="C221" s="53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</row>
    <row r="222" spans="1:56" x14ac:dyDescent="0.15">
      <c r="A222" s="38"/>
      <c r="B222" s="38"/>
      <c r="C222" s="53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</row>
    <row r="223" spans="1:56" x14ac:dyDescent="0.15">
      <c r="A223" s="38"/>
      <c r="B223" s="38"/>
      <c r="C223" s="53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</row>
    <row r="224" spans="1:56" x14ac:dyDescent="0.15">
      <c r="A224" s="38"/>
      <c r="B224" s="38"/>
      <c r="C224" s="53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</row>
    <row r="225" spans="1:56" x14ac:dyDescent="0.15">
      <c r="A225" s="38"/>
      <c r="B225" s="38"/>
      <c r="C225" s="53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</row>
    <row r="226" spans="1:56" x14ac:dyDescent="0.15">
      <c r="A226" s="38"/>
      <c r="B226" s="38"/>
      <c r="C226" s="53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</row>
    <row r="227" spans="1:56" x14ac:dyDescent="0.15">
      <c r="A227" s="38"/>
      <c r="B227" s="38"/>
      <c r="C227" s="53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</row>
    <row r="228" spans="1:56" x14ac:dyDescent="0.15">
      <c r="A228" s="38"/>
      <c r="B228" s="38"/>
      <c r="C228" s="53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</row>
    <row r="229" spans="1:56" x14ac:dyDescent="0.15">
      <c r="A229" s="38"/>
      <c r="B229" s="38"/>
      <c r="C229" s="53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</row>
    <row r="230" spans="1:56" x14ac:dyDescent="0.15">
      <c r="A230" s="38"/>
      <c r="B230" s="38"/>
      <c r="C230" s="53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</row>
    <row r="231" spans="1:56" x14ac:dyDescent="0.15">
      <c r="A231" s="38"/>
      <c r="B231" s="38"/>
      <c r="C231" s="53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</row>
    <row r="232" spans="1:56" x14ac:dyDescent="0.15">
      <c r="A232" s="38"/>
      <c r="B232" s="38"/>
      <c r="C232" s="53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</row>
    <row r="233" spans="1:56" x14ac:dyDescent="0.15">
      <c r="A233" s="38"/>
      <c r="B233" s="38"/>
      <c r="C233" s="53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</row>
    <row r="234" spans="1:56" x14ac:dyDescent="0.15">
      <c r="A234" s="38"/>
      <c r="B234" s="38"/>
      <c r="C234" s="53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</row>
    <row r="235" spans="1:56" x14ac:dyDescent="0.15">
      <c r="A235" s="38"/>
      <c r="B235" s="38"/>
      <c r="C235" s="53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</row>
    <row r="236" spans="1:56" x14ac:dyDescent="0.15">
      <c r="A236" s="38"/>
      <c r="B236" s="38"/>
      <c r="C236" s="53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</row>
    <row r="237" spans="1:56" x14ac:dyDescent="0.15">
      <c r="A237" s="38"/>
      <c r="B237" s="38"/>
      <c r="C237" s="53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</row>
    <row r="238" spans="1:56" x14ac:dyDescent="0.15">
      <c r="A238" s="38"/>
      <c r="B238" s="38"/>
      <c r="C238" s="53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</row>
    <row r="239" spans="1:56" x14ac:dyDescent="0.15">
      <c r="A239" s="38"/>
      <c r="B239" s="38"/>
      <c r="C239" s="53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</row>
    <row r="240" spans="1:56" x14ac:dyDescent="0.15">
      <c r="A240" s="38"/>
      <c r="B240" s="38"/>
      <c r="C240" s="53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</row>
    <row r="241" spans="1:56" x14ac:dyDescent="0.15">
      <c r="A241" s="38"/>
      <c r="B241" s="38"/>
      <c r="C241" s="53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</row>
    <row r="242" spans="1:56" x14ac:dyDescent="0.15">
      <c r="A242" s="38"/>
      <c r="B242" s="38"/>
      <c r="C242" s="53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</row>
    <row r="243" spans="1:56" x14ac:dyDescent="0.15">
      <c r="A243" s="38"/>
      <c r="B243" s="38"/>
      <c r="C243" s="53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</row>
    <row r="244" spans="1:56" x14ac:dyDescent="0.15">
      <c r="A244" s="38"/>
      <c r="B244" s="38"/>
      <c r="C244" s="53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</row>
    <row r="245" spans="1:56" x14ac:dyDescent="0.15">
      <c r="A245" s="38"/>
      <c r="B245" s="38"/>
      <c r="C245" s="53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</row>
    <row r="246" spans="1:56" x14ac:dyDescent="0.15">
      <c r="A246" s="38"/>
      <c r="B246" s="38"/>
      <c r="C246" s="53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</row>
    <row r="247" spans="1:56" x14ac:dyDescent="0.15">
      <c r="A247" s="38"/>
      <c r="B247" s="38"/>
      <c r="C247" s="53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</row>
    <row r="248" spans="1:56" x14ac:dyDescent="0.15">
      <c r="A248" s="38"/>
      <c r="B248" s="38"/>
      <c r="C248" s="53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</row>
    <row r="249" spans="1:56" x14ac:dyDescent="0.15">
      <c r="A249" s="38"/>
      <c r="B249" s="38"/>
      <c r="C249" s="53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</row>
    <row r="250" spans="1:56" x14ac:dyDescent="0.15">
      <c r="A250" s="38"/>
      <c r="B250" s="38"/>
      <c r="C250" s="53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</row>
    <row r="251" spans="1:56" x14ac:dyDescent="0.15">
      <c r="A251" s="38"/>
      <c r="B251" s="38"/>
      <c r="C251" s="53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</row>
    <row r="252" spans="1:56" x14ac:dyDescent="0.15">
      <c r="A252" s="38"/>
      <c r="B252" s="38"/>
      <c r="C252" s="53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</row>
    <row r="253" spans="1:56" x14ac:dyDescent="0.15">
      <c r="A253" s="38"/>
      <c r="B253" s="38"/>
      <c r="C253" s="53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</row>
    <row r="254" spans="1:56" x14ac:dyDescent="0.15">
      <c r="A254" s="38"/>
      <c r="B254" s="38"/>
      <c r="C254" s="53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</row>
    <row r="255" spans="1:56" x14ac:dyDescent="0.15">
      <c r="A255" s="38"/>
      <c r="B255" s="38"/>
      <c r="C255" s="53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</row>
    <row r="256" spans="1:56" x14ac:dyDescent="0.15">
      <c r="A256" s="38"/>
      <c r="B256" s="38"/>
      <c r="C256" s="53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</row>
    <row r="257" spans="1:56" x14ac:dyDescent="0.15">
      <c r="A257" s="38"/>
      <c r="B257" s="38"/>
      <c r="C257" s="53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</row>
    <row r="258" spans="1:56" x14ac:dyDescent="0.15">
      <c r="A258" s="38"/>
      <c r="B258" s="38"/>
      <c r="C258" s="53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</row>
    <row r="259" spans="1:56" x14ac:dyDescent="0.15">
      <c r="A259" s="38"/>
      <c r="B259" s="38"/>
      <c r="C259" s="53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</row>
    <row r="260" spans="1:56" x14ac:dyDescent="0.15">
      <c r="A260" s="38"/>
      <c r="B260" s="38"/>
      <c r="C260" s="53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</row>
    <row r="261" spans="1:56" x14ac:dyDescent="0.15">
      <c r="A261" s="38"/>
      <c r="B261" s="38"/>
      <c r="C261" s="53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</row>
    <row r="262" spans="1:56" x14ac:dyDescent="0.15">
      <c r="A262" s="38"/>
      <c r="B262" s="38"/>
      <c r="C262" s="53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</row>
    <row r="263" spans="1:56" x14ac:dyDescent="0.15">
      <c r="A263" s="38"/>
      <c r="B263" s="38"/>
      <c r="C263" s="53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</row>
    <row r="264" spans="1:56" x14ac:dyDescent="0.15">
      <c r="A264" s="38"/>
      <c r="B264" s="38"/>
      <c r="C264" s="53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</row>
    <row r="265" spans="1:56" x14ac:dyDescent="0.15">
      <c r="A265" s="38"/>
      <c r="B265" s="38"/>
      <c r="C265" s="53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</row>
    <row r="266" spans="1:56" x14ac:dyDescent="0.15">
      <c r="A266" s="38"/>
      <c r="B266" s="38"/>
      <c r="C266" s="53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</row>
    <row r="267" spans="1:56" x14ac:dyDescent="0.15">
      <c r="A267" s="38"/>
      <c r="B267" s="38"/>
      <c r="C267" s="53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</row>
    <row r="268" spans="1:56" x14ac:dyDescent="0.15">
      <c r="A268" s="38"/>
      <c r="B268" s="38"/>
      <c r="C268" s="53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</row>
    <row r="269" spans="1:56" x14ac:dyDescent="0.15">
      <c r="A269" s="38"/>
      <c r="B269" s="38"/>
      <c r="C269" s="53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</row>
    <row r="270" spans="1:56" x14ac:dyDescent="0.15">
      <c r="A270" s="38"/>
      <c r="B270" s="38"/>
      <c r="C270" s="53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</row>
    <row r="271" spans="1:56" x14ac:dyDescent="0.15">
      <c r="A271" s="38"/>
      <c r="B271" s="38"/>
      <c r="C271" s="53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</row>
    <row r="272" spans="1:56" x14ac:dyDescent="0.15">
      <c r="A272" s="38"/>
      <c r="B272" s="38"/>
      <c r="C272" s="53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</row>
    <row r="273" spans="1:56" x14ac:dyDescent="0.15">
      <c r="A273" s="38"/>
      <c r="B273" s="38"/>
      <c r="C273" s="53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</row>
    <row r="274" spans="1:56" x14ac:dyDescent="0.15">
      <c r="A274" s="38"/>
      <c r="B274" s="38"/>
      <c r="C274" s="53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</row>
    <row r="275" spans="1:56" x14ac:dyDescent="0.15">
      <c r="A275" s="38"/>
      <c r="B275" s="38"/>
      <c r="C275" s="53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</row>
    <row r="276" spans="1:56" x14ac:dyDescent="0.15">
      <c r="A276" s="38"/>
      <c r="B276" s="38"/>
      <c r="C276" s="53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</row>
    <row r="277" spans="1:56" x14ac:dyDescent="0.15">
      <c r="A277" s="38"/>
      <c r="B277" s="38"/>
      <c r="C277" s="53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</row>
    <row r="278" spans="1:56" x14ac:dyDescent="0.15">
      <c r="A278" s="38"/>
      <c r="B278" s="38"/>
      <c r="C278" s="53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</row>
    <row r="279" spans="1:56" x14ac:dyDescent="0.15">
      <c r="A279" s="38"/>
      <c r="B279" s="38"/>
      <c r="C279" s="53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</row>
    <row r="280" spans="1:56" x14ac:dyDescent="0.15">
      <c r="A280" s="38"/>
      <c r="B280" s="38"/>
      <c r="C280" s="53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</row>
    <row r="281" spans="1:56" x14ac:dyDescent="0.15">
      <c r="A281" s="38"/>
      <c r="B281" s="38"/>
      <c r="C281" s="53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</row>
    <row r="282" spans="1:56" x14ac:dyDescent="0.15">
      <c r="A282" s="38"/>
      <c r="B282" s="38"/>
      <c r="C282" s="53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</row>
    <row r="283" spans="1:56" x14ac:dyDescent="0.15">
      <c r="A283" s="38"/>
      <c r="B283" s="38"/>
      <c r="C283" s="53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</row>
    <row r="284" spans="1:56" x14ac:dyDescent="0.15">
      <c r="A284" s="38"/>
      <c r="B284" s="38"/>
      <c r="C284" s="53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</row>
    <row r="285" spans="1:56" x14ac:dyDescent="0.15">
      <c r="A285" s="38"/>
      <c r="B285" s="38"/>
      <c r="C285" s="53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</row>
    <row r="286" spans="1:56" x14ac:dyDescent="0.15">
      <c r="A286" s="38"/>
      <c r="B286" s="38"/>
      <c r="C286" s="53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</row>
    <row r="287" spans="1:56" x14ac:dyDescent="0.15">
      <c r="A287" s="38"/>
      <c r="B287" s="38"/>
      <c r="C287" s="53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</row>
    <row r="288" spans="1:56" x14ac:dyDescent="0.15">
      <c r="A288" s="38"/>
      <c r="B288" s="38"/>
      <c r="C288" s="53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</row>
    <row r="289" spans="1:56" x14ac:dyDescent="0.15">
      <c r="A289" s="38"/>
      <c r="B289" s="38"/>
      <c r="C289" s="53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</row>
    <row r="290" spans="1:56" x14ac:dyDescent="0.15">
      <c r="A290" s="38"/>
      <c r="B290" s="38"/>
      <c r="C290" s="53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</row>
    <row r="291" spans="1:56" x14ac:dyDescent="0.15">
      <c r="A291" s="38"/>
      <c r="B291" s="38"/>
      <c r="C291" s="53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</row>
    <row r="292" spans="1:56" x14ac:dyDescent="0.15">
      <c r="A292" s="38"/>
      <c r="B292" s="38"/>
      <c r="C292" s="53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</row>
    <row r="293" spans="1:56" x14ac:dyDescent="0.15">
      <c r="A293" s="38"/>
      <c r="B293" s="38"/>
      <c r="C293" s="53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</row>
    <row r="294" spans="1:56" x14ac:dyDescent="0.15">
      <c r="A294" s="38"/>
      <c r="B294" s="38"/>
      <c r="C294" s="53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</row>
    <row r="295" spans="1:56" x14ac:dyDescent="0.15">
      <c r="A295" s="38"/>
      <c r="B295" s="38"/>
      <c r="C295" s="53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</row>
    <row r="296" spans="1:56" x14ac:dyDescent="0.15">
      <c r="A296" s="38"/>
      <c r="B296" s="38"/>
      <c r="C296" s="53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</row>
    <row r="297" spans="1:56" x14ac:dyDescent="0.15">
      <c r="A297" s="38"/>
      <c r="B297" s="38"/>
      <c r="C297" s="53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</row>
    <row r="298" spans="1:56" x14ac:dyDescent="0.15">
      <c r="A298" s="38"/>
      <c r="B298" s="38"/>
      <c r="C298" s="53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</row>
    <row r="299" spans="1:56" x14ac:dyDescent="0.15">
      <c r="A299" s="38"/>
      <c r="B299" s="38"/>
      <c r="C299" s="53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</row>
    <row r="300" spans="1:56" x14ac:dyDescent="0.15">
      <c r="A300" s="38"/>
      <c r="B300" s="38"/>
      <c r="C300" s="53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</row>
    <row r="301" spans="1:56" x14ac:dyDescent="0.15">
      <c r="A301" s="38"/>
      <c r="B301" s="38"/>
      <c r="C301" s="53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</row>
    <row r="302" spans="1:56" x14ac:dyDescent="0.15">
      <c r="A302" s="38"/>
      <c r="B302" s="38"/>
      <c r="C302" s="53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</row>
    <row r="303" spans="1:56" x14ac:dyDescent="0.15">
      <c r="A303" s="38"/>
      <c r="B303" s="38"/>
      <c r="C303" s="53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</row>
    <row r="304" spans="1:56" x14ac:dyDescent="0.15">
      <c r="A304" s="38"/>
      <c r="B304" s="38"/>
      <c r="C304" s="53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</row>
    <row r="305" spans="1:56" x14ac:dyDescent="0.15">
      <c r="A305" s="38"/>
      <c r="B305" s="38"/>
      <c r="C305" s="53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</row>
    <row r="306" spans="1:56" x14ac:dyDescent="0.15">
      <c r="A306" s="38"/>
      <c r="B306" s="38"/>
      <c r="C306" s="53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</row>
    <row r="307" spans="1:56" x14ac:dyDescent="0.15">
      <c r="A307" s="38"/>
      <c r="B307" s="38"/>
      <c r="C307" s="53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</row>
    <row r="308" spans="1:56" x14ac:dyDescent="0.15">
      <c r="A308" s="38"/>
      <c r="B308" s="38"/>
      <c r="C308" s="53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</row>
    <row r="309" spans="1:56" x14ac:dyDescent="0.15">
      <c r="A309" s="38"/>
      <c r="B309" s="38"/>
      <c r="C309" s="53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</row>
    <row r="310" spans="1:56" x14ac:dyDescent="0.15">
      <c r="A310" s="38"/>
      <c r="B310" s="38"/>
      <c r="C310" s="53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</row>
    <row r="311" spans="1:56" x14ac:dyDescent="0.15">
      <c r="A311" s="38"/>
      <c r="B311" s="38"/>
      <c r="C311" s="53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</row>
    <row r="312" spans="1:56" x14ac:dyDescent="0.15">
      <c r="A312" s="38"/>
      <c r="B312" s="38"/>
      <c r="C312" s="53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</row>
    <row r="313" spans="1:56" x14ac:dyDescent="0.15">
      <c r="A313" s="38"/>
      <c r="B313" s="38"/>
      <c r="C313" s="53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</row>
    <row r="314" spans="1:56" x14ac:dyDescent="0.15">
      <c r="A314" s="38"/>
      <c r="B314" s="38"/>
      <c r="C314" s="53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</row>
    <row r="315" spans="1:56" x14ac:dyDescent="0.15">
      <c r="A315" s="38"/>
      <c r="B315" s="38"/>
      <c r="C315" s="53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</row>
    <row r="316" spans="1:56" x14ac:dyDescent="0.15">
      <c r="A316" s="38"/>
      <c r="B316" s="38"/>
      <c r="C316" s="53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</row>
    <row r="317" spans="1:56" x14ac:dyDescent="0.15">
      <c r="A317" s="38"/>
      <c r="B317" s="38"/>
      <c r="C317" s="53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</row>
    <row r="318" spans="1:56" x14ac:dyDescent="0.15">
      <c r="A318" s="38"/>
      <c r="B318" s="38"/>
      <c r="C318" s="53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</row>
    <row r="319" spans="1:56" x14ac:dyDescent="0.15">
      <c r="A319" s="38"/>
      <c r="B319" s="38"/>
      <c r="C319" s="53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</row>
    <row r="320" spans="1:56" x14ac:dyDescent="0.15">
      <c r="A320" s="38"/>
      <c r="B320" s="38"/>
      <c r="C320" s="53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</row>
    <row r="321" spans="1:56" x14ac:dyDescent="0.15">
      <c r="A321" s="38"/>
      <c r="B321" s="38"/>
      <c r="C321" s="53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</row>
    <row r="322" spans="1:56" x14ac:dyDescent="0.15">
      <c r="A322" s="38"/>
      <c r="B322" s="38"/>
      <c r="C322" s="53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</row>
    <row r="323" spans="1:56" x14ac:dyDescent="0.15">
      <c r="A323" s="38"/>
      <c r="B323" s="38"/>
      <c r="C323" s="53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</row>
    <row r="324" spans="1:56" x14ac:dyDescent="0.15">
      <c r="A324" s="38"/>
      <c r="B324" s="38"/>
      <c r="C324" s="53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</row>
    <row r="325" spans="1:56" x14ac:dyDescent="0.15">
      <c r="A325" s="38"/>
      <c r="B325" s="38"/>
      <c r="C325" s="53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</row>
    <row r="326" spans="1:56" x14ac:dyDescent="0.15">
      <c r="A326" s="38"/>
      <c r="B326" s="38"/>
      <c r="C326" s="53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</row>
    <row r="327" spans="1:56" x14ac:dyDescent="0.15">
      <c r="A327" s="38"/>
      <c r="B327" s="38"/>
      <c r="C327" s="53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</row>
    <row r="328" spans="1:56" x14ac:dyDescent="0.15">
      <c r="A328" s="38"/>
      <c r="B328" s="38"/>
      <c r="C328" s="53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</row>
    <row r="329" spans="1:56" x14ac:dyDescent="0.15">
      <c r="A329" s="38"/>
      <c r="B329" s="38"/>
      <c r="C329" s="53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</row>
    <row r="330" spans="1:56" x14ac:dyDescent="0.15">
      <c r="A330" s="38"/>
      <c r="B330" s="38"/>
      <c r="C330" s="53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</row>
    <row r="331" spans="1:56" x14ac:dyDescent="0.15">
      <c r="A331" s="38"/>
      <c r="B331" s="38"/>
      <c r="C331" s="53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</row>
    <row r="332" spans="1:56" x14ac:dyDescent="0.15">
      <c r="A332" s="38"/>
      <c r="B332" s="38"/>
      <c r="C332" s="53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</row>
    <row r="333" spans="1:56" x14ac:dyDescent="0.15">
      <c r="A333" s="38"/>
      <c r="B333" s="38"/>
      <c r="C333" s="53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</row>
    <row r="334" spans="1:56" x14ac:dyDescent="0.15">
      <c r="A334" s="38"/>
      <c r="B334" s="38"/>
      <c r="C334" s="53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</row>
    <row r="335" spans="1:56" x14ac:dyDescent="0.15">
      <c r="A335" s="38"/>
      <c r="B335" s="38"/>
      <c r="C335" s="53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</row>
    <row r="336" spans="1:56" x14ac:dyDescent="0.15">
      <c r="A336" s="38"/>
      <c r="B336" s="38"/>
      <c r="C336" s="53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</row>
    <row r="337" spans="1:56" x14ac:dyDescent="0.15">
      <c r="A337" s="38"/>
      <c r="B337" s="38"/>
      <c r="C337" s="53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</row>
    <row r="338" spans="1:56" x14ac:dyDescent="0.15">
      <c r="A338" s="38"/>
      <c r="B338" s="38"/>
      <c r="C338" s="53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</row>
    <row r="339" spans="1:56" x14ac:dyDescent="0.15">
      <c r="A339" s="38"/>
      <c r="B339" s="38"/>
      <c r="C339" s="53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</row>
    <row r="340" spans="1:56" x14ac:dyDescent="0.15">
      <c r="A340" s="38"/>
      <c r="B340" s="38"/>
      <c r="C340" s="53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</row>
    <row r="341" spans="1:56" x14ac:dyDescent="0.15">
      <c r="A341" s="38"/>
      <c r="B341" s="38"/>
      <c r="C341" s="53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</row>
    <row r="342" spans="1:56" x14ac:dyDescent="0.15">
      <c r="A342" s="38"/>
      <c r="B342" s="38"/>
      <c r="C342" s="53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</row>
    <row r="343" spans="1:56" x14ac:dyDescent="0.15">
      <c r="A343" s="38"/>
      <c r="B343" s="38"/>
      <c r="C343" s="53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</row>
    <row r="344" spans="1:56" x14ac:dyDescent="0.15">
      <c r="A344" s="38"/>
      <c r="B344" s="38"/>
      <c r="C344" s="53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</row>
    <row r="345" spans="1:56" x14ac:dyDescent="0.15">
      <c r="A345" s="38"/>
      <c r="B345" s="38"/>
      <c r="C345" s="53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</row>
    <row r="346" spans="1:56" x14ac:dyDescent="0.15">
      <c r="A346" s="38"/>
      <c r="B346" s="38"/>
      <c r="C346" s="53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</row>
    <row r="347" spans="1:56" x14ac:dyDescent="0.15">
      <c r="A347" s="38"/>
      <c r="B347" s="38"/>
      <c r="C347" s="53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</row>
    <row r="348" spans="1:56" x14ac:dyDescent="0.15">
      <c r="A348" s="38"/>
      <c r="B348" s="38"/>
      <c r="C348" s="53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</row>
    <row r="349" spans="1:56" x14ac:dyDescent="0.15">
      <c r="A349" s="38"/>
      <c r="B349" s="38"/>
      <c r="C349" s="53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</row>
    <row r="350" spans="1:56" x14ac:dyDescent="0.15">
      <c r="A350" s="38"/>
      <c r="B350" s="38"/>
      <c r="C350" s="53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</row>
    <row r="351" spans="1:56" x14ac:dyDescent="0.15">
      <c r="A351" s="38"/>
      <c r="B351" s="38"/>
      <c r="C351" s="53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</row>
    <row r="352" spans="1:56" x14ac:dyDescent="0.15">
      <c r="A352" s="38"/>
      <c r="B352" s="38"/>
      <c r="C352" s="53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</row>
    <row r="353" spans="1:56" x14ac:dyDescent="0.15">
      <c r="A353" s="38"/>
      <c r="B353" s="38"/>
      <c r="C353" s="53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</row>
    <row r="354" spans="1:56" x14ac:dyDescent="0.15">
      <c r="A354" s="38"/>
      <c r="B354" s="38"/>
      <c r="C354" s="53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</row>
    <row r="355" spans="1:56" x14ac:dyDescent="0.15">
      <c r="A355" s="38"/>
      <c r="B355" s="38"/>
      <c r="C355" s="53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</row>
    <row r="356" spans="1:56" x14ac:dyDescent="0.15">
      <c r="A356" s="38"/>
      <c r="B356" s="38"/>
      <c r="C356" s="53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</row>
    <row r="357" spans="1:56" x14ac:dyDescent="0.15">
      <c r="A357" s="38"/>
      <c r="B357" s="38"/>
      <c r="C357" s="53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</row>
    <row r="358" spans="1:56" x14ac:dyDescent="0.15">
      <c r="A358" s="38"/>
      <c r="B358" s="38"/>
      <c r="C358" s="53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</row>
    <row r="359" spans="1:56" x14ac:dyDescent="0.15">
      <c r="A359" s="38"/>
      <c r="B359" s="38"/>
      <c r="C359" s="53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</row>
    <row r="360" spans="1:56" x14ac:dyDescent="0.15">
      <c r="A360" s="38"/>
      <c r="B360" s="38"/>
      <c r="C360" s="53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</row>
    <row r="361" spans="1:56" x14ac:dyDescent="0.15">
      <c r="A361" s="38"/>
      <c r="B361" s="38"/>
      <c r="C361" s="53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</row>
    <row r="362" spans="1:56" x14ac:dyDescent="0.15">
      <c r="A362" s="38"/>
      <c r="B362" s="38"/>
      <c r="C362" s="53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</row>
    <row r="363" spans="1:56" x14ac:dyDescent="0.15">
      <c r="A363" s="38"/>
      <c r="B363" s="38"/>
      <c r="C363" s="53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</row>
    <row r="364" spans="1:56" x14ac:dyDescent="0.15">
      <c r="A364" s="38"/>
      <c r="B364" s="38"/>
      <c r="C364" s="53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</row>
    <row r="365" spans="1:56" x14ac:dyDescent="0.15">
      <c r="A365" s="38"/>
      <c r="B365" s="38"/>
      <c r="C365" s="53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</row>
    <row r="366" spans="1:56" x14ac:dyDescent="0.15">
      <c r="A366" s="38"/>
      <c r="B366" s="38"/>
      <c r="C366" s="53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</row>
    <row r="367" spans="1:56" x14ac:dyDescent="0.15">
      <c r="A367" s="38"/>
      <c r="B367" s="38"/>
      <c r="C367" s="53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</row>
    <row r="368" spans="1:56" x14ac:dyDescent="0.15">
      <c r="A368" s="38"/>
      <c r="B368" s="38"/>
      <c r="C368" s="53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</row>
    <row r="369" spans="1:56" x14ac:dyDescent="0.15">
      <c r="A369" s="38"/>
      <c r="B369" s="38"/>
      <c r="C369" s="53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</row>
    <row r="370" spans="1:56" x14ac:dyDescent="0.15">
      <c r="A370" s="38"/>
      <c r="B370" s="38"/>
      <c r="C370" s="53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</row>
    <row r="371" spans="1:56" x14ac:dyDescent="0.15">
      <c r="A371" s="38"/>
      <c r="B371" s="38"/>
      <c r="C371" s="53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</row>
    <row r="372" spans="1:56" x14ac:dyDescent="0.15">
      <c r="A372" s="38"/>
      <c r="B372" s="38"/>
      <c r="C372" s="53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</row>
    <row r="373" spans="1:56" x14ac:dyDescent="0.15">
      <c r="A373" s="38"/>
      <c r="B373" s="38"/>
      <c r="C373" s="53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</row>
    <row r="374" spans="1:56" x14ac:dyDescent="0.15">
      <c r="A374" s="38"/>
      <c r="B374" s="38"/>
      <c r="C374" s="53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</row>
    <row r="375" spans="1:56" x14ac:dyDescent="0.15">
      <c r="A375" s="38"/>
      <c r="B375" s="38"/>
      <c r="C375" s="53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</row>
    <row r="376" spans="1:56" x14ac:dyDescent="0.15">
      <c r="A376" s="38"/>
      <c r="B376" s="38"/>
      <c r="C376" s="53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</row>
    <row r="377" spans="1:56" x14ac:dyDescent="0.15">
      <c r="A377" s="38"/>
      <c r="B377" s="38"/>
      <c r="C377" s="53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</row>
    <row r="378" spans="1:56" x14ac:dyDescent="0.15">
      <c r="A378" s="38"/>
      <c r="B378" s="38"/>
      <c r="C378" s="53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</row>
    <row r="379" spans="1:56" x14ac:dyDescent="0.15">
      <c r="A379" s="38"/>
      <c r="B379" s="38"/>
      <c r="C379" s="53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</row>
    <row r="380" spans="1:56" x14ac:dyDescent="0.15">
      <c r="A380" s="38"/>
      <c r="B380" s="38"/>
      <c r="C380" s="53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</row>
    <row r="381" spans="1:56" x14ac:dyDescent="0.15">
      <c r="A381" s="38"/>
      <c r="B381" s="38"/>
      <c r="C381" s="53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</row>
    <row r="382" spans="1:56" x14ac:dyDescent="0.15">
      <c r="A382" s="38"/>
      <c r="B382" s="38"/>
      <c r="C382" s="53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</row>
    <row r="383" spans="1:56" x14ac:dyDescent="0.15">
      <c r="A383" s="38"/>
      <c r="B383" s="38"/>
      <c r="C383" s="53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</row>
    <row r="384" spans="1:56" x14ac:dyDescent="0.15">
      <c r="A384" s="38"/>
      <c r="B384" s="38"/>
      <c r="C384" s="53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</row>
    <row r="385" spans="1:56" x14ac:dyDescent="0.15">
      <c r="A385" s="38"/>
      <c r="B385" s="38"/>
      <c r="C385" s="53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</row>
    <row r="386" spans="1:56" x14ac:dyDescent="0.15">
      <c r="A386" s="38"/>
      <c r="B386" s="38"/>
      <c r="C386" s="53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</row>
    <row r="387" spans="1:56" x14ac:dyDescent="0.15">
      <c r="A387" s="38"/>
      <c r="B387" s="38"/>
      <c r="C387" s="53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</row>
    <row r="388" spans="1:56" x14ac:dyDescent="0.15">
      <c r="A388" s="38"/>
      <c r="B388" s="38"/>
      <c r="C388" s="53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</row>
    <row r="389" spans="1:56" x14ac:dyDescent="0.15">
      <c r="A389" s="38"/>
      <c r="B389" s="38"/>
      <c r="C389" s="53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</row>
    <row r="390" spans="1:56" x14ac:dyDescent="0.15">
      <c r="A390" s="38"/>
      <c r="B390" s="38"/>
      <c r="C390" s="53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</row>
    <row r="391" spans="1:56" x14ac:dyDescent="0.15">
      <c r="A391" s="38"/>
      <c r="B391" s="38"/>
      <c r="C391" s="53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</row>
    <row r="392" spans="1:56" x14ac:dyDescent="0.15">
      <c r="A392" s="38"/>
      <c r="B392" s="38"/>
      <c r="C392" s="53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</row>
    <row r="393" spans="1:56" x14ac:dyDescent="0.15">
      <c r="A393" s="38"/>
      <c r="B393" s="38"/>
      <c r="C393" s="53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</row>
    <row r="394" spans="1:56" x14ac:dyDescent="0.15">
      <c r="A394" s="38"/>
      <c r="B394" s="38"/>
      <c r="C394" s="53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</row>
    <row r="395" spans="1:56" x14ac:dyDescent="0.15">
      <c r="A395" s="38"/>
      <c r="B395" s="38"/>
      <c r="C395" s="53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</row>
    <row r="396" spans="1:56" x14ac:dyDescent="0.15">
      <c r="A396" s="38"/>
      <c r="B396" s="38"/>
      <c r="C396" s="53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</row>
    <row r="397" spans="1:56" x14ac:dyDescent="0.15">
      <c r="A397" s="38"/>
      <c r="B397" s="38"/>
      <c r="C397" s="53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</row>
    <row r="398" spans="1:56" x14ac:dyDescent="0.15">
      <c r="A398" s="38"/>
      <c r="B398" s="38"/>
      <c r="C398" s="53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</row>
    <row r="399" spans="1:56" x14ac:dyDescent="0.15">
      <c r="A399" s="38"/>
      <c r="B399" s="38"/>
      <c r="C399" s="53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</row>
    <row r="400" spans="1:56" x14ac:dyDescent="0.15">
      <c r="A400" s="38"/>
      <c r="B400" s="38"/>
      <c r="C400" s="53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</row>
    <row r="401" spans="1:56" x14ac:dyDescent="0.15">
      <c r="A401" s="38"/>
      <c r="B401" s="38"/>
      <c r="C401" s="53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</row>
    <row r="402" spans="1:56" x14ac:dyDescent="0.15">
      <c r="A402" s="38"/>
      <c r="B402" s="38"/>
      <c r="C402" s="53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</row>
    <row r="403" spans="1:56" x14ac:dyDescent="0.15">
      <c r="A403" s="38"/>
      <c r="B403" s="38"/>
      <c r="C403" s="53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</row>
    <row r="404" spans="1:56" x14ac:dyDescent="0.15">
      <c r="A404" s="38"/>
      <c r="B404" s="38"/>
      <c r="C404" s="53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</row>
    <row r="405" spans="1:56" x14ac:dyDescent="0.15">
      <c r="A405" s="38"/>
      <c r="B405" s="38"/>
      <c r="C405" s="53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</row>
    <row r="406" spans="1:56" x14ac:dyDescent="0.15">
      <c r="A406" s="38"/>
      <c r="B406" s="38"/>
      <c r="C406" s="53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</row>
    <row r="407" spans="1:56" x14ac:dyDescent="0.15">
      <c r="A407" s="38"/>
      <c r="B407" s="38"/>
      <c r="C407" s="53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</row>
    <row r="408" spans="1:56" x14ac:dyDescent="0.15">
      <c r="A408" s="38"/>
      <c r="B408" s="38"/>
      <c r="C408" s="53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</row>
    <row r="409" spans="1:56" x14ac:dyDescent="0.15">
      <c r="A409" s="38"/>
      <c r="B409" s="38"/>
      <c r="C409" s="53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</row>
    <row r="410" spans="1:56" x14ac:dyDescent="0.15">
      <c r="A410" s="38"/>
      <c r="B410" s="38"/>
      <c r="C410" s="53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</row>
    <row r="411" spans="1:56" x14ac:dyDescent="0.15">
      <c r="A411" s="38"/>
      <c r="B411" s="38"/>
      <c r="C411" s="53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</row>
    <row r="412" spans="1:56" x14ac:dyDescent="0.15">
      <c r="A412" s="38"/>
      <c r="B412" s="38"/>
      <c r="C412" s="53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</row>
    <row r="413" spans="1:56" x14ac:dyDescent="0.15">
      <c r="A413" s="38"/>
      <c r="B413" s="38"/>
      <c r="C413" s="53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</row>
    <row r="414" spans="1:56" x14ac:dyDescent="0.15">
      <c r="A414" s="38"/>
      <c r="B414" s="38"/>
      <c r="C414" s="53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</row>
    <row r="415" spans="1:56" x14ac:dyDescent="0.15">
      <c r="A415" s="38"/>
      <c r="B415" s="38"/>
      <c r="C415" s="53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</row>
    <row r="416" spans="1:56" x14ac:dyDescent="0.15">
      <c r="A416" s="38"/>
      <c r="B416" s="38"/>
      <c r="C416" s="53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</row>
    <row r="417" spans="1:56" x14ac:dyDescent="0.15">
      <c r="A417" s="38"/>
      <c r="B417" s="38"/>
      <c r="C417" s="53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</row>
    <row r="418" spans="1:56" x14ac:dyDescent="0.15">
      <c r="A418" s="38"/>
      <c r="B418" s="38"/>
      <c r="C418" s="53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</row>
    <row r="419" spans="1:56" x14ac:dyDescent="0.15">
      <c r="A419" s="38"/>
      <c r="B419" s="38"/>
      <c r="C419" s="53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</row>
    <row r="420" spans="1:56" x14ac:dyDescent="0.15">
      <c r="A420" s="38"/>
      <c r="B420" s="38"/>
      <c r="C420" s="53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</row>
    <row r="421" spans="1:56" x14ac:dyDescent="0.15">
      <c r="A421" s="38"/>
      <c r="B421" s="38"/>
      <c r="C421" s="53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</row>
    <row r="422" spans="1:56" x14ac:dyDescent="0.15">
      <c r="A422" s="38"/>
      <c r="B422" s="38"/>
      <c r="C422" s="53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</row>
    <row r="423" spans="1:56" x14ac:dyDescent="0.15">
      <c r="A423" s="38"/>
      <c r="B423" s="38"/>
      <c r="C423" s="53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</row>
    <row r="424" spans="1:56" x14ac:dyDescent="0.15">
      <c r="A424" s="38"/>
      <c r="B424" s="38"/>
      <c r="C424" s="53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</row>
    <row r="425" spans="1:56" x14ac:dyDescent="0.15">
      <c r="A425" s="38"/>
      <c r="B425" s="38"/>
      <c r="C425" s="53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</row>
    <row r="426" spans="1:56" x14ac:dyDescent="0.15">
      <c r="A426" s="38"/>
      <c r="B426" s="38"/>
      <c r="C426" s="53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</row>
    <row r="427" spans="1:56" x14ac:dyDescent="0.15">
      <c r="A427" s="38"/>
      <c r="B427" s="38"/>
      <c r="C427" s="53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</row>
    <row r="428" spans="1:56" x14ac:dyDescent="0.15">
      <c r="A428" s="38"/>
      <c r="B428" s="38"/>
      <c r="C428" s="53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</row>
    <row r="429" spans="1:56" x14ac:dyDescent="0.15">
      <c r="A429" s="38"/>
      <c r="B429" s="38"/>
      <c r="C429" s="53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</row>
    <row r="430" spans="1:56" x14ac:dyDescent="0.15">
      <c r="A430" s="38"/>
      <c r="B430" s="38"/>
      <c r="C430" s="53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</row>
    <row r="431" spans="1:56" x14ac:dyDescent="0.15">
      <c r="A431" s="38"/>
      <c r="B431" s="38"/>
      <c r="C431" s="53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</row>
    <row r="432" spans="1:56" x14ac:dyDescent="0.15">
      <c r="A432" s="38"/>
      <c r="B432" s="38"/>
      <c r="C432" s="53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</row>
    <row r="433" spans="1:56" x14ac:dyDescent="0.15">
      <c r="A433" s="38"/>
      <c r="B433" s="38"/>
      <c r="C433" s="53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</row>
    <row r="434" spans="1:56" x14ac:dyDescent="0.15">
      <c r="A434" s="38"/>
      <c r="B434" s="38"/>
      <c r="C434" s="53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</row>
    <row r="435" spans="1:56" x14ac:dyDescent="0.15">
      <c r="A435" s="38"/>
      <c r="B435" s="38"/>
      <c r="C435" s="53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</row>
    <row r="436" spans="1:56" x14ac:dyDescent="0.15">
      <c r="A436" s="38"/>
      <c r="B436" s="38"/>
      <c r="C436" s="53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</row>
    <row r="437" spans="1:56" x14ac:dyDescent="0.15">
      <c r="A437" s="38"/>
      <c r="B437" s="38"/>
      <c r="C437" s="53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</row>
    <row r="438" spans="1:56" x14ac:dyDescent="0.15">
      <c r="A438" s="38"/>
      <c r="B438" s="38"/>
      <c r="C438" s="53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</row>
    <row r="439" spans="1:56" x14ac:dyDescent="0.15">
      <c r="A439" s="38"/>
      <c r="B439" s="38"/>
      <c r="C439" s="53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</row>
    <row r="440" spans="1:56" x14ac:dyDescent="0.15">
      <c r="A440" s="38"/>
      <c r="B440" s="38"/>
      <c r="C440" s="53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</row>
    <row r="441" spans="1:56" x14ac:dyDescent="0.15">
      <c r="A441" s="38"/>
      <c r="B441" s="38"/>
      <c r="C441" s="53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</row>
    <row r="442" spans="1:56" x14ac:dyDescent="0.15">
      <c r="A442" s="38"/>
      <c r="B442" s="38"/>
      <c r="C442" s="53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</row>
    <row r="443" spans="1:56" x14ac:dyDescent="0.15">
      <c r="A443" s="38"/>
      <c r="B443" s="38"/>
      <c r="C443" s="53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</row>
    <row r="444" spans="1:56" x14ac:dyDescent="0.15">
      <c r="A444" s="38"/>
      <c r="B444" s="38"/>
      <c r="C444" s="53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</row>
    <row r="445" spans="1:56" x14ac:dyDescent="0.15">
      <c r="A445" s="38"/>
      <c r="B445" s="38"/>
      <c r="C445" s="53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</row>
    <row r="446" spans="1:56" x14ac:dyDescent="0.15">
      <c r="A446" s="38"/>
      <c r="B446" s="38"/>
      <c r="C446" s="53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</row>
    <row r="447" spans="1:56" x14ac:dyDescent="0.15">
      <c r="A447" s="38"/>
      <c r="B447" s="38"/>
      <c r="C447" s="53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</row>
    <row r="448" spans="1:56" x14ac:dyDescent="0.15">
      <c r="A448" s="38"/>
      <c r="B448" s="38"/>
      <c r="C448" s="53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</row>
    <row r="449" spans="1:56" x14ac:dyDescent="0.15">
      <c r="A449" s="38"/>
      <c r="B449" s="38"/>
      <c r="C449" s="53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</row>
    <row r="450" spans="1:56" x14ac:dyDescent="0.15">
      <c r="A450" s="38"/>
      <c r="B450" s="38"/>
      <c r="C450" s="53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</row>
    <row r="451" spans="1:56" x14ac:dyDescent="0.15">
      <c r="A451" s="38"/>
      <c r="B451" s="38"/>
      <c r="C451" s="53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</row>
    <row r="452" spans="1:56" x14ac:dyDescent="0.15">
      <c r="A452" s="38"/>
      <c r="B452" s="38"/>
      <c r="C452" s="53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</row>
    <row r="453" spans="1:56" x14ac:dyDescent="0.15">
      <c r="A453" s="38"/>
      <c r="B453" s="38"/>
      <c r="C453" s="53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</row>
    <row r="454" spans="1:56" x14ac:dyDescent="0.15">
      <c r="A454" s="38"/>
      <c r="B454" s="38"/>
      <c r="C454" s="53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</row>
    <row r="455" spans="1:56" x14ac:dyDescent="0.15">
      <c r="A455" s="38"/>
      <c r="B455" s="38"/>
      <c r="C455" s="53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</row>
    <row r="456" spans="1:56" x14ac:dyDescent="0.15">
      <c r="A456" s="38"/>
      <c r="B456" s="38"/>
      <c r="C456" s="53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</row>
    <row r="457" spans="1:56" x14ac:dyDescent="0.15">
      <c r="A457" s="38"/>
      <c r="B457" s="38"/>
      <c r="C457" s="53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</row>
    <row r="458" spans="1:56" x14ac:dyDescent="0.15">
      <c r="A458" s="38"/>
      <c r="B458" s="38"/>
      <c r="C458" s="53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</row>
    <row r="459" spans="1:56" x14ac:dyDescent="0.15">
      <c r="A459" s="38"/>
      <c r="B459" s="38"/>
      <c r="C459" s="53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</row>
    <row r="460" spans="1:56" x14ac:dyDescent="0.15">
      <c r="A460" s="38"/>
      <c r="B460" s="38"/>
      <c r="C460" s="53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</row>
    <row r="461" spans="1:56" x14ac:dyDescent="0.15">
      <c r="A461" s="38"/>
      <c r="B461" s="38"/>
      <c r="C461" s="53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</row>
    <row r="462" spans="1:56" x14ac:dyDescent="0.15">
      <c r="A462" s="38"/>
      <c r="B462" s="38"/>
      <c r="C462" s="53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</row>
    <row r="463" spans="1:56" x14ac:dyDescent="0.15">
      <c r="A463" s="38"/>
      <c r="B463" s="38"/>
      <c r="C463" s="53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</row>
    <row r="464" spans="1:56" x14ac:dyDescent="0.15">
      <c r="A464" s="38"/>
      <c r="B464" s="38"/>
      <c r="C464" s="53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</row>
    <row r="465" spans="1:56" x14ac:dyDescent="0.15">
      <c r="A465" s="38"/>
      <c r="B465" s="38"/>
      <c r="C465" s="53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</row>
    <row r="466" spans="1:56" x14ac:dyDescent="0.15">
      <c r="A466" s="38"/>
      <c r="B466" s="38"/>
      <c r="C466" s="53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</row>
    <row r="467" spans="1:56" x14ac:dyDescent="0.15">
      <c r="A467" s="38"/>
      <c r="B467" s="38"/>
      <c r="C467" s="53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</row>
    <row r="468" spans="1:56" x14ac:dyDescent="0.15">
      <c r="A468" s="38"/>
      <c r="B468" s="38"/>
      <c r="C468" s="53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</row>
    <row r="469" spans="1:56" x14ac:dyDescent="0.15">
      <c r="A469" s="38"/>
      <c r="B469" s="38"/>
      <c r="C469" s="53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</row>
    <row r="470" spans="1:56" x14ac:dyDescent="0.15">
      <c r="A470" s="38"/>
      <c r="B470" s="38"/>
      <c r="C470" s="53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</row>
    <row r="471" spans="1:56" x14ac:dyDescent="0.15">
      <c r="A471" s="38"/>
      <c r="B471" s="38"/>
      <c r="C471" s="53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</row>
    <row r="472" spans="1:56" x14ac:dyDescent="0.15">
      <c r="A472" s="38"/>
      <c r="B472" s="38"/>
      <c r="C472" s="53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</row>
    <row r="473" spans="1:56" x14ac:dyDescent="0.15">
      <c r="A473" s="38"/>
      <c r="B473" s="38"/>
      <c r="C473" s="53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</row>
    <row r="474" spans="1:56" x14ac:dyDescent="0.15">
      <c r="A474" s="38"/>
      <c r="B474" s="38"/>
      <c r="C474" s="53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</row>
    <row r="475" spans="1:56" x14ac:dyDescent="0.15">
      <c r="A475" s="38"/>
      <c r="B475" s="38"/>
      <c r="C475" s="53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</row>
    <row r="476" spans="1:56" x14ac:dyDescent="0.15">
      <c r="A476" s="38"/>
      <c r="B476" s="38"/>
      <c r="C476" s="53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</row>
    <row r="477" spans="1:56" x14ac:dyDescent="0.15">
      <c r="A477" s="38"/>
      <c r="B477" s="38"/>
      <c r="C477" s="53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</row>
    <row r="478" spans="1:56" x14ac:dyDescent="0.15">
      <c r="A478" s="38"/>
      <c r="B478" s="38"/>
      <c r="C478" s="53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</row>
    <row r="479" spans="1:56" x14ac:dyDescent="0.15">
      <c r="A479" s="38"/>
      <c r="B479" s="38"/>
      <c r="C479" s="53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</row>
    <row r="480" spans="1:56" x14ac:dyDescent="0.15">
      <c r="A480" s="38"/>
      <c r="B480" s="38"/>
      <c r="C480" s="53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</row>
    <row r="481" spans="1:56" x14ac:dyDescent="0.15">
      <c r="A481" s="38"/>
      <c r="B481" s="38"/>
      <c r="C481" s="53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</row>
    <row r="482" spans="1:56" x14ac:dyDescent="0.15">
      <c r="A482" s="38"/>
      <c r="B482" s="38"/>
      <c r="C482" s="53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</row>
    <row r="483" spans="1:56" x14ac:dyDescent="0.15">
      <c r="A483" s="38"/>
      <c r="B483" s="38"/>
      <c r="C483" s="53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</row>
    <row r="484" spans="1:56" x14ac:dyDescent="0.15">
      <c r="A484" s="38"/>
      <c r="B484" s="38"/>
      <c r="C484" s="53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</row>
    <row r="485" spans="1:56" x14ac:dyDescent="0.15">
      <c r="A485" s="38"/>
      <c r="B485" s="38"/>
      <c r="C485" s="53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</row>
    <row r="486" spans="1:56" x14ac:dyDescent="0.15">
      <c r="A486" s="38"/>
      <c r="B486" s="38"/>
      <c r="C486" s="53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</row>
    <row r="487" spans="1:56" x14ac:dyDescent="0.15">
      <c r="A487" s="38"/>
      <c r="B487" s="38"/>
      <c r="C487" s="53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</row>
    <row r="488" spans="1:56" x14ac:dyDescent="0.15">
      <c r="A488" s="38"/>
      <c r="B488" s="38"/>
      <c r="C488" s="53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</row>
    <row r="489" spans="1:56" x14ac:dyDescent="0.15">
      <c r="A489" s="38"/>
      <c r="B489" s="38"/>
      <c r="C489" s="53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</row>
    <row r="490" spans="1:56" x14ac:dyDescent="0.15">
      <c r="A490" s="38"/>
      <c r="B490" s="38"/>
      <c r="C490" s="53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</row>
    <row r="491" spans="1:56" x14ac:dyDescent="0.15">
      <c r="A491" s="38"/>
      <c r="B491" s="38"/>
      <c r="C491" s="53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</row>
    <row r="492" spans="1:56" x14ac:dyDescent="0.15">
      <c r="A492" s="38"/>
      <c r="B492" s="38"/>
      <c r="C492" s="53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</row>
    <row r="493" spans="1:56" x14ac:dyDescent="0.15">
      <c r="A493" s="38"/>
      <c r="B493" s="38"/>
      <c r="C493" s="53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</row>
    <row r="494" spans="1:56" x14ac:dyDescent="0.15">
      <c r="A494" s="38"/>
      <c r="B494" s="38"/>
      <c r="C494" s="53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</row>
    <row r="495" spans="1:56" x14ac:dyDescent="0.15">
      <c r="A495" s="38"/>
      <c r="B495" s="38"/>
      <c r="C495" s="53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</row>
    <row r="496" spans="1:56" x14ac:dyDescent="0.15">
      <c r="A496" s="38"/>
      <c r="B496" s="38"/>
      <c r="C496" s="53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</row>
    <row r="497" spans="1:56" x14ac:dyDescent="0.15">
      <c r="A497" s="38"/>
      <c r="B497" s="38"/>
      <c r="C497" s="53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</row>
    <row r="498" spans="1:56" x14ac:dyDescent="0.15">
      <c r="A498" s="38"/>
      <c r="B498" s="38"/>
      <c r="C498" s="53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</row>
    <row r="499" spans="1:56" x14ac:dyDescent="0.15">
      <c r="A499" s="38"/>
      <c r="B499" s="38"/>
      <c r="C499" s="53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</row>
    <row r="500" spans="1:56" x14ac:dyDescent="0.15">
      <c r="A500" s="38"/>
      <c r="B500" s="38"/>
      <c r="C500" s="53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</row>
    <row r="501" spans="1:56" x14ac:dyDescent="0.15">
      <c r="A501" s="38"/>
      <c r="B501" s="38"/>
      <c r="C501" s="53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</row>
    <row r="502" spans="1:56" x14ac:dyDescent="0.15">
      <c r="A502" s="38"/>
      <c r="B502" s="38"/>
      <c r="C502" s="53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</row>
    <row r="503" spans="1:56" x14ac:dyDescent="0.15">
      <c r="A503" s="38"/>
      <c r="B503" s="38"/>
      <c r="C503" s="53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</row>
    <row r="504" spans="1:56" x14ac:dyDescent="0.15">
      <c r="A504" s="38"/>
      <c r="B504" s="38"/>
      <c r="C504" s="53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</row>
    <row r="505" spans="1:56" x14ac:dyDescent="0.15">
      <c r="A505" s="38"/>
      <c r="B505" s="38"/>
      <c r="C505" s="53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</row>
    <row r="506" spans="1:56" x14ac:dyDescent="0.15">
      <c r="A506" s="38"/>
      <c r="B506" s="38"/>
      <c r="C506" s="53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</row>
    <row r="507" spans="1:56" x14ac:dyDescent="0.15">
      <c r="A507" s="38"/>
      <c r="B507" s="38"/>
      <c r="C507" s="53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</row>
    <row r="508" spans="1:56" x14ac:dyDescent="0.15">
      <c r="A508" s="38"/>
      <c r="B508" s="38"/>
      <c r="C508" s="53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</row>
    <row r="509" spans="1:56" x14ac:dyDescent="0.15">
      <c r="A509" s="38"/>
      <c r="B509" s="38"/>
      <c r="C509" s="53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</row>
    <row r="510" spans="1:56" x14ac:dyDescent="0.15">
      <c r="A510" s="38"/>
      <c r="B510" s="38"/>
      <c r="C510" s="53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</row>
    <row r="511" spans="1:56" x14ac:dyDescent="0.15">
      <c r="A511" s="38"/>
      <c r="B511" s="38"/>
      <c r="C511" s="53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</row>
    <row r="512" spans="1:56" x14ac:dyDescent="0.15">
      <c r="A512" s="38"/>
      <c r="B512" s="38"/>
      <c r="C512" s="53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</row>
    <row r="513" spans="1:56" x14ac:dyDescent="0.15">
      <c r="A513" s="38"/>
      <c r="B513" s="38"/>
      <c r="C513" s="53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</row>
    <row r="514" spans="1:56" x14ac:dyDescent="0.15">
      <c r="A514" s="38"/>
      <c r="B514" s="38"/>
      <c r="C514" s="53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</row>
    <row r="515" spans="1:56" x14ac:dyDescent="0.15">
      <c r="A515" s="38"/>
      <c r="B515" s="38"/>
      <c r="C515" s="53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</row>
    <row r="516" spans="1:56" x14ac:dyDescent="0.15">
      <c r="A516" s="38"/>
      <c r="B516" s="38"/>
      <c r="C516" s="53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</row>
    <row r="517" spans="1:56" x14ac:dyDescent="0.15">
      <c r="A517" s="38"/>
      <c r="B517" s="38"/>
      <c r="C517" s="53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</row>
    <row r="518" spans="1:56" x14ac:dyDescent="0.15">
      <c r="A518" s="38"/>
      <c r="B518" s="38"/>
      <c r="C518" s="53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</row>
    <row r="519" spans="1:56" x14ac:dyDescent="0.15">
      <c r="A519" s="38"/>
      <c r="B519" s="38"/>
      <c r="C519" s="53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</row>
    <row r="520" spans="1:56" x14ac:dyDescent="0.15">
      <c r="A520" s="38"/>
      <c r="B520" s="38"/>
      <c r="C520" s="53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</row>
    <row r="521" spans="1:56" x14ac:dyDescent="0.15">
      <c r="A521" s="38"/>
      <c r="B521" s="38"/>
      <c r="C521" s="53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</row>
    <row r="522" spans="1:56" x14ac:dyDescent="0.15">
      <c r="A522" s="38"/>
      <c r="B522" s="38"/>
      <c r="C522" s="53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</row>
    <row r="523" spans="1:56" x14ac:dyDescent="0.15">
      <c r="A523" s="38"/>
      <c r="B523" s="38"/>
      <c r="C523" s="53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</row>
    <row r="524" spans="1:56" x14ac:dyDescent="0.15">
      <c r="A524" s="38"/>
      <c r="B524" s="38"/>
      <c r="C524" s="53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</row>
    <row r="525" spans="1:56" x14ac:dyDescent="0.15">
      <c r="A525" s="38"/>
      <c r="B525" s="38"/>
      <c r="C525" s="53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</row>
    <row r="526" spans="1:56" x14ac:dyDescent="0.15">
      <c r="A526" s="38"/>
      <c r="B526" s="38"/>
      <c r="C526" s="53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</row>
    <row r="527" spans="1:56" x14ac:dyDescent="0.15">
      <c r="A527" s="38"/>
      <c r="B527" s="38"/>
      <c r="C527" s="53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</row>
    <row r="528" spans="1:56" x14ac:dyDescent="0.15">
      <c r="A528" s="38"/>
      <c r="B528" s="38"/>
      <c r="C528" s="53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</row>
    <row r="529" spans="1:56" x14ac:dyDescent="0.15">
      <c r="A529" s="38"/>
      <c r="B529" s="38"/>
      <c r="C529" s="53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</row>
    <row r="530" spans="1:56" x14ac:dyDescent="0.15">
      <c r="A530" s="38"/>
      <c r="B530" s="38"/>
      <c r="C530" s="53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</row>
    <row r="531" spans="1:56" x14ac:dyDescent="0.15">
      <c r="A531" s="38"/>
      <c r="B531" s="38"/>
      <c r="C531" s="53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</row>
    <row r="532" spans="1:56" x14ac:dyDescent="0.15">
      <c r="A532" s="38"/>
      <c r="B532" s="38"/>
      <c r="C532" s="53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</row>
    <row r="533" spans="1:56" x14ac:dyDescent="0.15">
      <c r="A533" s="38"/>
      <c r="B533" s="38"/>
      <c r="C533" s="53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</row>
    <row r="534" spans="1:56" x14ac:dyDescent="0.15">
      <c r="A534" s="38"/>
      <c r="B534" s="38"/>
      <c r="C534" s="53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</row>
    <row r="535" spans="1:56" x14ac:dyDescent="0.15">
      <c r="A535" s="38"/>
      <c r="B535" s="38"/>
      <c r="C535" s="53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</row>
    <row r="536" spans="1:56" x14ac:dyDescent="0.15">
      <c r="A536" s="38"/>
      <c r="B536" s="38"/>
      <c r="C536" s="53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</row>
    <row r="537" spans="1:56" x14ac:dyDescent="0.15">
      <c r="A537" s="38"/>
      <c r="B537" s="38"/>
      <c r="C537" s="53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</row>
    <row r="538" spans="1:56" x14ac:dyDescent="0.15">
      <c r="A538" s="38"/>
      <c r="B538" s="38"/>
      <c r="C538" s="53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</row>
    <row r="539" spans="1:56" x14ac:dyDescent="0.15">
      <c r="A539" s="38"/>
      <c r="B539" s="38"/>
      <c r="C539" s="53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</row>
    <row r="540" spans="1:56" x14ac:dyDescent="0.15">
      <c r="A540" s="38"/>
      <c r="B540" s="38"/>
      <c r="C540" s="53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</row>
    <row r="541" spans="1:56" x14ac:dyDescent="0.15">
      <c r="A541" s="38"/>
      <c r="B541" s="38"/>
      <c r="C541" s="53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</row>
    <row r="542" spans="1:56" x14ac:dyDescent="0.15">
      <c r="A542" s="38"/>
      <c r="B542" s="38"/>
      <c r="C542" s="53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</row>
    <row r="543" spans="1:56" x14ac:dyDescent="0.15">
      <c r="A543" s="38"/>
      <c r="B543" s="38"/>
      <c r="C543" s="53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</row>
    <row r="544" spans="1:56" x14ac:dyDescent="0.15">
      <c r="A544" s="38"/>
      <c r="B544" s="38"/>
      <c r="C544" s="53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</row>
    <row r="545" spans="1:56" x14ac:dyDescent="0.15">
      <c r="A545" s="38"/>
      <c r="B545" s="38"/>
      <c r="C545" s="53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</row>
    <row r="546" spans="1:56" x14ac:dyDescent="0.15">
      <c r="A546" s="38"/>
      <c r="B546" s="38"/>
      <c r="C546" s="53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</row>
    <row r="547" spans="1:56" x14ac:dyDescent="0.15">
      <c r="A547" s="38"/>
      <c r="B547" s="38"/>
      <c r="C547" s="53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</row>
    <row r="548" spans="1:56" x14ac:dyDescent="0.15">
      <c r="A548" s="38"/>
      <c r="B548" s="38"/>
      <c r="C548" s="53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</row>
    <row r="549" spans="1:56" x14ac:dyDescent="0.15">
      <c r="A549" s="38"/>
      <c r="B549" s="38"/>
      <c r="C549" s="53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</row>
    <row r="550" spans="1:56" x14ac:dyDescent="0.15">
      <c r="A550" s="38"/>
      <c r="B550" s="38"/>
      <c r="C550" s="53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</row>
    <row r="551" spans="1:56" x14ac:dyDescent="0.15">
      <c r="A551" s="38"/>
      <c r="B551" s="38"/>
      <c r="C551" s="53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</row>
    <row r="552" spans="1:56" x14ac:dyDescent="0.15">
      <c r="A552" s="38"/>
      <c r="B552" s="38"/>
      <c r="C552" s="53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</row>
    <row r="553" spans="1:56" x14ac:dyDescent="0.15">
      <c r="A553" s="38"/>
      <c r="B553" s="38"/>
      <c r="C553" s="53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</row>
    <row r="554" spans="1:56" x14ac:dyDescent="0.15">
      <c r="A554" s="38"/>
      <c r="B554" s="38"/>
      <c r="C554" s="53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</row>
    <row r="555" spans="1:56" x14ac:dyDescent="0.15">
      <c r="A555" s="38"/>
      <c r="B555" s="38"/>
      <c r="C555" s="53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</row>
    <row r="556" spans="1:56" x14ac:dyDescent="0.15">
      <c r="A556" s="38"/>
      <c r="B556" s="38"/>
      <c r="C556" s="53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</row>
    <row r="557" spans="1:56" x14ac:dyDescent="0.15">
      <c r="A557" s="38"/>
      <c r="B557" s="38"/>
      <c r="C557" s="53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</row>
    <row r="558" spans="1:56" x14ac:dyDescent="0.15">
      <c r="A558" s="38"/>
      <c r="B558" s="38"/>
      <c r="C558" s="53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</row>
    <row r="559" spans="1:56" x14ac:dyDescent="0.15">
      <c r="A559" s="38"/>
      <c r="B559" s="38"/>
      <c r="C559" s="53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</row>
    <row r="560" spans="1:56" x14ac:dyDescent="0.15">
      <c r="A560" s="38"/>
      <c r="B560" s="38"/>
      <c r="C560" s="53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</row>
    <row r="561" spans="1:56" x14ac:dyDescent="0.15">
      <c r="A561" s="38"/>
      <c r="B561" s="38"/>
      <c r="C561" s="53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</row>
    <row r="562" spans="1:56" x14ac:dyDescent="0.15">
      <c r="A562" s="38"/>
      <c r="B562" s="38"/>
      <c r="C562" s="53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</row>
    <row r="563" spans="1:56" x14ac:dyDescent="0.15">
      <c r="A563" s="38"/>
      <c r="B563" s="38"/>
      <c r="C563" s="53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</row>
    <row r="564" spans="1:56" x14ac:dyDescent="0.15">
      <c r="A564" s="38"/>
      <c r="B564" s="38"/>
      <c r="C564" s="53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</row>
    <row r="565" spans="1:56" x14ac:dyDescent="0.15">
      <c r="A565" s="38"/>
      <c r="B565" s="38"/>
      <c r="C565" s="53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</row>
    <row r="566" spans="1:56" x14ac:dyDescent="0.15">
      <c r="A566" s="38"/>
      <c r="B566" s="38"/>
      <c r="C566" s="53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</row>
    <row r="567" spans="1:56" x14ac:dyDescent="0.15">
      <c r="A567" s="38"/>
      <c r="B567" s="38"/>
      <c r="C567" s="53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</row>
    <row r="568" spans="1:56" x14ac:dyDescent="0.15">
      <c r="A568" s="38"/>
      <c r="B568" s="38"/>
      <c r="C568" s="53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</row>
    <row r="569" spans="1:56" x14ac:dyDescent="0.15">
      <c r="A569" s="38"/>
      <c r="B569" s="38"/>
      <c r="C569" s="53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</row>
    <row r="570" spans="1:56" x14ac:dyDescent="0.15">
      <c r="A570" s="38"/>
      <c r="B570" s="38"/>
      <c r="C570" s="53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</row>
    <row r="571" spans="1:56" x14ac:dyDescent="0.15">
      <c r="A571" s="38"/>
      <c r="B571" s="38"/>
      <c r="C571" s="53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</row>
    <row r="572" spans="1:56" x14ac:dyDescent="0.15">
      <c r="A572" s="38"/>
      <c r="B572" s="38"/>
      <c r="C572" s="53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</row>
    <row r="573" spans="1:56" x14ac:dyDescent="0.15">
      <c r="A573" s="38"/>
      <c r="B573" s="38"/>
      <c r="C573" s="53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</row>
    <row r="574" spans="1:56" x14ac:dyDescent="0.15">
      <c r="A574" s="38"/>
      <c r="B574" s="38"/>
      <c r="C574" s="53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</row>
    <row r="575" spans="1:56" x14ac:dyDescent="0.15">
      <c r="A575" s="38"/>
      <c r="B575" s="38"/>
      <c r="C575" s="53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</row>
    <row r="576" spans="1:56" x14ac:dyDescent="0.15">
      <c r="A576" s="38"/>
      <c r="B576" s="38"/>
      <c r="C576" s="53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</row>
    <row r="577" spans="1:56" x14ac:dyDescent="0.15">
      <c r="A577" s="38"/>
      <c r="B577" s="38"/>
      <c r="C577" s="53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</row>
    <row r="578" spans="1:56" x14ac:dyDescent="0.15">
      <c r="A578" s="38"/>
      <c r="B578" s="38"/>
      <c r="C578" s="53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</row>
    <row r="579" spans="1:56" x14ac:dyDescent="0.15">
      <c r="A579" s="38"/>
      <c r="B579" s="38"/>
      <c r="C579" s="53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</row>
    <row r="580" spans="1:56" x14ac:dyDescent="0.15">
      <c r="A580" s="38"/>
      <c r="B580" s="38"/>
      <c r="C580" s="53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</row>
    <row r="581" spans="1:56" x14ac:dyDescent="0.15">
      <c r="A581" s="38"/>
      <c r="B581" s="38"/>
      <c r="C581" s="53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</row>
    <row r="582" spans="1:56" x14ac:dyDescent="0.15">
      <c r="A582" s="38"/>
      <c r="B582" s="38"/>
      <c r="C582" s="53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</row>
    <row r="583" spans="1:56" x14ac:dyDescent="0.15">
      <c r="A583" s="38"/>
      <c r="B583" s="38"/>
      <c r="C583" s="53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</row>
    <row r="584" spans="1:56" x14ac:dyDescent="0.15">
      <c r="A584" s="38"/>
      <c r="B584" s="38"/>
      <c r="C584" s="53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</row>
    <row r="585" spans="1:56" x14ac:dyDescent="0.15">
      <c r="A585" s="38"/>
      <c r="B585" s="38"/>
      <c r="C585" s="53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</row>
    <row r="586" spans="1:56" x14ac:dyDescent="0.15">
      <c r="A586" s="38"/>
      <c r="B586" s="38"/>
      <c r="C586" s="53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</row>
    <row r="587" spans="1:56" x14ac:dyDescent="0.15">
      <c r="A587" s="38"/>
      <c r="B587" s="38"/>
      <c r="C587" s="53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</row>
    <row r="588" spans="1:56" x14ac:dyDescent="0.15">
      <c r="A588" s="38"/>
      <c r="B588" s="38"/>
      <c r="C588" s="53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</row>
    <row r="589" spans="1:56" x14ac:dyDescent="0.15">
      <c r="A589" s="38"/>
      <c r="B589" s="38"/>
      <c r="C589" s="53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</row>
    <row r="590" spans="1:56" x14ac:dyDescent="0.15">
      <c r="A590" s="38"/>
      <c r="B590" s="38"/>
      <c r="C590" s="53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</row>
    <row r="591" spans="1:56" x14ac:dyDescent="0.15">
      <c r="A591" s="38"/>
      <c r="B591" s="38"/>
      <c r="C591" s="53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</row>
    <row r="592" spans="1:56" x14ac:dyDescent="0.15">
      <c r="A592" s="38"/>
      <c r="B592" s="38"/>
      <c r="C592" s="53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</row>
    <row r="593" spans="1:56" x14ac:dyDescent="0.15">
      <c r="A593" s="38"/>
      <c r="B593" s="38"/>
      <c r="C593" s="53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</row>
    <row r="594" spans="1:56" x14ac:dyDescent="0.15">
      <c r="A594" s="38"/>
      <c r="B594" s="38"/>
      <c r="C594" s="53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</row>
    <row r="595" spans="1:56" x14ac:dyDescent="0.15">
      <c r="A595" s="38"/>
      <c r="B595" s="38"/>
      <c r="C595" s="53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</row>
    <row r="596" spans="1:56" x14ac:dyDescent="0.15">
      <c r="A596" s="38"/>
      <c r="B596" s="38"/>
      <c r="C596" s="53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</row>
    <row r="597" spans="1:56" x14ac:dyDescent="0.15">
      <c r="A597" s="38"/>
      <c r="B597" s="38"/>
      <c r="C597" s="53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</row>
    <row r="598" spans="1:56" x14ac:dyDescent="0.15">
      <c r="A598" s="38"/>
      <c r="B598" s="38"/>
      <c r="C598" s="53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</row>
    <row r="599" spans="1:56" x14ac:dyDescent="0.15">
      <c r="A599" s="38"/>
      <c r="B599" s="38"/>
      <c r="C599" s="53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</row>
    <row r="600" spans="1:56" x14ac:dyDescent="0.15">
      <c r="A600" s="38"/>
      <c r="B600" s="38"/>
      <c r="C600" s="53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</row>
    <row r="601" spans="1:56" x14ac:dyDescent="0.15">
      <c r="A601" s="38"/>
      <c r="B601" s="38"/>
      <c r="C601" s="53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</row>
    <row r="602" spans="1:56" x14ac:dyDescent="0.15">
      <c r="A602" s="38"/>
      <c r="B602" s="38"/>
      <c r="C602" s="53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</row>
    <row r="603" spans="1:56" x14ac:dyDescent="0.15">
      <c r="A603" s="38"/>
      <c r="B603" s="38"/>
      <c r="C603" s="53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</row>
    <row r="604" spans="1:56" x14ac:dyDescent="0.15">
      <c r="A604" s="38"/>
      <c r="B604" s="38"/>
      <c r="C604" s="53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</row>
    <row r="605" spans="1:56" x14ac:dyDescent="0.15">
      <c r="A605" s="38"/>
      <c r="B605" s="38"/>
      <c r="C605" s="53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</row>
    <row r="606" spans="1:56" x14ac:dyDescent="0.15">
      <c r="A606" s="38"/>
      <c r="B606" s="38"/>
      <c r="C606" s="53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</row>
    <row r="607" spans="1:56" x14ac:dyDescent="0.15">
      <c r="A607" s="38"/>
      <c r="B607" s="38"/>
      <c r="C607" s="53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</row>
    <row r="608" spans="1:56" x14ac:dyDescent="0.15">
      <c r="A608" s="38"/>
      <c r="B608" s="38"/>
      <c r="C608" s="53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</row>
    <row r="609" spans="1:56" x14ac:dyDescent="0.15">
      <c r="A609" s="38"/>
      <c r="B609" s="38"/>
      <c r="C609" s="53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</row>
    <row r="610" spans="1:56" x14ac:dyDescent="0.15">
      <c r="A610" s="38"/>
      <c r="B610" s="38"/>
      <c r="C610" s="53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</row>
    <row r="611" spans="1:56" x14ac:dyDescent="0.15">
      <c r="A611" s="38"/>
      <c r="B611" s="38"/>
      <c r="C611" s="53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</row>
    <row r="612" spans="1:56" x14ac:dyDescent="0.15">
      <c r="A612" s="38"/>
      <c r="B612" s="38"/>
      <c r="C612" s="53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</row>
    <row r="613" spans="1:56" x14ac:dyDescent="0.15">
      <c r="A613" s="38"/>
      <c r="B613" s="38"/>
      <c r="C613" s="53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</row>
    <row r="614" spans="1:56" x14ac:dyDescent="0.15">
      <c r="A614" s="38"/>
      <c r="B614" s="38"/>
      <c r="C614" s="53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</row>
    <row r="615" spans="1:56" x14ac:dyDescent="0.15">
      <c r="A615" s="38"/>
      <c r="B615" s="38"/>
      <c r="C615" s="53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</row>
    <row r="616" spans="1:56" x14ac:dyDescent="0.15">
      <c r="A616" s="38"/>
      <c r="B616" s="38"/>
      <c r="C616" s="53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</row>
    <row r="617" spans="1:56" x14ac:dyDescent="0.15">
      <c r="A617" s="38"/>
      <c r="B617" s="38"/>
      <c r="C617" s="53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</row>
    <row r="618" spans="1:56" x14ac:dyDescent="0.15">
      <c r="A618" s="38"/>
      <c r="B618" s="38"/>
      <c r="C618" s="53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</row>
    <row r="619" spans="1:56" x14ac:dyDescent="0.15">
      <c r="A619" s="38"/>
      <c r="B619" s="38"/>
      <c r="C619" s="53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</row>
    <row r="620" spans="1:56" x14ac:dyDescent="0.15">
      <c r="A620" s="38"/>
      <c r="B620" s="38"/>
      <c r="C620" s="53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</row>
    <row r="621" spans="1:56" x14ac:dyDescent="0.15">
      <c r="A621" s="38"/>
      <c r="B621" s="38"/>
      <c r="C621" s="53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</row>
    <row r="622" spans="1:56" x14ac:dyDescent="0.15">
      <c r="A622" s="38"/>
      <c r="B622" s="38"/>
      <c r="C622" s="53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</row>
    <row r="623" spans="1:56" x14ac:dyDescent="0.15">
      <c r="A623" s="38"/>
      <c r="B623" s="38"/>
      <c r="C623" s="53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</row>
    <row r="624" spans="1:56" x14ac:dyDescent="0.15">
      <c r="A624" s="38"/>
      <c r="B624" s="38"/>
      <c r="C624" s="53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</row>
    <row r="625" spans="1:56" x14ac:dyDescent="0.15">
      <c r="A625" s="38"/>
      <c r="B625" s="38"/>
      <c r="C625" s="53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</row>
    <row r="626" spans="1:56" x14ac:dyDescent="0.15">
      <c r="A626" s="38"/>
      <c r="B626" s="38"/>
      <c r="C626" s="53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</row>
    <row r="627" spans="1:56" x14ac:dyDescent="0.15">
      <c r="A627" s="38"/>
      <c r="B627" s="38"/>
      <c r="C627" s="53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</row>
    <row r="628" spans="1:56" x14ac:dyDescent="0.15">
      <c r="A628" s="38"/>
      <c r="B628" s="38"/>
      <c r="C628" s="53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</row>
    <row r="629" spans="1:56" x14ac:dyDescent="0.15">
      <c r="A629" s="38"/>
      <c r="B629" s="38"/>
      <c r="C629" s="53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</row>
    <row r="630" spans="1:56" x14ac:dyDescent="0.15">
      <c r="A630" s="38"/>
      <c r="B630" s="38"/>
      <c r="C630" s="53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</row>
    <row r="631" spans="1:56" x14ac:dyDescent="0.15">
      <c r="A631" s="38"/>
      <c r="B631" s="38"/>
      <c r="C631" s="53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</row>
    <row r="632" spans="1:56" x14ac:dyDescent="0.15">
      <c r="A632" s="38"/>
      <c r="B632" s="38"/>
      <c r="C632" s="53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</row>
    <row r="633" spans="1:56" x14ac:dyDescent="0.15">
      <c r="A633" s="38"/>
      <c r="B633" s="38"/>
      <c r="C633" s="53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</row>
    <row r="634" spans="1:56" x14ac:dyDescent="0.15">
      <c r="A634" s="38"/>
      <c r="B634" s="38"/>
      <c r="C634" s="53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</row>
    <row r="635" spans="1:56" x14ac:dyDescent="0.15">
      <c r="A635" s="38"/>
      <c r="B635" s="38"/>
      <c r="C635" s="53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</row>
    <row r="636" spans="1:56" x14ac:dyDescent="0.15">
      <c r="A636" s="38"/>
      <c r="B636" s="38"/>
      <c r="C636" s="53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</row>
    <row r="637" spans="1:56" x14ac:dyDescent="0.15">
      <c r="A637" s="38"/>
      <c r="B637" s="38"/>
      <c r="C637" s="53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</row>
    <row r="638" spans="1:56" x14ac:dyDescent="0.15">
      <c r="A638" s="38"/>
      <c r="B638" s="38"/>
      <c r="C638" s="53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</row>
    <row r="639" spans="1:56" x14ac:dyDescent="0.15">
      <c r="A639" s="38"/>
      <c r="B639" s="38"/>
      <c r="C639" s="53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</row>
    <row r="640" spans="1:56" x14ac:dyDescent="0.15">
      <c r="A640" s="38"/>
      <c r="B640" s="38"/>
      <c r="C640" s="53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</row>
    <row r="641" spans="1:56" x14ac:dyDescent="0.15">
      <c r="A641" s="38"/>
      <c r="B641" s="38"/>
      <c r="C641" s="53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</row>
    <row r="642" spans="1:56" x14ac:dyDescent="0.15">
      <c r="A642" s="38"/>
      <c r="B642" s="38"/>
      <c r="C642" s="53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</row>
    <row r="643" spans="1:56" x14ac:dyDescent="0.15">
      <c r="A643" s="38"/>
      <c r="B643" s="38"/>
      <c r="C643" s="53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</row>
    <row r="644" spans="1:56" x14ac:dyDescent="0.15">
      <c r="A644" s="38"/>
      <c r="B644" s="38"/>
      <c r="C644" s="53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</row>
    <row r="645" spans="1:56" x14ac:dyDescent="0.15">
      <c r="A645" s="38"/>
      <c r="B645" s="38"/>
      <c r="C645" s="53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</row>
    <row r="646" spans="1:56" x14ac:dyDescent="0.15">
      <c r="A646" s="38"/>
      <c r="B646" s="38"/>
      <c r="C646" s="53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</row>
    <row r="647" spans="1:56" x14ac:dyDescent="0.15">
      <c r="A647" s="38"/>
      <c r="B647" s="38"/>
      <c r="C647" s="53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</row>
    <row r="648" spans="1:56" x14ac:dyDescent="0.15">
      <c r="A648" s="38"/>
      <c r="B648" s="38"/>
      <c r="C648" s="53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</row>
    <row r="649" spans="1:56" x14ac:dyDescent="0.15">
      <c r="A649" s="38"/>
      <c r="B649" s="38"/>
      <c r="C649" s="53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</row>
    <row r="650" spans="1:56" x14ac:dyDescent="0.15">
      <c r="A650" s="38"/>
      <c r="B650" s="38"/>
      <c r="C650" s="53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</row>
    <row r="651" spans="1:56" x14ac:dyDescent="0.15">
      <c r="A651" s="38"/>
      <c r="B651" s="38"/>
      <c r="C651" s="53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</row>
    <row r="652" spans="1:56" x14ac:dyDescent="0.15">
      <c r="A652" s="38"/>
      <c r="B652" s="38"/>
      <c r="C652" s="53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</row>
    <row r="653" spans="1:56" x14ac:dyDescent="0.15">
      <c r="A653" s="38"/>
      <c r="B653" s="38"/>
      <c r="C653" s="53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</row>
    <row r="654" spans="1:56" x14ac:dyDescent="0.15">
      <c r="A654" s="38"/>
      <c r="B654" s="38"/>
      <c r="C654" s="53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</row>
    <row r="655" spans="1:56" x14ac:dyDescent="0.15">
      <c r="A655" s="38"/>
      <c r="B655" s="38"/>
      <c r="C655" s="53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</row>
    <row r="656" spans="1:56" x14ac:dyDescent="0.15">
      <c r="A656" s="38"/>
      <c r="B656" s="38"/>
      <c r="C656" s="53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</row>
    <row r="657" spans="1:56" x14ac:dyDescent="0.15">
      <c r="A657" s="38"/>
      <c r="B657" s="38"/>
      <c r="C657" s="53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</row>
    <row r="658" spans="1:56" x14ac:dyDescent="0.15">
      <c r="A658" s="38"/>
      <c r="B658" s="38"/>
      <c r="C658" s="53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</row>
    <row r="659" spans="1:56" x14ac:dyDescent="0.15">
      <c r="A659" s="38"/>
      <c r="B659" s="38"/>
      <c r="C659" s="53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</row>
    <row r="660" spans="1:56" x14ac:dyDescent="0.15">
      <c r="A660" s="38"/>
      <c r="B660" s="38"/>
      <c r="C660" s="53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</row>
    <row r="661" spans="1:56" x14ac:dyDescent="0.15">
      <c r="A661" s="38"/>
      <c r="B661" s="38"/>
      <c r="C661" s="53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</row>
    <row r="662" spans="1:56" x14ac:dyDescent="0.15">
      <c r="A662" s="38"/>
      <c r="B662" s="38"/>
      <c r="C662" s="53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</row>
    <row r="663" spans="1:56" x14ac:dyDescent="0.15">
      <c r="A663" s="38"/>
      <c r="B663" s="38"/>
      <c r="C663" s="53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</row>
    <row r="664" spans="1:56" x14ac:dyDescent="0.15">
      <c r="A664" s="38"/>
      <c r="B664" s="38"/>
      <c r="C664" s="53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</row>
    <row r="665" spans="1:56" x14ac:dyDescent="0.15">
      <c r="A665" s="38"/>
      <c r="B665" s="38"/>
      <c r="C665" s="53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</row>
    <row r="666" spans="1:56" x14ac:dyDescent="0.15">
      <c r="A666" s="38"/>
      <c r="B666" s="38"/>
      <c r="C666" s="53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</row>
    <row r="667" spans="1:56" x14ac:dyDescent="0.15">
      <c r="A667" s="38"/>
      <c r="B667" s="38"/>
      <c r="C667" s="53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</row>
    <row r="668" spans="1:56" x14ac:dyDescent="0.15">
      <c r="A668" s="38"/>
      <c r="B668" s="38"/>
      <c r="C668" s="53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</row>
    <row r="669" spans="1:56" x14ac:dyDescent="0.15">
      <c r="A669" s="38"/>
      <c r="B669" s="38"/>
      <c r="C669" s="53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</row>
    <row r="670" spans="1:56" x14ac:dyDescent="0.15">
      <c r="A670" s="38"/>
      <c r="B670" s="38"/>
      <c r="C670" s="53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</row>
    <row r="671" spans="1:56" x14ac:dyDescent="0.15">
      <c r="A671" s="38"/>
      <c r="B671" s="38"/>
      <c r="C671" s="53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</row>
    <row r="672" spans="1:56" x14ac:dyDescent="0.15">
      <c r="A672" s="38"/>
      <c r="B672" s="38"/>
      <c r="C672" s="53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</row>
    <row r="673" spans="1:56" x14ac:dyDescent="0.15">
      <c r="A673" s="38"/>
      <c r="B673" s="38"/>
      <c r="C673" s="53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</row>
    <row r="674" spans="1:56" x14ac:dyDescent="0.15">
      <c r="A674" s="38"/>
      <c r="B674" s="38"/>
      <c r="C674" s="53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</row>
    <row r="675" spans="1:56" x14ac:dyDescent="0.15">
      <c r="A675" s="38"/>
      <c r="B675" s="38"/>
      <c r="C675" s="53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</row>
    <row r="676" spans="1:56" x14ac:dyDescent="0.15">
      <c r="A676" s="38"/>
      <c r="B676" s="38"/>
      <c r="C676" s="53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</row>
    <row r="677" spans="1:56" x14ac:dyDescent="0.15">
      <c r="A677" s="38"/>
      <c r="B677" s="38"/>
      <c r="C677" s="53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</row>
    <row r="678" spans="1:56" x14ac:dyDescent="0.15">
      <c r="A678" s="38"/>
      <c r="B678" s="38"/>
      <c r="C678" s="53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</row>
    <row r="679" spans="1:56" x14ac:dyDescent="0.15">
      <c r="A679" s="38"/>
      <c r="B679" s="38"/>
      <c r="C679" s="53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</row>
    <row r="680" spans="1:56" x14ac:dyDescent="0.15">
      <c r="A680" s="38"/>
      <c r="B680" s="38"/>
      <c r="C680" s="53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</row>
    <row r="681" spans="1:56" x14ac:dyDescent="0.15">
      <c r="A681" s="38"/>
      <c r="B681" s="38"/>
      <c r="C681" s="53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</row>
    <row r="682" spans="1:56" x14ac:dyDescent="0.15">
      <c r="A682" s="38"/>
      <c r="B682" s="38"/>
      <c r="C682" s="53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</row>
    <row r="683" spans="1:56" x14ac:dyDescent="0.15">
      <c r="A683" s="38"/>
      <c r="B683" s="38"/>
      <c r="C683" s="53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</row>
    <row r="684" spans="1:56" x14ac:dyDescent="0.15">
      <c r="A684" s="38"/>
      <c r="B684" s="38"/>
      <c r="C684" s="53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</row>
    <row r="685" spans="1:56" x14ac:dyDescent="0.15">
      <c r="A685" s="38"/>
      <c r="B685" s="38"/>
      <c r="C685" s="53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</row>
    <row r="686" spans="1:56" x14ac:dyDescent="0.15">
      <c r="A686" s="38"/>
      <c r="B686" s="38"/>
      <c r="C686" s="53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</row>
    <row r="687" spans="1:56" x14ac:dyDescent="0.15">
      <c r="A687" s="38"/>
      <c r="B687" s="38"/>
      <c r="C687" s="53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</row>
    <row r="688" spans="1:56" x14ac:dyDescent="0.15">
      <c r="A688" s="38"/>
      <c r="B688" s="38"/>
      <c r="C688" s="53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</row>
    <row r="689" spans="1:56" x14ac:dyDescent="0.15">
      <c r="A689" s="38"/>
      <c r="B689" s="38"/>
      <c r="C689" s="53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</row>
    <row r="690" spans="1:56" x14ac:dyDescent="0.15">
      <c r="A690" s="38"/>
      <c r="B690" s="38"/>
      <c r="C690" s="53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</row>
    <row r="691" spans="1:56" x14ac:dyDescent="0.15">
      <c r="A691" s="38"/>
      <c r="B691" s="38"/>
      <c r="C691" s="53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</row>
    <row r="692" spans="1:56" x14ac:dyDescent="0.15">
      <c r="A692" s="38"/>
      <c r="B692" s="38"/>
      <c r="C692" s="53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</row>
    <row r="693" spans="1:56" x14ac:dyDescent="0.15">
      <c r="A693" s="38"/>
      <c r="B693" s="38"/>
      <c r="C693" s="53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</row>
    <row r="694" spans="1:56" x14ac:dyDescent="0.15">
      <c r="A694" s="38"/>
      <c r="B694" s="38"/>
      <c r="C694" s="53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</row>
    <row r="695" spans="1:56" x14ac:dyDescent="0.15">
      <c r="A695" s="38"/>
      <c r="B695" s="38"/>
      <c r="C695" s="53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</row>
    <row r="696" spans="1:56" x14ac:dyDescent="0.15">
      <c r="A696" s="38"/>
      <c r="B696" s="38"/>
      <c r="C696" s="53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</row>
    <row r="697" spans="1:56" x14ac:dyDescent="0.15">
      <c r="A697" s="38"/>
      <c r="B697" s="38"/>
      <c r="C697" s="53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</row>
    <row r="698" spans="1:56" x14ac:dyDescent="0.15">
      <c r="A698" s="38"/>
      <c r="B698" s="38"/>
      <c r="C698" s="53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</row>
    <row r="699" spans="1:56" x14ac:dyDescent="0.15">
      <c r="A699" s="38"/>
      <c r="B699" s="38"/>
      <c r="C699" s="53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</row>
    <row r="700" spans="1:56" x14ac:dyDescent="0.15">
      <c r="A700" s="38"/>
      <c r="B700" s="38"/>
      <c r="C700" s="53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</row>
    <row r="701" spans="1:56" x14ac:dyDescent="0.15">
      <c r="A701" s="38"/>
      <c r="B701" s="38"/>
      <c r="C701" s="53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</row>
    <row r="702" spans="1:56" x14ac:dyDescent="0.15">
      <c r="A702" s="38"/>
      <c r="B702" s="38"/>
      <c r="C702" s="53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</row>
    <row r="703" spans="1:56" x14ac:dyDescent="0.15">
      <c r="A703" s="38"/>
      <c r="B703" s="38"/>
      <c r="C703" s="53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</row>
    <row r="704" spans="1:56" x14ac:dyDescent="0.15">
      <c r="A704" s="38"/>
      <c r="B704" s="38"/>
      <c r="C704" s="53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</row>
    <row r="705" spans="1:56" x14ac:dyDescent="0.15">
      <c r="A705" s="38"/>
      <c r="B705" s="38"/>
      <c r="C705" s="53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</row>
    <row r="706" spans="1:56" x14ac:dyDescent="0.15">
      <c r="A706" s="38"/>
      <c r="B706" s="38"/>
      <c r="C706" s="53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</row>
    <row r="707" spans="1:56" x14ac:dyDescent="0.15">
      <c r="A707" s="38"/>
      <c r="B707" s="38"/>
      <c r="C707" s="53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</row>
    <row r="708" spans="1:56" x14ac:dyDescent="0.15">
      <c r="A708" s="38"/>
      <c r="B708" s="38"/>
      <c r="C708" s="53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</row>
    <row r="709" spans="1:56" x14ac:dyDescent="0.15">
      <c r="A709" s="38"/>
      <c r="B709" s="38"/>
      <c r="C709" s="53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</row>
    <row r="710" spans="1:56" x14ac:dyDescent="0.15">
      <c r="A710" s="38"/>
      <c r="B710" s="38"/>
      <c r="C710" s="53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</row>
    <row r="711" spans="1:56" x14ac:dyDescent="0.15">
      <c r="A711" s="38"/>
      <c r="B711" s="38"/>
      <c r="C711" s="53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</row>
    <row r="712" spans="1:56" x14ac:dyDescent="0.15">
      <c r="A712" s="38"/>
      <c r="B712" s="38"/>
      <c r="C712" s="53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</row>
    <row r="713" spans="1:56" x14ac:dyDescent="0.15">
      <c r="A713" s="38"/>
      <c r="B713" s="38"/>
      <c r="C713" s="53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</row>
    <row r="714" spans="1:56" x14ac:dyDescent="0.15">
      <c r="A714" s="38"/>
      <c r="B714" s="38"/>
      <c r="C714" s="53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</row>
    <row r="715" spans="1:56" x14ac:dyDescent="0.15">
      <c r="A715" s="38"/>
      <c r="B715" s="38"/>
      <c r="C715" s="53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</row>
    <row r="716" spans="1:56" x14ac:dyDescent="0.15">
      <c r="A716" s="38"/>
      <c r="B716" s="38"/>
      <c r="C716" s="53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</row>
    <row r="717" spans="1:56" x14ac:dyDescent="0.15">
      <c r="A717" s="38"/>
      <c r="B717" s="38"/>
      <c r="C717" s="53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</row>
    <row r="718" spans="1:56" x14ac:dyDescent="0.15">
      <c r="A718" s="38"/>
      <c r="B718" s="38"/>
      <c r="C718" s="53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</row>
    <row r="719" spans="1:56" x14ac:dyDescent="0.15">
      <c r="A719" s="38"/>
      <c r="B719" s="38"/>
      <c r="C719" s="53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</row>
    <row r="720" spans="1:56" x14ac:dyDescent="0.15">
      <c r="A720" s="38"/>
      <c r="B720" s="38"/>
      <c r="C720" s="53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</row>
    <row r="721" spans="1:56" x14ac:dyDescent="0.15">
      <c r="A721" s="38"/>
      <c r="B721" s="38"/>
      <c r="C721" s="53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</row>
    <row r="722" spans="1:56" x14ac:dyDescent="0.15">
      <c r="A722" s="38"/>
      <c r="B722" s="38"/>
      <c r="C722" s="53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</row>
    <row r="723" spans="1:56" x14ac:dyDescent="0.15">
      <c r="A723" s="38"/>
      <c r="B723" s="38"/>
      <c r="C723" s="53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</row>
    <row r="724" spans="1:56" x14ac:dyDescent="0.15">
      <c r="A724" s="38"/>
      <c r="B724" s="38"/>
      <c r="C724" s="53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</row>
    <row r="725" spans="1:56" x14ac:dyDescent="0.15">
      <c r="A725" s="38"/>
      <c r="B725" s="38"/>
      <c r="C725" s="53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</row>
    <row r="726" spans="1:56" x14ac:dyDescent="0.15">
      <c r="A726" s="38"/>
      <c r="B726" s="38"/>
      <c r="C726" s="53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</row>
    <row r="727" spans="1:56" x14ac:dyDescent="0.15">
      <c r="A727" s="38"/>
      <c r="B727" s="38"/>
      <c r="C727" s="53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</row>
    <row r="728" spans="1:56" x14ac:dyDescent="0.15">
      <c r="A728" s="38"/>
      <c r="B728" s="38"/>
      <c r="C728" s="53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</row>
    <row r="729" spans="1:56" x14ac:dyDescent="0.15">
      <c r="A729" s="38"/>
      <c r="B729" s="38"/>
      <c r="C729" s="53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</row>
    <row r="730" spans="1:56" x14ac:dyDescent="0.15">
      <c r="A730" s="38"/>
      <c r="B730" s="38"/>
      <c r="C730" s="53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</row>
    <row r="731" spans="1:56" x14ac:dyDescent="0.15">
      <c r="A731" s="38"/>
      <c r="B731" s="38"/>
      <c r="C731" s="53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</row>
    <row r="732" spans="1:56" x14ac:dyDescent="0.15">
      <c r="A732" s="38"/>
      <c r="B732" s="38"/>
      <c r="C732" s="53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</row>
    <row r="733" spans="1:56" x14ac:dyDescent="0.15">
      <c r="A733" s="38"/>
      <c r="B733" s="38"/>
      <c r="C733" s="53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</row>
    <row r="734" spans="1:56" x14ac:dyDescent="0.15">
      <c r="A734" s="38"/>
      <c r="B734" s="38"/>
      <c r="C734" s="53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</row>
    <row r="735" spans="1:56" x14ac:dyDescent="0.15">
      <c r="A735" s="38"/>
      <c r="B735" s="38"/>
      <c r="C735" s="53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</row>
    <row r="736" spans="1:56" x14ac:dyDescent="0.15">
      <c r="A736" s="38"/>
      <c r="B736" s="38"/>
      <c r="C736" s="53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</row>
    <row r="737" spans="1:56" x14ac:dyDescent="0.15">
      <c r="A737" s="38"/>
      <c r="B737" s="38"/>
      <c r="C737" s="53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</row>
    <row r="738" spans="1:56" x14ac:dyDescent="0.15">
      <c r="A738" s="38"/>
      <c r="B738" s="38"/>
      <c r="C738" s="53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</row>
    <row r="739" spans="1:56" x14ac:dyDescent="0.15">
      <c r="A739" s="38"/>
      <c r="B739" s="38"/>
      <c r="C739" s="53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</row>
    <row r="740" spans="1:56" x14ac:dyDescent="0.15">
      <c r="A740" s="38"/>
      <c r="B740" s="38"/>
      <c r="C740" s="53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</row>
    <row r="741" spans="1:56" x14ac:dyDescent="0.15">
      <c r="A741" s="38"/>
      <c r="B741" s="38"/>
      <c r="C741" s="53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</row>
    <row r="742" spans="1:56" x14ac:dyDescent="0.15">
      <c r="A742" s="38"/>
      <c r="B742" s="38"/>
      <c r="C742" s="53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</row>
    <row r="743" spans="1:56" x14ac:dyDescent="0.15">
      <c r="A743" s="38"/>
      <c r="B743" s="38"/>
      <c r="C743" s="53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</row>
    <row r="744" spans="1:56" x14ac:dyDescent="0.15">
      <c r="A744" s="38"/>
      <c r="B744" s="38"/>
      <c r="C744" s="53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</row>
    <row r="745" spans="1:56" x14ac:dyDescent="0.15">
      <c r="A745" s="38"/>
      <c r="B745" s="38"/>
      <c r="C745" s="53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</row>
    <row r="746" spans="1:56" x14ac:dyDescent="0.15">
      <c r="A746" s="38"/>
      <c r="B746" s="38"/>
      <c r="C746" s="53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</row>
    <row r="747" spans="1:56" x14ac:dyDescent="0.15">
      <c r="A747" s="38"/>
      <c r="B747" s="38"/>
      <c r="C747" s="53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</row>
    <row r="748" spans="1:56" x14ac:dyDescent="0.15">
      <c r="A748" s="38"/>
      <c r="B748" s="38"/>
      <c r="C748" s="53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</row>
    <row r="749" spans="1:56" x14ac:dyDescent="0.15">
      <c r="A749" s="38"/>
      <c r="B749" s="38"/>
      <c r="C749" s="53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</row>
    <row r="750" spans="1:56" x14ac:dyDescent="0.15">
      <c r="A750" s="38"/>
      <c r="B750" s="38"/>
      <c r="C750" s="53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</row>
    <row r="751" spans="1:56" x14ac:dyDescent="0.15">
      <c r="A751" s="38"/>
      <c r="B751" s="38"/>
      <c r="C751" s="53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</row>
    <row r="752" spans="1:56" x14ac:dyDescent="0.15">
      <c r="A752" s="38"/>
      <c r="B752" s="38"/>
      <c r="C752" s="53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</row>
    <row r="753" spans="1:56" x14ac:dyDescent="0.15">
      <c r="A753" s="38"/>
      <c r="B753" s="38"/>
      <c r="C753" s="53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</row>
    <row r="754" spans="1:56" x14ac:dyDescent="0.15">
      <c r="A754" s="38"/>
      <c r="B754" s="38"/>
      <c r="C754" s="53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</row>
    <row r="755" spans="1:56" x14ac:dyDescent="0.15">
      <c r="A755" s="38"/>
      <c r="B755" s="38"/>
      <c r="C755" s="53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</row>
    <row r="756" spans="1:56" x14ac:dyDescent="0.15">
      <c r="A756" s="38"/>
      <c r="B756" s="38"/>
      <c r="C756" s="53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</row>
    <row r="757" spans="1:56" x14ac:dyDescent="0.15">
      <c r="A757" s="38"/>
      <c r="B757" s="38"/>
      <c r="C757" s="53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</row>
    <row r="758" spans="1:56" x14ac:dyDescent="0.15">
      <c r="A758" s="38"/>
      <c r="B758" s="38"/>
      <c r="C758" s="53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</row>
    <row r="759" spans="1:56" x14ac:dyDescent="0.15">
      <c r="A759" s="38"/>
      <c r="B759" s="38"/>
      <c r="C759" s="53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</row>
    <row r="760" spans="1:56" x14ac:dyDescent="0.15">
      <c r="A760" s="38"/>
      <c r="B760" s="38"/>
      <c r="C760" s="53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</row>
    <row r="761" spans="1:56" x14ac:dyDescent="0.15">
      <c r="A761" s="38"/>
      <c r="B761" s="38"/>
      <c r="C761" s="53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</row>
    <row r="762" spans="1:56" x14ac:dyDescent="0.15">
      <c r="A762" s="38"/>
      <c r="B762" s="38"/>
      <c r="C762" s="53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</row>
    <row r="763" spans="1:56" x14ac:dyDescent="0.15">
      <c r="A763" s="38"/>
      <c r="B763" s="38"/>
      <c r="C763" s="53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</row>
    <row r="764" spans="1:56" x14ac:dyDescent="0.15">
      <c r="A764" s="38"/>
      <c r="B764" s="38"/>
      <c r="C764" s="53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</row>
    <row r="765" spans="1:56" x14ac:dyDescent="0.15">
      <c r="A765" s="38"/>
      <c r="B765" s="38"/>
      <c r="C765" s="53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</row>
    <row r="766" spans="1:56" x14ac:dyDescent="0.15">
      <c r="A766" s="38"/>
      <c r="B766" s="38"/>
      <c r="C766" s="53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</row>
    <row r="767" spans="1:56" x14ac:dyDescent="0.15">
      <c r="A767" s="38"/>
      <c r="B767" s="38"/>
      <c r="C767" s="53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</row>
    <row r="768" spans="1:56" x14ac:dyDescent="0.15">
      <c r="A768" s="38"/>
      <c r="B768" s="38"/>
      <c r="C768" s="53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</row>
    <row r="769" spans="1:56" x14ac:dyDescent="0.15">
      <c r="A769" s="38"/>
      <c r="B769" s="38"/>
      <c r="C769" s="53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</row>
    <row r="770" spans="1:56" x14ac:dyDescent="0.15">
      <c r="A770" s="38"/>
      <c r="B770" s="38"/>
      <c r="C770" s="53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</row>
    <row r="771" spans="1:56" x14ac:dyDescent="0.15">
      <c r="A771" s="38"/>
      <c r="B771" s="38"/>
      <c r="C771" s="53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</row>
    <row r="772" spans="1:56" x14ac:dyDescent="0.15">
      <c r="A772" s="38"/>
      <c r="B772" s="38"/>
      <c r="C772" s="53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</row>
    <row r="773" spans="1:56" x14ac:dyDescent="0.15">
      <c r="A773" s="38"/>
      <c r="B773" s="38"/>
      <c r="C773" s="53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</row>
    <row r="774" spans="1:56" x14ac:dyDescent="0.15">
      <c r="A774" s="38"/>
      <c r="B774" s="38"/>
      <c r="C774" s="53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</row>
    <row r="775" spans="1:56" x14ac:dyDescent="0.15">
      <c r="A775" s="38"/>
      <c r="B775" s="38"/>
      <c r="C775" s="53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</row>
    <row r="776" spans="1:56" x14ac:dyDescent="0.15">
      <c r="A776" s="38"/>
      <c r="B776" s="38"/>
      <c r="C776" s="53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</row>
    <row r="777" spans="1:56" x14ac:dyDescent="0.15">
      <c r="A777" s="38"/>
      <c r="B777" s="38"/>
      <c r="C777" s="53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</row>
    <row r="778" spans="1:56" x14ac:dyDescent="0.15">
      <c r="A778" s="38"/>
      <c r="B778" s="38"/>
      <c r="C778" s="53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</row>
    <row r="779" spans="1:56" x14ac:dyDescent="0.15">
      <c r="A779" s="38"/>
      <c r="B779" s="38"/>
      <c r="C779" s="53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</row>
    <row r="780" spans="1:56" x14ac:dyDescent="0.15">
      <c r="A780" s="38"/>
      <c r="B780" s="38"/>
      <c r="C780" s="53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</row>
    <row r="781" spans="1:56" x14ac:dyDescent="0.15">
      <c r="A781" s="38"/>
      <c r="B781" s="38"/>
      <c r="C781" s="53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</row>
    <row r="782" spans="1:56" x14ac:dyDescent="0.15">
      <c r="A782" s="38"/>
      <c r="B782" s="38"/>
      <c r="C782" s="53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</row>
    <row r="783" spans="1:56" x14ac:dyDescent="0.15">
      <c r="A783" s="38"/>
      <c r="B783" s="38"/>
      <c r="C783" s="53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</row>
    <row r="784" spans="1:56" x14ac:dyDescent="0.15">
      <c r="A784" s="38"/>
      <c r="B784" s="38"/>
      <c r="C784" s="53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</row>
    <row r="785" spans="1:56" x14ac:dyDescent="0.15">
      <c r="A785" s="38"/>
      <c r="B785" s="38"/>
      <c r="C785" s="53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</row>
    <row r="786" spans="1:56" x14ac:dyDescent="0.15">
      <c r="A786" s="38"/>
      <c r="B786" s="38"/>
      <c r="C786" s="53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</row>
    <row r="787" spans="1:56" x14ac:dyDescent="0.15">
      <c r="A787" s="38"/>
      <c r="B787" s="38"/>
      <c r="C787" s="53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</row>
    <row r="788" spans="1:56" x14ac:dyDescent="0.15">
      <c r="A788" s="38"/>
      <c r="B788" s="38"/>
      <c r="C788" s="53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</row>
    <row r="789" spans="1:56" x14ac:dyDescent="0.15">
      <c r="A789" s="38"/>
      <c r="B789" s="38"/>
      <c r="C789" s="53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</row>
    <row r="790" spans="1:56" x14ac:dyDescent="0.15">
      <c r="A790" s="38"/>
      <c r="B790" s="38"/>
      <c r="C790" s="53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</row>
    <row r="791" spans="1:56" x14ac:dyDescent="0.15">
      <c r="A791" s="38"/>
      <c r="B791" s="38"/>
      <c r="C791" s="53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</row>
    <row r="792" spans="1:56" x14ac:dyDescent="0.15">
      <c r="A792" s="38"/>
      <c r="B792" s="38"/>
      <c r="C792" s="53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</row>
    <row r="793" spans="1:56" x14ac:dyDescent="0.15">
      <c r="A793" s="38"/>
      <c r="B793" s="38"/>
      <c r="C793" s="53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</row>
    <row r="794" spans="1:56" x14ac:dyDescent="0.15">
      <c r="A794" s="38"/>
      <c r="B794" s="38"/>
      <c r="C794" s="53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</row>
    <row r="795" spans="1:56" x14ac:dyDescent="0.15">
      <c r="A795" s="38"/>
      <c r="B795" s="38"/>
      <c r="C795" s="53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</row>
    <row r="796" spans="1:56" x14ac:dyDescent="0.15">
      <c r="A796" s="38"/>
      <c r="B796" s="38"/>
      <c r="C796" s="53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</row>
    <row r="797" spans="1:56" x14ac:dyDescent="0.15">
      <c r="A797" s="38"/>
      <c r="B797" s="38"/>
      <c r="C797" s="53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</row>
    <row r="798" spans="1:56" x14ac:dyDescent="0.15">
      <c r="A798" s="38"/>
      <c r="B798" s="38"/>
      <c r="C798" s="53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</row>
    <row r="799" spans="1:56" x14ac:dyDescent="0.15">
      <c r="A799" s="38"/>
      <c r="B799" s="38"/>
      <c r="C799" s="53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</row>
    <row r="800" spans="1:56" x14ac:dyDescent="0.15">
      <c r="A800" s="38"/>
      <c r="B800" s="38"/>
      <c r="C800" s="53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</row>
    <row r="801" spans="1:56" x14ac:dyDescent="0.15">
      <c r="A801" s="38"/>
      <c r="B801" s="38"/>
      <c r="C801" s="53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</row>
    <row r="802" spans="1:56" x14ac:dyDescent="0.15">
      <c r="A802" s="38"/>
      <c r="B802" s="38"/>
      <c r="C802" s="53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</row>
    <row r="803" spans="1:56" x14ac:dyDescent="0.15">
      <c r="A803" s="38"/>
      <c r="B803" s="38"/>
      <c r="C803" s="53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</row>
    <row r="804" spans="1:56" x14ac:dyDescent="0.15">
      <c r="A804" s="38"/>
      <c r="B804" s="38"/>
      <c r="C804" s="53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</row>
    <row r="805" spans="1:56" x14ac:dyDescent="0.15">
      <c r="A805" s="38"/>
      <c r="B805" s="38"/>
      <c r="C805" s="53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</row>
    <row r="806" spans="1:56" x14ac:dyDescent="0.15">
      <c r="A806" s="38"/>
      <c r="B806" s="38"/>
      <c r="C806" s="53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</row>
    <row r="807" spans="1:56" x14ac:dyDescent="0.15">
      <c r="A807" s="38"/>
      <c r="B807" s="38"/>
      <c r="C807" s="53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</row>
    <row r="808" spans="1:56" x14ac:dyDescent="0.15">
      <c r="A808" s="38"/>
      <c r="B808" s="38"/>
      <c r="C808" s="53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</row>
    <row r="809" spans="1:56" x14ac:dyDescent="0.15">
      <c r="A809" s="38"/>
      <c r="B809" s="38"/>
      <c r="C809" s="53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</row>
    <row r="810" spans="1:56" x14ac:dyDescent="0.15">
      <c r="A810" s="38"/>
      <c r="B810" s="38"/>
      <c r="C810" s="53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</row>
    <row r="811" spans="1:56" x14ac:dyDescent="0.15">
      <c r="A811" s="38"/>
      <c r="B811" s="38"/>
      <c r="C811" s="53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</row>
    <row r="812" spans="1:56" x14ac:dyDescent="0.15">
      <c r="A812" s="38"/>
      <c r="B812" s="38"/>
      <c r="C812" s="53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</row>
    <row r="813" spans="1:56" x14ac:dyDescent="0.15">
      <c r="A813" s="38"/>
      <c r="B813" s="38"/>
      <c r="C813" s="53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</row>
    <row r="814" spans="1:56" x14ac:dyDescent="0.15">
      <c r="A814" s="38"/>
      <c r="B814" s="38"/>
      <c r="C814" s="53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</row>
    <row r="815" spans="1:56" x14ac:dyDescent="0.15">
      <c r="A815" s="38"/>
      <c r="B815" s="38"/>
      <c r="C815" s="53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</row>
    <row r="816" spans="1:56" x14ac:dyDescent="0.15">
      <c r="A816" s="38"/>
      <c r="B816" s="38"/>
      <c r="C816" s="53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</row>
    <row r="817" spans="1:56" x14ac:dyDescent="0.15">
      <c r="A817" s="38"/>
      <c r="B817" s="38"/>
      <c r="C817" s="53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</row>
    <row r="818" spans="1:56" x14ac:dyDescent="0.15">
      <c r="A818" s="38"/>
      <c r="B818" s="38"/>
      <c r="C818" s="53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</row>
    <row r="819" spans="1:56" x14ac:dyDescent="0.15">
      <c r="A819" s="38"/>
      <c r="B819" s="38"/>
      <c r="C819" s="53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</row>
    <row r="820" spans="1:56" x14ac:dyDescent="0.15">
      <c r="A820" s="38"/>
      <c r="B820" s="38"/>
      <c r="C820" s="53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</row>
    <row r="821" spans="1:56" x14ac:dyDescent="0.15">
      <c r="A821" s="38"/>
      <c r="B821" s="38"/>
      <c r="C821" s="53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</row>
    <row r="822" spans="1:56" x14ac:dyDescent="0.15">
      <c r="A822" s="38"/>
      <c r="B822" s="38"/>
      <c r="C822" s="53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</row>
    <row r="823" spans="1:56" x14ac:dyDescent="0.15">
      <c r="A823" s="38"/>
      <c r="B823" s="38"/>
      <c r="C823" s="53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</row>
    <row r="824" spans="1:56" x14ac:dyDescent="0.15">
      <c r="A824" s="38"/>
      <c r="B824" s="38"/>
      <c r="C824" s="53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</row>
    <row r="825" spans="1:56" x14ac:dyDescent="0.15">
      <c r="A825" s="38"/>
      <c r="B825" s="38"/>
      <c r="C825" s="53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</row>
    <row r="826" spans="1:56" x14ac:dyDescent="0.15">
      <c r="A826" s="38"/>
      <c r="B826" s="38"/>
      <c r="C826" s="53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</row>
    <row r="827" spans="1:56" x14ac:dyDescent="0.15">
      <c r="A827" s="38"/>
      <c r="B827" s="38"/>
      <c r="C827" s="53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</row>
    <row r="828" spans="1:56" x14ac:dyDescent="0.15">
      <c r="A828" s="38"/>
      <c r="B828" s="38"/>
      <c r="C828" s="53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</row>
    <row r="829" spans="1:56" x14ac:dyDescent="0.15">
      <c r="A829" s="38"/>
      <c r="B829" s="38"/>
      <c r="C829" s="53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</row>
    <row r="830" spans="1:56" x14ac:dyDescent="0.15">
      <c r="A830" s="38"/>
      <c r="B830" s="38"/>
      <c r="C830" s="53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</row>
    <row r="831" spans="1:56" x14ac:dyDescent="0.15">
      <c r="A831" s="38"/>
      <c r="B831" s="38"/>
      <c r="C831" s="53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</row>
    <row r="832" spans="1:56" x14ac:dyDescent="0.15">
      <c r="A832" s="38"/>
      <c r="B832" s="38"/>
      <c r="C832" s="53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</row>
    <row r="833" spans="1:56" x14ac:dyDescent="0.15">
      <c r="A833" s="38"/>
      <c r="B833" s="38"/>
      <c r="C833" s="53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</row>
    <row r="834" spans="1:56" x14ac:dyDescent="0.15">
      <c r="A834" s="38"/>
      <c r="B834" s="38"/>
      <c r="C834" s="53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</row>
    <row r="835" spans="1:56" x14ac:dyDescent="0.15">
      <c r="A835" s="38"/>
      <c r="B835" s="38"/>
      <c r="C835" s="53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</row>
    <row r="836" spans="1:56" x14ac:dyDescent="0.15">
      <c r="A836" s="38"/>
      <c r="B836" s="38"/>
      <c r="C836" s="53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</row>
    <row r="837" spans="1:56" x14ac:dyDescent="0.15">
      <c r="A837" s="38"/>
      <c r="B837" s="38"/>
      <c r="C837" s="53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</row>
    <row r="838" spans="1:56" x14ac:dyDescent="0.15">
      <c r="A838" s="38"/>
      <c r="B838" s="38"/>
      <c r="C838" s="53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</row>
    <row r="839" spans="1:56" x14ac:dyDescent="0.15">
      <c r="A839" s="38"/>
      <c r="B839" s="38"/>
      <c r="C839" s="53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</row>
    <row r="840" spans="1:56" x14ac:dyDescent="0.15">
      <c r="A840" s="38"/>
      <c r="B840" s="38"/>
      <c r="C840" s="53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</row>
    <row r="841" spans="1:56" x14ac:dyDescent="0.15">
      <c r="A841" s="38"/>
      <c r="B841" s="38"/>
      <c r="C841" s="53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</row>
    <row r="842" spans="1:56" x14ac:dyDescent="0.15">
      <c r="A842" s="38"/>
      <c r="B842" s="38"/>
      <c r="C842" s="53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</row>
    <row r="843" spans="1:56" x14ac:dyDescent="0.15">
      <c r="A843" s="38"/>
      <c r="B843" s="38"/>
      <c r="C843" s="53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</row>
    <row r="844" spans="1:56" x14ac:dyDescent="0.15">
      <c r="A844" s="38"/>
      <c r="B844" s="38"/>
      <c r="C844" s="53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</row>
    <row r="845" spans="1:56" x14ac:dyDescent="0.15">
      <c r="A845" s="38"/>
      <c r="B845" s="38"/>
      <c r="C845" s="53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</row>
    <row r="846" spans="1:56" x14ac:dyDescent="0.15">
      <c r="A846" s="38"/>
      <c r="B846" s="38"/>
      <c r="C846" s="53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</row>
    <row r="847" spans="1:56" x14ac:dyDescent="0.15">
      <c r="A847" s="38"/>
      <c r="B847" s="38"/>
      <c r="C847" s="53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</row>
    <row r="848" spans="1:56" x14ac:dyDescent="0.15">
      <c r="A848" s="38"/>
      <c r="B848" s="38"/>
      <c r="C848" s="53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</row>
    <row r="849" spans="1:56" x14ac:dyDescent="0.15">
      <c r="A849" s="38"/>
      <c r="B849" s="38"/>
      <c r="C849" s="53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</row>
    <row r="850" spans="1:56" x14ac:dyDescent="0.15">
      <c r="A850" s="38"/>
      <c r="B850" s="38"/>
      <c r="C850" s="53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BD850" s="38"/>
    </row>
    <row r="851" spans="1:56" x14ac:dyDescent="0.15">
      <c r="A851" s="38"/>
      <c r="B851" s="38"/>
      <c r="C851" s="53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</row>
    <row r="852" spans="1:56" x14ac:dyDescent="0.15">
      <c r="A852" s="38"/>
      <c r="B852" s="38"/>
      <c r="C852" s="53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  <c r="BD852" s="38"/>
    </row>
    <row r="853" spans="1:56" x14ac:dyDescent="0.15">
      <c r="A853" s="38"/>
      <c r="B853" s="38"/>
      <c r="C853" s="53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  <c r="BD853" s="38"/>
    </row>
    <row r="854" spans="1:56" x14ac:dyDescent="0.15">
      <c r="A854" s="38"/>
      <c r="B854" s="38"/>
      <c r="C854" s="53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</row>
    <row r="855" spans="1:56" x14ac:dyDescent="0.15">
      <c r="A855" s="38"/>
      <c r="B855" s="38"/>
      <c r="C855" s="53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</row>
    <row r="856" spans="1:56" x14ac:dyDescent="0.15">
      <c r="A856" s="38"/>
      <c r="B856" s="38"/>
      <c r="C856" s="53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</row>
    <row r="857" spans="1:56" x14ac:dyDescent="0.15">
      <c r="A857" s="38"/>
      <c r="B857" s="38"/>
      <c r="C857" s="53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</row>
    <row r="858" spans="1:56" x14ac:dyDescent="0.15">
      <c r="A858" s="38"/>
      <c r="B858" s="38"/>
      <c r="C858" s="53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</row>
    <row r="859" spans="1:56" x14ac:dyDescent="0.15">
      <c r="A859" s="38"/>
      <c r="B859" s="38"/>
      <c r="C859" s="53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</row>
    <row r="860" spans="1:56" x14ac:dyDescent="0.15">
      <c r="A860" s="38"/>
      <c r="B860" s="38"/>
      <c r="C860" s="53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</row>
    <row r="861" spans="1:56" x14ac:dyDescent="0.15">
      <c r="A861" s="38"/>
      <c r="B861" s="38"/>
      <c r="C861" s="53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</row>
    <row r="862" spans="1:56" x14ac:dyDescent="0.15">
      <c r="A862" s="38"/>
      <c r="B862" s="38"/>
      <c r="C862" s="53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</row>
    <row r="863" spans="1:56" x14ac:dyDescent="0.15">
      <c r="A863" s="38"/>
      <c r="B863" s="38"/>
      <c r="C863" s="53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</row>
    <row r="864" spans="1:56" x14ac:dyDescent="0.15">
      <c r="A864" s="38"/>
      <c r="B864" s="38"/>
      <c r="C864" s="53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</row>
    <row r="865" spans="1:56" x14ac:dyDescent="0.15">
      <c r="A865" s="38"/>
      <c r="B865" s="38"/>
      <c r="C865" s="53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</row>
    <row r="866" spans="1:56" x14ac:dyDescent="0.15">
      <c r="A866" s="38"/>
      <c r="B866" s="38"/>
      <c r="C866" s="53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</row>
    <row r="867" spans="1:56" x14ac:dyDescent="0.15">
      <c r="A867" s="38"/>
      <c r="B867" s="38"/>
      <c r="C867" s="53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</row>
    <row r="868" spans="1:56" x14ac:dyDescent="0.15">
      <c r="A868" s="38"/>
      <c r="B868" s="38"/>
      <c r="C868" s="53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</row>
    <row r="869" spans="1:56" x14ac:dyDescent="0.15">
      <c r="A869" s="38"/>
      <c r="B869" s="38"/>
      <c r="C869" s="53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</row>
    <row r="870" spans="1:56" x14ac:dyDescent="0.15">
      <c r="A870" s="38"/>
      <c r="B870" s="38"/>
      <c r="C870" s="53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</row>
    <row r="871" spans="1:56" x14ac:dyDescent="0.15">
      <c r="A871" s="38"/>
      <c r="B871" s="38"/>
      <c r="C871" s="53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</row>
    <row r="872" spans="1:56" x14ac:dyDescent="0.15">
      <c r="A872" s="38"/>
      <c r="B872" s="38"/>
      <c r="C872" s="53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</row>
    <row r="873" spans="1:56" x14ac:dyDescent="0.15">
      <c r="A873" s="38"/>
      <c r="B873" s="38"/>
      <c r="C873" s="53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</row>
    <row r="874" spans="1:56" x14ac:dyDescent="0.15">
      <c r="A874" s="38"/>
      <c r="B874" s="38"/>
      <c r="C874" s="53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</row>
    <row r="875" spans="1:56" x14ac:dyDescent="0.15">
      <c r="A875" s="38"/>
      <c r="B875" s="38"/>
      <c r="C875" s="53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</row>
    <row r="876" spans="1:56" x14ac:dyDescent="0.15">
      <c r="A876" s="38"/>
      <c r="B876" s="38"/>
      <c r="C876" s="53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</row>
    <row r="877" spans="1:56" x14ac:dyDescent="0.15">
      <c r="A877" s="38"/>
      <c r="B877" s="38"/>
      <c r="C877" s="53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</row>
    <row r="878" spans="1:56" x14ac:dyDescent="0.15">
      <c r="A878" s="38"/>
      <c r="B878" s="38"/>
      <c r="C878" s="53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</row>
    <row r="879" spans="1:56" x14ac:dyDescent="0.15">
      <c r="A879" s="38"/>
      <c r="B879" s="38"/>
      <c r="C879" s="53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</row>
    <row r="880" spans="1:56" x14ac:dyDescent="0.15">
      <c r="A880" s="38"/>
      <c r="B880" s="38"/>
      <c r="C880" s="53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</row>
    <row r="881" spans="1:56" x14ac:dyDescent="0.15">
      <c r="A881" s="38"/>
      <c r="B881" s="38"/>
      <c r="C881" s="53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</row>
    <row r="882" spans="1:56" x14ac:dyDescent="0.15">
      <c r="A882" s="38"/>
      <c r="B882" s="38"/>
      <c r="C882" s="53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</row>
    <row r="883" spans="1:56" x14ac:dyDescent="0.15">
      <c r="A883" s="38"/>
      <c r="B883" s="38"/>
      <c r="C883" s="53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</row>
    <row r="884" spans="1:56" x14ac:dyDescent="0.15">
      <c r="A884" s="38"/>
      <c r="B884" s="38"/>
      <c r="C884" s="53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</row>
    <row r="885" spans="1:56" x14ac:dyDescent="0.15">
      <c r="A885" s="38"/>
      <c r="B885" s="38"/>
      <c r="C885" s="53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</row>
    <row r="886" spans="1:56" x14ac:dyDescent="0.15">
      <c r="A886" s="38"/>
      <c r="B886" s="38"/>
      <c r="C886" s="53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</row>
    <row r="887" spans="1:56" x14ac:dyDescent="0.15">
      <c r="A887" s="38"/>
      <c r="B887" s="38"/>
      <c r="C887" s="53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</row>
    <row r="888" spans="1:56" x14ac:dyDescent="0.15">
      <c r="A888" s="38"/>
      <c r="B888" s="38"/>
      <c r="C888" s="53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</row>
    <row r="889" spans="1:56" x14ac:dyDescent="0.15">
      <c r="A889" s="38"/>
      <c r="B889" s="38"/>
      <c r="C889" s="53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</row>
    <row r="890" spans="1:56" x14ac:dyDescent="0.15">
      <c r="A890" s="38"/>
      <c r="B890" s="38"/>
      <c r="C890" s="53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</row>
    <row r="891" spans="1:56" x14ac:dyDescent="0.15">
      <c r="A891" s="38"/>
      <c r="B891" s="38"/>
      <c r="C891" s="53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</row>
    <row r="892" spans="1:56" x14ac:dyDescent="0.15">
      <c r="A892" s="38"/>
      <c r="B892" s="38"/>
      <c r="C892" s="53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</row>
    <row r="893" spans="1:56" x14ac:dyDescent="0.15">
      <c r="A893" s="38"/>
      <c r="B893" s="38"/>
      <c r="C893" s="53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</row>
    <row r="894" spans="1:56" x14ac:dyDescent="0.15">
      <c r="A894" s="38"/>
      <c r="B894" s="38"/>
      <c r="C894" s="53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</row>
    <row r="895" spans="1:56" x14ac:dyDescent="0.15">
      <c r="A895" s="38"/>
      <c r="B895" s="38"/>
      <c r="C895" s="53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</row>
    <row r="896" spans="1:56" x14ac:dyDescent="0.15">
      <c r="A896" s="38"/>
      <c r="B896" s="38"/>
      <c r="C896" s="53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</row>
    <row r="897" spans="1:56" x14ac:dyDescent="0.15">
      <c r="A897" s="38"/>
      <c r="B897" s="38"/>
      <c r="C897" s="53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</row>
    <row r="898" spans="1:56" x14ac:dyDescent="0.15">
      <c r="A898" s="38"/>
      <c r="B898" s="38"/>
      <c r="C898" s="53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</row>
    <row r="899" spans="1:56" x14ac:dyDescent="0.15">
      <c r="A899" s="38"/>
      <c r="B899" s="38"/>
      <c r="C899" s="53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</row>
    <row r="900" spans="1:56" x14ac:dyDescent="0.15">
      <c r="A900" s="38"/>
      <c r="B900" s="38"/>
      <c r="C900" s="53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</row>
    <row r="901" spans="1:56" x14ac:dyDescent="0.15">
      <c r="A901" s="38"/>
      <c r="B901" s="38"/>
      <c r="C901" s="53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</row>
    <row r="902" spans="1:56" x14ac:dyDescent="0.15">
      <c r="A902" s="38"/>
      <c r="B902" s="38"/>
      <c r="C902" s="53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</row>
    <row r="903" spans="1:56" x14ac:dyDescent="0.15">
      <c r="A903" s="38"/>
      <c r="B903" s="38"/>
      <c r="C903" s="53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</row>
    <row r="904" spans="1:56" x14ac:dyDescent="0.15">
      <c r="A904" s="38"/>
      <c r="B904" s="38"/>
      <c r="C904" s="53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</row>
    <row r="905" spans="1:56" x14ac:dyDescent="0.15">
      <c r="A905" s="38"/>
      <c r="B905" s="38"/>
      <c r="C905" s="53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</row>
    <row r="906" spans="1:56" x14ac:dyDescent="0.15">
      <c r="A906" s="38"/>
      <c r="B906" s="38"/>
      <c r="C906" s="53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</row>
    <row r="907" spans="1:56" x14ac:dyDescent="0.15">
      <c r="A907" s="38"/>
      <c r="B907" s="38"/>
      <c r="C907" s="53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</row>
    <row r="908" spans="1:56" x14ac:dyDescent="0.15">
      <c r="A908" s="38"/>
      <c r="B908" s="38"/>
      <c r="C908" s="53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</row>
    <row r="909" spans="1:56" x14ac:dyDescent="0.15">
      <c r="A909" s="38"/>
      <c r="B909" s="38"/>
      <c r="C909" s="53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</row>
    <row r="910" spans="1:56" x14ac:dyDescent="0.15">
      <c r="A910" s="38"/>
      <c r="B910" s="38"/>
      <c r="C910" s="53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</row>
    <row r="911" spans="1:56" x14ac:dyDescent="0.15">
      <c r="A911" s="38"/>
      <c r="B911" s="38"/>
      <c r="C911" s="53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</row>
    <row r="912" spans="1:56" x14ac:dyDescent="0.15">
      <c r="A912" s="38"/>
      <c r="B912" s="38"/>
      <c r="C912" s="53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</row>
    <row r="913" spans="1:56" x14ac:dyDescent="0.15">
      <c r="A913" s="38"/>
      <c r="B913" s="38"/>
      <c r="C913" s="53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</row>
    <row r="914" spans="1:56" x14ac:dyDescent="0.15">
      <c r="A914" s="38"/>
      <c r="B914" s="38"/>
      <c r="C914" s="53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BD914" s="38"/>
    </row>
    <row r="915" spans="1:56" x14ac:dyDescent="0.15">
      <c r="A915" s="38"/>
      <c r="B915" s="38"/>
      <c r="C915" s="53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</row>
    <row r="916" spans="1:56" x14ac:dyDescent="0.15">
      <c r="A916" s="38"/>
      <c r="B916" s="38"/>
      <c r="C916" s="53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</row>
    <row r="917" spans="1:56" x14ac:dyDescent="0.15">
      <c r="A917" s="38"/>
      <c r="B917" s="38"/>
      <c r="C917" s="53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</row>
    <row r="918" spans="1:56" x14ac:dyDescent="0.15">
      <c r="A918" s="38"/>
      <c r="B918" s="38"/>
      <c r="C918" s="53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</row>
    <row r="919" spans="1:56" x14ac:dyDescent="0.15">
      <c r="A919" s="38"/>
      <c r="B919" s="38"/>
      <c r="C919" s="53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</row>
    <row r="920" spans="1:56" x14ac:dyDescent="0.15">
      <c r="A920" s="38"/>
      <c r="B920" s="38"/>
      <c r="C920" s="53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</row>
    <row r="921" spans="1:56" x14ac:dyDescent="0.15">
      <c r="A921" s="38"/>
      <c r="B921" s="38"/>
      <c r="C921" s="53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</row>
    <row r="922" spans="1:56" x14ac:dyDescent="0.15">
      <c r="A922" s="38"/>
      <c r="B922" s="38"/>
      <c r="C922" s="53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</row>
    <row r="923" spans="1:56" x14ac:dyDescent="0.15">
      <c r="A923" s="38"/>
      <c r="B923" s="38"/>
      <c r="C923" s="53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</row>
    <row r="924" spans="1:56" x14ac:dyDescent="0.15">
      <c r="A924" s="38"/>
      <c r="B924" s="38"/>
      <c r="C924" s="53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</row>
    <row r="925" spans="1:56" x14ac:dyDescent="0.15">
      <c r="A925" s="38"/>
      <c r="B925" s="38"/>
      <c r="C925" s="53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</row>
    <row r="926" spans="1:56" x14ac:dyDescent="0.15">
      <c r="A926" s="38"/>
      <c r="B926" s="38"/>
      <c r="C926" s="53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</row>
    <row r="927" spans="1:56" x14ac:dyDescent="0.15">
      <c r="A927" s="38"/>
      <c r="B927" s="38"/>
      <c r="C927" s="53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</row>
    <row r="928" spans="1:56" x14ac:dyDescent="0.15">
      <c r="A928" s="38"/>
      <c r="B928" s="38"/>
      <c r="C928" s="53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</row>
    <row r="929" spans="1:56" x14ac:dyDescent="0.15">
      <c r="A929" s="38"/>
      <c r="B929" s="38"/>
      <c r="C929" s="53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</row>
    <row r="930" spans="1:56" x14ac:dyDescent="0.15">
      <c r="A930" s="38"/>
      <c r="B930" s="38"/>
      <c r="C930" s="53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</row>
    <row r="931" spans="1:56" x14ac:dyDescent="0.15">
      <c r="A931" s="38"/>
      <c r="B931" s="38"/>
      <c r="C931" s="53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</row>
    <row r="932" spans="1:56" x14ac:dyDescent="0.15">
      <c r="A932" s="38"/>
      <c r="B932" s="38"/>
      <c r="C932" s="53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</row>
    <row r="933" spans="1:56" x14ac:dyDescent="0.15">
      <c r="A933" s="38"/>
      <c r="B933" s="38"/>
      <c r="C933" s="53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</row>
    <row r="934" spans="1:56" x14ac:dyDescent="0.15">
      <c r="A934" s="38"/>
      <c r="B934" s="38"/>
      <c r="C934" s="53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</row>
    <row r="935" spans="1:56" x14ac:dyDescent="0.15">
      <c r="A935" s="38"/>
      <c r="B935" s="38"/>
      <c r="C935" s="53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</row>
    <row r="936" spans="1:56" x14ac:dyDescent="0.15">
      <c r="A936" s="38"/>
      <c r="B936" s="38"/>
      <c r="C936" s="53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</row>
    <row r="937" spans="1:56" x14ac:dyDescent="0.15">
      <c r="A937" s="38"/>
      <c r="B937" s="38"/>
      <c r="C937" s="53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</row>
    <row r="938" spans="1:56" x14ac:dyDescent="0.15">
      <c r="A938" s="38"/>
      <c r="B938" s="38"/>
      <c r="C938" s="53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</row>
    <row r="939" spans="1:56" x14ac:dyDescent="0.15">
      <c r="A939" s="38"/>
      <c r="B939" s="38"/>
      <c r="C939" s="53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</row>
    <row r="940" spans="1:56" x14ac:dyDescent="0.15">
      <c r="A940" s="38"/>
      <c r="B940" s="38"/>
      <c r="C940" s="53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</row>
  </sheetData>
  <sortState ref="A2:BE940">
    <sortCondition ref="A2:A9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Aggregate</vt:lpstr>
      <vt:lpstr>Study Breakdown</vt:lpstr>
      <vt:lpstr>AVG. Engagement-Enjoyment</vt:lpstr>
      <vt:lpstr>Dropout Info</vt:lpstr>
      <vt:lpstr>Condtions</vt:lpstr>
      <vt:lpstr>Analysis</vt:lpstr>
      <vt:lpstr>Fall 14</vt:lpstr>
      <vt:lpstr>Winter 15</vt:lpstr>
      <vt:lpstr>Spring 15</vt:lpstr>
      <vt:lpstr>Fall 15</vt:lpstr>
      <vt:lpstr>Winter 16</vt:lpstr>
      <vt:lpstr>Spring 16</vt:lpstr>
      <vt:lpstr>Fall 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2016-12-23T21:56:33Z</dcterms:modified>
</cp:coreProperties>
</file>